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Snaps" sheetId="2" state="visible" r:id="rId3"/>
    <sheet name="Total" sheetId="3" state="visible" r:id="rId4"/>
    <sheet name="2016 Combine_uned" sheetId="4" state="visible" r:id="rId5"/>
    <sheet name="Sheet1" sheetId="5" state="visible" r:id="rId6"/>
    <sheet name="DB" sheetId="6" state="visible" r:id="rId7"/>
    <sheet name="RB" sheetId="7" state="visible" r:id="rId8"/>
    <sheet name="QB" sheetId="8" state="visible" r:id="rId9"/>
    <sheet name="TE" sheetId="9" state="visible" r:id="rId10"/>
    <sheet name="OL" sheetId="10" state="visible" r:id="rId11"/>
    <sheet name="WR" sheetId="11" state="visible" r:id="rId12"/>
    <sheet name="DL" sheetId="12" state="visible" r:id="rId13"/>
    <sheet name="LB" sheetId="13" state="visible" r:id="rId14"/>
    <sheet name="NFL Snap 2016" sheetId="14" state="visible" r:id="rId15"/>
    <sheet name="NFL Snaps 2017" sheetId="15" state="visible" r:id="rId16"/>
    <sheet name="NFL Snap 2016 (2)" sheetId="16" state="visible" r:id="rId17"/>
  </sheets>
  <definedNames>
    <definedName function="false" hidden="false" localSheetId="2" name="_xlnm._FilterDatabase" vbProcedure="false">Total!$Z$1:$Z$313</definedName>
    <definedName function="false" hidden="false" localSheetId="6" name="_xlnm._FilterDatabase" vbProcedure="false">RB!$Z$1:$Z$40</definedName>
    <definedName function="false" hidden="false" localSheetId="7" name="_xlnm._FilterDatabase" vbProcedure="false">QB!$Z$1:$Z$19</definedName>
    <definedName function="false" hidden="false" localSheetId="8" name="_xlnm._FilterDatabase" vbProcedure="false">TE!$Z$1:$Z$23</definedName>
    <definedName function="false" hidden="false" localSheetId="9" name="_xlnm._FilterDatabase" vbProcedure="false">OL!$Z$1:$Z$56</definedName>
    <definedName function="false" hidden="false" localSheetId="10" name="_xlnm._FilterDatabase" vbProcedure="false">WR!$Z$1:$Z$48</definedName>
    <definedName function="false" hidden="false" localSheetId="11" name="_xlnm._FilterDatabase" vbProcedure="false">DL!$Z$1:$Z$59</definedName>
    <definedName function="false" hidden="false" localSheetId="12" name="_xlnm._FilterDatabase" vbProcedure="false">LB!$Z$1:$Z$38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<sst xmlns="http://schemas.openxmlformats.org/spreadsheetml/2006/main" count="10376" uniqueCount="922">
  <si>
    <t xml:space="preserve">Year</t>
  </si>
  <si>
    <t xml:space="preserve">Player</t>
  </si>
  <si>
    <t xml:space="preserve">Pos</t>
  </si>
  <si>
    <t xml:space="preserve">College</t>
  </si>
  <si>
    <t xml:space="preserve">Height</t>
  </si>
  <si>
    <t xml:space="preserve">Weight (lbs)</t>
  </si>
  <si>
    <t xml:space="preserve">10 Yard</t>
  </si>
  <si>
    <t xml:space="preserve">40yd</t>
  </si>
  <si>
    <t xml:space="preserve">BP</t>
  </si>
  <si>
    <t xml:space="preserve">Vertical</t>
  </si>
  <si>
    <t xml:space="preserve">Broad Jump</t>
  </si>
  <si>
    <t xml:space="preserve">Shuttle</t>
  </si>
  <si>
    <t xml:space="preserve">3Cone</t>
  </si>
  <si>
    <t xml:space="preserve">A.J. Cann</t>
  </si>
  <si>
    <t xml:space="preserve">OL</t>
  </si>
  <si>
    <t xml:space="preserve">6'3</t>
  </si>
  <si>
    <t xml:space="preserve">A.J. Derby</t>
  </si>
  <si>
    <t xml:space="preserve">TE</t>
  </si>
  <si>
    <t xml:space="preserve">6'4</t>
  </si>
  <si>
    <t xml:space="preserve">A.J. Jefferson</t>
  </si>
  <si>
    <t xml:space="preserve">DB</t>
  </si>
  <si>
    <t xml:space="preserve">6'1</t>
  </si>
  <si>
    <t xml:space="preserve">Aaron Davis</t>
  </si>
  <si>
    <t xml:space="preserve">LB</t>
  </si>
  <si>
    <t xml:space="preserve">6'0</t>
  </si>
  <si>
    <t xml:space="preserve">Adam Shead</t>
  </si>
  <si>
    <t xml:space="preserve">Adrian Amos</t>
  </si>
  <si>
    <t xml:space="preserve">Al Bond</t>
  </si>
  <si>
    <t xml:space="preserve">Alani Fua</t>
  </si>
  <si>
    <t xml:space="preserve">6'5</t>
  </si>
  <si>
    <t xml:space="preserve">Alex Carter</t>
  </si>
  <si>
    <t xml:space="preserve">Ali Marpet</t>
  </si>
  <si>
    <t xml:space="preserve">Alvin Bud Dupree</t>
  </si>
  <si>
    <t xml:space="preserve">Amari Cooper</t>
  </si>
  <si>
    <t xml:space="preserve">WR</t>
  </si>
  <si>
    <t xml:space="preserve">Amarlo Herrera</t>
  </si>
  <si>
    <t xml:space="preserve">Ameer Abdullah</t>
  </si>
  <si>
    <t xml:space="preserve">RB</t>
  </si>
  <si>
    <t xml:space="preserve">5'9</t>
  </si>
  <si>
    <t xml:space="preserve">Andrew Donnal</t>
  </si>
  <si>
    <t xml:space="preserve">6'6</t>
  </si>
  <si>
    <t xml:space="preserve">Andrus Peat</t>
  </si>
  <si>
    <t xml:space="preserve">6'7</t>
  </si>
  <si>
    <t xml:space="preserve">Andy Gallik</t>
  </si>
  <si>
    <t xml:space="preserve">6'2</t>
  </si>
  <si>
    <t xml:space="preserve">Angelo Blackson</t>
  </si>
  <si>
    <t xml:space="preserve">DL</t>
  </si>
  <si>
    <t xml:space="preserve">Anthony Boone</t>
  </si>
  <si>
    <t xml:space="preserve">QB</t>
  </si>
  <si>
    <t xml:space="preserve">Anthony Chickillo</t>
  </si>
  <si>
    <t xml:space="preserve">Anthony Harris</t>
  </si>
  <si>
    <t xml:space="preserve">Antwan Goodley</t>
  </si>
  <si>
    <t xml:space="preserve">5'10</t>
  </si>
  <si>
    <t xml:space="preserve">Arie Kouandijo</t>
  </si>
  <si>
    <t xml:space="preserve">Arik Armstead</t>
  </si>
  <si>
    <t xml:space="preserve">Austin Shepherd</t>
  </si>
  <si>
    <t xml:space="preserve">B.J. Catalon</t>
  </si>
  <si>
    <t xml:space="preserve">5'7</t>
  </si>
  <si>
    <t xml:space="preserve">B.J. Dubose</t>
  </si>
  <si>
    <t xml:space="preserve">B.J. Finney</t>
  </si>
  <si>
    <t xml:space="preserve">Ben Heeney</t>
  </si>
  <si>
    <t xml:space="preserve">Ben Koyack</t>
  </si>
  <si>
    <t xml:space="preserve">Bernardick McKinney</t>
  </si>
  <si>
    <t xml:space="preserve">Blake Bell</t>
  </si>
  <si>
    <t xml:space="preserve">Blake Sims</t>
  </si>
  <si>
    <t xml:space="preserve">5'11</t>
  </si>
  <si>
    <t xml:space="preserve">Bobby Hart</t>
  </si>
  <si>
    <t xml:space="preserve">Bobby McCain</t>
  </si>
  <si>
    <t xml:space="preserve">Bobby Richardson</t>
  </si>
  <si>
    <t xml:space="preserve">Brandon Bridge</t>
  </si>
  <si>
    <t xml:space="preserve">Brandon Scherff</t>
  </si>
  <si>
    <t xml:space="preserve">Braylon Heard</t>
  </si>
  <si>
    <t xml:space="preserve">Breshad Perriman</t>
  </si>
  <si>
    <t xml:space="preserve">Brett Boyko</t>
  </si>
  <si>
    <t xml:space="preserve">Brett Hundley</t>
  </si>
  <si>
    <t xml:space="preserve">Bryan Bennett</t>
  </si>
  <si>
    <t xml:space="preserve">Bryce Hager</t>
  </si>
  <si>
    <t xml:space="preserve">Bryce Petty</t>
  </si>
  <si>
    <t xml:space="preserve">Byron Jones</t>
  </si>
  <si>
    <t xml:space="preserve">Cam Worthy</t>
  </si>
  <si>
    <t xml:space="preserve">Cameron Artis-Payne</t>
  </si>
  <si>
    <t xml:space="preserve">Cameron Clear</t>
  </si>
  <si>
    <t xml:space="preserve">Cameron Erving</t>
  </si>
  <si>
    <t xml:space="preserve">Carl Davis</t>
  </si>
  <si>
    <t xml:space="preserve">Cedric Ogbuehi</t>
  </si>
  <si>
    <t xml:space="preserve">Cedric Reed</t>
  </si>
  <si>
    <t xml:space="preserve">Chad Hamilton</t>
  </si>
  <si>
    <t xml:space="preserve">Charles Gaines</t>
  </si>
  <si>
    <t xml:space="preserve">Chaz Green</t>
  </si>
  <si>
    <t xml:space="preserve">Chris Conley</t>
  </si>
  <si>
    <t xml:space="preserve">Chris Hackett</t>
  </si>
  <si>
    <t xml:space="preserve">Chris Jones</t>
  </si>
  <si>
    <t xml:space="preserve">Christian Covington</t>
  </si>
  <si>
    <t xml:space="preserve">Clayton Geathers</t>
  </si>
  <si>
    <t xml:space="preserve">Clive Walford</t>
  </si>
  <si>
    <t xml:space="preserve">Cody Fajardo</t>
  </si>
  <si>
    <t xml:space="preserve">Cody Prewitt</t>
  </si>
  <si>
    <t xml:space="preserve">Connor Halliday</t>
  </si>
  <si>
    <t xml:space="preserve">Corey Crawford</t>
  </si>
  <si>
    <t xml:space="preserve">Corey Robinson</t>
  </si>
  <si>
    <t xml:space="preserve">Craig Mager</t>
  </si>
  <si>
    <t xml:space="preserve">D.C. Celiscar</t>
  </si>
  <si>
    <t xml:space="preserve">D.J. Humphries</t>
  </si>
  <si>
    <t xml:space="preserve">Damarious Randall</t>
  </si>
  <si>
    <t xml:space="preserve">Damian Swann</t>
  </si>
  <si>
    <t xml:space="preserve">Damien Wilson</t>
  </si>
  <si>
    <t xml:space="preserve">Danielle Hunter</t>
  </si>
  <si>
    <t xml:space="preserve">Danny Shelton</t>
  </si>
  <si>
    <t xml:space="preserve">Dante Fowler</t>
  </si>
  <si>
    <t xml:space="preserve">Darius Philon</t>
  </si>
  <si>
    <t xml:space="preserve">Da'Ron Brown</t>
  </si>
  <si>
    <t xml:space="preserve">Darren Waller</t>
  </si>
  <si>
    <t xml:space="preserve">Darrian Miller</t>
  </si>
  <si>
    <t xml:space="preserve">Daryl Williams</t>
  </si>
  <si>
    <t xml:space="preserve">Davaris Daniels</t>
  </si>
  <si>
    <t xml:space="preserve">David Cobb</t>
  </si>
  <si>
    <t xml:space="preserve">David Johnson</t>
  </si>
  <si>
    <t xml:space="preserve">David Parry</t>
  </si>
  <si>
    <t xml:space="preserve">Davis Tull</t>
  </si>
  <si>
    <t xml:space="preserve">Dean Marlowe</t>
  </si>
  <si>
    <t xml:space="preserve">DeAndre Smelter</t>
  </si>
  <si>
    <t xml:space="preserve">DeAndrew White</t>
  </si>
  <si>
    <t xml:space="preserve">Dee Hart</t>
  </si>
  <si>
    <t xml:space="preserve">Denzel Perryman</t>
  </si>
  <si>
    <t xml:space="preserve">Deon Long</t>
  </si>
  <si>
    <t xml:space="preserve">Deon Simon</t>
  </si>
  <si>
    <t xml:space="preserve">Derrick Lott</t>
  </si>
  <si>
    <t xml:space="preserve">26,5</t>
  </si>
  <si>
    <t xml:space="preserve">Derron Smith</t>
  </si>
  <si>
    <t xml:space="preserve">Detrick Bonner</t>
  </si>
  <si>
    <t xml:space="preserve">Devante Davis</t>
  </si>
  <si>
    <t xml:space="preserve">DeVante Parker</t>
  </si>
  <si>
    <t xml:space="preserve">Devin Funchess</t>
  </si>
  <si>
    <t xml:space="preserve">Devin Smith</t>
  </si>
  <si>
    <t xml:space="preserve">Dezmin Lewis</t>
  </si>
  <si>
    <t xml:space="preserve">D'joun Smith</t>
  </si>
  <si>
    <t xml:space="preserve">Dominique Brown</t>
  </si>
  <si>
    <t xml:space="preserve">Donovan Smith</t>
  </si>
  <si>
    <t xml:space="preserve">Doran Grant</t>
  </si>
  <si>
    <t xml:space="preserve">Dorial Green-Beckham</t>
  </si>
  <si>
    <t xml:space="preserve">Dres Anderson</t>
  </si>
  <si>
    <t xml:space="preserve">Duke Johnson</t>
  </si>
  <si>
    <t xml:space="preserve">Durell Eskridge</t>
  </si>
  <si>
    <t xml:space="preserve">E.J. Bibbs</t>
  </si>
  <si>
    <t xml:space="preserve">Eddie Goldman</t>
  </si>
  <si>
    <t xml:space="preserve">Edmond Robinson</t>
  </si>
  <si>
    <t xml:space="preserve">Eli Harold</t>
  </si>
  <si>
    <t xml:space="preserve">Ellis McCarthy</t>
  </si>
  <si>
    <t xml:space="preserve">Ereck Flowers</t>
  </si>
  <si>
    <t xml:space="preserve">Eric Kendricks</t>
  </si>
  <si>
    <t xml:space="preserve">Eric Rowe</t>
  </si>
  <si>
    <t xml:space="preserve">Eric Tomlinson</t>
  </si>
  <si>
    <t xml:space="preserve">Ezell Ruffin</t>
  </si>
  <si>
    <t xml:space="preserve">Frank Clark</t>
  </si>
  <si>
    <t xml:space="preserve">Gabe Wright</t>
  </si>
  <si>
    <t xml:space="preserve">Garrett Grayson</t>
  </si>
  <si>
    <t xml:space="preserve">Garry Peters</t>
  </si>
  <si>
    <t xml:space="preserve">Geneo Grissom</t>
  </si>
  <si>
    <t xml:space="preserve">Gerald Christian</t>
  </si>
  <si>
    <t xml:space="preserve">Geremy Davis</t>
  </si>
  <si>
    <t xml:space="preserve">Gerod Holliman</t>
  </si>
  <si>
    <t xml:space="preserve">Grady Jarrett</t>
  </si>
  <si>
    <t xml:space="preserve">Greg Mancz</t>
  </si>
  <si>
    <t xml:space="preserve">Gus Johnson</t>
  </si>
  <si>
    <t xml:space="preserve">Hau'oli Kikaha</t>
  </si>
  <si>
    <t xml:space="preserve">Hayes Pullard</t>
  </si>
  <si>
    <t xml:space="preserve">Henry Anderson</t>
  </si>
  <si>
    <t xml:space="preserve">Hroniss Grasu</t>
  </si>
  <si>
    <t xml:space="preserve">Ibraheim Campbell</t>
  </si>
  <si>
    <t xml:space="preserve">Ifo Ekpre-Olomu</t>
  </si>
  <si>
    <t xml:space="preserve">J.J Nelson</t>
  </si>
  <si>
    <t xml:space="preserve">J.R. Tavai</t>
  </si>
  <si>
    <t xml:space="preserve">J.T. Surratt</t>
  </si>
  <si>
    <t xml:space="preserve">Jacoby Glenn</t>
  </si>
  <si>
    <t xml:space="preserve">JaCorey Shepherd</t>
  </si>
  <si>
    <t xml:space="preserve">Jacquiski Tartt</t>
  </si>
  <si>
    <t xml:space="preserve">Jaelen Strong</t>
  </si>
  <si>
    <t xml:space="preserve">Jahwan Edwards</t>
  </si>
  <si>
    <t xml:space="preserve">Jake Fisher</t>
  </si>
  <si>
    <t xml:space="preserve">Jake Ryan</t>
  </si>
  <si>
    <t xml:space="preserve">Jalen Collins</t>
  </si>
  <si>
    <t xml:space="preserve">Jalston Fowler</t>
  </si>
  <si>
    <t xml:space="preserve">Jameis Winston</t>
  </si>
  <si>
    <t xml:space="preserve">James Sample</t>
  </si>
  <si>
    <t xml:space="preserve">Jamil Douglas</t>
  </si>
  <si>
    <t xml:space="preserve">Jamison Crowder</t>
  </si>
  <si>
    <t xml:space="preserve">5'8</t>
  </si>
  <si>
    <t xml:space="preserve">Jamon Brown</t>
  </si>
  <si>
    <t xml:space="preserve">Jarvis Harrison</t>
  </si>
  <si>
    <t xml:space="preserve">Javorius Allen</t>
  </si>
  <si>
    <t xml:space="preserve">Jay Ajayi</t>
  </si>
  <si>
    <t xml:space="preserve">Jean Sifrin</t>
  </si>
  <si>
    <t xml:space="preserve">Jeff Heuerman</t>
  </si>
  <si>
    <t xml:space="preserve">Jeremiah Poutasi</t>
  </si>
  <si>
    <t xml:space="preserve">Jeremy Langford</t>
  </si>
  <si>
    <t xml:space="preserve">Jermaine Whitehead</t>
  </si>
  <si>
    <t xml:space="preserve">Jerry Lovelocke</t>
  </si>
  <si>
    <t xml:space="preserve">Jesse James</t>
  </si>
  <si>
    <t xml:space="preserve">Joey Iosefa</t>
  </si>
  <si>
    <t xml:space="preserve">Joey Mbu</t>
  </si>
  <si>
    <t xml:space="preserve">John Crockett</t>
  </si>
  <si>
    <t xml:space="preserve">John Miller</t>
  </si>
  <si>
    <t xml:space="preserve">Jon Feliciano</t>
  </si>
  <si>
    <t xml:space="preserve">Jordan Hicks</t>
  </si>
  <si>
    <t xml:space="preserve">Jordan Phillips</t>
  </si>
  <si>
    <t xml:space="preserve">Jordan Richards</t>
  </si>
  <si>
    <t xml:space="preserve">Josh Harper</t>
  </si>
  <si>
    <t xml:space="preserve">Josh Robinson</t>
  </si>
  <si>
    <t xml:space="preserve">Josh Shaw</t>
  </si>
  <si>
    <t xml:space="preserve">Josue Matias</t>
  </si>
  <si>
    <t xml:space="preserve">Julian Wilson</t>
  </si>
  <si>
    <t xml:space="preserve">Justin Coleman</t>
  </si>
  <si>
    <t xml:space="preserve">Justin Cox</t>
  </si>
  <si>
    <t xml:space="preserve">Justin Hardy</t>
  </si>
  <si>
    <t xml:space="preserve">Kaelin Clay</t>
  </si>
  <si>
    <t xml:space="preserve">Karlos Williams</t>
  </si>
  <si>
    <t xml:space="preserve">Keith Mumphery</t>
  </si>
  <si>
    <t xml:space="preserve">Kenny Bell</t>
  </si>
  <si>
    <t xml:space="preserve">Kenny Hilliard</t>
  </si>
  <si>
    <t xml:space="preserve">Kevin Johnson</t>
  </si>
  <si>
    <t xml:space="preserve">Kevin White</t>
  </si>
  <si>
    <t xml:space="preserve">Kurtis Drummond</t>
  </si>
  <si>
    <t xml:space="preserve">Kwon Alexander</t>
  </si>
  <si>
    <t xml:space="preserve">Kyle Emanuel</t>
  </si>
  <si>
    <t xml:space="preserve">Kyshoen Jarrett</t>
  </si>
  <si>
    <t xml:space="preserve">L.T. Walton</t>
  </si>
  <si>
    <t xml:space="preserve">Ladarius Gunter</t>
  </si>
  <si>
    <t xml:space="preserve">La'el Collins</t>
  </si>
  <si>
    <t xml:space="preserve">Laken Tomlinson</t>
  </si>
  <si>
    <t xml:space="preserve">Landon Collins</t>
  </si>
  <si>
    <t xml:space="preserve">Laurence Gibson</t>
  </si>
  <si>
    <t xml:space="preserve">Leon Orr</t>
  </si>
  <si>
    <t xml:space="preserve">Leonard Williams</t>
  </si>
  <si>
    <t xml:space="preserve">Lorenzo Doss</t>
  </si>
  <si>
    <t xml:space="preserve">Lorenzo Mauldin</t>
  </si>
  <si>
    <t xml:space="preserve">Louis Trinca-Pasat</t>
  </si>
  <si>
    <t xml:space="preserve">Lyndon Trail</t>
  </si>
  <si>
    <t xml:space="preserve">Malcolm Brown</t>
  </si>
  <si>
    <t xml:space="preserve">Malcom Brown</t>
  </si>
  <si>
    <t xml:space="preserve">Marcus Hardison</t>
  </si>
  <si>
    <t xml:space="preserve">Marcus Mariota</t>
  </si>
  <si>
    <t xml:space="preserve">Marcus Murphy</t>
  </si>
  <si>
    <t xml:space="preserve">Marcus Peters</t>
  </si>
  <si>
    <t xml:space="preserve">Mario Alford</t>
  </si>
  <si>
    <t xml:space="preserve">Mario Edwards Jr.</t>
  </si>
  <si>
    <t xml:space="preserve">Mark Glowinski</t>
  </si>
  <si>
    <t xml:space="preserve">Mark Nzeocha</t>
  </si>
  <si>
    <t xml:space="preserve">Markus Golden</t>
  </si>
  <si>
    <t xml:space="preserve">Martin Ifedi</t>
  </si>
  <si>
    <t xml:space="preserve">Martrell Spaight</t>
  </si>
  <si>
    <t xml:space="preserve">Matt Jones</t>
  </si>
  <si>
    <t xml:space="preserve">Max Garcia</t>
  </si>
  <si>
    <t xml:space="preserve">Max Valles</t>
  </si>
  <si>
    <t xml:space="preserve">Maxx Williams</t>
  </si>
  <si>
    <t xml:space="preserve">Melvin Gordon</t>
  </si>
  <si>
    <t xml:space="preserve">Michael Bennett</t>
  </si>
  <si>
    <t xml:space="preserve">Michael Burton</t>
  </si>
  <si>
    <t xml:space="preserve">Michael Dyer</t>
  </si>
  <si>
    <t xml:space="preserve">Mike Davis</t>
  </si>
  <si>
    <t xml:space="preserve">Mike Hull</t>
  </si>
  <si>
    <t xml:space="preserve">Mitch Morse</t>
  </si>
  <si>
    <t xml:space="preserve">Mycole Pruitt</t>
  </si>
  <si>
    <t xml:space="preserve">Nate Orchard</t>
  </si>
  <si>
    <t xml:space="preserve">Neiron Ball</t>
  </si>
  <si>
    <t xml:space="preserve">Nelson Agholor</t>
  </si>
  <si>
    <t xml:space="preserve">Nick Boyle</t>
  </si>
  <si>
    <t xml:space="preserve">Nick Marshall</t>
  </si>
  <si>
    <t xml:space="preserve">Nick O'Leary</t>
  </si>
  <si>
    <t xml:space="preserve">Obum Owacham</t>
  </si>
  <si>
    <t xml:space="preserve">Owa Odighizuwa</t>
  </si>
  <si>
    <t xml:space="preserve">P.J. Williams</t>
  </si>
  <si>
    <t xml:space="preserve">Paul Dawson</t>
  </si>
  <si>
    <t xml:space="preserve">Phillip Dorsett</t>
  </si>
  <si>
    <t xml:space="preserve">Preston Smith</t>
  </si>
  <si>
    <t xml:space="preserve">Quandre Diggs</t>
  </si>
  <si>
    <t xml:space="preserve">Quinten Rollins</t>
  </si>
  <si>
    <t xml:space="preserve">Rakeem Nunez-Roches</t>
  </si>
  <si>
    <t xml:space="preserve">Ramik Wilson</t>
  </si>
  <si>
    <t xml:space="preserve">Randall Telfer</t>
  </si>
  <si>
    <t xml:space="preserve">Randy Gregory</t>
  </si>
  <si>
    <t xml:space="preserve">Rannell Hall</t>
  </si>
  <si>
    <t xml:space="preserve">Rashad Greene</t>
  </si>
  <si>
    <t xml:space="preserve">Reese Dismukes</t>
  </si>
  <si>
    <t xml:space="preserve">Rob Crisp</t>
  </si>
  <si>
    <t xml:space="preserve">Rob Havenstein</t>
  </si>
  <si>
    <t xml:space="preserve">Robert Myers</t>
  </si>
  <si>
    <t xml:space="preserve">Ronald Darby</t>
  </si>
  <si>
    <t xml:space="preserve">Rory Anderson</t>
  </si>
  <si>
    <t xml:space="preserve">Ross Scheuerman</t>
  </si>
  <si>
    <t xml:space="preserve">Ryan Delaire</t>
  </si>
  <si>
    <t xml:space="preserve">Ryan Russell</t>
  </si>
  <si>
    <t xml:space="preserve">Sammie Coates</t>
  </si>
  <si>
    <t xml:space="preserve">Sean Hickey</t>
  </si>
  <si>
    <t xml:space="preserve">Sean Mannion</t>
  </si>
  <si>
    <t xml:space="preserve">Senquez Golson</t>
  </si>
  <si>
    <t xml:space="preserve">Shane Carden</t>
  </si>
  <si>
    <t xml:space="preserve">Shane Ray</t>
  </si>
  <si>
    <t xml:space="preserve">Shaq Thompson</t>
  </si>
  <si>
    <t xml:space="preserve">Stefon Diggs</t>
  </si>
  <si>
    <t xml:space="preserve">Stephone Anthony</t>
  </si>
  <si>
    <t xml:space="preserve">Steven Nelson</t>
  </si>
  <si>
    <t xml:space="preserve">T.J. Clemmings</t>
  </si>
  <si>
    <t xml:space="preserve">T.J. Yeldon</t>
  </si>
  <si>
    <t xml:space="preserve">Taiwan Jones</t>
  </si>
  <si>
    <t xml:space="preserve">Takoby Cofield</t>
  </si>
  <si>
    <t xml:space="preserve">Tavares Barnes</t>
  </si>
  <si>
    <t xml:space="preserve">Tayo Fabuluje</t>
  </si>
  <si>
    <t xml:space="preserve">Tello Luckett</t>
  </si>
  <si>
    <t xml:space="preserve">Terrence Magee</t>
  </si>
  <si>
    <t xml:space="preserve">Terry Poole</t>
  </si>
  <si>
    <t xml:space="preserve">Tevin Coleman</t>
  </si>
  <si>
    <t xml:space="preserve">Tevin McDonald</t>
  </si>
  <si>
    <t xml:space="preserve">Thomas Rawls</t>
  </si>
  <si>
    <t xml:space="preserve">Titus Davis</t>
  </si>
  <si>
    <t xml:space="preserve">Todd Gurley</t>
  </si>
  <si>
    <t xml:space="preserve">Tony Lippett</t>
  </si>
  <si>
    <t xml:space="preserve">Tony Washington</t>
  </si>
  <si>
    <t xml:space="preserve">Trae Waynes</t>
  </si>
  <si>
    <t xml:space="preserve">Tre Jackson</t>
  </si>
  <si>
    <t xml:space="preserve">Tre McBride</t>
  </si>
  <si>
    <t xml:space="preserve">Trenton Brown</t>
  </si>
  <si>
    <t xml:space="preserve">6'8</t>
  </si>
  <si>
    <t xml:space="preserve">Trey Depriest</t>
  </si>
  <si>
    <t xml:space="preserve">Trey Flowers</t>
  </si>
  <si>
    <t xml:space="preserve">Trey Williams</t>
  </si>
  <si>
    <t xml:space="preserve">Troy Hill</t>
  </si>
  <si>
    <t xml:space="preserve">Ty Montgomery</t>
  </si>
  <si>
    <t xml:space="preserve">Ty Sambrailo</t>
  </si>
  <si>
    <t xml:space="preserve">Tye Smith</t>
  </si>
  <si>
    <t xml:space="preserve">Tyeler Davidson</t>
  </si>
  <si>
    <t xml:space="preserve">Tyler Kroft</t>
  </si>
  <si>
    <t xml:space="preserve">Tyler Lockett</t>
  </si>
  <si>
    <t xml:space="preserve">Tyler Varga</t>
  </si>
  <si>
    <t xml:space="preserve">Tyrus Thompson</t>
  </si>
  <si>
    <t xml:space="preserve">Vic Beasley</t>
  </si>
  <si>
    <t xml:space="preserve">Vince Mayle</t>
  </si>
  <si>
    <t xml:space="preserve">Wes Saxton</t>
  </si>
  <si>
    <t xml:space="preserve">Xavier Cooper</t>
  </si>
  <si>
    <t xml:space="preserve">Xzavier Dickson</t>
  </si>
  <si>
    <t xml:space="preserve">Yannik Cudjoe-Virgil</t>
  </si>
  <si>
    <t xml:space="preserve">Zach Hodges</t>
  </si>
  <si>
    <t xml:space="preserve">Zach Zenner</t>
  </si>
  <si>
    <t xml:space="preserve">Zack Wagenmann</t>
  </si>
  <si>
    <t xml:space="preserve">Za'Darius Smith</t>
  </si>
  <si>
    <t xml:space="preserve">2016 Combine </t>
  </si>
  <si>
    <t xml:space="preserve">O/DSnaps16</t>
  </si>
  <si>
    <t xml:space="preserve">STSnaps16</t>
  </si>
  <si>
    <t xml:space="preserve">Alvin "Bud" Dupree</t>
  </si>
  <si>
    <t xml:space="preserve">Weight</t>
  </si>
  <si>
    <t xml:space="preserve">Arm</t>
  </si>
  <si>
    <t xml:space="preserve">Z</t>
  </si>
  <si>
    <t xml:space="preserve">Hand</t>
  </si>
  <si>
    <t xml:space="preserve">Bench</t>
  </si>
  <si>
    <t xml:space="preserve">Broad</t>
  </si>
  <si>
    <t xml:space="preserve">3-Cone</t>
  </si>
  <si>
    <t xml:space="preserve">S. Shuttle</t>
  </si>
  <si>
    <t xml:space="preserve">Ztot</t>
  </si>
  <si>
    <t xml:space="preserve">Zavg</t>
  </si>
  <si>
    <t xml:space="preserve">Rd</t>
  </si>
  <si>
    <t xml:space="preserve">Pk</t>
  </si>
  <si>
    <t xml:space="preserve">Overall</t>
  </si>
  <si>
    <t xml:space="preserve">SnapAvg</t>
  </si>
  <si>
    <t xml:space="preserve">avgZ</t>
  </si>
  <si>
    <t xml:space="preserve">arm</t>
  </si>
  <si>
    <t xml:space="preserve">NV</t>
  </si>
  <si>
    <t xml:space="preserve">hand</t>
  </si>
  <si>
    <t xml:space="preserve">bench</t>
  </si>
  <si>
    <t xml:space="preserve">vert</t>
  </si>
  <si>
    <t xml:space="preserve">broad</t>
  </si>
  <si>
    <t xml:space="preserve">3cone</t>
  </si>
  <si>
    <t xml:space="preserve">shuttle</t>
  </si>
  <si>
    <t xml:space="preserve">Obum Gwacham</t>
  </si>
  <si>
    <t xml:space="preserve">Name</t>
  </si>
  <si>
    <t xml:space="preserve">Hght</t>
  </si>
  <si>
    <t xml:space="preserve">Wght</t>
  </si>
  <si>
    <t xml:space="preserve">Arms</t>
  </si>
  <si>
    <t xml:space="preserve">Hands</t>
  </si>
  <si>
    <t xml:space="preserve">40 yd</t>
  </si>
  <si>
    <t xml:space="preserve">Bnch</t>
  </si>
  <si>
    <t xml:space="preserve">Vert</t>
  </si>
  <si>
    <t xml:space="preserve">20 ss</t>
  </si>
  <si>
    <t xml:space="preserve">Mackensie Alexander</t>
  </si>
  <si>
    <t xml:space="preserve">CB</t>
  </si>
  <si>
    <t xml:space="preserve">Eli Apple</t>
  </si>
  <si>
    <t xml:space="preserve">Briean Boddy-Calhoun</t>
  </si>
  <si>
    <t xml:space="preserve">James Bradberry</t>
  </si>
  <si>
    <t xml:space="preserve">Anthony Brown</t>
  </si>
  <si>
    <t xml:space="preserve">Artie Burns</t>
  </si>
  <si>
    <t xml:space="preserve">Juston Burris</t>
  </si>
  <si>
    <t xml:space="preserve">Taveze Calhoun</t>
  </si>
  <si>
    <t xml:space="preserve">Maurice Canady</t>
  </si>
  <si>
    <t xml:space="preserve">Ken Crawley</t>
  </si>
  <si>
    <t xml:space="preserve">Sean Davis</t>
  </si>
  <si>
    <t xml:space="preserve">DeAndre Elliott</t>
  </si>
  <si>
    <t xml:space="preserve">Kendall Fuller</t>
  </si>
  <si>
    <t xml:space="preserve">Deiondre' Hall</t>
  </si>
  <si>
    <t xml:space="preserve">Vernon Hargreaves</t>
  </si>
  <si>
    <t xml:space="preserve">De'Vante Harris</t>
  </si>
  <si>
    <t xml:space="preserve">Xavien Howard</t>
  </si>
  <si>
    <t xml:space="preserve">William Jackson III</t>
  </si>
  <si>
    <t xml:space="preserve">Cyrus Jones</t>
  </si>
  <si>
    <t xml:space="preserve">Jonathan Jones</t>
  </si>
  <si>
    <t xml:space="preserve">Harlan Miller</t>
  </si>
  <si>
    <t xml:space="preserve">Eric Murray</t>
  </si>
  <si>
    <t xml:space="preserve">Kevin Peterson</t>
  </si>
  <si>
    <t xml:space="preserve">Jimmy Pruitt</t>
  </si>
  <si>
    <t xml:space="preserve">Jalen Ramsey</t>
  </si>
  <si>
    <t xml:space="preserve">Will Redmond</t>
  </si>
  <si>
    <t xml:space="preserve">Rashard Robinson</t>
  </si>
  <si>
    <t xml:space="preserve">KeiVarae Russell</t>
  </si>
  <si>
    <t xml:space="preserve">Zack Sanchez</t>
  </si>
  <si>
    <t xml:space="preserve">Kevon Seymour</t>
  </si>
  <si>
    <t xml:space="preserve">LeShaun Sims</t>
  </si>
  <si>
    <t xml:space="preserve">Ryan Smith</t>
  </si>
  <si>
    <t xml:space="preserve">Cleveland Wallace</t>
  </si>
  <si>
    <t xml:space="preserve">D.J. White</t>
  </si>
  <si>
    <t xml:space="preserve">Brandon Williams</t>
  </si>
  <si>
    <t xml:space="preserve">Daryl Worley</t>
  </si>
  <si>
    <t xml:space="preserve">Tavon Young</t>
  </si>
  <si>
    <t xml:space="preserve">Mehdi Abdesmad</t>
  </si>
  <si>
    <t xml:space="preserve">DE</t>
  </si>
  <si>
    <t xml:space="preserve">Sterling Bailey</t>
  </si>
  <si>
    <t xml:space="preserve">Jimmy Bean</t>
  </si>
  <si>
    <t xml:space="preserve">Ronald Blair</t>
  </si>
  <si>
    <t xml:space="preserve">Joey Bosa</t>
  </si>
  <si>
    <t xml:space="preserve">DeForest Buckner</t>
  </si>
  <si>
    <t xml:space="preserve">Shilique Calhoun</t>
  </si>
  <si>
    <t xml:space="preserve">Kamalei Correa</t>
  </si>
  <si>
    <t xml:space="preserve">James Cowser</t>
  </si>
  <si>
    <t xml:space="preserve">Kevin Dodd</t>
  </si>
  <si>
    <t xml:space="preserve">Jason Fanaika</t>
  </si>
  <si>
    <t xml:space="preserve">Branden Jackson</t>
  </si>
  <si>
    <t xml:space="preserve">Matt Judon</t>
  </si>
  <si>
    <t xml:space="preserve">Ufomba Kamalu</t>
  </si>
  <si>
    <t xml:space="preserve">Bronson Kaufusi</t>
  </si>
  <si>
    <t xml:space="preserve">Shaq Lawson</t>
  </si>
  <si>
    <t xml:space="preserve">Dean Lowry</t>
  </si>
  <si>
    <t xml:space="preserve">Alex McCalister</t>
  </si>
  <si>
    <t xml:space="preserve">Carl Nassib</t>
  </si>
  <si>
    <t xml:space="preserve">Giorgio Newberry</t>
  </si>
  <si>
    <t xml:space="preserve">Yannick Ngakoue</t>
  </si>
  <si>
    <t xml:space="preserve">Dadi Nicolas</t>
  </si>
  <si>
    <t xml:space="preserve">Shawn Oakman</t>
  </si>
  <si>
    <t xml:space="preserve">Victor Ochi</t>
  </si>
  <si>
    <t xml:space="preserve">Emmanuel Ogbah</t>
  </si>
  <si>
    <t xml:space="preserve">Romeo Okwara</t>
  </si>
  <si>
    <t xml:space="preserve">Drew Ott</t>
  </si>
  <si>
    <t xml:space="preserve">D.J. Pettway</t>
  </si>
  <si>
    <t xml:space="preserve">Noah Spence</t>
  </si>
  <si>
    <t xml:space="preserve">Charles Tapper</t>
  </si>
  <si>
    <t xml:space="preserve">Ron Thompson</t>
  </si>
  <si>
    <t xml:space="preserve">Jihad Ward</t>
  </si>
  <si>
    <t xml:space="preserve">Andrew Billings</t>
  </si>
  <si>
    <t xml:space="preserve">DT</t>
  </si>
  <si>
    <t xml:space="preserve">Jonathan Bullard</t>
  </si>
  <si>
    <t xml:space="preserve">Vernon Butler</t>
  </si>
  <si>
    <t xml:space="preserve">Kenny Clark</t>
  </si>
  <si>
    <t xml:space="preserve">Maliek Collins</t>
  </si>
  <si>
    <t xml:space="preserve">Sheldon Day</t>
  </si>
  <si>
    <t xml:space="preserve">Adam Gotsis</t>
  </si>
  <si>
    <t xml:space="preserve">Javon Hargrave</t>
  </si>
  <si>
    <t xml:space="preserve">Joel Heath</t>
  </si>
  <si>
    <t xml:space="preserve">Willie Henry</t>
  </si>
  <si>
    <t xml:space="preserve">Matthew Ioannidis</t>
  </si>
  <si>
    <t xml:space="preserve">Quinton Jefferson</t>
  </si>
  <si>
    <t xml:space="preserve">Austin Johnson</t>
  </si>
  <si>
    <t xml:space="preserve">Darius Latham</t>
  </si>
  <si>
    <t xml:space="preserve">Nile Lawrence-Stample</t>
  </si>
  <si>
    <t xml:space="preserve">Luther Maddy</t>
  </si>
  <si>
    <t xml:space="preserve">Chris Mayes</t>
  </si>
  <si>
    <t xml:space="preserve">Robert Nkemdiche</t>
  </si>
  <si>
    <t xml:space="preserve">Sheldon Rankins</t>
  </si>
  <si>
    <t xml:space="preserve">D.J. Reader</t>
  </si>
  <si>
    <t xml:space="preserve">Jarran Reed</t>
  </si>
  <si>
    <t xml:space="preserve">Hassan Ridgeway</t>
  </si>
  <si>
    <t xml:space="preserve">A'Shawn Robinson</t>
  </si>
  <si>
    <t xml:space="preserve">DeVaunte Sigler</t>
  </si>
  <si>
    <t xml:space="preserve">Lawrence Thomas</t>
  </si>
  <si>
    <t xml:space="preserve">Vincent Valentine</t>
  </si>
  <si>
    <t xml:space="preserve">Adolphus Washington</t>
  </si>
  <si>
    <t xml:space="preserve">Antwaun Woods</t>
  </si>
  <si>
    <t xml:space="preserve">Connor Wujciak</t>
  </si>
  <si>
    <t xml:space="preserve">Anthony Zettel</t>
  </si>
  <si>
    <t xml:space="preserve">Glenn Gronkowski</t>
  </si>
  <si>
    <t xml:space="preserve">FB</t>
  </si>
  <si>
    <t xml:space="preserve">Quayvon Hicks</t>
  </si>
  <si>
    <t xml:space="preserve">Andy Janovich</t>
  </si>
  <si>
    <t xml:space="preserve">Soma Vainuku</t>
  </si>
  <si>
    <t xml:space="preserve">Dan Vitale</t>
  </si>
  <si>
    <t xml:space="preserve">Vonn Bell</t>
  </si>
  <si>
    <t xml:space="preserve">FS</t>
  </si>
  <si>
    <t xml:space="preserve">T.J. Green</t>
  </si>
  <si>
    <t xml:space="preserve">DeAndre Houston-Carson</t>
  </si>
  <si>
    <t xml:space="preserve">Derrick Kindred</t>
  </si>
  <si>
    <t xml:space="preserve">Jordan Lomax</t>
  </si>
  <si>
    <t xml:space="preserve">Jalen Mills</t>
  </si>
  <si>
    <t xml:space="preserve">Tyvis Powell</t>
  </si>
  <si>
    <t xml:space="preserve">Justin Simmons</t>
  </si>
  <si>
    <t xml:space="preserve">A.J. Stamps</t>
  </si>
  <si>
    <t xml:space="preserve">Dominique Alexander</t>
  </si>
  <si>
    <t xml:space="preserve">ILB</t>
  </si>
  <si>
    <t xml:space="preserve">Steven Daniels</t>
  </si>
  <si>
    <t xml:space="preserve">Josh Forrest</t>
  </si>
  <si>
    <t xml:space="preserve">C.J. Johnson</t>
  </si>
  <si>
    <t xml:space="preserve">Raphael Kirby</t>
  </si>
  <si>
    <t xml:space="preserve">Nick Kwiatkoski</t>
  </si>
  <si>
    <t xml:space="preserve">Blake Martinez</t>
  </si>
  <si>
    <t xml:space="preserve">Cassanova McKinzy</t>
  </si>
  <si>
    <t xml:space="preserve">Jared Norris</t>
  </si>
  <si>
    <t xml:space="preserve">Joshua Perry</t>
  </si>
  <si>
    <t xml:space="preserve">Reggie Ragland</t>
  </si>
  <si>
    <t xml:space="preserve">Terrance Smith</t>
  </si>
  <si>
    <t xml:space="preserve">Nick Vigil</t>
  </si>
  <si>
    <t xml:space="preserve">Scooby Wright III</t>
  </si>
  <si>
    <t xml:space="preserve">Jack Allen</t>
  </si>
  <si>
    <t xml:space="preserve">OC</t>
  </si>
  <si>
    <t xml:space="preserve">Austin Blythe</t>
  </si>
  <si>
    <t xml:space="preserve">Evan Boehm</t>
  </si>
  <si>
    <t xml:space="preserve">Jake Brendel</t>
  </si>
  <si>
    <t xml:space="preserve">Graham Glasgow</t>
  </si>
  <si>
    <t xml:space="preserve">Ryan Kelly</t>
  </si>
  <si>
    <t xml:space="preserve">Matt Skura</t>
  </si>
  <si>
    <t xml:space="preserve">Max Tuerk</t>
  </si>
  <si>
    <t xml:space="preserve">Vadal Alexander</t>
  </si>
  <si>
    <t xml:space="preserve">OG</t>
  </si>
  <si>
    <t xml:space="preserve">Joseph Cheek</t>
  </si>
  <si>
    <t xml:space="preserve">Joe Dahl</t>
  </si>
  <si>
    <t xml:space="preserve">Spencer Drango</t>
  </si>
  <si>
    <t xml:space="preserve">Parker Ehinger</t>
  </si>
  <si>
    <t xml:space="preserve">Joshua Garnett</t>
  </si>
  <si>
    <t xml:space="preserve">Darrell Greene</t>
  </si>
  <si>
    <t xml:space="preserve">Germain Ifedi</t>
  </si>
  <si>
    <t xml:space="preserve">Dominick Jackson</t>
  </si>
  <si>
    <t xml:space="preserve">Nila Kasitati</t>
  </si>
  <si>
    <t xml:space="preserve">Nick Martin</t>
  </si>
  <si>
    <t xml:space="preserve">Connor McGovern</t>
  </si>
  <si>
    <t xml:space="preserve">Rees Odhiambo</t>
  </si>
  <si>
    <t xml:space="preserve">Alex Redmond</t>
  </si>
  <si>
    <t xml:space="preserve">Isaac Seumalo</t>
  </si>
  <si>
    <t xml:space="preserve">Joe Thuney</t>
  </si>
  <si>
    <t xml:space="preserve">Sebastian Tretola</t>
  </si>
  <si>
    <t xml:space="preserve">Landon Turner</t>
  </si>
  <si>
    <t xml:space="preserve">Christian Westerman</t>
  </si>
  <si>
    <t xml:space="preserve">Cody Whitehair</t>
  </si>
  <si>
    <t xml:space="preserve">Devante Bond</t>
  </si>
  <si>
    <t xml:space="preserve">OLB</t>
  </si>
  <si>
    <t xml:space="preserve">Kentrell Brothers</t>
  </si>
  <si>
    <t xml:space="preserve">Beniquez Brown</t>
  </si>
  <si>
    <t xml:space="preserve">De'Vondre Campbell</t>
  </si>
  <si>
    <t xml:space="preserve">Su'a Cravens</t>
  </si>
  <si>
    <t xml:space="preserve">Kyler Fackrell</t>
  </si>
  <si>
    <t xml:space="preserve">Travis Feeney</t>
  </si>
  <si>
    <t xml:space="preserve">Leonard Floyd</t>
  </si>
  <si>
    <t xml:space="preserve">Kris Frost</t>
  </si>
  <si>
    <t xml:space="preserve">B.J. Goodson</t>
  </si>
  <si>
    <t xml:space="preserve">Myles Jack</t>
  </si>
  <si>
    <t xml:space="preserve">Jordan Jenkins</t>
  </si>
  <si>
    <t xml:space="preserve">Deion Jones</t>
  </si>
  <si>
    <t xml:space="preserve">Darron Lee</t>
  </si>
  <si>
    <t xml:space="preserve">Cory Littleton</t>
  </si>
  <si>
    <t xml:space="preserve">Steve Longa</t>
  </si>
  <si>
    <t xml:space="preserve">Curt Maggitt</t>
  </si>
  <si>
    <t xml:space="preserve">Tyler Matakevich</t>
  </si>
  <si>
    <t xml:space="preserve">Montese Overton</t>
  </si>
  <si>
    <t xml:space="preserve">Gionni Paul</t>
  </si>
  <si>
    <t xml:space="preserve">Joe Schobert</t>
  </si>
  <si>
    <t xml:space="preserve">Jaylon Smith</t>
  </si>
  <si>
    <t xml:space="preserve">Eric Striker</t>
  </si>
  <si>
    <t xml:space="preserve">Stephen Weatherly</t>
  </si>
  <si>
    <t xml:space="preserve">Willie Beavers</t>
  </si>
  <si>
    <t xml:space="preserve">OT</t>
  </si>
  <si>
    <t xml:space="preserve">Caleb Benenoch</t>
  </si>
  <si>
    <t xml:space="preserve">Le'Raven Clark</t>
  </si>
  <si>
    <t xml:space="preserve">Shon Coleman</t>
  </si>
  <si>
    <t xml:space="preserve">Jack Conklin</t>
  </si>
  <si>
    <t xml:space="preserve">Fahn Cooper</t>
  </si>
  <si>
    <t xml:space="preserve">Taylor Decker</t>
  </si>
  <si>
    <t xml:space="preserve">Joe Haeg</t>
  </si>
  <si>
    <t xml:space="preserve">Jerald Hawkins</t>
  </si>
  <si>
    <t xml:space="preserve">Tyler Johnstone</t>
  </si>
  <si>
    <t xml:space="preserve">Denver Kirkland</t>
  </si>
  <si>
    <t xml:space="preserve">Alex Lewis</t>
  </si>
  <si>
    <t xml:space="preserve">Tyler Marz</t>
  </si>
  <si>
    <t xml:space="preserve">Kyle Murphy</t>
  </si>
  <si>
    <t xml:space="preserve">Stephane Nembot</t>
  </si>
  <si>
    <t xml:space="preserve">Dominique Robertson</t>
  </si>
  <si>
    <t xml:space="preserve">Brandon Shell</t>
  </si>
  <si>
    <t xml:space="preserve">Pearce Slater</t>
  </si>
  <si>
    <t xml:space="preserve">Jason Spriggs</t>
  </si>
  <si>
    <t xml:space="preserve">Ronnie Stanley</t>
  </si>
  <si>
    <t xml:space="preserve">John Theus</t>
  </si>
  <si>
    <t xml:space="preserve">Cole Toner</t>
  </si>
  <si>
    <t xml:space="preserve">Laremy Tunsil</t>
  </si>
  <si>
    <t xml:space="preserve">Halapoulivaati Vaitai</t>
  </si>
  <si>
    <t xml:space="preserve">Avery Young</t>
  </si>
  <si>
    <t xml:space="preserve">Vernon Adams</t>
  </si>
  <si>
    <t xml:space="preserve">Brandon Allen</t>
  </si>
  <si>
    <t xml:space="preserve">Trevone Boykin</t>
  </si>
  <si>
    <t xml:space="preserve">Jacoby Brissett</t>
  </si>
  <si>
    <t xml:space="preserve">Connor Cook</t>
  </si>
  <si>
    <t xml:space="preserve">Brandon Doughty</t>
  </si>
  <si>
    <t xml:space="preserve">Jeff Driskel</t>
  </si>
  <si>
    <t xml:space="preserve">Jared Goff</t>
  </si>
  <si>
    <t xml:space="preserve">Christian Hackenberg</t>
  </si>
  <si>
    <t xml:space="preserve">Kevin Hogan</t>
  </si>
  <si>
    <t xml:space="preserve">Cardale Jones</t>
  </si>
  <si>
    <t xml:space="preserve">Cody Kessler</t>
  </si>
  <si>
    <t xml:space="preserve">Paxton Lynch</t>
  </si>
  <si>
    <t xml:space="preserve">Dak Prescott</t>
  </si>
  <si>
    <t xml:space="preserve">Joel Stave</t>
  </si>
  <si>
    <t xml:space="preserve">Nate Sudfeld</t>
  </si>
  <si>
    <t xml:space="preserve">Carson Wentz</t>
  </si>
  <si>
    <t xml:space="preserve">Josh Woodrum</t>
  </si>
  <si>
    <t xml:space="preserve">Peyton Barber</t>
  </si>
  <si>
    <t xml:space="preserve">Devontae Booker</t>
  </si>
  <si>
    <t xml:space="preserve">Tra Carson</t>
  </si>
  <si>
    <t xml:space="preserve">Alex Collins</t>
  </si>
  <si>
    <t xml:space="preserve">Marshaun Coprich</t>
  </si>
  <si>
    <t xml:space="preserve">Kenneth Dixon</t>
  </si>
  <si>
    <t xml:space="preserve">Kenyan Drake</t>
  </si>
  <si>
    <t xml:space="preserve">Ezekiel Elliott</t>
  </si>
  <si>
    <t xml:space="preserve">Tyler Ervin</t>
  </si>
  <si>
    <t xml:space="preserve">Josh Ferguson</t>
  </si>
  <si>
    <t xml:space="preserve">Derrick Henry</t>
  </si>
  <si>
    <t xml:space="preserve">Jordan Howard</t>
  </si>
  <si>
    <t xml:space="preserve">Devon Johnson</t>
  </si>
  <si>
    <t xml:space="preserve">Daniel Lasco</t>
  </si>
  <si>
    <t xml:space="preserve">Tre Madden</t>
  </si>
  <si>
    <t xml:space="preserve">Keith Marshall</t>
  </si>
  <si>
    <t xml:space="preserve">Paul Perkins</t>
  </si>
  <si>
    <t xml:space="preserve">C.J. Prosise</t>
  </si>
  <si>
    <t xml:space="preserve">Wendell Smallwood</t>
  </si>
  <si>
    <t xml:space="preserve">Kelvin Taylor</t>
  </si>
  <si>
    <t xml:space="preserve">Shad Thornton</t>
  </si>
  <si>
    <t xml:space="preserve">DeAndre Washington</t>
  </si>
  <si>
    <t xml:space="preserve">Brandon Wilds</t>
  </si>
  <si>
    <t xml:space="preserve">Jonathan Williams</t>
  </si>
  <si>
    <t xml:space="preserve">Lamarcus Brutus</t>
  </si>
  <si>
    <t xml:space="preserve">SS</t>
  </si>
  <si>
    <t xml:space="preserve">Deon Bush</t>
  </si>
  <si>
    <t xml:space="preserve">Tevin Carter</t>
  </si>
  <si>
    <t xml:space="preserve">Jeremy Cash</t>
  </si>
  <si>
    <t xml:space="preserve">K.J. Dillon</t>
  </si>
  <si>
    <t xml:space="preserve">Kavon Frazier</t>
  </si>
  <si>
    <t xml:space="preserve">Karl Joseph</t>
  </si>
  <si>
    <t xml:space="preserve">Jayron Kearse</t>
  </si>
  <si>
    <t xml:space="preserve">Miles Killebrew</t>
  </si>
  <si>
    <t xml:space="preserve">Jordan Lucas</t>
  </si>
  <si>
    <t xml:space="preserve">Keanu Neal</t>
  </si>
  <si>
    <t xml:space="preserve">Elijah Shumate</t>
  </si>
  <si>
    <t xml:space="preserve">Darian Thompson</t>
  </si>
  <si>
    <t xml:space="preserve">Jerell Adams</t>
  </si>
  <si>
    <t xml:space="preserve">Stephen Anderson</t>
  </si>
  <si>
    <t xml:space="preserve">Ben Braunecker</t>
  </si>
  <si>
    <t xml:space="preserve">Thomas Duarte</t>
  </si>
  <si>
    <t xml:space="preserve">David Grinnage</t>
  </si>
  <si>
    <t xml:space="preserve">Temarrick Hemingway</t>
  </si>
  <si>
    <t xml:space="preserve">Hunter Henry</t>
  </si>
  <si>
    <t xml:space="preserve">Tyler Higbee</t>
  </si>
  <si>
    <t xml:space="preserve">Austin Hooper</t>
  </si>
  <si>
    <t xml:space="preserve">Ryan Malleck</t>
  </si>
  <si>
    <t xml:space="preserve">Jake McGee</t>
  </si>
  <si>
    <t xml:space="preserve">David Morgan</t>
  </si>
  <si>
    <t xml:space="preserve">Beau Sandland</t>
  </si>
  <si>
    <t xml:space="preserve">Nick Vannett</t>
  </si>
  <si>
    <t xml:space="preserve">Bryce Williams</t>
  </si>
  <si>
    <t xml:space="preserve">Bralon Addison</t>
  </si>
  <si>
    <t xml:space="preserve">Geronimo Allison</t>
  </si>
  <si>
    <t xml:space="preserve">DeMarcus Ayers</t>
  </si>
  <si>
    <t xml:space="preserve">Tyler Boyd</t>
  </si>
  <si>
    <t xml:space="preserve">Chris Brown</t>
  </si>
  <si>
    <t xml:space="preserve">Aaron Burbridge</t>
  </si>
  <si>
    <t xml:space="preserve">Devon Cajuste</t>
  </si>
  <si>
    <t xml:space="preserve">Leonte Carroo</t>
  </si>
  <si>
    <t xml:space="preserve">Corey Coleman</t>
  </si>
  <si>
    <t xml:space="preserve">Pharoh Cooper</t>
  </si>
  <si>
    <t xml:space="preserve">Cody Core</t>
  </si>
  <si>
    <t xml:space="preserve">Trevor Davis</t>
  </si>
  <si>
    <t xml:space="preserve">Josh Doctson</t>
  </si>
  <si>
    <t xml:space="preserve">D.J. Foster</t>
  </si>
  <si>
    <t xml:space="preserve">Will Fuller</t>
  </si>
  <si>
    <t xml:space="preserve">Keyarris Garrett</t>
  </si>
  <si>
    <t xml:space="preserve">Rashard Higgins</t>
  </si>
  <si>
    <t xml:space="preserve">Johnny Holton</t>
  </si>
  <si>
    <t xml:space="preserve">Cayleb Jones</t>
  </si>
  <si>
    <t xml:space="preserve">Kenny Lawler</t>
  </si>
  <si>
    <t xml:space="preserve">Roger Lewis</t>
  </si>
  <si>
    <t xml:space="preserve">Kolby Listenbee</t>
  </si>
  <si>
    <t xml:space="preserve">Ricardo Louis</t>
  </si>
  <si>
    <t xml:space="preserve">Byron Marshall</t>
  </si>
  <si>
    <t xml:space="preserve">Jalin Marshall</t>
  </si>
  <si>
    <t xml:space="preserve">Mekale McKay</t>
  </si>
  <si>
    <t xml:space="preserve">Braxton Miller</t>
  </si>
  <si>
    <t xml:space="preserve">Malcolm Mitchell</t>
  </si>
  <si>
    <t xml:space="preserve">Chris Moore</t>
  </si>
  <si>
    <t xml:space="preserve">Marquez North</t>
  </si>
  <si>
    <t xml:space="preserve">Jordan Payton</t>
  </si>
  <si>
    <t xml:space="preserve">Charone Peake</t>
  </si>
  <si>
    <t xml:space="preserve">Demarcus Robinson</t>
  </si>
  <si>
    <t xml:space="preserve">Alonzo Russell</t>
  </si>
  <si>
    <t xml:space="preserve">Rashawn Scott</t>
  </si>
  <si>
    <t xml:space="preserve">Hunter Sharp</t>
  </si>
  <si>
    <t xml:space="preserve">Tajae Sharpe</t>
  </si>
  <si>
    <t xml:space="preserve">Sterling Shepard</t>
  </si>
  <si>
    <t xml:space="preserve">Nelson Spruce</t>
  </si>
  <si>
    <t xml:space="preserve">Michael Thomas</t>
  </si>
  <si>
    <t xml:space="preserve">Laquon Treadwell</t>
  </si>
  <si>
    <t xml:space="preserve">D'haquille Williams</t>
  </si>
  <si>
    <t xml:space="preserve">De'Runnya Wilson</t>
  </si>
  <si>
    <t xml:space="preserve">GP</t>
  </si>
  <si>
    <t xml:space="preserve">O/DSnaps</t>
  </si>
  <si>
    <t xml:space="preserve">STSnaps</t>
  </si>
  <si>
    <t xml:space="preserve">SnapTot</t>
  </si>
  <si>
    <t xml:space="preserve">2013 NFL COMBINE</t>
  </si>
  <si>
    <t xml:space="preserve">POS</t>
  </si>
  <si>
    <t xml:space="preserve">Ht (")</t>
  </si>
  <si>
    <t xml:space="preserve">Wt (lbs)</t>
  </si>
  <si>
    <t xml:space="preserve">40Z</t>
  </si>
  <si>
    <t xml:space="preserve">BPZ</t>
  </si>
  <si>
    <t xml:space="preserve">Vertical (")</t>
  </si>
  <si>
    <t xml:space="preserve">VZ</t>
  </si>
  <si>
    <t xml:space="preserve">Broad Jump (")</t>
  </si>
  <si>
    <t xml:space="preserve">BJZ</t>
  </si>
  <si>
    <t xml:space="preserve">SZ</t>
  </si>
  <si>
    <t xml:space="preserve">3CZ</t>
  </si>
  <si>
    <t xml:space="preserve">TotZ</t>
  </si>
  <si>
    <t xml:space="preserve">AvgZ</t>
  </si>
  <si>
    <t xml:space="preserve">Pick</t>
  </si>
  <si>
    <t xml:space="preserve">Rank</t>
  </si>
  <si>
    <t xml:space="preserve">O Snaps</t>
  </si>
  <si>
    <t xml:space="preserve">D Snaps</t>
  </si>
  <si>
    <t xml:space="preserve">ST/Snap</t>
  </si>
  <si>
    <t xml:space="preserve">33.5"</t>
  </si>
  <si>
    <t xml:space="preserve">9'8"</t>
  </si>
  <si>
    <t xml:space="preserve">35.5"</t>
  </si>
  <si>
    <t xml:space="preserve">10'2"</t>
  </si>
  <si>
    <t xml:space="preserve">40"</t>
  </si>
  <si>
    <t xml:space="preserve">10'1"</t>
  </si>
  <si>
    <t xml:space="preserve">36"</t>
  </si>
  <si>
    <t xml:space="preserve">10'10"</t>
  </si>
  <si>
    <t xml:space="preserve">44.5"</t>
  </si>
  <si>
    <t xml:space="preserve">12'3"</t>
  </si>
  <si>
    <t xml:space="preserve">34.5"</t>
  </si>
  <si>
    <t xml:space="preserve">10'3"</t>
  </si>
  <si>
    <t xml:space="preserve">32"</t>
  </si>
  <si>
    <t xml:space="preserve">9'2"</t>
  </si>
  <si>
    <t xml:space="preserve">37"</t>
  </si>
  <si>
    <t xml:space="preserve">10'</t>
  </si>
  <si>
    <t xml:space="preserve">35"</t>
  </si>
  <si>
    <t xml:space="preserve">10'5"</t>
  </si>
  <si>
    <t xml:space="preserve">38"</t>
  </si>
  <si>
    <t xml:space="preserve">33"</t>
  </si>
  <si>
    <t xml:space="preserve">9'10"</t>
  </si>
  <si>
    <t xml:space="preserve">9'6"</t>
  </si>
  <si>
    <t xml:space="preserve">10'4"</t>
  </si>
  <si>
    <t xml:space="preserve">31"</t>
  </si>
  <si>
    <t xml:space="preserve">9'9"</t>
  </si>
  <si>
    <t xml:space="preserve">39"</t>
  </si>
  <si>
    <t xml:space="preserve">32.5"</t>
  </si>
  <si>
    <t xml:space="preserve">9'11"</t>
  </si>
  <si>
    <t xml:space="preserve">34"</t>
  </si>
  <si>
    <t xml:space="preserve">10'8"</t>
  </si>
  <si>
    <t xml:space="preserve">9'3"</t>
  </si>
  <si>
    <t xml:space="preserve">37.5"</t>
  </si>
  <si>
    <t xml:space="preserve">10'9"</t>
  </si>
  <si>
    <t xml:space="preserve">41.5"</t>
  </si>
  <si>
    <t xml:space="preserve">39.5"</t>
  </si>
  <si>
    <t xml:space="preserve">9'1"</t>
  </si>
  <si>
    <t xml:space="preserve">9'</t>
  </si>
  <si>
    <t xml:space="preserve">9'7"</t>
  </si>
  <si>
    <t xml:space="preserve">11'</t>
  </si>
  <si>
    <t xml:space="preserve">36.5"</t>
  </si>
  <si>
    <t xml:space="preserve">9'5"</t>
  </si>
  <si>
    <t xml:space="preserve">9'4"</t>
  </si>
  <si>
    <t xml:space="preserve">Snaps</t>
  </si>
  <si>
    <t xml:space="preserve">Draftees</t>
  </si>
  <si>
    <t xml:space="preserve">NFL</t>
  </si>
  <si>
    <t xml:space="preserve">Off.</t>
  </si>
  <si>
    <t xml:space="preserve">Def.</t>
  </si>
  <si>
    <t xml:space="preserve">ST</t>
  </si>
  <si>
    <t xml:space="preserve">Num</t>
  </si>
  <si>
    <t xml:space="preserve">Pct</t>
  </si>
  <si>
    <t xml:space="preserve">G</t>
  </si>
  <si>
    <t xml:space="preserve">Al-Hajj Shabazz</t>
  </si>
  <si>
    <t xml:space="preserve">Anthony Johnson</t>
  </si>
  <si>
    <t xml:space="preserve">FS,S</t>
  </si>
  <si>
    <t xml:space="preserve">Arthur Brown</t>
  </si>
  <si>
    <t xml:space="preserve">Austin Seferian-Jenkins</t>
  </si>
  <si>
    <t xml:space="preserve">Billy Turner</t>
  </si>
  <si>
    <t xml:space="preserve">T</t>
  </si>
  <si>
    <t xml:space="preserve">Brandon Marshall</t>
  </si>
  <si>
    <t xml:space="preserve">C.J. Spiller</t>
  </si>
  <si>
    <t xml:space="preserve">Carl Bradford</t>
  </si>
  <si>
    <t xml:space="preserve">Charles James</t>
  </si>
  <si>
    <t xml:space="preserve">NT</t>
  </si>
  <si>
    <t xml:space="preserve">Charles Johnson</t>
  </si>
  <si>
    <t xml:space="preserve">C</t>
  </si>
  <si>
    <t xml:space="preserve">Chris Banjo</t>
  </si>
  <si>
    <t xml:space="preserve">Chris Carter</t>
  </si>
  <si>
    <t xml:space="preserve">Chris Lewis-Harris</t>
  </si>
  <si>
    <t xml:space="preserve">Chris Manhertz</t>
  </si>
  <si>
    <t xml:space="preserve">Christine Michael</t>
  </si>
  <si>
    <t xml:space="preserve">Clay Harbor</t>
  </si>
  <si>
    <t xml:space="preserve">Corey Lemonier</t>
  </si>
  <si>
    <t xml:space="preserve">Coty Sensabaugh</t>
  </si>
  <si>
    <t xml:space="preserve">Daniel Brown</t>
  </si>
  <si>
    <t xml:space="preserve">Deon King</t>
  </si>
  <si>
    <t xml:space="preserve">Don Jones</t>
  </si>
  <si>
    <t xml:space="preserve">Duke Williams</t>
  </si>
  <si>
    <t xml:space="preserve">Dwayne Gratz</t>
  </si>
  <si>
    <t xml:space="preserve">Jamie Collins</t>
  </si>
  <si>
    <t xml:space="preserve">P</t>
  </si>
  <si>
    <t xml:space="preserve">Jarvis Jenkins</t>
  </si>
  <si>
    <t xml:space="preserve">Jeremy Ross</t>
  </si>
  <si>
    <t xml:space="preserve">Jim Dray</t>
  </si>
  <si>
    <t xml:space="preserve">Joe Thomas</t>
  </si>
  <si>
    <t xml:space="preserve">John Hughes</t>
  </si>
  <si>
    <t xml:space="preserve">John Jenkins</t>
  </si>
  <si>
    <t xml:space="preserve">John Phillips</t>
  </si>
  <si>
    <t xml:space="preserve">Johnthan Banks</t>
  </si>
  <si>
    <t xml:space="preserve">Joique Bell</t>
  </si>
  <si>
    <t xml:space="preserve">Jordan Tripp</t>
  </si>
  <si>
    <t xml:space="preserve">Josh Huff</t>
  </si>
  <si>
    <t xml:space="preserve">Josh Keyes</t>
  </si>
  <si>
    <t xml:space="preserve">Justin Forsett</t>
  </si>
  <si>
    <t xml:space="preserve">Justin Hunter</t>
  </si>
  <si>
    <t xml:space="preserve">Kendall Reyes</t>
  </si>
  <si>
    <t xml:space="preserve">Knile Davis</t>
  </si>
  <si>
    <t xml:space="preserve">Kyle Van Noy</t>
  </si>
  <si>
    <t xml:space="preserve">Lavar Edwards</t>
  </si>
  <si>
    <t xml:space="preserve">Malliciah Goodman</t>
  </si>
  <si>
    <t xml:space="preserve">Marcus Ball</t>
  </si>
  <si>
    <t xml:space="preserve">Matt McCants</t>
  </si>
  <si>
    <t xml:space="preserve">Matt Wile</t>
  </si>
  <si>
    <t xml:space="preserve">Michael Floyd</t>
  </si>
  <si>
    <t xml:space="preserve">D'Joun Smith</t>
  </si>
  <si>
    <t xml:space="preserve">Mike Adams</t>
  </si>
  <si>
    <t xml:space="preserve">MyCole Pruitt</t>
  </si>
  <si>
    <t xml:space="preserve">SS,S</t>
  </si>
  <si>
    <t xml:space="preserve">Nicholas Williams</t>
  </si>
  <si>
    <t xml:space="preserve">Raheem Mostert</t>
  </si>
  <si>
    <t xml:space="preserve">Randy Bullock</t>
  </si>
  <si>
    <t xml:space="preserve">Richard Ash</t>
  </si>
  <si>
    <t xml:space="preserve">Rick Lovato</t>
  </si>
  <si>
    <t xml:space="preserve">Robert McClain</t>
  </si>
  <si>
    <t xml:space="preserve">Ronnie Hillman</t>
  </si>
  <si>
    <t xml:space="preserve">Sam Barrington</t>
  </si>
  <si>
    <t xml:space="preserve">Sealver Siliga</t>
  </si>
  <si>
    <t xml:space="preserve">Shiloh Keo</t>
  </si>
  <si>
    <t xml:space="preserve">Sio Moore</t>
  </si>
  <si>
    <t xml:space="preserve">Steve Williams</t>
  </si>
  <si>
    <t xml:space="preserve">Troymaine Pope</t>
  </si>
  <si>
    <t xml:space="preserve">Wallace Gilberry</t>
  </si>
  <si>
    <t xml:space="preserve">Zach Vigil</t>
  </si>
  <si>
    <t xml:space="preserve">Zaviar Gooden</t>
  </si>
  <si>
    <t xml:space="preserve">K</t>
  </si>
  <si>
    <t xml:space="preserve">LS</t>
  </si>
  <si>
    <t xml:space="preserve">NFL Stats</t>
  </si>
  <si>
    <t xml:space="preserve">Adrian Peterson</t>
  </si>
  <si>
    <t xml:space="preserve">Ahtyba Rubin</t>
  </si>
  <si>
    <t xml:space="preserve">Andre Ellington</t>
  </si>
  <si>
    <t xml:space="preserve">Andy Jones</t>
  </si>
  <si>
    <t xml:space="preserve">Ayodeji Olatoye</t>
  </si>
  <si>
    <t xml:space="preserve">Bernard Reedy</t>
  </si>
  <si>
    <t xml:space="preserve">Brian Hill</t>
  </si>
  <si>
    <t xml:space="preserve">Brian Hoyer</t>
  </si>
  <si>
    <t xml:space="preserve">Byron Maxwell</t>
  </si>
  <si>
    <t xml:space="preserve">C.J. Goodwin</t>
  </si>
  <si>
    <t xml:space="preserve">Cairo Santos</t>
  </si>
  <si>
    <t xml:space="preserve">Cameron Lynch</t>
  </si>
  <si>
    <t xml:space="preserve">Cassius Marsh</t>
  </si>
  <si>
    <t xml:space="preserve">Chris Thompson</t>
  </si>
  <si>
    <t xml:space="preserve">Darrell Williams</t>
  </si>
  <si>
    <t xml:space="preserve">Datone Jones</t>
  </si>
  <si>
    <t xml:space="preserve">David Bass</t>
  </si>
  <si>
    <t xml:space="preserve">Deonte Thompson</t>
  </si>
  <si>
    <t xml:space="preserve">Dexter McCoil</t>
  </si>
  <si>
    <t xml:space="preserve">Dexter McDougle</t>
  </si>
  <si>
    <t xml:space="preserve">Dontrelle Inman</t>
  </si>
  <si>
    <t xml:space="preserve">Duane Brown</t>
  </si>
  <si>
    <t xml:space="preserve">Dwight Freeney</t>
  </si>
  <si>
    <t xml:space="preserve">George Johnson</t>
  </si>
  <si>
    <t xml:space="preserve">Greg Mabin</t>
  </si>
  <si>
    <t xml:space="preserve">Isaiah Johnson</t>
  </si>
  <si>
    <t xml:space="preserve">Jacquies Smith</t>
  </si>
  <si>
    <t xml:space="preserve">James Harrison</t>
  </si>
  <si>
    <t xml:space="preserve">Jermaine Grace</t>
  </si>
  <si>
    <t xml:space="preserve">Jonathan Freeny</t>
  </si>
  <si>
    <t xml:space="preserve">Justin Hamilton</t>
  </si>
  <si>
    <t xml:space="preserve">LB,DE</t>
  </si>
  <si>
    <t xml:space="preserve">Justin March-Lillard</t>
  </si>
  <si>
    <t xml:space="preserve">Kalif Raymond</t>
  </si>
  <si>
    <t xml:space="preserve">Kasim Edebali</t>
  </si>
  <si>
    <t xml:space="preserve">Keith Reaser</t>
  </si>
  <si>
    <t xml:space="preserve">Kelvin Benjamin</t>
  </si>
  <si>
    <t xml:space="preserve">Kenny Britt</t>
  </si>
  <si>
    <t xml:space="preserve">Kyle Fuller</t>
  </si>
  <si>
    <t xml:space="preserve">Lafayette Pitts</t>
  </si>
  <si>
    <t xml:space="preserve">Lamarr Houston</t>
  </si>
  <si>
    <t xml:space="preserve">Luke Stocker</t>
  </si>
  <si>
    <t xml:space="preserve">Mack Brown</t>
  </si>
  <si>
    <t xml:space="preserve">Marcell Dareus</t>
  </si>
  <si>
    <t xml:space="preserve">Marcus Williams</t>
  </si>
  <si>
    <t xml:space="preserve">Martellus Bennett</t>
  </si>
  <si>
    <t xml:space="preserve">Matt LaCosse</t>
  </si>
  <si>
    <t xml:space="preserve">G,C</t>
  </si>
  <si>
    <t xml:space="preserve">Mike Nugent</t>
  </si>
  <si>
    <t xml:space="preserve">NaVorro Bowman</t>
  </si>
  <si>
    <t xml:space="preserve">Nick Rose</t>
  </si>
  <si>
    <t xml:space="preserve">Nigel Harris</t>
  </si>
  <si>
    <t xml:space="preserve">Nordly Capi</t>
  </si>
  <si>
    <t xml:space="preserve">Ray-Ray Armstrong</t>
  </si>
  <si>
    <t xml:space="preserve">Ricky Jean-Francois</t>
  </si>
  <si>
    <t xml:space="preserve">Ross Travis</t>
  </si>
  <si>
    <t xml:space="preserve">Sean Spence</t>
  </si>
  <si>
    <t xml:space="preserve">Steven Johnson</t>
  </si>
  <si>
    <t xml:space="preserve">Tony Bergstrom</t>
  </si>
  <si>
    <t xml:space="preserve">Tony McDaniel</t>
  </si>
  <si>
    <t xml:space="preserve">Tony McRae</t>
  </si>
  <si>
    <t xml:space="preserve">Trae Elston</t>
  </si>
  <si>
    <t xml:space="preserve">Travaris Cadet</t>
  </si>
  <si>
    <t xml:space="preserve">DE,LB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</si>
</sst>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%"/>
    <numFmt numFmtId="168" formatCode="0.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.35"/>
      <name val="Arial"/>
      <family val="2"/>
      <charset val="1"/>
    </font>
    <font>
      <sz val="11"/>
      <name val="Calibri"/>
      <family val="2"/>
      <charset val="1"/>
    </font>
    <font>
      <sz val="9.35"/>
      <color rgb="FF555555"/>
      <name val="Arial"/>
      <family val="2"/>
      <charset val="1"/>
    </font>
    <font>
      <b val="true"/>
      <sz val="9.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9.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4E9ED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CCD1D5"/>
      </left>
      <right style="thick">
        <color rgb="FFCCD1D5"/>
      </right>
      <top style="thick">
        <color rgb="FFCCD1D5"/>
      </top>
      <bottom style="thick">
        <color rgb="FFCCD1D5"/>
      </bottom>
      <diagonal/>
    </border>
    <border diagonalUp="false" diagonalDown="false">
      <left style="medium">
        <color rgb="FF333333"/>
      </left>
      <right/>
      <top/>
      <bottom/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E4E9ED"/>
      <rgbColor rgb="FF660066"/>
      <rgbColor rgb="FFFF8080"/>
      <rgbColor rgb="FF0563C1"/>
      <rgbColor rgb="FFCC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mockdraftable.com/player/7622/" TargetMode="External"/><Relationship Id="rId2" Type="http://schemas.openxmlformats.org/officeDocument/2006/relationships/hyperlink" Target="http://www.mockdraftable.com/player/7632/" TargetMode="External"/><Relationship Id="rId3" Type="http://schemas.openxmlformats.org/officeDocument/2006/relationships/hyperlink" Target="http://www.mockdraftable.com/player/7642/" TargetMode="External"/><Relationship Id="rId4" Type="http://schemas.openxmlformats.org/officeDocument/2006/relationships/hyperlink" Target="http://www.mockdraftable.com/player/7652/" TargetMode="External"/><Relationship Id="rId5" Type="http://schemas.openxmlformats.org/officeDocument/2006/relationships/hyperlink" Target="http://www.mockdraftable.com/player/7662/" TargetMode="External"/><Relationship Id="rId6" Type="http://schemas.openxmlformats.org/officeDocument/2006/relationships/hyperlink" Target="http://www.mockdraftable.com/player/7672/" TargetMode="External"/><Relationship Id="rId7" Type="http://schemas.openxmlformats.org/officeDocument/2006/relationships/hyperlink" Target="http://www.mockdraftable.com/player/7682/" TargetMode="External"/><Relationship Id="rId8" Type="http://schemas.openxmlformats.org/officeDocument/2006/relationships/hyperlink" Target="http://www.mockdraftable.com/player/7692/" TargetMode="External"/><Relationship Id="rId9" Type="http://schemas.openxmlformats.org/officeDocument/2006/relationships/hyperlink" Target="http://www.mockdraftable.com/player/7702/" TargetMode="External"/><Relationship Id="rId10" Type="http://schemas.openxmlformats.org/officeDocument/2006/relationships/hyperlink" Target="http://www.mockdraftable.com/player/7712/" TargetMode="External"/><Relationship Id="rId11" Type="http://schemas.openxmlformats.org/officeDocument/2006/relationships/hyperlink" Target="http://www.mockdraftable.com/player/7722/" TargetMode="External"/><Relationship Id="rId12" Type="http://schemas.openxmlformats.org/officeDocument/2006/relationships/hyperlink" Target="http://www.mockdraftable.com/player/7732/" TargetMode="External"/><Relationship Id="rId13" Type="http://schemas.openxmlformats.org/officeDocument/2006/relationships/hyperlink" Target="http://www.mockdraftable.com/player/7742/" TargetMode="External"/><Relationship Id="rId14" Type="http://schemas.openxmlformats.org/officeDocument/2006/relationships/hyperlink" Target="http://www.mockdraftable.com/player/7752/" TargetMode="External"/><Relationship Id="rId15" Type="http://schemas.openxmlformats.org/officeDocument/2006/relationships/hyperlink" Target="http://www.mockdraftable.com/player/7762/" TargetMode="External"/><Relationship Id="rId16" Type="http://schemas.openxmlformats.org/officeDocument/2006/relationships/hyperlink" Target="http://www.mockdraftable.com/player/7772/" TargetMode="External"/><Relationship Id="rId17" Type="http://schemas.openxmlformats.org/officeDocument/2006/relationships/hyperlink" Target="http://www.mockdraftable.com/player/7782/" TargetMode="External"/><Relationship Id="rId18" Type="http://schemas.openxmlformats.org/officeDocument/2006/relationships/hyperlink" Target="http://www.mockdraftable.com/player/7792/" TargetMode="External"/><Relationship Id="rId19" Type="http://schemas.openxmlformats.org/officeDocument/2006/relationships/hyperlink" Target="http://www.mockdraftable.com/player/7812/" TargetMode="External"/><Relationship Id="rId20" Type="http://schemas.openxmlformats.org/officeDocument/2006/relationships/hyperlink" Target="http://www.mockdraftable.com/player/7802/" TargetMode="External"/><Relationship Id="rId21" Type="http://schemas.openxmlformats.org/officeDocument/2006/relationships/hyperlink" Target="http://www.mockdraftable.com/player/7822/" TargetMode="External"/><Relationship Id="rId22" Type="http://schemas.openxmlformats.org/officeDocument/2006/relationships/hyperlink" Target="http://www.mockdraftable.com/player/7832/" TargetMode="External"/><Relationship Id="rId23" Type="http://schemas.openxmlformats.org/officeDocument/2006/relationships/hyperlink" Target="http://www.mockdraftable.com/player/7842/" TargetMode="External"/><Relationship Id="rId24" Type="http://schemas.openxmlformats.org/officeDocument/2006/relationships/hyperlink" Target="http://www.mockdraftable.com/player/7852/" TargetMode="External"/><Relationship Id="rId25" Type="http://schemas.openxmlformats.org/officeDocument/2006/relationships/hyperlink" Target="http://www.mockdraftable.com/player/7862/" TargetMode="External"/><Relationship Id="rId26" Type="http://schemas.openxmlformats.org/officeDocument/2006/relationships/hyperlink" Target="http://www.mockdraftable.com/player/7872/" TargetMode="External"/><Relationship Id="rId27" Type="http://schemas.openxmlformats.org/officeDocument/2006/relationships/hyperlink" Target="http://www.mockdraftable.com/player/7882/" TargetMode="External"/><Relationship Id="rId28" Type="http://schemas.openxmlformats.org/officeDocument/2006/relationships/hyperlink" Target="http://www.mockdraftable.com/player/7892/" TargetMode="External"/><Relationship Id="rId29" Type="http://schemas.openxmlformats.org/officeDocument/2006/relationships/hyperlink" Target="http://www.mockdraftable.com/player/7902/" TargetMode="External"/><Relationship Id="rId30" Type="http://schemas.openxmlformats.org/officeDocument/2006/relationships/hyperlink" Target="http://www.mockdraftable.com/player/7912/" TargetMode="External"/><Relationship Id="rId31" Type="http://schemas.openxmlformats.org/officeDocument/2006/relationships/hyperlink" Target="http://www.mockdraftable.com/player/7922/" TargetMode="External"/><Relationship Id="rId32" Type="http://schemas.openxmlformats.org/officeDocument/2006/relationships/hyperlink" Target="http://www.mockdraftable.com/player/7932/" TargetMode="External"/><Relationship Id="rId33" Type="http://schemas.openxmlformats.org/officeDocument/2006/relationships/hyperlink" Target="http://www.mockdraftable.com/player/7942/" TargetMode="External"/><Relationship Id="rId34" Type="http://schemas.openxmlformats.org/officeDocument/2006/relationships/hyperlink" Target="http://www.mockdraftable.com/player/7952/" TargetMode="External"/><Relationship Id="rId35" Type="http://schemas.openxmlformats.org/officeDocument/2006/relationships/hyperlink" Target="http://www.mockdraftable.com/player/7962/" TargetMode="External"/><Relationship Id="rId36" Type="http://schemas.openxmlformats.org/officeDocument/2006/relationships/hyperlink" Target="http://www.mockdraftable.com/player/7972/" TargetMode="External"/><Relationship Id="rId37" Type="http://schemas.openxmlformats.org/officeDocument/2006/relationships/hyperlink" Target="http://www.mockdraftable.com/player/7982/" TargetMode="External"/><Relationship Id="rId38" Type="http://schemas.openxmlformats.org/officeDocument/2006/relationships/hyperlink" Target="http://www.mockdraftable.com/player/6992/" TargetMode="External"/><Relationship Id="rId39" Type="http://schemas.openxmlformats.org/officeDocument/2006/relationships/hyperlink" Target="http://www.mockdraftable.com/player/7002/" TargetMode="External"/><Relationship Id="rId40" Type="http://schemas.openxmlformats.org/officeDocument/2006/relationships/hyperlink" Target="http://www.mockdraftable.com/player/7012/" TargetMode="External"/><Relationship Id="rId41" Type="http://schemas.openxmlformats.org/officeDocument/2006/relationships/hyperlink" Target="http://www.mockdraftable.com/player/7032/" TargetMode="External"/><Relationship Id="rId42" Type="http://schemas.openxmlformats.org/officeDocument/2006/relationships/hyperlink" Target="http://www.mockdraftable.com/player/7042/" TargetMode="External"/><Relationship Id="rId43" Type="http://schemas.openxmlformats.org/officeDocument/2006/relationships/hyperlink" Target="http://www.mockdraftable.com/player/7052/" TargetMode="External"/><Relationship Id="rId44" Type="http://schemas.openxmlformats.org/officeDocument/2006/relationships/hyperlink" Target="http://www.mockdraftable.com/player/7082/" TargetMode="External"/><Relationship Id="rId45" Type="http://schemas.openxmlformats.org/officeDocument/2006/relationships/hyperlink" Target="http://www.mockdraftable.com/player/7112/" TargetMode="External"/><Relationship Id="rId46" Type="http://schemas.openxmlformats.org/officeDocument/2006/relationships/hyperlink" Target="http://www.mockdraftable.com/player/7122/" TargetMode="External"/><Relationship Id="rId47" Type="http://schemas.openxmlformats.org/officeDocument/2006/relationships/hyperlink" Target="http://www.mockdraftable.com/player/7142/" TargetMode="External"/><Relationship Id="rId48" Type="http://schemas.openxmlformats.org/officeDocument/2006/relationships/hyperlink" Target="http://www.mockdraftable.com/player/7152/" TargetMode="External"/><Relationship Id="rId49" Type="http://schemas.openxmlformats.org/officeDocument/2006/relationships/hyperlink" Target="http://www.mockdraftable.com/player/7212/" TargetMode="External"/><Relationship Id="rId50" Type="http://schemas.openxmlformats.org/officeDocument/2006/relationships/hyperlink" Target="http://www.mockdraftable.com/player/7252/" TargetMode="External"/><Relationship Id="rId51" Type="http://schemas.openxmlformats.org/officeDocument/2006/relationships/hyperlink" Target="http://www.mockdraftable.com/player/7262/" TargetMode="External"/><Relationship Id="rId52" Type="http://schemas.openxmlformats.org/officeDocument/2006/relationships/hyperlink" Target="http://www.mockdraftable.com/player/7272/" TargetMode="External"/><Relationship Id="rId53" Type="http://schemas.openxmlformats.org/officeDocument/2006/relationships/hyperlink" Target="http://www.mockdraftable.com/player/7302/" TargetMode="External"/><Relationship Id="rId54" Type="http://schemas.openxmlformats.org/officeDocument/2006/relationships/hyperlink" Target="http://www.mockdraftable.com/player/7312/" TargetMode="External"/><Relationship Id="rId55" Type="http://schemas.openxmlformats.org/officeDocument/2006/relationships/hyperlink" Target="http://www.mockdraftable.com/player/7342/" TargetMode="External"/><Relationship Id="rId56" Type="http://schemas.openxmlformats.org/officeDocument/2006/relationships/hyperlink" Target="http://www.mockdraftable.com/player/7352/" TargetMode="External"/><Relationship Id="rId57" Type="http://schemas.openxmlformats.org/officeDocument/2006/relationships/hyperlink" Target="http://www.mockdraftable.com/player/7362/" TargetMode="External"/><Relationship Id="rId58" Type="http://schemas.openxmlformats.org/officeDocument/2006/relationships/hyperlink" Target="http://www.mockdraftable.com/player/7372/" TargetMode="External"/><Relationship Id="rId59" Type="http://schemas.openxmlformats.org/officeDocument/2006/relationships/hyperlink" Target="http://www.mockdraftable.com/player/7382/" TargetMode="External"/><Relationship Id="rId60" Type="http://schemas.openxmlformats.org/officeDocument/2006/relationships/hyperlink" Target="http://www.mockdraftable.com/player/7402/" TargetMode="External"/><Relationship Id="rId61" Type="http://schemas.openxmlformats.org/officeDocument/2006/relationships/hyperlink" Target="http://www.mockdraftable.com/player/7412/" TargetMode="External"/><Relationship Id="rId62" Type="http://schemas.openxmlformats.org/officeDocument/2006/relationships/hyperlink" Target="http://www.mockdraftable.com/player/7422/" TargetMode="External"/><Relationship Id="rId63" Type="http://schemas.openxmlformats.org/officeDocument/2006/relationships/hyperlink" Target="http://www.mockdraftable.com/player/7432/" TargetMode="External"/><Relationship Id="rId64" Type="http://schemas.openxmlformats.org/officeDocument/2006/relationships/hyperlink" Target="http://www.mockdraftable.com/player/7442/" TargetMode="External"/><Relationship Id="rId65" Type="http://schemas.openxmlformats.org/officeDocument/2006/relationships/hyperlink" Target="http://www.mockdraftable.com/player/7452/" TargetMode="External"/><Relationship Id="rId66" Type="http://schemas.openxmlformats.org/officeDocument/2006/relationships/hyperlink" Target="http://www.mockdraftable.com/player/7522/" TargetMode="External"/><Relationship Id="rId67" Type="http://schemas.openxmlformats.org/officeDocument/2006/relationships/hyperlink" Target="http://www.mockdraftable.com/player/7532/" TargetMode="External"/><Relationship Id="rId68" Type="http://schemas.openxmlformats.org/officeDocument/2006/relationships/hyperlink" Target="http://www.mockdraftable.com/player/7552/" TargetMode="External"/><Relationship Id="rId69" Type="http://schemas.openxmlformats.org/officeDocument/2006/relationships/hyperlink" Target="http://www.mockdraftable.com/player/7572/" TargetMode="External"/><Relationship Id="rId70" Type="http://schemas.openxmlformats.org/officeDocument/2006/relationships/hyperlink" Target="http://www.mockdraftable.com/player/7022/" TargetMode="External"/><Relationship Id="rId71" Type="http://schemas.openxmlformats.org/officeDocument/2006/relationships/hyperlink" Target="http://www.mockdraftable.com/player/7062/" TargetMode="External"/><Relationship Id="rId72" Type="http://schemas.openxmlformats.org/officeDocument/2006/relationships/hyperlink" Target="http://www.mockdraftable.com/player/7072/" TargetMode="External"/><Relationship Id="rId73" Type="http://schemas.openxmlformats.org/officeDocument/2006/relationships/hyperlink" Target="http://www.mockdraftable.com/player/7092/" TargetMode="External"/><Relationship Id="rId74" Type="http://schemas.openxmlformats.org/officeDocument/2006/relationships/hyperlink" Target="http://www.mockdraftable.com/player/7102/" TargetMode="External"/><Relationship Id="rId75" Type="http://schemas.openxmlformats.org/officeDocument/2006/relationships/hyperlink" Target="http://www.mockdraftable.com/player/7132/" TargetMode="External"/><Relationship Id="rId76" Type="http://schemas.openxmlformats.org/officeDocument/2006/relationships/hyperlink" Target="http://www.mockdraftable.com/player/7162/" TargetMode="External"/><Relationship Id="rId77" Type="http://schemas.openxmlformats.org/officeDocument/2006/relationships/hyperlink" Target="http://www.mockdraftable.com/player/7172/" TargetMode="External"/><Relationship Id="rId78" Type="http://schemas.openxmlformats.org/officeDocument/2006/relationships/hyperlink" Target="http://www.mockdraftable.com/player/7182/" TargetMode="External"/><Relationship Id="rId79" Type="http://schemas.openxmlformats.org/officeDocument/2006/relationships/hyperlink" Target="http://www.mockdraftable.com/player/7192/" TargetMode="External"/><Relationship Id="rId80" Type="http://schemas.openxmlformats.org/officeDocument/2006/relationships/hyperlink" Target="http://www.mockdraftable.com/player/7202/" TargetMode="External"/><Relationship Id="rId81" Type="http://schemas.openxmlformats.org/officeDocument/2006/relationships/hyperlink" Target="http://www.mockdraftable.com/player/7222/" TargetMode="External"/><Relationship Id="rId82" Type="http://schemas.openxmlformats.org/officeDocument/2006/relationships/hyperlink" Target="http://www.mockdraftable.com/player/7232/" TargetMode="External"/><Relationship Id="rId83" Type="http://schemas.openxmlformats.org/officeDocument/2006/relationships/hyperlink" Target="http://www.mockdraftable.com/player/7242/" TargetMode="External"/><Relationship Id="rId84" Type="http://schemas.openxmlformats.org/officeDocument/2006/relationships/hyperlink" Target="http://www.mockdraftable.com/player/7282/" TargetMode="External"/><Relationship Id="rId85" Type="http://schemas.openxmlformats.org/officeDocument/2006/relationships/hyperlink" Target="http://www.mockdraftable.com/player/7292/" TargetMode="External"/><Relationship Id="rId86" Type="http://schemas.openxmlformats.org/officeDocument/2006/relationships/hyperlink" Target="http://www.mockdraftable.com/player/7322/" TargetMode="External"/><Relationship Id="rId87" Type="http://schemas.openxmlformats.org/officeDocument/2006/relationships/hyperlink" Target="http://www.mockdraftable.com/player/7332/" TargetMode="External"/><Relationship Id="rId88" Type="http://schemas.openxmlformats.org/officeDocument/2006/relationships/hyperlink" Target="http://www.mockdraftable.com/player/7392/" TargetMode="External"/><Relationship Id="rId89" Type="http://schemas.openxmlformats.org/officeDocument/2006/relationships/hyperlink" Target="http://www.mockdraftable.com/player/7462/" TargetMode="External"/><Relationship Id="rId90" Type="http://schemas.openxmlformats.org/officeDocument/2006/relationships/hyperlink" Target="http://www.mockdraftable.com/player/7472/" TargetMode="External"/><Relationship Id="rId91" Type="http://schemas.openxmlformats.org/officeDocument/2006/relationships/hyperlink" Target="http://www.mockdraftable.com/player/7482/" TargetMode="External"/><Relationship Id="rId92" Type="http://schemas.openxmlformats.org/officeDocument/2006/relationships/hyperlink" Target="http://www.mockdraftable.com/player/7492/" TargetMode="External"/><Relationship Id="rId93" Type="http://schemas.openxmlformats.org/officeDocument/2006/relationships/hyperlink" Target="http://www.mockdraftable.com/player/7502/" TargetMode="External"/><Relationship Id="rId94" Type="http://schemas.openxmlformats.org/officeDocument/2006/relationships/hyperlink" Target="http://www.mockdraftable.com/player/7512/" TargetMode="External"/><Relationship Id="rId95" Type="http://schemas.openxmlformats.org/officeDocument/2006/relationships/hyperlink" Target="http://www.mockdraftable.com/player/7542/" TargetMode="External"/><Relationship Id="rId96" Type="http://schemas.openxmlformats.org/officeDocument/2006/relationships/hyperlink" Target="http://www.mockdraftable.com/player/7562/" TargetMode="External"/><Relationship Id="rId97" Type="http://schemas.openxmlformats.org/officeDocument/2006/relationships/hyperlink" Target="http://www.mockdraftable.com/player/7582/" TargetMode="External"/><Relationship Id="rId98" Type="http://schemas.openxmlformats.org/officeDocument/2006/relationships/hyperlink" Target="http://www.mockdraftable.com/player/7592/" TargetMode="External"/><Relationship Id="rId99" Type="http://schemas.openxmlformats.org/officeDocument/2006/relationships/hyperlink" Target="http://www.mockdraftable.com/player/7602/" TargetMode="External"/><Relationship Id="rId100" Type="http://schemas.openxmlformats.org/officeDocument/2006/relationships/hyperlink" Target="http://www.mockdraftable.com/player/7612/" TargetMode="External"/><Relationship Id="rId101" Type="http://schemas.openxmlformats.org/officeDocument/2006/relationships/hyperlink" Target="http://www.mockdraftable.com/player/5662/" TargetMode="External"/><Relationship Id="rId102" Type="http://schemas.openxmlformats.org/officeDocument/2006/relationships/hyperlink" Target="http://www.mockdraftable.com/player/5682/" TargetMode="External"/><Relationship Id="rId103" Type="http://schemas.openxmlformats.org/officeDocument/2006/relationships/hyperlink" Target="http://www.mockdraftable.com/player/5702/" TargetMode="External"/><Relationship Id="rId104" Type="http://schemas.openxmlformats.org/officeDocument/2006/relationships/hyperlink" Target="http://www.mockdraftable.com/player/5802/" TargetMode="External"/><Relationship Id="rId105" Type="http://schemas.openxmlformats.org/officeDocument/2006/relationships/hyperlink" Target="http://www.mockdraftable.com/player/5812/" TargetMode="External"/><Relationship Id="rId106" Type="http://schemas.openxmlformats.org/officeDocument/2006/relationships/hyperlink" Target="http://www.mockdraftable.com/player/7992/" TargetMode="External"/><Relationship Id="rId107" Type="http://schemas.openxmlformats.org/officeDocument/2006/relationships/hyperlink" Target="http://www.mockdraftable.com/player/8062/" TargetMode="External"/><Relationship Id="rId108" Type="http://schemas.openxmlformats.org/officeDocument/2006/relationships/hyperlink" Target="http://www.mockdraftable.com/player/8072/" TargetMode="External"/><Relationship Id="rId109" Type="http://schemas.openxmlformats.org/officeDocument/2006/relationships/hyperlink" Target="http://www.mockdraftable.com/player/8112/" TargetMode="External"/><Relationship Id="rId110" Type="http://schemas.openxmlformats.org/officeDocument/2006/relationships/hyperlink" Target="http://www.mockdraftable.com/player/8122/" TargetMode="External"/><Relationship Id="rId111" Type="http://schemas.openxmlformats.org/officeDocument/2006/relationships/hyperlink" Target="http://www.mockdraftable.com/player/8142/" TargetMode="External"/><Relationship Id="rId112" Type="http://schemas.openxmlformats.org/officeDocument/2006/relationships/hyperlink" Target="http://www.mockdraftable.com/player/8162/" TargetMode="External"/><Relationship Id="rId113" Type="http://schemas.openxmlformats.org/officeDocument/2006/relationships/hyperlink" Target="http://www.mockdraftable.com/player/8182/" TargetMode="External"/><Relationship Id="rId114" Type="http://schemas.openxmlformats.org/officeDocument/2006/relationships/hyperlink" Target="http://www.mockdraftable.com/player/8192/" TargetMode="External"/><Relationship Id="rId115" Type="http://schemas.openxmlformats.org/officeDocument/2006/relationships/hyperlink" Target="http://www.mockdraftable.com/player/6612/" TargetMode="External"/><Relationship Id="rId116" Type="http://schemas.openxmlformats.org/officeDocument/2006/relationships/hyperlink" Target="http://www.mockdraftable.com/player/6672/" TargetMode="External"/><Relationship Id="rId117" Type="http://schemas.openxmlformats.org/officeDocument/2006/relationships/hyperlink" Target="http://www.mockdraftable.com/player/6712/" TargetMode="External"/><Relationship Id="rId118" Type="http://schemas.openxmlformats.org/officeDocument/2006/relationships/hyperlink" Target="http://www.mockdraftable.com/player/6762/" TargetMode="External"/><Relationship Id="rId119" Type="http://schemas.openxmlformats.org/officeDocument/2006/relationships/hyperlink" Target="http://www.mockdraftable.com/player/6782/" TargetMode="External"/><Relationship Id="rId120" Type="http://schemas.openxmlformats.org/officeDocument/2006/relationships/hyperlink" Target="http://www.mockdraftable.com/player/6792/" TargetMode="External"/><Relationship Id="rId121" Type="http://schemas.openxmlformats.org/officeDocument/2006/relationships/hyperlink" Target="http://www.mockdraftable.com/player/6842/" TargetMode="External"/><Relationship Id="rId122" Type="http://schemas.openxmlformats.org/officeDocument/2006/relationships/hyperlink" Target="http://www.mockdraftable.com/player/6862/" TargetMode="External"/><Relationship Id="rId123" Type="http://schemas.openxmlformats.org/officeDocument/2006/relationships/hyperlink" Target="http://www.mockdraftable.com/player/6872/" TargetMode="External"/><Relationship Id="rId124" Type="http://schemas.openxmlformats.org/officeDocument/2006/relationships/hyperlink" Target="http://www.mockdraftable.com/player/6902/" TargetMode="External"/><Relationship Id="rId125" Type="http://schemas.openxmlformats.org/officeDocument/2006/relationships/hyperlink" Target="http://www.mockdraftable.com/player/6912/" TargetMode="External"/><Relationship Id="rId126" Type="http://schemas.openxmlformats.org/officeDocument/2006/relationships/hyperlink" Target="http://www.mockdraftable.com/player/6932/" TargetMode="External"/><Relationship Id="rId127" Type="http://schemas.openxmlformats.org/officeDocument/2006/relationships/hyperlink" Target="http://www.mockdraftable.com/player/6962/" TargetMode="External"/><Relationship Id="rId128" Type="http://schemas.openxmlformats.org/officeDocument/2006/relationships/hyperlink" Target="http://www.mockdraftable.com/player/6982/" TargetMode="External"/><Relationship Id="rId129" Type="http://schemas.openxmlformats.org/officeDocument/2006/relationships/hyperlink" Target="http://www.mockdraftable.com/player/5042/" TargetMode="External"/><Relationship Id="rId130" Type="http://schemas.openxmlformats.org/officeDocument/2006/relationships/hyperlink" Target="http://www.mockdraftable.com/player/5072/" TargetMode="External"/><Relationship Id="rId131" Type="http://schemas.openxmlformats.org/officeDocument/2006/relationships/hyperlink" Target="http://www.mockdraftable.com/player/5082/" TargetMode="External"/><Relationship Id="rId132" Type="http://schemas.openxmlformats.org/officeDocument/2006/relationships/hyperlink" Target="http://www.mockdraftable.com/player/5092/" TargetMode="External"/><Relationship Id="rId133" Type="http://schemas.openxmlformats.org/officeDocument/2006/relationships/hyperlink" Target="http://www.mockdraftable.com/player/5202/" TargetMode="External"/><Relationship Id="rId134" Type="http://schemas.openxmlformats.org/officeDocument/2006/relationships/hyperlink" Target="http://www.mockdraftable.com/player/5282/" TargetMode="External"/><Relationship Id="rId135" Type="http://schemas.openxmlformats.org/officeDocument/2006/relationships/hyperlink" Target="http://www.mockdraftable.com/player/5412/" TargetMode="External"/><Relationship Id="rId136" Type="http://schemas.openxmlformats.org/officeDocument/2006/relationships/hyperlink" Target="http://www.mockdraftable.com/player/5492/" TargetMode="External"/><Relationship Id="rId137" Type="http://schemas.openxmlformats.org/officeDocument/2006/relationships/hyperlink" Target="http://www.mockdraftable.com/player/5032/" TargetMode="External"/><Relationship Id="rId138" Type="http://schemas.openxmlformats.org/officeDocument/2006/relationships/hyperlink" Target="http://www.mockdraftable.com/player/5102/" TargetMode="External"/><Relationship Id="rId139" Type="http://schemas.openxmlformats.org/officeDocument/2006/relationships/hyperlink" Target="http://www.mockdraftable.com/player/5152/" TargetMode="External"/><Relationship Id="rId140" Type="http://schemas.openxmlformats.org/officeDocument/2006/relationships/hyperlink" Target="http://www.mockdraftable.com/player/5172/" TargetMode="External"/><Relationship Id="rId141" Type="http://schemas.openxmlformats.org/officeDocument/2006/relationships/hyperlink" Target="http://www.mockdraftable.com/player/5182/" TargetMode="External"/><Relationship Id="rId142" Type="http://schemas.openxmlformats.org/officeDocument/2006/relationships/hyperlink" Target="http://www.mockdraftable.com/player/5192/" TargetMode="External"/><Relationship Id="rId143" Type="http://schemas.openxmlformats.org/officeDocument/2006/relationships/hyperlink" Target="http://www.mockdraftable.com/player/5212/" TargetMode="External"/><Relationship Id="rId144" Type="http://schemas.openxmlformats.org/officeDocument/2006/relationships/hyperlink" Target="http://www.mockdraftable.com/player/5242/" TargetMode="External"/><Relationship Id="rId145" Type="http://schemas.openxmlformats.org/officeDocument/2006/relationships/hyperlink" Target="http://www.mockdraftable.com/player/5252/" TargetMode="External"/><Relationship Id="rId146" Type="http://schemas.openxmlformats.org/officeDocument/2006/relationships/hyperlink" Target="http://www.mockdraftable.com/player/5272/" TargetMode="External"/><Relationship Id="rId147" Type="http://schemas.openxmlformats.org/officeDocument/2006/relationships/hyperlink" Target="http://www.mockdraftable.com/player/5312/" TargetMode="External"/><Relationship Id="rId148" Type="http://schemas.openxmlformats.org/officeDocument/2006/relationships/hyperlink" Target="http://www.mockdraftable.com/player/5332/" TargetMode="External"/><Relationship Id="rId149" Type="http://schemas.openxmlformats.org/officeDocument/2006/relationships/hyperlink" Target="http://www.mockdraftable.com/player/5362/" TargetMode="External"/><Relationship Id="rId150" Type="http://schemas.openxmlformats.org/officeDocument/2006/relationships/hyperlink" Target="http://www.mockdraftable.com/player/5372/" TargetMode="External"/><Relationship Id="rId151" Type="http://schemas.openxmlformats.org/officeDocument/2006/relationships/hyperlink" Target="http://www.mockdraftable.com/player/5392/" TargetMode="External"/><Relationship Id="rId152" Type="http://schemas.openxmlformats.org/officeDocument/2006/relationships/hyperlink" Target="http://www.mockdraftable.com/player/5462/" TargetMode="External"/><Relationship Id="rId153" Type="http://schemas.openxmlformats.org/officeDocument/2006/relationships/hyperlink" Target="http://www.mockdraftable.com/player/5482/" TargetMode="External"/><Relationship Id="rId154" Type="http://schemas.openxmlformats.org/officeDocument/2006/relationships/hyperlink" Target="http://www.mockdraftable.com/player/5512/" TargetMode="External"/><Relationship Id="rId155" Type="http://schemas.openxmlformats.org/officeDocument/2006/relationships/hyperlink" Target="http://www.mockdraftable.com/player/5532/" TargetMode="External"/><Relationship Id="rId156" Type="http://schemas.openxmlformats.org/officeDocument/2006/relationships/hyperlink" Target="http://www.mockdraftable.com/player/5542/" TargetMode="External"/><Relationship Id="rId157" Type="http://schemas.openxmlformats.org/officeDocument/2006/relationships/hyperlink" Target="http://www.mockdraftable.com/player/6622/" TargetMode="External"/><Relationship Id="rId158" Type="http://schemas.openxmlformats.org/officeDocument/2006/relationships/hyperlink" Target="http://www.mockdraftable.com/player/6632/" TargetMode="External"/><Relationship Id="rId159" Type="http://schemas.openxmlformats.org/officeDocument/2006/relationships/hyperlink" Target="http://www.mockdraftable.com/player/6642/" TargetMode="External"/><Relationship Id="rId160" Type="http://schemas.openxmlformats.org/officeDocument/2006/relationships/hyperlink" Target="http://www.mockdraftable.com/player/6652/" TargetMode="External"/><Relationship Id="rId161" Type="http://schemas.openxmlformats.org/officeDocument/2006/relationships/hyperlink" Target="http://www.mockdraftable.com/player/6662/" TargetMode="External"/><Relationship Id="rId162" Type="http://schemas.openxmlformats.org/officeDocument/2006/relationships/hyperlink" Target="http://www.mockdraftable.com/player/6682/" TargetMode="External"/><Relationship Id="rId163" Type="http://schemas.openxmlformats.org/officeDocument/2006/relationships/hyperlink" Target="http://www.mockdraftable.com/player/6692/" TargetMode="External"/><Relationship Id="rId164" Type="http://schemas.openxmlformats.org/officeDocument/2006/relationships/hyperlink" Target="http://www.mockdraftable.com/player/6702/" TargetMode="External"/><Relationship Id="rId165" Type="http://schemas.openxmlformats.org/officeDocument/2006/relationships/hyperlink" Target="http://www.mockdraftable.com/player/6722/" TargetMode="External"/><Relationship Id="rId166" Type="http://schemas.openxmlformats.org/officeDocument/2006/relationships/hyperlink" Target="http://www.mockdraftable.com/player/6732/" TargetMode="External"/><Relationship Id="rId167" Type="http://schemas.openxmlformats.org/officeDocument/2006/relationships/hyperlink" Target="http://www.mockdraftable.com/player/6742/" TargetMode="External"/><Relationship Id="rId168" Type="http://schemas.openxmlformats.org/officeDocument/2006/relationships/hyperlink" Target="http://www.mockdraftable.com/player/6752/" TargetMode="External"/><Relationship Id="rId169" Type="http://schemas.openxmlformats.org/officeDocument/2006/relationships/hyperlink" Target="http://www.mockdraftable.com/player/6772/" TargetMode="External"/><Relationship Id="rId170" Type="http://schemas.openxmlformats.org/officeDocument/2006/relationships/hyperlink" Target="http://www.mockdraftable.com/player/6802/" TargetMode="External"/><Relationship Id="rId171" Type="http://schemas.openxmlformats.org/officeDocument/2006/relationships/hyperlink" Target="http://www.mockdraftable.com/player/6812/" TargetMode="External"/><Relationship Id="rId172" Type="http://schemas.openxmlformats.org/officeDocument/2006/relationships/hyperlink" Target="http://www.mockdraftable.com/player/6822/" TargetMode="External"/><Relationship Id="rId173" Type="http://schemas.openxmlformats.org/officeDocument/2006/relationships/hyperlink" Target="http://www.mockdraftable.com/player/6832/" TargetMode="External"/><Relationship Id="rId174" Type="http://schemas.openxmlformats.org/officeDocument/2006/relationships/hyperlink" Target="http://www.mockdraftable.com/player/6852/" TargetMode="External"/><Relationship Id="rId175" Type="http://schemas.openxmlformats.org/officeDocument/2006/relationships/hyperlink" Target="http://www.mockdraftable.com/player/6882/" TargetMode="External"/><Relationship Id="rId176" Type="http://schemas.openxmlformats.org/officeDocument/2006/relationships/hyperlink" Target="http://www.mockdraftable.com/player/6892/" TargetMode="External"/><Relationship Id="rId177" Type="http://schemas.openxmlformats.org/officeDocument/2006/relationships/hyperlink" Target="http://www.mockdraftable.com/player/6922/" TargetMode="External"/><Relationship Id="rId178" Type="http://schemas.openxmlformats.org/officeDocument/2006/relationships/hyperlink" Target="http://www.mockdraftable.com/player/6942/" TargetMode="External"/><Relationship Id="rId179" Type="http://schemas.openxmlformats.org/officeDocument/2006/relationships/hyperlink" Target="http://www.mockdraftable.com/player/6952/" TargetMode="External"/><Relationship Id="rId180" Type="http://schemas.openxmlformats.org/officeDocument/2006/relationships/hyperlink" Target="http://www.mockdraftable.com/player/6972/" TargetMode="External"/><Relationship Id="rId181" Type="http://schemas.openxmlformats.org/officeDocument/2006/relationships/hyperlink" Target="http://www.mockdraftable.com/player/5052/" TargetMode="External"/><Relationship Id="rId182" Type="http://schemas.openxmlformats.org/officeDocument/2006/relationships/hyperlink" Target="http://www.mockdraftable.com/player/5062/" TargetMode="External"/><Relationship Id="rId183" Type="http://schemas.openxmlformats.org/officeDocument/2006/relationships/hyperlink" Target="http://www.mockdraftable.com/player/5112/" TargetMode="External"/><Relationship Id="rId184" Type="http://schemas.openxmlformats.org/officeDocument/2006/relationships/hyperlink" Target="http://www.mockdraftable.com/player/5122/" TargetMode="External"/><Relationship Id="rId185" Type="http://schemas.openxmlformats.org/officeDocument/2006/relationships/hyperlink" Target="http://www.mockdraftable.com/player/5132/" TargetMode="External"/><Relationship Id="rId186" Type="http://schemas.openxmlformats.org/officeDocument/2006/relationships/hyperlink" Target="http://www.mockdraftable.com/player/5142/" TargetMode="External"/><Relationship Id="rId187" Type="http://schemas.openxmlformats.org/officeDocument/2006/relationships/hyperlink" Target="http://www.mockdraftable.com/player/5162/" TargetMode="External"/><Relationship Id="rId188" Type="http://schemas.openxmlformats.org/officeDocument/2006/relationships/hyperlink" Target="http://www.mockdraftable.com/player/5222/" TargetMode="External"/><Relationship Id="rId189" Type="http://schemas.openxmlformats.org/officeDocument/2006/relationships/hyperlink" Target="http://www.mockdraftable.com/player/5232/" TargetMode="External"/><Relationship Id="rId190" Type="http://schemas.openxmlformats.org/officeDocument/2006/relationships/hyperlink" Target="http://www.mockdraftable.com/player/5262/" TargetMode="External"/><Relationship Id="rId191" Type="http://schemas.openxmlformats.org/officeDocument/2006/relationships/hyperlink" Target="http://www.mockdraftable.com/player/5292/" TargetMode="External"/><Relationship Id="rId192" Type="http://schemas.openxmlformats.org/officeDocument/2006/relationships/hyperlink" Target="http://www.mockdraftable.com/player/5302/" TargetMode="External"/><Relationship Id="rId193" Type="http://schemas.openxmlformats.org/officeDocument/2006/relationships/hyperlink" Target="http://www.mockdraftable.com/player/5322/" TargetMode="External"/><Relationship Id="rId194" Type="http://schemas.openxmlformats.org/officeDocument/2006/relationships/hyperlink" Target="http://www.mockdraftable.com/player/5342/" TargetMode="External"/><Relationship Id="rId195" Type="http://schemas.openxmlformats.org/officeDocument/2006/relationships/hyperlink" Target="http://www.mockdraftable.com/player/5352/" TargetMode="External"/><Relationship Id="rId196" Type="http://schemas.openxmlformats.org/officeDocument/2006/relationships/hyperlink" Target="http://www.mockdraftable.com/player/5382/" TargetMode="External"/><Relationship Id="rId197" Type="http://schemas.openxmlformats.org/officeDocument/2006/relationships/hyperlink" Target="http://www.mockdraftable.com/player/5402/" TargetMode="External"/><Relationship Id="rId198" Type="http://schemas.openxmlformats.org/officeDocument/2006/relationships/hyperlink" Target="http://www.mockdraftable.com/player/5422/" TargetMode="External"/><Relationship Id="rId199" Type="http://schemas.openxmlformats.org/officeDocument/2006/relationships/hyperlink" Target="http://www.mockdraftable.com/player/5432/" TargetMode="External"/><Relationship Id="rId200" Type="http://schemas.openxmlformats.org/officeDocument/2006/relationships/hyperlink" Target="http://www.mockdraftable.com/player/5442/" TargetMode="External"/><Relationship Id="rId201" Type="http://schemas.openxmlformats.org/officeDocument/2006/relationships/hyperlink" Target="http://www.mockdraftable.com/player/5452/" TargetMode="External"/><Relationship Id="rId202" Type="http://schemas.openxmlformats.org/officeDocument/2006/relationships/hyperlink" Target="http://www.mockdraftable.com/player/5472/" TargetMode="External"/><Relationship Id="rId203" Type="http://schemas.openxmlformats.org/officeDocument/2006/relationships/hyperlink" Target="http://www.mockdraftable.com/player/5502/" TargetMode="External"/><Relationship Id="rId204" Type="http://schemas.openxmlformats.org/officeDocument/2006/relationships/hyperlink" Target="http://www.mockdraftable.com/player/5522/" TargetMode="External"/><Relationship Id="rId205" Type="http://schemas.openxmlformats.org/officeDocument/2006/relationships/hyperlink" Target="http://www.mockdraftable.com/player/5552/" TargetMode="External"/><Relationship Id="rId206" Type="http://schemas.openxmlformats.org/officeDocument/2006/relationships/hyperlink" Target="http://www.mockdraftable.com/player/6432/" TargetMode="External"/><Relationship Id="rId207" Type="http://schemas.openxmlformats.org/officeDocument/2006/relationships/hyperlink" Target="http://www.mockdraftable.com/player/6442/" TargetMode="External"/><Relationship Id="rId208" Type="http://schemas.openxmlformats.org/officeDocument/2006/relationships/hyperlink" Target="http://www.mockdraftable.com/player/6452/" TargetMode="External"/><Relationship Id="rId209" Type="http://schemas.openxmlformats.org/officeDocument/2006/relationships/hyperlink" Target="http://www.mockdraftable.com/player/6462/" TargetMode="External"/><Relationship Id="rId210" Type="http://schemas.openxmlformats.org/officeDocument/2006/relationships/hyperlink" Target="http://www.mockdraftable.com/player/6472/" TargetMode="External"/><Relationship Id="rId211" Type="http://schemas.openxmlformats.org/officeDocument/2006/relationships/hyperlink" Target="http://www.mockdraftable.com/player/6482/" TargetMode="External"/><Relationship Id="rId212" Type="http://schemas.openxmlformats.org/officeDocument/2006/relationships/hyperlink" Target="http://www.mockdraftable.com/player/6492/" TargetMode="External"/><Relationship Id="rId213" Type="http://schemas.openxmlformats.org/officeDocument/2006/relationships/hyperlink" Target="http://www.mockdraftable.com/player/6502/" TargetMode="External"/><Relationship Id="rId214" Type="http://schemas.openxmlformats.org/officeDocument/2006/relationships/hyperlink" Target="http://www.mockdraftable.com/player/6512/" TargetMode="External"/><Relationship Id="rId215" Type="http://schemas.openxmlformats.org/officeDocument/2006/relationships/hyperlink" Target="http://www.mockdraftable.com/player/6522/" TargetMode="External"/><Relationship Id="rId216" Type="http://schemas.openxmlformats.org/officeDocument/2006/relationships/hyperlink" Target="http://www.mockdraftable.com/player/6532/" TargetMode="External"/><Relationship Id="rId217" Type="http://schemas.openxmlformats.org/officeDocument/2006/relationships/hyperlink" Target="http://www.mockdraftable.com/player/6542/" TargetMode="External"/><Relationship Id="rId218" Type="http://schemas.openxmlformats.org/officeDocument/2006/relationships/hyperlink" Target="http://www.mockdraftable.com/player/6552/" TargetMode="External"/><Relationship Id="rId219" Type="http://schemas.openxmlformats.org/officeDocument/2006/relationships/hyperlink" Target="http://www.mockdraftable.com/player/6562/" TargetMode="External"/><Relationship Id="rId220" Type="http://schemas.openxmlformats.org/officeDocument/2006/relationships/hyperlink" Target="http://www.mockdraftable.com/player/6572/" TargetMode="External"/><Relationship Id="rId221" Type="http://schemas.openxmlformats.org/officeDocument/2006/relationships/hyperlink" Target="http://www.mockdraftable.com/player/6582/" TargetMode="External"/><Relationship Id="rId222" Type="http://schemas.openxmlformats.org/officeDocument/2006/relationships/hyperlink" Target="http://www.mockdraftable.com/player/6592/" TargetMode="External"/><Relationship Id="rId223" Type="http://schemas.openxmlformats.org/officeDocument/2006/relationships/hyperlink" Target="http://www.mockdraftable.com/player/6602/" TargetMode="External"/><Relationship Id="rId224" Type="http://schemas.openxmlformats.org/officeDocument/2006/relationships/hyperlink" Target="http://www.mockdraftable.com/player/5562/" TargetMode="External"/><Relationship Id="rId225" Type="http://schemas.openxmlformats.org/officeDocument/2006/relationships/hyperlink" Target="http://www.mockdraftable.com/player/5572/" TargetMode="External"/><Relationship Id="rId226" Type="http://schemas.openxmlformats.org/officeDocument/2006/relationships/hyperlink" Target="http://www.mockdraftable.com/player/5582/" TargetMode="External"/><Relationship Id="rId227" Type="http://schemas.openxmlformats.org/officeDocument/2006/relationships/hyperlink" Target="http://www.mockdraftable.com/player/5592/" TargetMode="External"/><Relationship Id="rId228" Type="http://schemas.openxmlformats.org/officeDocument/2006/relationships/hyperlink" Target="http://www.mockdraftable.com/player/5602/" TargetMode="External"/><Relationship Id="rId229" Type="http://schemas.openxmlformats.org/officeDocument/2006/relationships/hyperlink" Target="http://www.mockdraftable.com/player/5612/" TargetMode="External"/><Relationship Id="rId230" Type="http://schemas.openxmlformats.org/officeDocument/2006/relationships/hyperlink" Target="http://www.mockdraftable.com/player/5622/" TargetMode="External"/><Relationship Id="rId231" Type="http://schemas.openxmlformats.org/officeDocument/2006/relationships/hyperlink" Target="http://www.mockdraftable.com/player/5632/" TargetMode="External"/><Relationship Id="rId232" Type="http://schemas.openxmlformats.org/officeDocument/2006/relationships/hyperlink" Target="http://www.mockdraftable.com/player/5642/" TargetMode="External"/><Relationship Id="rId233" Type="http://schemas.openxmlformats.org/officeDocument/2006/relationships/hyperlink" Target="http://www.mockdraftable.com/player/5652/" TargetMode="External"/><Relationship Id="rId234" Type="http://schemas.openxmlformats.org/officeDocument/2006/relationships/hyperlink" Target="http://www.mockdraftable.com/player/5672/" TargetMode="External"/><Relationship Id="rId235" Type="http://schemas.openxmlformats.org/officeDocument/2006/relationships/hyperlink" Target="http://www.mockdraftable.com/player/5692/" TargetMode="External"/><Relationship Id="rId236" Type="http://schemas.openxmlformats.org/officeDocument/2006/relationships/hyperlink" Target="http://www.mockdraftable.com/player/5712/" TargetMode="External"/><Relationship Id="rId237" Type="http://schemas.openxmlformats.org/officeDocument/2006/relationships/hyperlink" Target="http://www.mockdraftable.com/player/5722/" TargetMode="External"/><Relationship Id="rId238" Type="http://schemas.openxmlformats.org/officeDocument/2006/relationships/hyperlink" Target="http://www.mockdraftable.com/player/5732/" TargetMode="External"/><Relationship Id="rId239" Type="http://schemas.openxmlformats.org/officeDocument/2006/relationships/hyperlink" Target="http://www.mockdraftable.com/player/5742/" TargetMode="External"/><Relationship Id="rId240" Type="http://schemas.openxmlformats.org/officeDocument/2006/relationships/hyperlink" Target="http://www.mockdraftable.com/player/5752/" TargetMode="External"/><Relationship Id="rId241" Type="http://schemas.openxmlformats.org/officeDocument/2006/relationships/hyperlink" Target="http://www.mockdraftable.com/player/5762/" TargetMode="External"/><Relationship Id="rId242" Type="http://schemas.openxmlformats.org/officeDocument/2006/relationships/hyperlink" Target="http://www.mockdraftable.com/player/5772/" TargetMode="External"/><Relationship Id="rId243" Type="http://schemas.openxmlformats.org/officeDocument/2006/relationships/hyperlink" Target="http://www.mockdraftable.com/player/5782/" TargetMode="External"/><Relationship Id="rId244" Type="http://schemas.openxmlformats.org/officeDocument/2006/relationships/hyperlink" Target="http://www.mockdraftable.com/player/5792/" TargetMode="External"/><Relationship Id="rId245" Type="http://schemas.openxmlformats.org/officeDocument/2006/relationships/hyperlink" Target="http://www.mockdraftable.com/player/5822/" TargetMode="External"/><Relationship Id="rId246" Type="http://schemas.openxmlformats.org/officeDocument/2006/relationships/hyperlink" Target="http://www.mockdraftable.com/player/5832/" TargetMode="External"/><Relationship Id="rId247" Type="http://schemas.openxmlformats.org/officeDocument/2006/relationships/hyperlink" Target="http://www.mockdraftable.com/player/5842/" TargetMode="External"/><Relationship Id="rId248" Type="http://schemas.openxmlformats.org/officeDocument/2006/relationships/hyperlink" Target="http://www.mockdraftable.com/player/8002/" TargetMode="External"/><Relationship Id="rId249" Type="http://schemas.openxmlformats.org/officeDocument/2006/relationships/hyperlink" Target="http://www.mockdraftable.com/player/8012/" TargetMode="External"/><Relationship Id="rId250" Type="http://schemas.openxmlformats.org/officeDocument/2006/relationships/hyperlink" Target="http://www.mockdraftable.com/player/8022/" TargetMode="External"/><Relationship Id="rId251" Type="http://schemas.openxmlformats.org/officeDocument/2006/relationships/hyperlink" Target="http://www.mockdraftable.com/player/8032/" TargetMode="External"/><Relationship Id="rId252" Type="http://schemas.openxmlformats.org/officeDocument/2006/relationships/hyperlink" Target="http://www.mockdraftable.com/player/8042/" TargetMode="External"/><Relationship Id="rId253" Type="http://schemas.openxmlformats.org/officeDocument/2006/relationships/hyperlink" Target="http://www.mockdraftable.com/player/8052/" TargetMode="External"/><Relationship Id="rId254" Type="http://schemas.openxmlformats.org/officeDocument/2006/relationships/hyperlink" Target="http://www.mockdraftable.com/player/8082/" TargetMode="External"/><Relationship Id="rId255" Type="http://schemas.openxmlformats.org/officeDocument/2006/relationships/hyperlink" Target="http://www.mockdraftable.com/player/8092/" TargetMode="External"/><Relationship Id="rId256" Type="http://schemas.openxmlformats.org/officeDocument/2006/relationships/hyperlink" Target="http://www.mockdraftable.com/player/8102/" TargetMode="External"/><Relationship Id="rId257" Type="http://schemas.openxmlformats.org/officeDocument/2006/relationships/hyperlink" Target="http://www.mockdraftable.com/player/8132/" TargetMode="External"/><Relationship Id="rId258" Type="http://schemas.openxmlformats.org/officeDocument/2006/relationships/hyperlink" Target="http://www.mockdraftable.com/player/8152/" TargetMode="External"/><Relationship Id="rId259" Type="http://schemas.openxmlformats.org/officeDocument/2006/relationships/hyperlink" Target="http://www.mockdraftable.com/player/8172/" TargetMode="External"/><Relationship Id="rId260" Type="http://schemas.openxmlformats.org/officeDocument/2006/relationships/hyperlink" Target="http://www.mockdraftable.com/player/8202/" TargetMode="External"/><Relationship Id="rId261" Type="http://schemas.openxmlformats.org/officeDocument/2006/relationships/hyperlink" Target="http://www.mockdraftable.com/player/6282/" TargetMode="External"/><Relationship Id="rId262" Type="http://schemas.openxmlformats.org/officeDocument/2006/relationships/hyperlink" Target="http://www.mockdraftable.com/player/6292/" TargetMode="External"/><Relationship Id="rId263" Type="http://schemas.openxmlformats.org/officeDocument/2006/relationships/hyperlink" Target="http://www.mockdraftable.com/player/6302/" TargetMode="External"/><Relationship Id="rId264" Type="http://schemas.openxmlformats.org/officeDocument/2006/relationships/hyperlink" Target="http://www.mockdraftable.com/player/6312/" TargetMode="External"/><Relationship Id="rId265" Type="http://schemas.openxmlformats.org/officeDocument/2006/relationships/hyperlink" Target="http://www.mockdraftable.com/player/6322/" TargetMode="External"/><Relationship Id="rId266" Type="http://schemas.openxmlformats.org/officeDocument/2006/relationships/hyperlink" Target="http://www.mockdraftable.com/player/6332/" TargetMode="External"/><Relationship Id="rId267" Type="http://schemas.openxmlformats.org/officeDocument/2006/relationships/hyperlink" Target="http://www.mockdraftable.com/player/6342/" TargetMode="External"/><Relationship Id="rId268" Type="http://schemas.openxmlformats.org/officeDocument/2006/relationships/hyperlink" Target="http://www.mockdraftable.com/player/6352/" TargetMode="External"/><Relationship Id="rId269" Type="http://schemas.openxmlformats.org/officeDocument/2006/relationships/hyperlink" Target="http://www.mockdraftable.com/player/6362/" TargetMode="External"/><Relationship Id="rId270" Type="http://schemas.openxmlformats.org/officeDocument/2006/relationships/hyperlink" Target="http://www.mockdraftable.com/player/6372/" TargetMode="External"/><Relationship Id="rId271" Type="http://schemas.openxmlformats.org/officeDocument/2006/relationships/hyperlink" Target="http://www.mockdraftable.com/player/6382/" TargetMode="External"/><Relationship Id="rId272" Type="http://schemas.openxmlformats.org/officeDocument/2006/relationships/hyperlink" Target="http://www.mockdraftable.com/player/6392/" TargetMode="External"/><Relationship Id="rId273" Type="http://schemas.openxmlformats.org/officeDocument/2006/relationships/hyperlink" Target="http://www.mockdraftable.com/player/6402/" TargetMode="External"/><Relationship Id="rId274" Type="http://schemas.openxmlformats.org/officeDocument/2006/relationships/hyperlink" Target="http://www.mockdraftable.com/player/6412/" TargetMode="External"/><Relationship Id="rId275" Type="http://schemas.openxmlformats.org/officeDocument/2006/relationships/hyperlink" Target="http://www.mockdraftable.com/player/6422/" TargetMode="External"/><Relationship Id="rId276" Type="http://schemas.openxmlformats.org/officeDocument/2006/relationships/hyperlink" Target="http://www.mockdraftable.com/player/5852/" TargetMode="External"/><Relationship Id="rId277" Type="http://schemas.openxmlformats.org/officeDocument/2006/relationships/hyperlink" Target="http://www.mockdraftable.com/player/5862/" TargetMode="External"/><Relationship Id="rId278" Type="http://schemas.openxmlformats.org/officeDocument/2006/relationships/hyperlink" Target="http://www.mockdraftable.com/player/5872/" TargetMode="External"/><Relationship Id="rId279" Type="http://schemas.openxmlformats.org/officeDocument/2006/relationships/hyperlink" Target="http://www.mockdraftable.com/player/5882/" TargetMode="External"/><Relationship Id="rId280" Type="http://schemas.openxmlformats.org/officeDocument/2006/relationships/hyperlink" Target="http://www.mockdraftable.com/player/5892/" TargetMode="External"/><Relationship Id="rId281" Type="http://schemas.openxmlformats.org/officeDocument/2006/relationships/hyperlink" Target="http://www.mockdraftable.com/player/5902/" TargetMode="External"/><Relationship Id="rId282" Type="http://schemas.openxmlformats.org/officeDocument/2006/relationships/hyperlink" Target="http://www.mockdraftable.com/player/5912/" TargetMode="External"/><Relationship Id="rId283" Type="http://schemas.openxmlformats.org/officeDocument/2006/relationships/hyperlink" Target="http://www.mockdraftable.com/player/5922/" TargetMode="External"/><Relationship Id="rId284" Type="http://schemas.openxmlformats.org/officeDocument/2006/relationships/hyperlink" Target="http://www.mockdraftable.com/player/5932/" TargetMode="External"/><Relationship Id="rId285" Type="http://schemas.openxmlformats.org/officeDocument/2006/relationships/hyperlink" Target="http://www.mockdraftable.com/player/5942/" TargetMode="External"/><Relationship Id="rId286" Type="http://schemas.openxmlformats.org/officeDocument/2006/relationships/hyperlink" Target="http://www.mockdraftable.com/player/5952/" TargetMode="External"/><Relationship Id="rId287" Type="http://schemas.openxmlformats.org/officeDocument/2006/relationships/hyperlink" Target="http://www.mockdraftable.com/player/5962/" TargetMode="External"/><Relationship Id="rId288" Type="http://schemas.openxmlformats.org/officeDocument/2006/relationships/hyperlink" Target="http://www.mockdraftable.com/player/5972/" TargetMode="External"/><Relationship Id="rId289" Type="http://schemas.openxmlformats.org/officeDocument/2006/relationships/hyperlink" Target="http://www.mockdraftable.com/player/5982/" TargetMode="External"/><Relationship Id="rId290" Type="http://schemas.openxmlformats.org/officeDocument/2006/relationships/hyperlink" Target="http://www.mockdraftable.com/player/5992/" TargetMode="External"/><Relationship Id="rId291" Type="http://schemas.openxmlformats.org/officeDocument/2006/relationships/hyperlink" Target="http://www.mockdraftable.com/player/6002/" TargetMode="External"/><Relationship Id="rId292" Type="http://schemas.openxmlformats.org/officeDocument/2006/relationships/hyperlink" Target="http://www.mockdraftable.com/player/6012/" TargetMode="External"/><Relationship Id="rId293" Type="http://schemas.openxmlformats.org/officeDocument/2006/relationships/hyperlink" Target="http://www.mockdraftable.com/player/6022/" TargetMode="External"/><Relationship Id="rId294" Type="http://schemas.openxmlformats.org/officeDocument/2006/relationships/hyperlink" Target="http://www.mockdraftable.com/player/6032/" TargetMode="External"/><Relationship Id="rId295" Type="http://schemas.openxmlformats.org/officeDocument/2006/relationships/hyperlink" Target="http://www.mockdraftable.com/player/6042/" TargetMode="External"/><Relationship Id="rId296" Type="http://schemas.openxmlformats.org/officeDocument/2006/relationships/hyperlink" Target="http://www.mockdraftable.com/player/6052/" TargetMode="External"/><Relationship Id="rId297" Type="http://schemas.openxmlformats.org/officeDocument/2006/relationships/hyperlink" Target="http://www.mockdraftable.com/player/6062/" TargetMode="External"/><Relationship Id="rId298" Type="http://schemas.openxmlformats.org/officeDocument/2006/relationships/hyperlink" Target="http://www.mockdraftable.com/player/6072/" TargetMode="External"/><Relationship Id="rId299" Type="http://schemas.openxmlformats.org/officeDocument/2006/relationships/hyperlink" Target="http://www.mockdraftable.com/player/6082/" TargetMode="External"/><Relationship Id="rId300" Type="http://schemas.openxmlformats.org/officeDocument/2006/relationships/hyperlink" Target="http://www.mockdraftable.com/player/6092/" TargetMode="External"/><Relationship Id="rId301" Type="http://schemas.openxmlformats.org/officeDocument/2006/relationships/hyperlink" Target="http://www.mockdraftable.com/player/6102/" TargetMode="External"/><Relationship Id="rId302" Type="http://schemas.openxmlformats.org/officeDocument/2006/relationships/hyperlink" Target="http://www.mockdraftable.com/player/6112/" TargetMode="External"/><Relationship Id="rId303" Type="http://schemas.openxmlformats.org/officeDocument/2006/relationships/hyperlink" Target="http://www.mockdraftable.com/player/6122/" TargetMode="External"/><Relationship Id="rId304" Type="http://schemas.openxmlformats.org/officeDocument/2006/relationships/hyperlink" Target="http://www.mockdraftable.com/player/6132/" TargetMode="External"/><Relationship Id="rId305" Type="http://schemas.openxmlformats.org/officeDocument/2006/relationships/hyperlink" Target="http://www.mockdraftable.com/player/6142/" TargetMode="External"/><Relationship Id="rId306" Type="http://schemas.openxmlformats.org/officeDocument/2006/relationships/hyperlink" Target="http://www.mockdraftable.com/player/6152/" TargetMode="External"/><Relationship Id="rId307" Type="http://schemas.openxmlformats.org/officeDocument/2006/relationships/hyperlink" Target="http://www.mockdraftable.com/player/6162/" TargetMode="External"/><Relationship Id="rId308" Type="http://schemas.openxmlformats.org/officeDocument/2006/relationships/hyperlink" Target="http://www.mockdraftable.com/player/6172/" TargetMode="External"/><Relationship Id="rId309" Type="http://schemas.openxmlformats.org/officeDocument/2006/relationships/hyperlink" Target="http://www.mockdraftable.com/player/6182/" TargetMode="External"/><Relationship Id="rId310" Type="http://schemas.openxmlformats.org/officeDocument/2006/relationships/hyperlink" Target="http://www.mockdraftable.com/player/6192/" TargetMode="External"/><Relationship Id="rId311" Type="http://schemas.openxmlformats.org/officeDocument/2006/relationships/hyperlink" Target="http://www.mockdraftable.com/player/6202/" TargetMode="External"/><Relationship Id="rId312" Type="http://schemas.openxmlformats.org/officeDocument/2006/relationships/hyperlink" Target="http://www.mockdraftable.com/player/6212/" TargetMode="External"/><Relationship Id="rId313" Type="http://schemas.openxmlformats.org/officeDocument/2006/relationships/hyperlink" Target="http://www.mockdraftable.com/player/6222/" TargetMode="External"/><Relationship Id="rId314" Type="http://schemas.openxmlformats.org/officeDocument/2006/relationships/hyperlink" Target="http://www.mockdraftable.com/player/6232/" TargetMode="External"/><Relationship Id="rId315" Type="http://schemas.openxmlformats.org/officeDocument/2006/relationships/hyperlink" Target="http://www.mockdraftable.com/player/6242/" TargetMode="External"/><Relationship Id="rId316" Type="http://schemas.openxmlformats.org/officeDocument/2006/relationships/hyperlink" Target="http://www.mockdraftable.com/player/6252/" TargetMode="External"/><Relationship Id="rId317" Type="http://schemas.openxmlformats.org/officeDocument/2006/relationships/hyperlink" Target="http://www.mockdraftable.com/player/6262/" TargetMode="External"/><Relationship Id="rId318" Type="http://schemas.openxmlformats.org/officeDocument/2006/relationships/hyperlink" Target="http://www.mockdraftable.com/player/627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7"/>
  <sheetViews>
    <sheetView showFormulas="false" showGridLines="true" showRowColHeaders="true" showZeros="true" rightToLeft="false" tabSelected="true" showOutlineSymbols="true" defaultGridColor="true" view="normal" topLeftCell="A260" colorId="64" zoomScale="100" zoomScaleNormal="100" zoomScalePageLayoutView="100" workbookViewId="0">
      <selection pane="topLeft" activeCell="H287" activeCellId="0" sqref="H287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1.71"/>
    <col collapsed="false" customWidth="true" hidden="false" outlineLevel="0" max="6" min="6" style="0" width="12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2016</v>
      </c>
      <c r="B2" s="1" t="s">
        <v>13</v>
      </c>
      <c r="C2" s="0" t="s">
        <v>14</v>
      </c>
      <c r="E2" s="0" t="s">
        <v>15</v>
      </c>
      <c r="F2" s="0" t="n">
        <v>313</v>
      </c>
      <c r="I2" s="0" t="n">
        <v>26</v>
      </c>
    </row>
    <row r="3" customFormat="false" ht="15" hidden="false" customHeight="false" outlineLevel="0" collapsed="false">
      <c r="A3" s="0" t="n">
        <v>2016</v>
      </c>
      <c r="B3" s="1" t="s">
        <v>16</v>
      </c>
      <c r="C3" s="0" t="s">
        <v>17</v>
      </c>
      <c r="E3" s="0" t="s">
        <v>18</v>
      </c>
      <c r="F3" s="0" t="n">
        <v>255</v>
      </c>
      <c r="I3" s="0" t="n">
        <v>15</v>
      </c>
    </row>
    <row r="4" customFormat="false" ht="13.8" hidden="false" customHeight="false" outlineLevel="0" collapsed="false">
      <c r="A4" s="0" t="n">
        <v>2016</v>
      </c>
      <c r="B4" s="1" t="s">
        <v>19</v>
      </c>
      <c r="C4" s="0" t="s">
        <v>20</v>
      </c>
      <c r="E4" s="0" t="s">
        <v>21</v>
      </c>
      <c r="F4" s="0" t="n">
        <v>198</v>
      </c>
      <c r="G4" s="0" t="n">
        <v>1.6</v>
      </c>
      <c r="H4" s="0" t="n">
        <v>4.72</v>
      </c>
      <c r="I4" s="0" t="n">
        <v>15</v>
      </c>
      <c r="J4" s="0" t="n">
        <v>33.5</v>
      </c>
      <c r="K4" s="0" t="n">
        <v>116</v>
      </c>
      <c r="L4" s="0" t="n">
        <v>4.15</v>
      </c>
      <c r="M4" s="0" t="n">
        <v>7.18</v>
      </c>
    </row>
    <row r="5" customFormat="false" ht="13.8" hidden="false" customHeight="false" outlineLevel="0" collapsed="false">
      <c r="A5" s="0" t="n">
        <v>2016</v>
      </c>
      <c r="B5" s="1" t="s">
        <v>22</v>
      </c>
      <c r="C5" s="0" t="s">
        <v>23</v>
      </c>
      <c r="E5" s="0" t="s">
        <v>24</v>
      </c>
      <c r="F5" s="0" t="n">
        <v>225</v>
      </c>
      <c r="G5" s="0" t="n">
        <v>1.77</v>
      </c>
      <c r="H5" s="0" t="n">
        <v>4.95</v>
      </c>
      <c r="I5" s="0" t="n">
        <v>16</v>
      </c>
      <c r="J5" s="0" t="n">
        <v>29</v>
      </c>
      <c r="K5" s="0" t="n">
        <v>107</v>
      </c>
      <c r="L5" s="0" t="n">
        <v>4.37</v>
      </c>
      <c r="M5" s="0" t="n">
        <v>7.38</v>
      </c>
    </row>
    <row r="6" customFormat="false" ht="13.8" hidden="false" customHeight="false" outlineLevel="0" collapsed="false">
      <c r="A6" s="0" t="n">
        <v>2016</v>
      </c>
      <c r="B6" s="1" t="s">
        <v>25</v>
      </c>
      <c r="C6" s="0" t="s">
        <v>14</v>
      </c>
      <c r="E6" s="0" t="s">
        <v>18</v>
      </c>
      <c r="F6" s="0" t="n">
        <v>338</v>
      </c>
      <c r="G6" s="0" t="n">
        <v>1.97</v>
      </c>
      <c r="H6" s="0" t="n">
        <v>5.74</v>
      </c>
      <c r="I6" s="0" t="n">
        <v>26</v>
      </c>
    </row>
    <row r="7" customFormat="false" ht="13.8" hidden="false" customHeight="false" outlineLevel="0" collapsed="false">
      <c r="A7" s="0" t="n">
        <v>2016</v>
      </c>
      <c r="B7" s="1" t="s">
        <v>26</v>
      </c>
      <c r="C7" s="0" t="s">
        <v>20</v>
      </c>
      <c r="E7" s="0" t="s">
        <v>24</v>
      </c>
      <c r="F7" s="0" t="n">
        <v>218</v>
      </c>
      <c r="G7" s="0" t="n">
        <v>1.5</v>
      </c>
      <c r="H7" s="0" t="n">
        <v>4.56</v>
      </c>
      <c r="J7" s="0" t="n">
        <v>35.5</v>
      </c>
      <c r="K7" s="0" t="n">
        <v>122</v>
      </c>
      <c r="L7" s="0" t="n">
        <v>4.03</v>
      </c>
      <c r="M7" s="0" t="n">
        <v>7.09</v>
      </c>
    </row>
    <row r="8" customFormat="false" ht="13.8" hidden="false" customHeight="false" outlineLevel="0" collapsed="false">
      <c r="A8" s="0" t="n">
        <v>2016</v>
      </c>
      <c r="B8" s="1" t="s">
        <v>27</v>
      </c>
      <c r="C8" s="0" t="s">
        <v>14</v>
      </c>
      <c r="E8" s="0" t="s">
        <v>18</v>
      </c>
      <c r="F8" s="0" t="n">
        <v>303</v>
      </c>
      <c r="G8" s="0" t="n">
        <v>1.94</v>
      </c>
      <c r="H8" s="0" t="n">
        <v>5.57</v>
      </c>
      <c r="I8" s="0" t="n">
        <v>22</v>
      </c>
      <c r="J8" s="0" t="n">
        <v>23.5</v>
      </c>
      <c r="K8" s="0" t="n">
        <v>90</v>
      </c>
      <c r="L8" s="0" t="n">
        <v>4.65</v>
      </c>
      <c r="M8" s="0" t="n">
        <v>7.9</v>
      </c>
    </row>
    <row r="9" customFormat="false" ht="13.8" hidden="false" customHeight="false" outlineLevel="0" collapsed="false">
      <c r="A9" s="0" t="n">
        <v>2016</v>
      </c>
      <c r="B9" s="1" t="s">
        <v>28</v>
      </c>
      <c r="C9" s="0" t="s">
        <v>23</v>
      </c>
      <c r="E9" s="0" t="s">
        <v>29</v>
      </c>
      <c r="F9" s="0" t="n">
        <v>238</v>
      </c>
      <c r="G9" s="0" t="n">
        <v>1.67</v>
      </c>
      <c r="H9" s="0" t="n">
        <v>4.73</v>
      </c>
      <c r="I9" s="0" t="n">
        <v>18</v>
      </c>
      <c r="J9" s="0" t="n">
        <v>34.5</v>
      </c>
      <c r="K9" s="0" t="n">
        <v>118</v>
      </c>
      <c r="L9" s="0" t="n">
        <v>4.15</v>
      </c>
      <c r="M9" s="0" t="n">
        <v>6.38</v>
      </c>
    </row>
    <row r="10" customFormat="false" ht="13.8" hidden="false" customHeight="false" outlineLevel="0" collapsed="false">
      <c r="A10" s="0" t="n">
        <v>2016</v>
      </c>
      <c r="B10" s="1" t="s">
        <v>30</v>
      </c>
      <c r="C10" s="0" t="s">
        <v>20</v>
      </c>
      <c r="E10" s="0" t="s">
        <v>24</v>
      </c>
      <c r="F10" s="0" t="n">
        <v>196</v>
      </c>
      <c r="G10" s="0" t="n">
        <v>1.6</v>
      </c>
      <c r="H10" s="0" t="n">
        <v>4.51</v>
      </c>
      <c r="I10" s="0" t="n">
        <v>17</v>
      </c>
      <c r="J10" s="0" t="n">
        <v>40</v>
      </c>
      <c r="K10" s="0" t="n">
        <v>121</v>
      </c>
      <c r="L10" s="0" t="n">
        <v>4.07</v>
      </c>
      <c r="M10" s="0" t="n">
        <v>7.05</v>
      </c>
    </row>
    <row r="11" customFormat="false" ht="13.8" hidden="false" customHeight="false" outlineLevel="0" collapsed="false">
      <c r="A11" s="0" t="n">
        <v>2016</v>
      </c>
      <c r="B11" s="1" t="s">
        <v>31</v>
      </c>
      <c r="C11" s="0" t="s">
        <v>14</v>
      </c>
      <c r="E11" s="0" t="s">
        <v>18</v>
      </c>
      <c r="F11" s="0" t="n">
        <v>307</v>
      </c>
      <c r="G11" s="0" t="n">
        <v>1.81</v>
      </c>
      <c r="H11" s="0" t="n">
        <v>4.98</v>
      </c>
      <c r="I11" s="0" t="n">
        <v>30</v>
      </c>
      <c r="J11" s="0" t="n">
        <v>30.5</v>
      </c>
      <c r="K11" s="0" t="n">
        <v>108</v>
      </c>
      <c r="L11" s="0" t="n">
        <v>4.47</v>
      </c>
      <c r="M11" s="0" t="n">
        <v>7.33</v>
      </c>
    </row>
    <row r="12" customFormat="false" ht="13.8" hidden="false" customHeight="false" outlineLevel="0" collapsed="false">
      <c r="A12" s="0" t="n">
        <v>2016</v>
      </c>
      <c r="B12" s="1" t="s">
        <v>32</v>
      </c>
      <c r="C12" s="0" t="s">
        <v>23</v>
      </c>
      <c r="E12" s="0" t="s">
        <v>18</v>
      </c>
      <c r="F12" s="0" t="n">
        <v>269</v>
      </c>
      <c r="G12" s="0" t="n">
        <v>1.6</v>
      </c>
      <c r="H12" s="0" t="n">
        <v>4.56</v>
      </c>
      <c r="J12" s="0" t="n">
        <v>42</v>
      </c>
      <c r="K12" s="0" t="n">
        <v>138</v>
      </c>
    </row>
    <row r="13" customFormat="false" ht="13.8" hidden="false" customHeight="false" outlineLevel="0" collapsed="false">
      <c r="A13" s="0" t="n">
        <v>2016</v>
      </c>
      <c r="B13" s="1" t="s">
        <v>33</v>
      </c>
      <c r="C13" s="0" t="s">
        <v>34</v>
      </c>
      <c r="E13" s="0" t="s">
        <v>21</v>
      </c>
      <c r="F13" s="0" t="n">
        <v>211</v>
      </c>
      <c r="G13" s="0" t="n">
        <v>1.63</v>
      </c>
      <c r="H13" s="0" t="n">
        <v>4.42</v>
      </c>
      <c r="J13" s="0" t="n">
        <v>33</v>
      </c>
      <c r="K13" s="0" t="n">
        <v>120</v>
      </c>
      <c r="L13" s="0" t="n">
        <v>3.98</v>
      </c>
      <c r="M13" s="0" t="n">
        <v>6.71</v>
      </c>
    </row>
    <row r="14" customFormat="false" ht="13.8" hidden="false" customHeight="false" outlineLevel="0" collapsed="false">
      <c r="A14" s="0" t="n">
        <v>2016</v>
      </c>
      <c r="B14" s="1" t="s">
        <v>35</v>
      </c>
      <c r="C14" s="0" t="s">
        <v>23</v>
      </c>
      <c r="E14" s="0" t="s">
        <v>21</v>
      </c>
      <c r="F14" s="0" t="n">
        <v>244</v>
      </c>
      <c r="G14" s="0" t="n">
        <v>1.73</v>
      </c>
      <c r="H14" s="0" t="n">
        <v>4.83</v>
      </c>
      <c r="I14" s="0" t="n">
        <v>23</v>
      </c>
      <c r="J14" s="0" t="n">
        <v>32</v>
      </c>
      <c r="K14" s="0" t="n">
        <v>111</v>
      </c>
      <c r="L14" s="0" t="n">
        <v>4.27</v>
      </c>
      <c r="M14" s="0" t="n">
        <v>7.35</v>
      </c>
    </row>
    <row r="15" customFormat="false" ht="13.8" hidden="false" customHeight="false" outlineLevel="0" collapsed="false">
      <c r="A15" s="0" t="n">
        <v>2016</v>
      </c>
      <c r="B15" s="1" t="s">
        <v>36</v>
      </c>
      <c r="C15" s="0" t="s">
        <v>37</v>
      </c>
      <c r="E15" s="0" t="s">
        <v>38</v>
      </c>
      <c r="F15" s="0" t="n">
        <v>205</v>
      </c>
      <c r="G15" s="0" t="n">
        <v>1.61</v>
      </c>
      <c r="H15" s="0" t="n">
        <v>4.6</v>
      </c>
      <c r="I15" s="0" t="n">
        <v>24</v>
      </c>
      <c r="J15" s="0" t="n">
        <v>42.5</v>
      </c>
      <c r="K15" s="0" t="n">
        <v>130</v>
      </c>
      <c r="L15" s="0" t="n">
        <v>3.95</v>
      </c>
      <c r="M15" s="0" t="n">
        <v>6.79</v>
      </c>
    </row>
    <row r="16" customFormat="false" ht="13.8" hidden="false" customHeight="false" outlineLevel="0" collapsed="false">
      <c r="A16" s="0" t="n">
        <v>2016</v>
      </c>
      <c r="B16" s="1" t="s">
        <v>39</v>
      </c>
      <c r="C16" s="0" t="s">
        <v>14</v>
      </c>
      <c r="E16" s="0" t="s">
        <v>40</v>
      </c>
      <c r="F16" s="0" t="n">
        <v>313</v>
      </c>
      <c r="G16" s="0" t="n">
        <v>1.78</v>
      </c>
      <c r="H16" s="0" t="n">
        <v>5.31</v>
      </c>
      <c r="I16" s="0" t="n">
        <v>17</v>
      </c>
      <c r="J16" s="0" t="n">
        <v>32</v>
      </c>
      <c r="K16" s="0" t="n">
        <v>101</v>
      </c>
      <c r="L16" s="0" t="n">
        <v>4.77</v>
      </c>
      <c r="M16" s="0" t="n">
        <v>7.84</v>
      </c>
    </row>
    <row r="17" customFormat="false" ht="13.8" hidden="false" customHeight="false" outlineLevel="0" collapsed="false">
      <c r="A17" s="0" t="n">
        <v>2016</v>
      </c>
      <c r="B17" s="1" t="s">
        <v>41</v>
      </c>
      <c r="C17" s="0" t="s">
        <v>14</v>
      </c>
      <c r="E17" s="0" t="s">
        <v>42</v>
      </c>
      <c r="F17" s="0" t="n">
        <v>313</v>
      </c>
      <c r="G17" s="0" t="n">
        <v>1.82</v>
      </c>
      <c r="H17" s="0" t="n">
        <v>5.18</v>
      </c>
      <c r="J17" s="0" t="n">
        <v>31</v>
      </c>
      <c r="K17" s="0" t="n">
        <v>105</v>
      </c>
      <c r="L17" s="0" t="n">
        <v>4.62</v>
      </c>
      <c r="M17" s="0" t="n">
        <v>8.01</v>
      </c>
    </row>
    <row r="18" customFormat="false" ht="13.8" hidden="false" customHeight="false" outlineLevel="0" collapsed="false">
      <c r="A18" s="0" t="n">
        <v>2016</v>
      </c>
      <c r="B18" s="1" t="s">
        <v>43</v>
      </c>
      <c r="C18" s="0" t="s">
        <v>14</v>
      </c>
      <c r="E18" s="0" t="s">
        <v>44</v>
      </c>
      <c r="F18" s="0" t="n">
        <v>306</v>
      </c>
      <c r="G18" s="0" t="n">
        <v>1.9</v>
      </c>
      <c r="H18" s="0" t="n">
        <v>5.5</v>
      </c>
      <c r="I18" s="0" t="n">
        <v>29</v>
      </c>
      <c r="J18" s="0" t="n">
        <v>27</v>
      </c>
      <c r="K18" s="0" t="n">
        <v>96</v>
      </c>
      <c r="L18" s="0" t="n">
        <v>4.58</v>
      </c>
      <c r="M18" s="0" t="n">
        <v>7.66</v>
      </c>
    </row>
    <row r="19" customFormat="false" ht="13.8" hidden="false" customHeight="false" outlineLevel="0" collapsed="false">
      <c r="A19" s="0" t="n">
        <v>2016</v>
      </c>
      <c r="B19" s="1" t="s">
        <v>45</v>
      </c>
      <c r="C19" s="0" t="s">
        <v>46</v>
      </c>
      <c r="E19" s="0" t="s">
        <v>18</v>
      </c>
      <c r="F19" s="0" t="n">
        <v>318</v>
      </c>
      <c r="G19" s="0" t="n">
        <v>1.77</v>
      </c>
      <c r="H19" s="0" t="n">
        <v>5.02</v>
      </c>
      <c r="I19" s="0" t="n">
        <v>20</v>
      </c>
      <c r="J19" s="0" t="n">
        <v>31</v>
      </c>
      <c r="K19" s="0" t="n">
        <v>101</v>
      </c>
      <c r="L19" s="0" t="n">
        <v>4.57</v>
      </c>
      <c r="M19" s="0" t="n">
        <v>7.5</v>
      </c>
    </row>
    <row r="20" customFormat="false" ht="13.8" hidden="false" customHeight="false" outlineLevel="0" collapsed="false">
      <c r="A20" s="0" t="n">
        <v>2016</v>
      </c>
      <c r="B20" s="1" t="s">
        <v>47</v>
      </c>
      <c r="C20" s="0" t="s">
        <v>48</v>
      </c>
      <c r="E20" s="0" t="s">
        <v>24</v>
      </c>
      <c r="F20" s="0" t="n">
        <v>231</v>
      </c>
      <c r="G20" s="0" t="n">
        <v>1.79</v>
      </c>
      <c r="H20" s="0" t="n">
        <v>5.03</v>
      </c>
      <c r="J20" s="0" t="n">
        <v>26.5</v>
      </c>
      <c r="K20" s="0" t="n">
        <v>100</v>
      </c>
      <c r="L20" s="0" t="n">
        <v>4.62</v>
      </c>
      <c r="M20" s="0" t="n">
        <v>7.47</v>
      </c>
    </row>
    <row r="21" customFormat="false" ht="13.8" hidden="false" customHeight="false" outlineLevel="0" collapsed="false">
      <c r="A21" s="0" t="n">
        <v>2016</v>
      </c>
      <c r="B21" s="1" t="s">
        <v>49</v>
      </c>
      <c r="C21" s="0" t="s">
        <v>46</v>
      </c>
      <c r="E21" s="0" t="s">
        <v>15</v>
      </c>
      <c r="F21" s="0" t="n">
        <v>267</v>
      </c>
      <c r="G21" s="0" t="n">
        <v>1.59</v>
      </c>
      <c r="H21" s="0" t="n">
        <v>4.79</v>
      </c>
      <c r="I21" s="0" t="n">
        <v>27</v>
      </c>
      <c r="J21" s="0" t="n">
        <v>34.5</v>
      </c>
      <c r="K21" s="0" t="n">
        <v>114</v>
      </c>
      <c r="L21" s="0" t="n">
        <v>4.25</v>
      </c>
      <c r="M21" s="0" t="n">
        <v>7.17</v>
      </c>
    </row>
    <row r="22" customFormat="false" ht="13.8" hidden="false" customHeight="false" outlineLevel="0" collapsed="false">
      <c r="A22" s="0" t="n">
        <v>2016</v>
      </c>
      <c r="B22" s="1" t="s">
        <v>50</v>
      </c>
      <c r="C22" s="0" t="s">
        <v>20</v>
      </c>
      <c r="E22" s="0" t="s">
        <v>21</v>
      </c>
      <c r="F22" s="0" t="n">
        <v>183</v>
      </c>
    </row>
    <row r="23" customFormat="false" ht="13.8" hidden="false" customHeight="false" outlineLevel="0" collapsed="false">
      <c r="A23" s="0" t="n">
        <v>2016</v>
      </c>
      <c r="B23" s="1" t="s">
        <v>51</v>
      </c>
      <c r="C23" s="0" t="s">
        <v>34</v>
      </c>
      <c r="E23" s="0" t="s">
        <v>52</v>
      </c>
      <c r="F23" s="0" t="n">
        <v>209</v>
      </c>
      <c r="G23" s="0" t="n">
        <v>1.53</v>
      </c>
      <c r="H23" s="0" t="n">
        <v>4.44</v>
      </c>
    </row>
    <row r="24" customFormat="false" ht="13.8" hidden="false" customHeight="false" outlineLevel="0" collapsed="false">
      <c r="A24" s="0" t="n">
        <v>2016</v>
      </c>
      <c r="B24" s="1" t="s">
        <v>53</v>
      </c>
      <c r="C24" s="0" t="s">
        <v>14</v>
      </c>
      <c r="E24" s="0" t="s">
        <v>29</v>
      </c>
      <c r="F24" s="0" t="n">
        <v>310</v>
      </c>
    </row>
    <row r="25" customFormat="false" ht="13.8" hidden="false" customHeight="false" outlineLevel="0" collapsed="false">
      <c r="A25" s="0" t="n">
        <v>2016</v>
      </c>
      <c r="B25" s="1" t="s">
        <v>54</v>
      </c>
      <c r="C25" s="0" t="s">
        <v>46</v>
      </c>
      <c r="E25" s="0" t="s">
        <v>42</v>
      </c>
      <c r="F25" s="0" t="n">
        <v>292</v>
      </c>
      <c r="G25" s="0" t="n">
        <v>1.76</v>
      </c>
      <c r="H25" s="0" t="n">
        <v>5.1</v>
      </c>
      <c r="I25" s="0" t="n">
        <v>24</v>
      </c>
      <c r="J25" s="0" t="n">
        <v>34</v>
      </c>
      <c r="K25" s="0" t="n">
        <v>117</v>
      </c>
      <c r="L25" s="0" t="n">
        <v>4.53</v>
      </c>
      <c r="M25" s="0" t="n">
        <v>7.57</v>
      </c>
    </row>
    <row r="26" customFormat="false" ht="13.8" hidden="false" customHeight="false" outlineLevel="0" collapsed="false">
      <c r="A26" s="0" t="n">
        <v>2016</v>
      </c>
      <c r="B26" s="1" t="s">
        <v>55</v>
      </c>
      <c r="C26" s="0" t="s">
        <v>14</v>
      </c>
      <c r="E26" s="0" t="s">
        <v>18</v>
      </c>
      <c r="F26" s="0" t="n">
        <v>315</v>
      </c>
      <c r="G26" s="0" t="n">
        <v>1.94</v>
      </c>
      <c r="H26" s="0" t="n">
        <v>5.39</v>
      </c>
      <c r="I26" s="0" t="n">
        <v>17</v>
      </c>
      <c r="J26" s="0" t="n">
        <v>29</v>
      </c>
      <c r="K26" s="0" t="n">
        <v>94</v>
      </c>
      <c r="L26" s="0" t="n">
        <v>4.7</v>
      </c>
      <c r="M26" s="0" t="n">
        <v>8.04</v>
      </c>
    </row>
    <row r="27" customFormat="false" ht="13.8" hidden="false" customHeight="false" outlineLevel="0" collapsed="false">
      <c r="A27" s="0" t="n">
        <v>2016</v>
      </c>
      <c r="B27" s="1" t="s">
        <v>56</v>
      </c>
      <c r="C27" s="0" t="s">
        <v>37</v>
      </c>
      <c r="E27" s="0" t="s">
        <v>57</v>
      </c>
      <c r="F27" s="0" t="n">
        <v>186</v>
      </c>
      <c r="G27" s="0" t="n">
        <v>1.69</v>
      </c>
      <c r="H27" s="0" t="n">
        <v>4.57</v>
      </c>
      <c r="J27" s="0" t="n">
        <v>36</v>
      </c>
      <c r="K27" s="0" t="n">
        <v>114</v>
      </c>
      <c r="L27" s="0" t="n">
        <v>4.15</v>
      </c>
      <c r="M27" s="0" t="n">
        <v>6.9</v>
      </c>
    </row>
    <row r="28" customFormat="false" ht="13.8" hidden="false" customHeight="false" outlineLevel="0" collapsed="false">
      <c r="A28" s="0" t="n">
        <v>2016</v>
      </c>
      <c r="B28" s="1" t="s">
        <v>58</v>
      </c>
      <c r="C28" s="0" t="s">
        <v>46</v>
      </c>
      <c r="E28" s="0" t="s">
        <v>18</v>
      </c>
      <c r="F28" s="0" t="n">
        <v>284</v>
      </c>
      <c r="G28" s="0" t="n">
        <v>1.66</v>
      </c>
      <c r="H28" s="0" t="n">
        <v>5.06</v>
      </c>
      <c r="I28" s="0" t="n">
        <v>26</v>
      </c>
    </row>
    <row r="29" customFormat="false" ht="13.8" hidden="false" customHeight="false" outlineLevel="0" collapsed="false">
      <c r="A29" s="0" t="n">
        <v>2016</v>
      </c>
      <c r="B29" s="1" t="s">
        <v>59</v>
      </c>
      <c r="C29" s="0" t="s">
        <v>14</v>
      </c>
      <c r="E29" s="0" t="s">
        <v>18</v>
      </c>
      <c r="F29" s="0" t="n">
        <v>318</v>
      </c>
      <c r="G29" s="0" t="n">
        <v>1.84</v>
      </c>
      <c r="H29" s="0" t="n">
        <v>5.25</v>
      </c>
      <c r="I29" s="0" t="n">
        <v>20</v>
      </c>
      <c r="J29" s="0" t="n">
        <v>24</v>
      </c>
      <c r="K29" s="0" t="n">
        <v>99</v>
      </c>
      <c r="L29" s="0" t="n">
        <v>4.76</v>
      </c>
    </row>
    <row r="30" customFormat="false" ht="13.8" hidden="false" customHeight="false" outlineLevel="0" collapsed="false">
      <c r="A30" s="0" t="n">
        <v>2016</v>
      </c>
      <c r="B30" s="1" t="s">
        <v>60</v>
      </c>
      <c r="C30" s="0" t="s">
        <v>23</v>
      </c>
      <c r="E30" s="0" t="s">
        <v>21</v>
      </c>
      <c r="F30" s="0" t="n">
        <v>231</v>
      </c>
      <c r="G30" s="0" t="n">
        <v>1.63</v>
      </c>
      <c r="H30" s="0" t="n">
        <v>4.59</v>
      </c>
      <c r="I30" s="0" t="n">
        <v>19</v>
      </c>
      <c r="J30" s="0" t="n">
        <v>33.5</v>
      </c>
      <c r="K30" s="0" t="n">
        <v>120</v>
      </c>
      <c r="L30" s="0" t="n">
        <v>4</v>
      </c>
      <c r="M30" s="0" t="n">
        <v>6.68</v>
      </c>
    </row>
    <row r="31" customFormat="false" ht="13.8" hidden="false" customHeight="false" outlineLevel="0" collapsed="false">
      <c r="A31" s="0" t="n">
        <v>2016</v>
      </c>
      <c r="B31" s="1" t="s">
        <v>61</v>
      </c>
      <c r="C31" s="0" t="s">
        <v>17</v>
      </c>
      <c r="E31" s="0" t="s">
        <v>29</v>
      </c>
      <c r="F31" s="0" t="n">
        <v>255</v>
      </c>
    </row>
    <row r="32" customFormat="false" ht="13.8" hidden="false" customHeight="false" outlineLevel="0" collapsed="false">
      <c r="A32" s="0" t="n">
        <v>2016</v>
      </c>
      <c r="B32" s="1" t="s">
        <v>62</v>
      </c>
      <c r="C32" s="0" t="s">
        <v>23</v>
      </c>
      <c r="E32" s="0" t="s">
        <v>18</v>
      </c>
      <c r="F32" s="0" t="n">
        <v>246</v>
      </c>
      <c r="G32" s="0" t="n">
        <v>1.74</v>
      </c>
      <c r="H32" s="0" t="n">
        <v>4.66</v>
      </c>
      <c r="I32" s="0" t="n">
        <v>16</v>
      </c>
      <c r="J32" s="0" t="n">
        <v>40.5</v>
      </c>
      <c r="K32" s="0" t="n">
        <v>121</v>
      </c>
      <c r="L32" s="0" t="n">
        <v>4.27</v>
      </c>
      <c r="M32" s="0" t="n">
        <v>7.21</v>
      </c>
    </row>
    <row r="33" customFormat="false" ht="13.8" hidden="false" customHeight="false" outlineLevel="0" collapsed="false">
      <c r="A33" s="0" t="n">
        <v>2016</v>
      </c>
      <c r="B33" s="1" t="s">
        <v>63</v>
      </c>
      <c r="C33" s="0" t="s">
        <v>17</v>
      </c>
      <c r="E33" s="0" t="s">
        <v>40</v>
      </c>
      <c r="F33" s="0" t="n">
        <v>252</v>
      </c>
      <c r="G33" s="0" t="n">
        <v>1.67</v>
      </c>
      <c r="H33" s="0" t="n">
        <v>4.8</v>
      </c>
      <c r="I33" s="0" t="n">
        <v>14</v>
      </c>
      <c r="J33" s="0" t="n">
        <v>33</v>
      </c>
      <c r="K33" s="0" t="n">
        <v>116</v>
      </c>
      <c r="L33" s="0" t="n">
        <v>4.32</v>
      </c>
    </row>
    <row r="34" customFormat="false" ht="13.8" hidden="false" customHeight="false" outlineLevel="0" collapsed="false">
      <c r="A34" s="0" t="n">
        <v>2016</v>
      </c>
      <c r="B34" s="1" t="s">
        <v>64</v>
      </c>
      <c r="C34" s="0" t="s">
        <v>48</v>
      </c>
      <c r="E34" s="0" t="s">
        <v>65</v>
      </c>
      <c r="F34" s="0" t="n">
        <v>218</v>
      </c>
      <c r="G34" s="0" t="n">
        <v>1.66</v>
      </c>
      <c r="H34" s="0" t="n">
        <v>4.57</v>
      </c>
      <c r="J34" s="0" t="n">
        <v>30.5</v>
      </c>
      <c r="K34" s="0" t="n">
        <v>115</v>
      </c>
    </row>
    <row r="35" customFormat="false" ht="13.8" hidden="false" customHeight="false" outlineLevel="0" collapsed="false">
      <c r="A35" s="0" t="n">
        <v>2016</v>
      </c>
      <c r="B35" s="1" t="s">
        <v>66</v>
      </c>
      <c r="C35" s="0" t="s">
        <v>14</v>
      </c>
      <c r="E35" s="0" t="s">
        <v>29</v>
      </c>
      <c r="F35" s="0" t="n">
        <v>329</v>
      </c>
    </row>
    <row r="36" customFormat="false" ht="13.8" hidden="false" customHeight="false" outlineLevel="0" collapsed="false">
      <c r="A36" s="0" t="n">
        <v>2016</v>
      </c>
      <c r="B36" s="1" t="s">
        <v>67</v>
      </c>
      <c r="C36" s="0" t="s">
        <v>20</v>
      </c>
      <c r="E36" s="0" t="s">
        <v>38</v>
      </c>
      <c r="F36" s="0" t="n">
        <v>195</v>
      </c>
      <c r="H36" s="0" t="n">
        <v>4.51</v>
      </c>
      <c r="I36" s="0" t="n">
        <v>17</v>
      </c>
      <c r="J36" s="0" t="n">
        <v>36</v>
      </c>
      <c r="K36" s="0" t="n">
        <v>130</v>
      </c>
      <c r="L36" s="0" t="n">
        <v>3.82</v>
      </c>
      <c r="M36" s="0" t="n">
        <v>6.8</v>
      </c>
    </row>
    <row r="37" customFormat="false" ht="13.8" hidden="false" customHeight="false" outlineLevel="0" collapsed="false">
      <c r="A37" s="0" t="n">
        <v>2016</v>
      </c>
      <c r="B37" s="1" t="s">
        <v>68</v>
      </c>
      <c r="C37" s="0" t="s">
        <v>46</v>
      </c>
      <c r="E37" s="0" t="s">
        <v>15</v>
      </c>
      <c r="F37" s="0" t="n">
        <v>283</v>
      </c>
      <c r="G37" s="0" t="n">
        <v>1.85</v>
      </c>
      <c r="H37" s="0" t="n">
        <v>5.16</v>
      </c>
      <c r="J37" s="0" t="n">
        <v>32.5</v>
      </c>
      <c r="K37" s="0" t="n">
        <v>106</v>
      </c>
      <c r="L37" s="0" t="n">
        <v>4.41</v>
      </c>
      <c r="M37" s="0" t="n">
        <v>7.57</v>
      </c>
    </row>
    <row r="38" customFormat="false" ht="13.8" hidden="false" customHeight="false" outlineLevel="0" collapsed="false">
      <c r="A38" s="0" t="n">
        <v>2016</v>
      </c>
      <c r="B38" s="1" t="s">
        <v>69</v>
      </c>
      <c r="C38" s="0" t="s">
        <v>48</v>
      </c>
      <c r="E38" s="0" t="s">
        <v>18</v>
      </c>
      <c r="F38" s="0" t="n">
        <v>229</v>
      </c>
      <c r="G38" s="0" t="n">
        <v>1.76</v>
      </c>
      <c r="H38" s="0" t="n">
        <v>4.72</v>
      </c>
      <c r="J38" s="0" t="n">
        <v>33</v>
      </c>
      <c r="K38" s="0" t="n">
        <v>110</v>
      </c>
      <c r="L38" s="0" t="n">
        <v>4.37</v>
      </c>
      <c r="M38" s="0" t="n">
        <v>7.18</v>
      </c>
    </row>
    <row r="39" customFormat="false" ht="13.8" hidden="false" customHeight="false" outlineLevel="0" collapsed="false">
      <c r="A39" s="0" t="n">
        <v>2016</v>
      </c>
      <c r="B39" s="1" t="s">
        <v>70</v>
      </c>
      <c r="C39" s="0" t="s">
        <v>14</v>
      </c>
      <c r="E39" s="0" t="s">
        <v>29</v>
      </c>
      <c r="F39" s="0" t="n">
        <v>319</v>
      </c>
      <c r="G39" s="0" t="n">
        <v>1.78</v>
      </c>
      <c r="H39" s="0" t="n">
        <v>5.05</v>
      </c>
      <c r="I39" s="0" t="n">
        <v>23</v>
      </c>
    </row>
    <row r="40" customFormat="false" ht="13.8" hidden="false" customHeight="false" outlineLevel="0" collapsed="false">
      <c r="A40" s="0" t="n">
        <v>2016</v>
      </c>
      <c r="B40" s="1" t="s">
        <v>71</v>
      </c>
      <c r="C40" s="0" t="s">
        <v>37</v>
      </c>
      <c r="E40" s="0" t="s">
        <v>52</v>
      </c>
      <c r="F40" s="0" t="n">
        <v>198</v>
      </c>
      <c r="G40" s="0" t="n">
        <v>1.65</v>
      </c>
      <c r="H40" s="0" t="n">
        <v>4.63</v>
      </c>
      <c r="I40" s="0" t="n">
        <v>19</v>
      </c>
      <c r="J40" s="0" t="n">
        <v>30.5</v>
      </c>
      <c r="K40" s="0" t="n">
        <v>116</v>
      </c>
      <c r="L40" s="0" t="n">
        <v>4.4</v>
      </c>
      <c r="M40" s="0" t="n">
        <v>7.19</v>
      </c>
    </row>
    <row r="41" customFormat="false" ht="13.8" hidden="false" customHeight="false" outlineLevel="0" collapsed="false">
      <c r="A41" s="0" t="n">
        <v>2016</v>
      </c>
      <c r="B41" s="1" t="s">
        <v>72</v>
      </c>
      <c r="C41" s="0" t="s">
        <v>34</v>
      </c>
      <c r="E41" s="0" t="s">
        <v>44</v>
      </c>
      <c r="F41" s="0" t="n">
        <v>212</v>
      </c>
    </row>
    <row r="42" customFormat="false" ht="13.8" hidden="false" customHeight="false" outlineLevel="0" collapsed="false">
      <c r="A42" s="0" t="n">
        <v>2016</v>
      </c>
      <c r="B42" s="1" t="s">
        <v>73</v>
      </c>
      <c r="C42" s="0" t="s">
        <v>14</v>
      </c>
      <c r="E42" s="0" t="s">
        <v>42</v>
      </c>
      <c r="F42" s="0" t="n">
        <v>301</v>
      </c>
      <c r="G42" s="0" t="n">
        <v>1.96</v>
      </c>
      <c r="H42" s="0" t="n">
        <v>5.6</v>
      </c>
      <c r="J42" s="0" t="n">
        <v>25</v>
      </c>
      <c r="K42" s="0" t="n">
        <v>103</v>
      </c>
      <c r="L42" s="0" t="n">
        <v>4.75</v>
      </c>
      <c r="M42" s="0" t="n">
        <v>7.91</v>
      </c>
    </row>
    <row r="43" customFormat="false" ht="13.8" hidden="false" customHeight="false" outlineLevel="0" collapsed="false">
      <c r="A43" s="0" t="n">
        <v>2016</v>
      </c>
      <c r="B43" s="1" t="s">
        <v>74</v>
      </c>
      <c r="C43" s="0" t="s">
        <v>48</v>
      </c>
      <c r="E43" s="0" t="s">
        <v>15</v>
      </c>
      <c r="F43" s="0" t="n">
        <v>226</v>
      </c>
      <c r="G43" s="0" t="n">
        <v>1.63</v>
      </c>
      <c r="H43" s="0" t="n">
        <v>4.63</v>
      </c>
      <c r="J43" s="0" t="n">
        <v>36</v>
      </c>
      <c r="K43" s="0" t="n">
        <v>120</v>
      </c>
      <c r="L43" s="0" t="n">
        <v>3.98</v>
      </c>
      <c r="M43" s="0" t="n">
        <v>6.93</v>
      </c>
    </row>
    <row r="44" customFormat="false" ht="13.8" hidden="false" customHeight="false" outlineLevel="0" collapsed="false">
      <c r="A44" s="0" t="n">
        <v>2016</v>
      </c>
      <c r="B44" s="1" t="s">
        <v>75</v>
      </c>
      <c r="C44" s="0" t="s">
        <v>48</v>
      </c>
      <c r="E44" s="0" t="s">
        <v>44</v>
      </c>
      <c r="F44" s="0" t="n">
        <v>211</v>
      </c>
      <c r="G44" s="0" t="n">
        <v>1.69</v>
      </c>
      <c r="H44" s="0" t="n">
        <v>4.81</v>
      </c>
      <c r="J44" s="0" t="n">
        <v>37</v>
      </c>
      <c r="K44" s="0" t="n">
        <v>125</v>
      </c>
      <c r="L44" s="0" t="n">
        <v>4.2</v>
      </c>
      <c r="M44" s="0" t="n">
        <v>7.13</v>
      </c>
    </row>
    <row r="45" customFormat="false" ht="13.8" hidden="false" customHeight="false" outlineLevel="0" collapsed="false">
      <c r="A45" s="0" t="n">
        <v>2016</v>
      </c>
      <c r="B45" s="1" t="s">
        <v>76</v>
      </c>
      <c r="C45" s="0" t="s">
        <v>23</v>
      </c>
      <c r="E45" s="0" t="s">
        <v>21</v>
      </c>
      <c r="F45" s="0" t="n">
        <v>234</v>
      </c>
      <c r="G45" s="0" t="n">
        <v>1.64</v>
      </c>
      <c r="H45" s="0" t="n">
        <v>4.6</v>
      </c>
      <c r="I45" s="0" t="n">
        <v>26</v>
      </c>
      <c r="J45" s="0" t="n">
        <v>35</v>
      </c>
      <c r="K45" s="0" t="n">
        <v>117</v>
      </c>
      <c r="L45" s="0" t="n">
        <v>4.36</v>
      </c>
      <c r="M45" s="0" t="n">
        <v>7.15</v>
      </c>
    </row>
    <row r="46" customFormat="false" ht="13.8" hidden="false" customHeight="false" outlineLevel="0" collapsed="false">
      <c r="A46" s="0" t="n">
        <v>2016</v>
      </c>
      <c r="B46" s="1" t="s">
        <v>77</v>
      </c>
      <c r="C46" s="0" t="s">
        <v>48</v>
      </c>
      <c r="E46" s="0" t="s">
        <v>44</v>
      </c>
      <c r="F46" s="0" t="n">
        <v>230</v>
      </c>
      <c r="G46" s="0" t="n">
        <v>1.68</v>
      </c>
      <c r="H46" s="0" t="n">
        <v>4.87</v>
      </c>
      <c r="J46" s="0" t="n">
        <v>34</v>
      </c>
      <c r="K46" s="0" t="n">
        <v>121</v>
      </c>
      <c r="L46" s="0" t="n">
        <v>4.13</v>
      </c>
      <c r="M46" s="0" t="n">
        <v>6.91</v>
      </c>
    </row>
    <row r="47" customFormat="false" ht="13.8" hidden="false" customHeight="false" outlineLevel="0" collapsed="false">
      <c r="A47" s="0" t="n">
        <v>2016</v>
      </c>
      <c r="B47" s="1" t="s">
        <v>78</v>
      </c>
      <c r="C47" s="0" t="s">
        <v>20</v>
      </c>
      <c r="E47" s="0" t="s">
        <v>21</v>
      </c>
      <c r="F47" s="0" t="n">
        <v>199</v>
      </c>
      <c r="J47" s="0" t="n">
        <v>44.5</v>
      </c>
      <c r="K47" s="0" t="n">
        <v>147</v>
      </c>
      <c r="L47" s="0" t="n">
        <v>3.94</v>
      </c>
      <c r="M47" s="0" t="n">
        <v>6.78</v>
      </c>
    </row>
    <row r="48" customFormat="false" ht="13.8" hidden="false" customHeight="false" outlineLevel="0" collapsed="false">
      <c r="A48" s="0" t="n">
        <v>2016</v>
      </c>
      <c r="B48" s="1" t="s">
        <v>79</v>
      </c>
      <c r="C48" s="0" t="s">
        <v>34</v>
      </c>
      <c r="E48" s="0" t="s">
        <v>44</v>
      </c>
      <c r="F48" s="0" t="n">
        <v>211</v>
      </c>
      <c r="I48" s="0" t="n">
        <v>12</v>
      </c>
    </row>
    <row r="49" customFormat="false" ht="13.8" hidden="false" customHeight="false" outlineLevel="0" collapsed="false">
      <c r="A49" s="0" t="n">
        <v>2016</v>
      </c>
      <c r="B49" s="1" t="s">
        <v>80</v>
      </c>
      <c r="C49" s="0" t="s">
        <v>37</v>
      </c>
      <c r="E49" s="0" t="s">
        <v>52</v>
      </c>
      <c r="F49" s="0" t="n">
        <v>212</v>
      </c>
      <c r="G49" s="0" t="n">
        <v>1.62</v>
      </c>
      <c r="H49" s="0" t="n">
        <v>4.53</v>
      </c>
      <c r="J49" s="0" t="n">
        <v>36.5</v>
      </c>
      <c r="K49" s="0" t="n">
        <v>118</v>
      </c>
      <c r="M49" s="0" t="n">
        <v>7.13</v>
      </c>
    </row>
    <row r="50" customFormat="false" ht="13.8" hidden="false" customHeight="false" outlineLevel="0" collapsed="false">
      <c r="A50" s="0" t="n">
        <v>2016</v>
      </c>
      <c r="B50" s="1" t="s">
        <v>81</v>
      </c>
      <c r="C50" s="0" t="s">
        <v>17</v>
      </c>
      <c r="E50" s="0" t="s">
        <v>40</v>
      </c>
      <c r="F50" s="0" t="n">
        <v>277</v>
      </c>
      <c r="G50" s="0" t="n">
        <v>1.66</v>
      </c>
      <c r="H50" s="0" t="n">
        <v>4.98</v>
      </c>
      <c r="J50" s="0" t="n">
        <v>32</v>
      </c>
      <c r="K50" s="0" t="n">
        <v>108</v>
      </c>
      <c r="L50" s="0" t="n">
        <v>4.48</v>
      </c>
    </row>
    <row r="51" customFormat="false" ht="13.8" hidden="false" customHeight="false" outlineLevel="0" collapsed="false">
      <c r="A51" s="0" t="n">
        <v>2016</v>
      </c>
      <c r="B51" s="1" t="s">
        <v>82</v>
      </c>
      <c r="C51" s="0" t="s">
        <v>14</v>
      </c>
      <c r="E51" s="0" t="s">
        <v>29</v>
      </c>
      <c r="F51" s="0" t="n">
        <v>313</v>
      </c>
      <c r="G51" s="0" t="n">
        <v>1.86</v>
      </c>
      <c r="H51" s="0" t="n">
        <v>5.15</v>
      </c>
      <c r="I51" s="0" t="n">
        <v>30</v>
      </c>
      <c r="J51" s="0" t="n">
        <v>30.5</v>
      </c>
      <c r="K51" s="0" t="n">
        <v>112</v>
      </c>
      <c r="L51" s="0" t="n">
        <v>4.63</v>
      </c>
      <c r="M51" s="0" t="n">
        <v>7.48</v>
      </c>
    </row>
    <row r="52" customFormat="false" ht="13.8" hidden="false" customHeight="false" outlineLevel="0" collapsed="false">
      <c r="A52" s="0" t="n">
        <v>2016</v>
      </c>
      <c r="B52" s="1" t="s">
        <v>83</v>
      </c>
      <c r="C52" s="0" t="s">
        <v>46</v>
      </c>
      <c r="E52" s="0" t="s">
        <v>29</v>
      </c>
      <c r="F52" s="0" t="n">
        <v>320</v>
      </c>
      <c r="G52" s="0" t="n">
        <v>1.87</v>
      </c>
      <c r="H52" s="0" t="n">
        <v>5.07</v>
      </c>
      <c r="J52" s="0" t="n">
        <v>33</v>
      </c>
      <c r="K52" s="0" t="n">
        <v>103</v>
      </c>
      <c r="L52" s="0" t="n">
        <v>4.47</v>
      </c>
      <c r="M52" s="0" t="n">
        <v>7.91</v>
      </c>
    </row>
    <row r="53" customFormat="false" ht="13.8" hidden="false" customHeight="false" outlineLevel="0" collapsed="false">
      <c r="A53" s="0" t="n">
        <v>2016</v>
      </c>
      <c r="B53" s="1" t="s">
        <v>84</v>
      </c>
      <c r="C53" s="0" t="s">
        <v>14</v>
      </c>
      <c r="E53" s="0" t="s">
        <v>29</v>
      </c>
      <c r="F53" s="0" t="n">
        <v>306</v>
      </c>
      <c r="I53" s="0" t="n">
        <v>23</v>
      </c>
    </row>
    <row r="54" customFormat="false" ht="13.8" hidden="false" customHeight="false" outlineLevel="0" collapsed="false">
      <c r="A54" s="0" t="n">
        <v>2016</v>
      </c>
      <c r="B54" s="1" t="s">
        <v>85</v>
      </c>
      <c r="C54" s="0" t="s">
        <v>46</v>
      </c>
      <c r="E54" s="0" t="s">
        <v>29</v>
      </c>
      <c r="F54" s="0" t="n">
        <v>269</v>
      </c>
      <c r="I54" s="0" t="n">
        <v>22</v>
      </c>
    </row>
    <row r="55" customFormat="false" ht="13.8" hidden="false" customHeight="false" outlineLevel="0" collapsed="false">
      <c r="A55" s="0" t="n">
        <v>2016</v>
      </c>
      <c r="B55" s="1" t="s">
        <v>86</v>
      </c>
      <c r="C55" s="0" t="s">
        <v>14</v>
      </c>
      <c r="E55" s="0" t="s">
        <v>44</v>
      </c>
      <c r="F55" s="0" t="n">
        <v>292</v>
      </c>
    </row>
    <row r="56" customFormat="false" ht="13.8" hidden="false" customHeight="false" outlineLevel="0" collapsed="false">
      <c r="A56" s="0" t="n">
        <v>2016</v>
      </c>
      <c r="B56" s="1" t="s">
        <v>87</v>
      </c>
      <c r="C56" s="0" t="s">
        <v>20</v>
      </c>
      <c r="E56" s="0" t="s">
        <v>52</v>
      </c>
      <c r="F56" s="0" t="n">
        <v>180</v>
      </c>
      <c r="G56" s="0" t="n">
        <v>1.53</v>
      </c>
      <c r="H56" s="0" t="n">
        <v>4.44</v>
      </c>
      <c r="J56" s="0" t="n">
        <v>34.5</v>
      </c>
      <c r="K56" s="0" t="n">
        <v>123</v>
      </c>
      <c r="L56" s="0" t="n">
        <v>4.2</v>
      </c>
      <c r="M56" s="0" t="n">
        <v>7.07</v>
      </c>
    </row>
    <row r="57" customFormat="false" ht="13.8" hidden="false" customHeight="false" outlineLevel="0" collapsed="false">
      <c r="A57" s="0" t="n">
        <v>2016</v>
      </c>
      <c r="B57" s="1" t="s">
        <v>88</v>
      </c>
      <c r="C57" s="0" t="s">
        <v>14</v>
      </c>
      <c r="E57" s="0" t="s">
        <v>29</v>
      </c>
      <c r="F57" s="0" t="n">
        <v>314</v>
      </c>
      <c r="G57" s="0" t="n">
        <v>1.75</v>
      </c>
      <c r="H57" s="0" t="n">
        <v>5.16</v>
      </c>
      <c r="I57" s="0" t="n">
        <v>21</v>
      </c>
      <c r="J57" s="0" t="n">
        <v>29.5</v>
      </c>
      <c r="K57" s="0" t="n">
        <v>106</v>
      </c>
      <c r="L57" s="0" t="n">
        <v>4.7</v>
      </c>
      <c r="M57" s="0" t="n">
        <v>8</v>
      </c>
    </row>
    <row r="58" customFormat="false" ht="13.8" hidden="false" customHeight="false" outlineLevel="0" collapsed="false">
      <c r="A58" s="0" t="n">
        <v>2016</v>
      </c>
      <c r="B58" s="1" t="s">
        <v>89</v>
      </c>
      <c r="C58" s="0" t="s">
        <v>34</v>
      </c>
      <c r="E58" s="0" t="s">
        <v>44</v>
      </c>
      <c r="F58" s="0" t="n">
        <v>213</v>
      </c>
      <c r="G58" s="0" t="n">
        <v>1.6</v>
      </c>
      <c r="H58" s="0" t="n">
        <v>4.35</v>
      </c>
      <c r="I58" s="0" t="n">
        <v>18</v>
      </c>
      <c r="J58" s="0" t="n">
        <v>45</v>
      </c>
      <c r="K58" s="0" t="n">
        <v>139</v>
      </c>
      <c r="L58" s="0" t="n">
        <v>4.3</v>
      </c>
      <c r="M58" s="0" t="n">
        <v>7.06</v>
      </c>
    </row>
    <row r="59" customFormat="false" ht="13.8" hidden="false" customHeight="false" outlineLevel="0" collapsed="false">
      <c r="A59" s="0" t="n">
        <v>2016</v>
      </c>
      <c r="B59" s="1" t="s">
        <v>90</v>
      </c>
      <c r="C59" s="0" t="s">
        <v>20</v>
      </c>
      <c r="E59" s="0" t="s">
        <v>24</v>
      </c>
      <c r="F59" s="0" t="n">
        <v>195</v>
      </c>
      <c r="G59" s="0" t="n">
        <v>1.7</v>
      </c>
      <c r="H59" s="0" t="n">
        <v>4.81</v>
      </c>
      <c r="J59" s="0" t="n">
        <v>32</v>
      </c>
      <c r="K59" s="0" t="n">
        <v>110</v>
      </c>
      <c r="L59" s="0" t="n">
        <v>4.2</v>
      </c>
      <c r="M59" s="0" t="n">
        <v>7.12</v>
      </c>
    </row>
    <row r="60" customFormat="false" ht="13.8" hidden="false" customHeight="false" outlineLevel="0" collapsed="false">
      <c r="A60" s="0" t="n">
        <v>2016</v>
      </c>
      <c r="B60" s="1" t="s">
        <v>91</v>
      </c>
      <c r="C60" s="0" t="s">
        <v>34</v>
      </c>
      <c r="E60" s="0" t="s">
        <v>52</v>
      </c>
      <c r="F60" s="0" t="n">
        <v>182</v>
      </c>
      <c r="G60" s="0" t="n">
        <v>1.62</v>
      </c>
      <c r="H60" s="0" t="n">
        <v>4.63</v>
      </c>
      <c r="I60" s="0" t="n">
        <v>8</v>
      </c>
      <c r="J60" s="0" t="n">
        <v>32.5</v>
      </c>
      <c r="K60" s="0" t="n">
        <v>119</v>
      </c>
      <c r="L60" s="0" t="n">
        <v>4.19</v>
      </c>
      <c r="M60" s="0" t="n">
        <v>6.91</v>
      </c>
    </row>
    <row r="61" customFormat="false" ht="13.8" hidden="false" customHeight="false" outlineLevel="0" collapsed="false">
      <c r="A61" s="0" t="n">
        <v>2016</v>
      </c>
      <c r="B61" s="1" t="s">
        <v>92</v>
      </c>
      <c r="C61" s="0" t="s">
        <v>46</v>
      </c>
      <c r="E61" s="0" t="s">
        <v>44</v>
      </c>
      <c r="F61" s="0" t="n">
        <v>289</v>
      </c>
    </row>
    <row r="62" customFormat="false" ht="13.8" hidden="false" customHeight="false" outlineLevel="0" collapsed="false">
      <c r="A62" s="0" t="n">
        <v>2016</v>
      </c>
      <c r="B62" s="1" t="s">
        <v>93</v>
      </c>
      <c r="C62" s="0" t="s">
        <v>20</v>
      </c>
      <c r="E62" s="0" t="s">
        <v>44</v>
      </c>
      <c r="F62" s="0" t="n">
        <v>218</v>
      </c>
      <c r="G62" s="0" t="n">
        <v>1.53</v>
      </c>
      <c r="H62" s="0" t="n">
        <v>4.55</v>
      </c>
      <c r="I62" s="0" t="n">
        <v>22</v>
      </c>
      <c r="J62" s="0" t="n">
        <v>37</v>
      </c>
      <c r="K62" s="0" t="n">
        <v>120</v>
      </c>
      <c r="L62" s="0" t="n">
        <v>4.27</v>
      </c>
      <c r="M62" s="0" t="n">
        <v>7.21</v>
      </c>
    </row>
    <row r="63" customFormat="false" ht="13.8" hidden="false" customHeight="false" outlineLevel="0" collapsed="false">
      <c r="A63" s="0" t="n">
        <v>2016</v>
      </c>
      <c r="B63" s="1" t="s">
        <v>94</v>
      </c>
      <c r="C63" s="0" t="s">
        <v>17</v>
      </c>
      <c r="E63" s="0" t="s">
        <v>18</v>
      </c>
      <c r="F63" s="0" t="n">
        <v>251</v>
      </c>
      <c r="G63" s="0" t="n">
        <v>1.66</v>
      </c>
      <c r="H63" s="0" t="n">
        <v>4.79</v>
      </c>
      <c r="I63" s="0" t="n">
        <v>20</v>
      </c>
      <c r="J63" s="0" t="n">
        <v>30.5</v>
      </c>
      <c r="K63" s="0" t="n">
        <v>120</v>
      </c>
      <c r="L63" s="0" t="n">
        <v>4.57</v>
      </c>
    </row>
    <row r="64" customFormat="false" ht="13.8" hidden="false" customHeight="false" outlineLevel="0" collapsed="false">
      <c r="A64" s="0" t="n">
        <v>2016</v>
      </c>
      <c r="B64" s="1" t="s">
        <v>95</v>
      </c>
      <c r="C64" s="0" t="s">
        <v>48</v>
      </c>
      <c r="E64" s="0" t="s">
        <v>21</v>
      </c>
      <c r="F64" s="0" t="n">
        <v>223</v>
      </c>
      <c r="G64" s="0" t="n">
        <v>1.62</v>
      </c>
      <c r="H64" s="0" t="n">
        <v>4.63</v>
      </c>
      <c r="J64" s="0" t="n">
        <v>32.5</v>
      </c>
      <c r="K64" s="0" t="n">
        <v>118</v>
      </c>
      <c r="L64" s="0" t="n">
        <v>4.1</v>
      </c>
      <c r="M64" s="0" t="n">
        <v>6.95</v>
      </c>
    </row>
    <row r="65" customFormat="false" ht="13.8" hidden="false" customHeight="false" outlineLevel="0" collapsed="false">
      <c r="A65" s="0" t="n">
        <v>2016</v>
      </c>
      <c r="B65" s="1" t="s">
        <v>96</v>
      </c>
      <c r="C65" s="0" t="s">
        <v>20</v>
      </c>
      <c r="E65" s="0" t="s">
        <v>44</v>
      </c>
      <c r="F65" s="0" t="n">
        <v>208</v>
      </c>
      <c r="H65" s="0" t="n">
        <v>4.6</v>
      </c>
      <c r="I65" s="0" t="n">
        <v>11</v>
      </c>
      <c r="J65" s="0" t="n">
        <v>35</v>
      </c>
      <c r="K65" s="0" t="n">
        <v>125</v>
      </c>
      <c r="L65" s="0" t="n">
        <v>4.23</v>
      </c>
      <c r="M65" s="0" t="n">
        <v>7.12</v>
      </c>
    </row>
    <row r="66" customFormat="false" ht="13.8" hidden="false" customHeight="false" outlineLevel="0" collapsed="false">
      <c r="A66" s="0" t="n">
        <v>2016</v>
      </c>
      <c r="B66" s="1" t="s">
        <v>97</v>
      </c>
      <c r="C66" s="0" t="s">
        <v>48</v>
      </c>
      <c r="E66" s="0" t="s">
        <v>15</v>
      </c>
      <c r="F66" s="0" t="n">
        <v>196</v>
      </c>
    </row>
    <row r="67" customFormat="false" ht="13.8" hidden="false" customHeight="false" outlineLevel="0" collapsed="false">
      <c r="A67" s="0" t="n">
        <v>2016</v>
      </c>
      <c r="B67" s="1" t="s">
        <v>98</v>
      </c>
      <c r="C67" s="0" t="s">
        <v>46</v>
      </c>
      <c r="E67" s="0" t="s">
        <v>29</v>
      </c>
      <c r="F67" s="0" t="n">
        <v>283</v>
      </c>
      <c r="G67" s="0" t="n">
        <v>1.79</v>
      </c>
      <c r="H67" s="0" t="n">
        <v>5.01</v>
      </c>
      <c r="J67" s="0" t="n">
        <v>33</v>
      </c>
      <c r="K67" s="0" t="n">
        <v>110</v>
      </c>
      <c r="L67" s="0" t="n">
        <v>4.65</v>
      </c>
      <c r="M67" s="0" t="n">
        <v>7.64</v>
      </c>
    </row>
    <row r="68" customFormat="false" ht="13.8" hidden="false" customHeight="false" outlineLevel="0" collapsed="false">
      <c r="A68" s="0" t="n">
        <v>2016</v>
      </c>
      <c r="B68" s="1" t="s">
        <v>99</v>
      </c>
      <c r="C68" s="0" t="s">
        <v>14</v>
      </c>
      <c r="E68" s="0" t="s">
        <v>42</v>
      </c>
      <c r="F68" s="0" t="n">
        <v>324</v>
      </c>
      <c r="I68" s="0" t="n">
        <v>28</v>
      </c>
    </row>
    <row r="69" customFormat="false" ht="13.8" hidden="false" customHeight="false" outlineLevel="0" collapsed="false">
      <c r="A69" s="0" t="n">
        <v>2016</v>
      </c>
      <c r="B69" s="1" t="s">
        <v>100</v>
      </c>
      <c r="C69" s="0" t="s">
        <v>20</v>
      </c>
      <c r="E69" s="0" t="s">
        <v>65</v>
      </c>
      <c r="F69" s="0" t="n">
        <v>201</v>
      </c>
      <c r="H69" s="0" t="n">
        <v>4.44</v>
      </c>
      <c r="I69" s="0" t="n">
        <v>17</v>
      </c>
      <c r="J69" s="0" t="n">
        <v>38</v>
      </c>
      <c r="K69" s="0" t="n">
        <v>130</v>
      </c>
      <c r="L69" s="0" t="n">
        <v>4.07</v>
      </c>
      <c r="M69" s="0" t="n">
        <v>6.83</v>
      </c>
    </row>
    <row r="70" customFormat="false" ht="13.8" hidden="false" customHeight="false" outlineLevel="0" collapsed="false">
      <c r="A70" s="0" t="n">
        <v>2016</v>
      </c>
      <c r="B70" s="1" t="s">
        <v>101</v>
      </c>
      <c r="C70" s="0" t="s">
        <v>20</v>
      </c>
      <c r="E70" s="0" t="s">
        <v>65</v>
      </c>
      <c r="F70" s="0" t="n">
        <v>194</v>
      </c>
      <c r="G70" s="0" t="n">
        <v>1.64</v>
      </c>
      <c r="H70" s="0" t="n">
        <v>4.62</v>
      </c>
      <c r="K70" s="0" t="n">
        <v>120</v>
      </c>
    </row>
    <row r="71" customFormat="false" ht="13.8" hidden="false" customHeight="false" outlineLevel="0" collapsed="false">
      <c r="A71" s="0" t="n">
        <v>2016</v>
      </c>
      <c r="B71" s="1" t="s">
        <v>102</v>
      </c>
      <c r="C71" s="0" t="s">
        <v>14</v>
      </c>
      <c r="E71" s="0" t="s">
        <v>29</v>
      </c>
      <c r="F71" s="0" t="n">
        <v>307</v>
      </c>
      <c r="G71" s="0" t="n">
        <v>1.81</v>
      </c>
      <c r="H71" s="0" t="n">
        <v>5.12</v>
      </c>
      <c r="I71" s="0" t="n">
        <v>26</v>
      </c>
      <c r="J71" s="0" t="n">
        <v>31</v>
      </c>
      <c r="K71" s="0" t="n">
        <v>104</v>
      </c>
      <c r="L71" s="0" t="n">
        <v>4.64</v>
      </c>
      <c r="M71" s="0" t="n">
        <v>7.87</v>
      </c>
    </row>
    <row r="72" customFormat="false" ht="13.8" hidden="false" customHeight="false" outlineLevel="0" collapsed="false">
      <c r="A72" s="0" t="n">
        <v>2016</v>
      </c>
      <c r="B72" s="1" t="s">
        <v>103</v>
      </c>
      <c r="C72" s="0" t="s">
        <v>20</v>
      </c>
      <c r="E72" s="0" t="s">
        <v>65</v>
      </c>
      <c r="F72" s="0" t="n">
        <v>196</v>
      </c>
      <c r="H72" s="0" t="n">
        <v>4.46</v>
      </c>
      <c r="I72" s="0" t="n">
        <v>14</v>
      </c>
      <c r="J72" s="0" t="n">
        <v>38</v>
      </c>
      <c r="K72" s="0" t="n">
        <v>120</v>
      </c>
      <c r="L72" s="0" t="n">
        <v>4.07</v>
      </c>
      <c r="M72" s="0" t="n">
        <v>6.83</v>
      </c>
    </row>
    <row r="73" customFormat="false" ht="13.8" hidden="false" customHeight="false" outlineLevel="0" collapsed="false">
      <c r="A73" s="0" t="n">
        <v>2016</v>
      </c>
      <c r="B73" s="1" t="s">
        <v>104</v>
      </c>
      <c r="C73" s="0" t="s">
        <v>20</v>
      </c>
      <c r="E73" s="0" t="s">
        <v>24</v>
      </c>
      <c r="F73" s="0" t="n">
        <v>189</v>
      </c>
      <c r="H73" s="0" t="n">
        <v>4.5</v>
      </c>
      <c r="J73" s="0" t="n">
        <v>33</v>
      </c>
      <c r="K73" s="0" t="n">
        <v>118</v>
      </c>
    </row>
    <row r="74" customFormat="false" ht="13.8" hidden="false" customHeight="false" outlineLevel="0" collapsed="false">
      <c r="A74" s="0" t="n">
        <v>2016</v>
      </c>
      <c r="B74" s="1" t="s">
        <v>105</v>
      </c>
      <c r="C74" s="0" t="s">
        <v>23</v>
      </c>
      <c r="E74" s="0" t="s">
        <v>24</v>
      </c>
      <c r="F74" s="0" t="n">
        <v>245</v>
      </c>
      <c r="G74" s="0" t="n">
        <v>1.66</v>
      </c>
      <c r="H74" s="0" t="n">
        <v>4.77</v>
      </c>
      <c r="I74" s="0" t="n">
        <v>22</v>
      </c>
      <c r="J74" s="0" t="n">
        <v>37</v>
      </c>
      <c r="K74" s="0" t="n">
        <v>119</v>
      </c>
      <c r="L74" s="0" t="n">
        <v>4.2</v>
      </c>
      <c r="M74" s="0" t="n">
        <v>7.21</v>
      </c>
    </row>
    <row r="75" customFormat="false" ht="13.8" hidden="false" customHeight="false" outlineLevel="0" collapsed="false">
      <c r="A75" s="0" t="n">
        <v>2016</v>
      </c>
      <c r="B75" s="1" t="s">
        <v>106</v>
      </c>
      <c r="C75" s="0" t="s">
        <v>46</v>
      </c>
      <c r="E75" s="0" t="s">
        <v>29</v>
      </c>
      <c r="F75" s="0" t="n">
        <v>252</v>
      </c>
      <c r="G75" s="0" t="n">
        <v>1.58</v>
      </c>
      <c r="H75" s="0" t="n">
        <v>4.57</v>
      </c>
      <c r="I75" s="0" t="n">
        <v>25</v>
      </c>
    </row>
    <row r="76" customFormat="false" ht="13.8" hidden="false" customHeight="false" outlineLevel="0" collapsed="false">
      <c r="A76" s="0" t="n">
        <v>2016</v>
      </c>
      <c r="B76" s="1" t="s">
        <v>107</v>
      </c>
      <c r="C76" s="0" t="s">
        <v>46</v>
      </c>
      <c r="E76" s="0" t="s">
        <v>44</v>
      </c>
      <c r="F76" s="0" t="n">
        <v>339</v>
      </c>
      <c r="G76" s="0" t="n">
        <v>1.88</v>
      </c>
      <c r="H76" s="0" t="n">
        <v>5.64</v>
      </c>
      <c r="I76" s="0" t="n">
        <v>34</v>
      </c>
      <c r="J76" s="0" t="n">
        <v>30.5</v>
      </c>
      <c r="K76" s="0" t="n">
        <v>95</v>
      </c>
      <c r="L76" s="0" t="n">
        <v>4.65</v>
      </c>
      <c r="M76" s="0" t="n">
        <v>7.99</v>
      </c>
    </row>
    <row r="77" customFormat="false" ht="13.8" hidden="false" customHeight="false" outlineLevel="0" collapsed="false">
      <c r="A77" s="0" t="n">
        <v>2016</v>
      </c>
      <c r="B77" s="1" t="s">
        <v>108</v>
      </c>
      <c r="C77" s="0" t="s">
        <v>46</v>
      </c>
      <c r="E77" s="0" t="s">
        <v>15</v>
      </c>
      <c r="F77" s="0" t="n">
        <v>261</v>
      </c>
      <c r="G77" s="0" t="n">
        <v>1.56</v>
      </c>
      <c r="H77" s="0" t="n">
        <v>4.6</v>
      </c>
      <c r="I77" s="0" t="n">
        <v>19</v>
      </c>
      <c r="J77" s="0" t="n">
        <v>32.5</v>
      </c>
      <c r="K77" s="0" t="n">
        <v>112</v>
      </c>
      <c r="L77" s="0" t="n">
        <v>4.32</v>
      </c>
      <c r="M77" s="0" t="n">
        <v>7.4</v>
      </c>
    </row>
    <row r="78" customFormat="false" ht="13.8" hidden="false" customHeight="false" outlineLevel="0" collapsed="false">
      <c r="A78" s="0" t="n">
        <v>2016</v>
      </c>
      <c r="B78" s="1" t="s">
        <v>109</v>
      </c>
      <c r="C78" s="0" t="s">
        <v>46</v>
      </c>
      <c r="E78" s="0" t="s">
        <v>21</v>
      </c>
      <c r="F78" s="0" t="n">
        <v>298</v>
      </c>
      <c r="G78" s="0" t="n">
        <v>1.82</v>
      </c>
      <c r="H78" s="0" t="n">
        <v>5</v>
      </c>
      <c r="I78" s="0" t="n">
        <v>26</v>
      </c>
      <c r="J78" s="0" t="n">
        <v>31</v>
      </c>
      <c r="K78" s="0" t="n">
        <v>107</v>
      </c>
      <c r="M78" s="0" t="n">
        <v>8</v>
      </c>
    </row>
    <row r="79" customFormat="false" ht="13.8" hidden="false" customHeight="false" outlineLevel="0" collapsed="false">
      <c r="A79" s="0" t="n">
        <v>2016</v>
      </c>
      <c r="B79" s="1" t="s">
        <v>110</v>
      </c>
      <c r="C79" s="0" t="s">
        <v>34</v>
      </c>
      <c r="E79" s="0" t="s">
        <v>24</v>
      </c>
      <c r="F79" s="0" t="n">
        <v>205</v>
      </c>
      <c r="G79" s="0" t="n">
        <v>1.55</v>
      </c>
      <c r="H79" s="0" t="n">
        <v>4.54</v>
      </c>
      <c r="I79" s="0" t="n">
        <v>17</v>
      </c>
      <c r="J79" s="0" t="n">
        <v>37</v>
      </c>
      <c r="K79" s="0" t="n">
        <v>120</v>
      </c>
      <c r="L79" s="0" t="n">
        <v>4.11</v>
      </c>
      <c r="M79" s="0" t="n">
        <v>7.04</v>
      </c>
    </row>
    <row r="80" customFormat="false" ht="13.8" hidden="false" customHeight="false" outlineLevel="0" collapsed="false">
      <c r="A80" s="0" t="n">
        <v>2016</v>
      </c>
      <c r="B80" s="1" t="s">
        <v>111</v>
      </c>
      <c r="C80" s="0" t="s">
        <v>34</v>
      </c>
      <c r="E80" s="0" t="s">
        <v>40</v>
      </c>
      <c r="F80" s="0" t="n">
        <v>238</v>
      </c>
      <c r="G80" s="0" t="n">
        <v>1.58</v>
      </c>
      <c r="H80" s="0" t="n">
        <v>4.46</v>
      </c>
      <c r="I80" s="0" t="n">
        <v>12</v>
      </c>
      <c r="J80" s="0" t="n">
        <v>37</v>
      </c>
      <c r="K80" s="0" t="n">
        <v>125</v>
      </c>
      <c r="L80" s="0" t="n">
        <v>4.25</v>
      </c>
      <c r="M80" s="0" t="n">
        <v>7.07</v>
      </c>
    </row>
    <row r="81" customFormat="false" ht="13.8" hidden="false" customHeight="false" outlineLevel="0" collapsed="false">
      <c r="A81" s="0" t="n">
        <v>2016</v>
      </c>
      <c r="B81" s="1" t="s">
        <v>112</v>
      </c>
      <c r="C81" s="0" t="s">
        <v>14</v>
      </c>
      <c r="E81" s="0" t="s">
        <v>29</v>
      </c>
      <c r="F81" s="0" t="n">
        <v>307</v>
      </c>
      <c r="G81" s="0" t="n">
        <v>1.97</v>
      </c>
      <c r="H81" s="0" t="n">
        <v>5.51</v>
      </c>
      <c r="J81" s="0" t="n">
        <v>25</v>
      </c>
      <c r="K81" s="0" t="n">
        <v>97</v>
      </c>
      <c r="L81" s="0" t="n">
        <v>4.87</v>
      </c>
      <c r="M81" s="0" t="n">
        <v>7.91</v>
      </c>
    </row>
    <row r="82" customFormat="false" ht="13.8" hidden="false" customHeight="false" outlineLevel="0" collapsed="false">
      <c r="A82" s="0" t="n">
        <v>2016</v>
      </c>
      <c r="B82" s="1" t="s">
        <v>113</v>
      </c>
      <c r="C82" s="0" t="s">
        <v>14</v>
      </c>
      <c r="E82" s="0" t="s">
        <v>29</v>
      </c>
      <c r="F82" s="0" t="n">
        <v>327</v>
      </c>
      <c r="G82" s="0" t="n">
        <v>1.86</v>
      </c>
      <c r="H82" s="0" t="n">
        <v>5.34</v>
      </c>
      <c r="I82" s="0" t="n">
        <v>27</v>
      </c>
      <c r="J82" s="0" t="n">
        <v>26</v>
      </c>
      <c r="K82" s="0" t="n">
        <v>97</v>
      </c>
      <c r="L82" s="0" t="n">
        <v>5.15</v>
      </c>
    </row>
    <row r="83" customFormat="false" ht="13.8" hidden="false" customHeight="false" outlineLevel="0" collapsed="false">
      <c r="A83" s="0" t="n">
        <v>2016</v>
      </c>
      <c r="B83" s="1" t="s">
        <v>114</v>
      </c>
      <c r="C83" s="0" t="s">
        <v>34</v>
      </c>
      <c r="E83" s="0" t="s">
        <v>21</v>
      </c>
      <c r="F83" s="0" t="n">
        <v>201</v>
      </c>
      <c r="G83" s="0" t="n">
        <v>1.58</v>
      </c>
      <c r="H83" s="0" t="n">
        <v>4.62</v>
      </c>
      <c r="I83" s="0" t="n">
        <v>13</v>
      </c>
      <c r="J83" s="0" t="n">
        <v>37</v>
      </c>
      <c r="K83" s="0" t="n">
        <v>122</v>
      </c>
    </row>
    <row r="84" customFormat="false" ht="13.8" hidden="false" customHeight="false" outlineLevel="0" collapsed="false">
      <c r="A84" s="0" t="n">
        <v>2016</v>
      </c>
      <c r="B84" s="1" t="s">
        <v>115</v>
      </c>
      <c r="C84" s="0" t="s">
        <v>37</v>
      </c>
      <c r="E84" s="0" t="s">
        <v>65</v>
      </c>
      <c r="F84" s="0" t="n">
        <v>229</v>
      </c>
      <c r="H84" s="0" t="n">
        <v>4.81</v>
      </c>
      <c r="I84" s="0" t="n">
        <v>17</v>
      </c>
      <c r="J84" s="0" t="n">
        <v>38.5</v>
      </c>
      <c r="K84" s="0" t="n">
        <v>121</v>
      </c>
    </row>
    <row r="85" customFormat="false" ht="13.8" hidden="false" customHeight="false" outlineLevel="0" collapsed="false">
      <c r="A85" s="0" t="n">
        <v>2016</v>
      </c>
      <c r="B85" s="1" t="s">
        <v>116</v>
      </c>
      <c r="C85" s="0" t="s">
        <v>37</v>
      </c>
      <c r="E85" s="0" t="s">
        <v>21</v>
      </c>
      <c r="F85" s="0" t="n">
        <v>224</v>
      </c>
      <c r="G85" s="0" t="n">
        <v>1.58</v>
      </c>
      <c r="H85" s="0" t="n">
        <v>4.5</v>
      </c>
      <c r="I85" s="0" t="n">
        <v>25</v>
      </c>
      <c r="J85" s="0" t="n">
        <v>41.5</v>
      </c>
      <c r="K85" s="0" t="n">
        <v>127</v>
      </c>
      <c r="L85" s="0" t="n">
        <v>4.27</v>
      </c>
      <c r="M85" s="0" t="n">
        <v>6.82</v>
      </c>
    </row>
    <row r="86" customFormat="false" ht="13.8" hidden="false" customHeight="false" outlineLevel="0" collapsed="false">
      <c r="A86" s="0" t="n">
        <v>2016</v>
      </c>
      <c r="B86" s="1" t="s">
        <v>117</v>
      </c>
      <c r="C86" s="0" t="s">
        <v>46</v>
      </c>
      <c r="E86" s="0" t="s">
        <v>21</v>
      </c>
      <c r="F86" s="0" t="n">
        <v>308</v>
      </c>
      <c r="G86" s="0" t="n">
        <v>1.76</v>
      </c>
      <c r="H86" s="0" t="n">
        <v>5.38</v>
      </c>
      <c r="I86" s="0" t="n">
        <v>34</v>
      </c>
      <c r="J86" s="0" t="n">
        <v>29</v>
      </c>
      <c r="K86" s="0" t="n">
        <v>103</v>
      </c>
    </row>
    <row r="87" customFormat="false" ht="13.8" hidden="false" customHeight="false" outlineLevel="0" collapsed="false">
      <c r="A87" s="0" t="n">
        <v>2016</v>
      </c>
      <c r="B87" s="1" t="s">
        <v>118</v>
      </c>
      <c r="C87" s="0" t="s">
        <v>46</v>
      </c>
      <c r="E87" s="0" t="s">
        <v>44</v>
      </c>
      <c r="F87" s="0" t="n">
        <v>246</v>
      </c>
      <c r="J87" s="0" t="n">
        <v>42.5</v>
      </c>
      <c r="K87" s="0" t="n">
        <v>132</v>
      </c>
    </row>
    <row r="88" customFormat="false" ht="13.8" hidden="false" customHeight="false" outlineLevel="0" collapsed="false">
      <c r="A88" s="0" t="n">
        <v>2016</v>
      </c>
      <c r="B88" s="1" t="s">
        <v>119</v>
      </c>
      <c r="C88" s="0" t="s">
        <v>20</v>
      </c>
      <c r="E88" s="0" t="s">
        <v>21</v>
      </c>
      <c r="F88" s="0" t="n">
        <v>203</v>
      </c>
      <c r="H88" s="0" t="n">
        <v>4.58</v>
      </c>
      <c r="I88" s="0" t="n">
        <v>16</v>
      </c>
      <c r="J88" s="0" t="n">
        <v>33.5</v>
      </c>
      <c r="K88" s="0" t="n">
        <v>114</v>
      </c>
      <c r="L88" s="0" t="n">
        <v>4.18</v>
      </c>
      <c r="M88" s="0" t="n">
        <v>7</v>
      </c>
    </row>
    <row r="89" customFormat="false" ht="13.8" hidden="false" customHeight="false" outlineLevel="0" collapsed="false">
      <c r="A89" s="0" t="n">
        <v>2016</v>
      </c>
      <c r="B89" s="1" t="s">
        <v>120</v>
      </c>
      <c r="C89" s="0" t="s">
        <v>34</v>
      </c>
      <c r="E89" s="0" t="s">
        <v>44</v>
      </c>
      <c r="F89" s="0" t="n">
        <v>226</v>
      </c>
    </row>
    <row r="90" customFormat="false" ht="13.8" hidden="false" customHeight="false" outlineLevel="0" collapsed="false">
      <c r="A90" s="0" t="n">
        <v>2016</v>
      </c>
      <c r="B90" s="1" t="s">
        <v>121</v>
      </c>
      <c r="C90" s="0" t="s">
        <v>34</v>
      </c>
      <c r="E90" s="0" t="s">
        <v>65</v>
      </c>
      <c r="F90" s="0" t="n">
        <v>193</v>
      </c>
      <c r="G90" s="0" t="n">
        <v>1.62</v>
      </c>
      <c r="H90" s="0" t="n">
        <v>4.44</v>
      </c>
      <c r="J90" s="0" t="n">
        <v>34.5</v>
      </c>
      <c r="K90" s="0" t="n">
        <v>123</v>
      </c>
      <c r="L90" s="0" t="n">
        <v>4.18</v>
      </c>
      <c r="M90" s="0" t="n">
        <v>6.97</v>
      </c>
    </row>
    <row r="91" customFormat="false" ht="13.8" hidden="false" customHeight="false" outlineLevel="0" collapsed="false">
      <c r="A91" s="0" t="n">
        <v>2016</v>
      </c>
      <c r="B91" s="1" t="s">
        <v>122</v>
      </c>
      <c r="C91" s="0" t="s">
        <v>37</v>
      </c>
      <c r="E91" s="0" t="s">
        <v>57</v>
      </c>
      <c r="F91" s="0" t="n">
        <v>199</v>
      </c>
      <c r="G91" s="0" t="n">
        <v>1.74</v>
      </c>
      <c r="H91" s="0" t="n">
        <v>4.8</v>
      </c>
      <c r="J91" s="0" t="n">
        <v>33</v>
      </c>
      <c r="K91" s="0" t="n">
        <v>113</v>
      </c>
      <c r="L91" s="0" t="n">
        <v>4.38</v>
      </c>
      <c r="M91" s="0" t="n">
        <v>7.2</v>
      </c>
    </row>
    <row r="92" customFormat="false" ht="13.8" hidden="false" customHeight="false" outlineLevel="0" collapsed="false">
      <c r="A92" s="0" t="n">
        <v>2016</v>
      </c>
      <c r="B92" s="1" t="s">
        <v>123</v>
      </c>
      <c r="C92" s="0" t="s">
        <v>23</v>
      </c>
      <c r="E92" s="0" t="s">
        <v>65</v>
      </c>
      <c r="F92" s="0" t="n">
        <v>236</v>
      </c>
      <c r="G92" s="0" t="n">
        <v>1.69</v>
      </c>
      <c r="H92" s="0" t="n">
        <v>4.78</v>
      </c>
      <c r="I92" s="0" t="n">
        <v>27</v>
      </c>
      <c r="J92" s="0" t="n">
        <v>32</v>
      </c>
      <c r="K92" s="0" t="n">
        <v>113</v>
      </c>
    </row>
    <row r="93" customFormat="false" ht="13.8" hidden="false" customHeight="false" outlineLevel="0" collapsed="false">
      <c r="A93" s="0" t="n">
        <v>2016</v>
      </c>
      <c r="B93" s="1" t="s">
        <v>124</v>
      </c>
      <c r="C93" s="0" t="s">
        <v>34</v>
      </c>
      <c r="E93" s="0" t="s">
        <v>24</v>
      </c>
      <c r="F93" s="0" t="n">
        <v>192</v>
      </c>
      <c r="G93" s="0" t="n">
        <v>1.65</v>
      </c>
      <c r="H93" s="0" t="n">
        <v>4.51</v>
      </c>
      <c r="I93" s="0" t="n">
        <v>12</v>
      </c>
      <c r="J93" s="0" t="n">
        <v>34</v>
      </c>
      <c r="K93" s="0" t="n">
        <v>120</v>
      </c>
      <c r="L93" s="0" t="n">
        <v>4.27</v>
      </c>
      <c r="M93" s="0" t="n">
        <v>6.98</v>
      </c>
    </row>
    <row r="94" customFormat="false" ht="13.8" hidden="false" customHeight="false" outlineLevel="0" collapsed="false">
      <c r="A94" s="0" t="n">
        <v>2016</v>
      </c>
      <c r="B94" s="1" t="s">
        <v>125</v>
      </c>
      <c r="C94" s="0" t="s">
        <v>46</v>
      </c>
      <c r="E94" s="0" t="s">
        <v>18</v>
      </c>
      <c r="F94" s="0" t="n">
        <v>321</v>
      </c>
      <c r="G94" s="0" t="n">
        <v>1.78</v>
      </c>
      <c r="H94" s="0" t="n">
        <v>5.12</v>
      </c>
      <c r="I94" s="0" t="n">
        <v>35</v>
      </c>
      <c r="J94" s="0" t="n">
        <v>29.5</v>
      </c>
      <c r="K94" s="0" t="n">
        <v>105</v>
      </c>
      <c r="L94" s="0" t="n">
        <v>4.76</v>
      </c>
      <c r="M94" s="0" t="n">
        <v>7.92</v>
      </c>
    </row>
    <row r="95" customFormat="false" ht="13.8" hidden="false" customHeight="false" outlineLevel="0" collapsed="false">
      <c r="A95" s="0" t="n">
        <v>2016</v>
      </c>
      <c r="B95" s="1" t="s">
        <v>126</v>
      </c>
      <c r="C95" s="0" t="s">
        <v>46</v>
      </c>
      <c r="E95" s="0" t="s">
        <v>18</v>
      </c>
      <c r="F95" s="0" t="n">
        <v>314</v>
      </c>
      <c r="G95" s="0" t="n">
        <v>1.81</v>
      </c>
      <c r="H95" s="0" t="n">
        <v>4.99</v>
      </c>
      <c r="I95" s="0" t="n">
        <v>30</v>
      </c>
      <c r="J95" s="0" t="s">
        <v>127</v>
      </c>
      <c r="K95" s="0" t="n">
        <v>106</v>
      </c>
      <c r="L95" s="0" t="n">
        <v>4.44</v>
      </c>
      <c r="M95" s="0" t="n">
        <v>7.3</v>
      </c>
    </row>
    <row r="96" customFormat="false" ht="13.8" hidden="false" customHeight="false" outlineLevel="0" collapsed="false">
      <c r="A96" s="0" t="n">
        <v>2016</v>
      </c>
      <c r="B96" s="1" t="s">
        <v>128</v>
      </c>
      <c r="C96" s="0" t="s">
        <v>20</v>
      </c>
      <c r="E96" s="0" t="s">
        <v>52</v>
      </c>
      <c r="F96" s="0" t="n">
        <v>200</v>
      </c>
    </row>
    <row r="97" customFormat="false" ht="13.8" hidden="false" customHeight="false" outlineLevel="0" collapsed="false">
      <c r="A97" s="0" t="n">
        <v>2016</v>
      </c>
      <c r="B97" s="1" t="s">
        <v>129</v>
      </c>
      <c r="C97" s="0" t="s">
        <v>20</v>
      </c>
      <c r="E97" s="0" t="s">
        <v>24</v>
      </c>
      <c r="F97" s="0" t="n">
        <v>207</v>
      </c>
      <c r="I97" s="0" t="n">
        <v>15</v>
      </c>
    </row>
    <row r="98" customFormat="false" ht="13.8" hidden="false" customHeight="false" outlineLevel="0" collapsed="false">
      <c r="A98" s="0" t="n">
        <v>2016</v>
      </c>
      <c r="B98" s="1" t="s">
        <v>130</v>
      </c>
      <c r="C98" s="0" t="s">
        <v>34</v>
      </c>
      <c r="E98" s="0" t="s">
        <v>15</v>
      </c>
      <c r="F98" s="0" t="n">
        <v>220</v>
      </c>
      <c r="G98" s="0" t="n">
        <v>1.6</v>
      </c>
      <c r="H98" s="0" t="n">
        <v>4.57</v>
      </c>
      <c r="I98" s="0" t="n">
        <v>16</v>
      </c>
      <c r="J98" s="0" t="n">
        <v>35.5</v>
      </c>
      <c r="K98" s="0" t="n">
        <v>115</v>
      </c>
      <c r="L98" s="0" t="n">
        <v>4.12</v>
      </c>
      <c r="M98" s="0" t="n">
        <v>7.25</v>
      </c>
    </row>
    <row r="99" customFormat="false" ht="13.8" hidden="false" customHeight="false" outlineLevel="0" collapsed="false">
      <c r="A99" s="0" t="n">
        <v>2016</v>
      </c>
      <c r="B99" s="1" t="s">
        <v>131</v>
      </c>
      <c r="C99" s="0" t="s">
        <v>34</v>
      </c>
      <c r="E99" s="0" t="s">
        <v>15</v>
      </c>
      <c r="F99" s="0" t="n">
        <v>209</v>
      </c>
      <c r="G99" s="0" t="n">
        <v>1.56</v>
      </c>
      <c r="H99" s="0" t="n">
        <v>4.45</v>
      </c>
      <c r="I99" s="0" t="n">
        <v>17</v>
      </c>
      <c r="J99" s="0" t="n">
        <v>36.5</v>
      </c>
      <c r="K99" s="0" t="n">
        <v>125</v>
      </c>
    </row>
    <row r="100" customFormat="false" ht="13.8" hidden="false" customHeight="false" outlineLevel="0" collapsed="false">
      <c r="A100" s="0" t="n">
        <v>2016</v>
      </c>
      <c r="B100" s="1" t="s">
        <v>132</v>
      </c>
      <c r="C100" s="0" t="s">
        <v>34</v>
      </c>
      <c r="E100" s="0" t="s">
        <v>18</v>
      </c>
      <c r="F100" s="0" t="n">
        <v>232</v>
      </c>
      <c r="G100" s="0" t="n">
        <v>1.67</v>
      </c>
      <c r="H100" s="0" t="n">
        <v>4.7</v>
      </c>
      <c r="I100" s="0" t="n">
        <v>17</v>
      </c>
      <c r="J100" s="0" t="n">
        <v>38.5</v>
      </c>
      <c r="K100" s="0" t="n">
        <v>122</v>
      </c>
    </row>
    <row r="101" customFormat="false" ht="13.8" hidden="false" customHeight="false" outlineLevel="0" collapsed="false">
      <c r="A101" s="0" t="n">
        <v>2016</v>
      </c>
      <c r="B101" s="1" t="s">
        <v>133</v>
      </c>
      <c r="C101" s="0" t="s">
        <v>34</v>
      </c>
      <c r="E101" s="0" t="s">
        <v>24</v>
      </c>
      <c r="F101" s="0" t="n">
        <v>196</v>
      </c>
      <c r="G101" s="0" t="n">
        <v>1.63</v>
      </c>
      <c r="H101" s="0" t="n">
        <v>4.42</v>
      </c>
      <c r="I101" s="0" t="n">
        <v>10</v>
      </c>
      <c r="J101" s="0" t="n">
        <v>39</v>
      </c>
      <c r="K101" s="0" t="n">
        <v>122</v>
      </c>
      <c r="L101" s="0" t="n">
        <v>4.15</v>
      </c>
    </row>
    <row r="102" customFormat="false" ht="13.8" hidden="false" customHeight="false" outlineLevel="0" collapsed="false">
      <c r="A102" s="0" t="n">
        <v>2016</v>
      </c>
      <c r="B102" s="1" t="s">
        <v>134</v>
      </c>
      <c r="C102" s="0" t="s">
        <v>34</v>
      </c>
      <c r="E102" s="0" t="s">
        <v>18</v>
      </c>
      <c r="F102" s="0" t="n">
        <v>214</v>
      </c>
      <c r="G102" s="0" t="n">
        <v>1.66</v>
      </c>
      <c r="H102" s="0" t="n">
        <v>4.58</v>
      </c>
      <c r="I102" s="0" t="n">
        <v>16</v>
      </c>
      <c r="J102" s="0" t="n">
        <v>33.5</v>
      </c>
      <c r="K102" s="0" t="n">
        <v>119</v>
      </c>
      <c r="L102" s="0" t="n">
        <v>4.28</v>
      </c>
      <c r="M102" s="0" t="n">
        <v>7.11</v>
      </c>
    </row>
    <row r="103" customFormat="false" ht="13.8" hidden="false" customHeight="false" outlineLevel="0" collapsed="false">
      <c r="A103" s="0" t="n">
        <v>2016</v>
      </c>
      <c r="B103" s="1" t="s">
        <v>135</v>
      </c>
      <c r="C103" s="0" t="s">
        <v>20</v>
      </c>
      <c r="E103" s="0" t="s">
        <v>52</v>
      </c>
      <c r="F103" s="0" t="n">
        <v>187</v>
      </c>
      <c r="H103" s="0" t="n">
        <v>4.45</v>
      </c>
      <c r="I103" s="0" t="n">
        <v>18</v>
      </c>
      <c r="J103" s="0" t="n">
        <v>36</v>
      </c>
      <c r="K103" s="0" t="n">
        <v>124</v>
      </c>
      <c r="L103" s="0" t="n">
        <v>4.26</v>
      </c>
      <c r="M103" s="0" t="n">
        <v>6.96</v>
      </c>
    </row>
    <row r="104" customFormat="false" ht="13.8" hidden="false" customHeight="false" outlineLevel="0" collapsed="false">
      <c r="A104" s="0" t="n">
        <v>2016</v>
      </c>
      <c r="B104" s="1" t="s">
        <v>136</v>
      </c>
      <c r="C104" s="0" t="s">
        <v>37</v>
      </c>
      <c r="E104" s="0" t="s">
        <v>44</v>
      </c>
      <c r="F104" s="0" t="n">
        <v>234</v>
      </c>
      <c r="I104" s="0" t="n">
        <v>17</v>
      </c>
    </row>
    <row r="105" customFormat="false" ht="13.8" hidden="false" customHeight="false" outlineLevel="0" collapsed="false">
      <c r="A105" s="0" t="n">
        <v>2016</v>
      </c>
      <c r="B105" s="1" t="s">
        <v>137</v>
      </c>
      <c r="C105" s="0" t="s">
        <v>14</v>
      </c>
      <c r="E105" s="0" t="s">
        <v>40</v>
      </c>
      <c r="F105" s="0" t="n">
        <v>338</v>
      </c>
      <c r="G105" s="0" t="n">
        <v>1.86</v>
      </c>
      <c r="H105" s="0" t="n">
        <v>5.27</v>
      </c>
      <c r="I105" s="0" t="n">
        <v>26</v>
      </c>
      <c r="J105" s="0" t="n">
        <v>32</v>
      </c>
      <c r="K105" s="0" t="n">
        <v>109</v>
      </c>
      <c r="L105" s="0" t="n">
        <v>4.79</v>
      </c>
      <c r="M105" s="0" t="n">
        <v>7.95</v>
      </c>
    </row>
    <row r="106" customFormat="false" ht="13.8" hidden="false" customHeight="false" outlineLevel="0" collapsed="false">
      <c r="A106" s="0" t="n">
        <v>2016</v>
      </c>
      <c r="B106" s="1" t="s">
        <v>138</v>
      </c>
      <c r="C106" s="0" t="s">
        <v>20</v>
      </c>
      <c r="E106" s="0" t="s">
        <v>52</v>
      </c>
      <c r="F106" s="0" t="n">
        <v>200</v>
      </c>
      <c r="G106" s="0" t="n">
        <v>1.55</v>
      </c>
      <c r="H106" s="0" t="n">
        <v>4.44</v>
      </c>
      <c r="I106" s="0" t="n">
        <v>21</v>
      </c>
      <c r="J106" s="0" t="n">
        <v>33</v>
      </c>
      <c r="K106" s="0" t="n">
        <v>116</v>
      </c>
      <c r="L106" s="0" t="n">
        <v>4.33</v>
      </c>
    </row>
    <row r="107" customFormat="false" ht="13.8" hidden="false" customHeight="false" outlineLevel="0" collapsed="false">
      <c r="A107" s="0" t="n">
        <v>2016</v>
      </c>
      <c r="B107" s="1" t="s">
        <v>139</v>
      </c>
      <c r="C107" s="0" t="s">
        <v>34</v>
      </c>
      <c r="E107" s="0" t="s">
        <v>29</v>
      </c>
      <c r="F107" s="0" t="n">
        <v>237</v>
      </c>
      <c r="G107" s="0" t="n">
        <v>1.61</v>
      </c>
      <c r="H107" s="0" t="n">
        <v>4.49</v>
      </c>
      <c r="I107" s="0" t="n">
        <v>13</v>
      </c>
      <c r="J107" s="0" t="n">
        <v>33.5</v>
      </c>
      <c r="K107" s="0" t="n">
        <v>119</v>
      </c>
      <c r="L107" s="0" t="n">
        <v>4.45</v>
      </c>
      <c r="M107" s="0" t="n">
        <v>6.89</v>
      </c>
    </row>
    <row r="108" customFormat="false" ht="13.8" hidden="false" customHeight="false" outlineLevel="0" collapsed="false">
      <c r="A108" s="0" t="n">
        <v>2016</v>
      </c>
      <c r="B108" s="1" t="s">
        <v>140</v>
      </c>
      <c r="C108" s="0" t="s">
        <v>34</v>
      </c>
      <c r="E108" s="0" t="s">
        <v>21</v>
      </c>
      <c r="F108" s="0" t="n">
        <v>187</v>
      </c>
      <c r="I108" s="0" t="n">
        <v>13</v>
      </c>
    </row>
    <row r="109" customFormat="false" ht="13.8" hidden="false" customHeight="false" outlineLevel="0" collapsed="false">
      <c r="A109" s="0" t="n">
        <v>2016</v>
      </c>
      <c r="B109" s="1" t="s">
        <v>141</v>
      </c>
      <c r="C109" s="0" t="s">
        <v>37</v>
      </c>
      <c r="E109" s="0" t="s">
        <v>38</v>
      </c>
      <c r="F109" s="0" t="n">
        <v>207</v>
      </c>
      <c r="G109" s="0" t="n">
        <v>1.61</v>
      </c>
      <c r="H109" s="0" t="n">
        <v>4.54</v>
      </c>
      <c r="J109" s="0" t="n">
        <v>33.5</v>
      </c>
      <c r="K109" s="0" t="n">
        <v>121</v>
      </c>
    </row>
    <row r="110" customFormat="false" ht="13.8" hidden="false" customHeight="false" outlineLevel="0" collapsed="false">
      <c r="A110" s="0" t="n">
        <v>2016</v>
      </c>
      <c r="B110" s="1" t="s">
        <v>142</v>
      </c>
      <c r="C110" s="0" t="s">
        <v>20</v>
      </c>
      <c r="E110" s="0" t="s">
        <v>15</v>
      </c>
      <c r="F110" s="0" t="n">
        <v>208</v>
      </c>
      <c r="G110" s="0" t="n">
        <v>1.5</v>
      </c>
      <c r="H110" s="0" t="n">
        <v>4.63</v>
      </c>
      <c r="J110" s="0" t="n">
        <v>31</v>
      </c>
      <c r="K110" s="0" t="n">
        <v>117</v>
      </c>
      <c r="L110" s="0" t="n">
        <v>4.26</v>
      </c>
      <c r="M110" s="0" t="n">
        <v>7.09</v>
      </c>
    </row>
    <row r="111" customFormat="false" ht="13.8" hidden="false" customHeight="false" outlineLevel="0" collapsed="false">
      <c r="A111" s="0" t="n">
        <v>2016</v>
      </c>
      <c r="B111" s="1" t="s">
        <v>143</v>
      </c>
      <c r="C111" s="0" t="s">
        <v>17</v>
      </c>
      <c r="E111" s="0" t="s">
        <v>44</v>
      </c>
      <c r="F111" s="0" t="n">
        <v>258</v>
      </c>
      <c r="I111" s="0" t="n">
        <v>20</v>
      </c>
    </row>
    <row r="112" customFormat="false" ht="13.8" hidden="false" customHeight="false" outlineLevel="0" collapsed="false">
      <c r="A112" s="0" t="n">
        <v>2016</v>
      </c>
      <c r="B112" s="1" t="s">
        <v>144</v>
      </c>
      <c r="C112" s="0" t="s">
        <v>46</v>
      </c>
      <c r="E112" s="0" t="s">
        <v>18</v>
      </c>
      <c r="F112" s="0" t="n">
        <v>336</v>
      </c>
    </row>
    <row r="113" customFormat="false" ht="13.8" hidden="false" customHeight="false" outlineLevel="0" collapsed="false">
      <c r="A113" s="0" t="n">
        <v>2016</v>
      </c>
      <c r="B113" s="1" t="s">
        <v>145</v>
      </c>
      <c r="C113" s="0" t="s">
        <v>23</v>
      </c>
      <c r="E113" s="0" t="s">
        <v>15</v>
      </c>
      <c r="F113" s="0" t="n">
        <v>245</v>
      </c>
      <c r="G113" s="0" t="n">
        <v>1.69</v>
      </c>
      <c r="H113" s="0" t="n">
        <v>4.61</v>
      </c>
      <c r="I113" s="0" t="n">
        <v>20</v>
      </c>
      <c r="J113" s="0" t="n">
        <v>37</v>
      </c>
      <c r="K113" s="0" t="n">
        <v>121</v>
      </c>
      <c r="L113" s="0" t="n">
        <v>4.38</v>
      </c>
      <c r="M113" s="0" t="n">
        <v>7.49</v>
      </c>
    </row>
    <row r="114" customFormat="false" ht="13.8" hidden="false" customHeight="false" outlineLevel="0" collapsed="false">
      <c r="A114" s="0" t="n">
        <v>2016</v>
      </c>
      <c r="B114" s="1" t="s">
        <v>146</v>
      </c>
      <c r="C114" s="0" t="s">
        <v>46</v>
      </c>
      <c r="E114" s="0" t="s">
        <v>15</v>
      </c>
      <c r="F114" s="0" t="n">
        <v>247</v>
      </c>
      <c r="G114" s="0" t="n">
        <v>1.68</v>
      </c>
      <c r="H114" s="0" t="n">
        <v>4.6</v>
      </c>
      <c r="J114" s="0" t="n">
        <v>35</v>
      </c>
      <c r="K114" s="0" t="n">
        <v>123</v>
      </c>
      <c r="L114" s="0" t="n">
        <v>4.16</v>
      </c>
      <c r="M114" s="0" t="n">
        <v>7.07</v>
      </c>
    </row>
    <row r="115" customFormat="false" ht="13.8" hidden="false" customHeight="false" outlineLevel="0" collapsed="false">
      <c r="A115" s="0" t="n">
        <v>2016</v>
      </c>
      <c r="B115" s="1" t="s">
        <v>147</v>
      </c>
      <c r="C115" s="0" t="s">
        <v>46</v>
      </c>
      <c r="E115" s="0" t="s">
        <v>29</v>
      </c>
      <c r="F115" s="0" t="n">
        <v>338</v>
      </c>
      <c r="G115" s="0" t="n">
        <v>1.82</v>
      </c>
      <c r="H115" s="0" t="n">
        <v>5.21</v>
      </c>
      <c r="I115" s="0" t="n">
        <v>24</v>
      </c>
      <c r="J115" s="0" t="n">
        <v>32</v>
      </c>
      <c r="K115" s="0" t="n">
        <v>109</v>
      </c>
      <c r="L115" s="0" t="n">
        <v>5.07</v>
      </c>
      <c r="M115" s="0" t="n">
        <v>8.16</v>
      </c>
    </row>
    <row r="116" customFormat="false" ht="13.8" hidden="false" customHeight="false" outlineLevel="0" collapsed="false">
      <c r="A116" s="0" t="n">
        <v>2016</v>
      </c>
      <c r="B116" s="1" t="s">
        <v>148</v>
      </c>
      <c r="C116" s="0" t="s">
        <v>14</v>
      </c>
      <c r="E116" s="0" t="s">
        <v>40</v>
      </c>
      <c r="F116" s="0" t="n">
        <v>329</v>
      </c>
      <c r="G116" s="0" t="n">
        <v>1.9</v>
      </c>
      <c r="H116" s="0" t="n">
        <v>5.31</v>
      </c>
      <c r="I116" s="0" t="n">
        <v>37</v>
      </c>
    </row>
    <row r="117" customFormat="false" ht="13.8" hidden="false" customHeight="false" outlineLevel="0" collapsed="false">
      <c r="A117" s="0" t="n">
        <v>2016</v>
      </c>
      <c r="B117" s="1" t="s">
        <v>149</v>
      </c>
      <c r="C117" s="0" t="s">
        <v>23</v>
      </c>
      <c r="E117" s="0" t="s">
        <v>24</v>
      </c>
      <c r="F117" s="0" t="n">
        <v>232</v>
      </c>
      <c r="G117" s="0" t="n">
        <v>1.64</v>
      </c>
      <c r="H117" s="0" t="n">
        <v>4.61</v>
      </c>
      <c r="I117" s="0" t="n">
        <v>19</v>
      </c>
      <c r="J117" s="0" t="n">
        <v>38</v>
      </c>
      <c r="K117" s="0" t="n">
        <v>125</v>
      </c>
    </row>
    <row r="118" customFormat="false" ht="13.8" hidden="false" customHeight="false" outlineLevel="0" collapsed="false">
      <c r="A118" s="0" t="n">
        <v>2016</v>
      </c>
      <c r="B118" s="1" t="s">
        <v>150</v>
      </c>
      <c r="C118" s="0" t="s">
        <v>20</v>
      </c>
      <c r="E118" s="0" t="s">
        <v>21</v>
      </c>
      <c r="F118" s="0" t="n">
        <v>205</v>
      </c>
      <c r="H118" s="0" t="n">
        <v>4.45</v>
      </c>
      <c r="I118" s="0" t="n">
        <v>19</v>
      </c>
      <c r="J118" s="0" t="n">
        <v>39</v>
      </c>
      <c r="K118" s="0" t="n">
        <v>125</v>
      </c>
      <c r="L118" s="0" t="n">
        <v>3.97</v>
      </c>
      <c r="M118" s="0" t="n">
        <v>6.7</v>
      </c>
    </row>
    <row r="119" customFormat="false" ht="13.8" hidden="false" customHeight="false" outlineLevel="0" collapsed="false">
      <c r="A119" s="0" t="n">
        <v>2016</v>
      </c>
      <c r="B119" s="1" t="s">
        <v>151</v>
      </c>
      <c r="C119" s="0" t="s">
        <v>17</v>
      </c>
      <c r="E119" s="0" t="s">
        <v>40</v>
      </c>
      <c r="F119" s="0" t="n">
        <v>263</v>
      </c>
      <c r="G119" s="0" t="n">
        <v>1.78</v>
      </c>
      <c r="I119" s="0" t="n">
        <v>19</v>
      </c>
      <c r="K119" s="0" t="n">
        <v>110</v>
      </c>
      <c r="L119" s="0" t="n">
        <v>4.54</v>
      </c>
    </row>
    <row r="120" customFormat="false" ht="13.8" hidden="false" customHeight="false" outlineLevel="0" collapsed="false">
      <c r="A120" s="0" t="n">
        <v>2016</v>
      </c>
      <c r="B120" s="1" t="s">
        <v>152</v>
      </c>
      <c r="C120" s="0" t="s">
        <v>34</v>
      </c>
      <c r="E120" s="0" t="s">
        <v>24</v>
      </c>
      <c r="F120" s="0" t="n">
        <v>218</v>
      </c>
      <c r="G120" s="0" t="n">
        <v>1.66</v>
      </c>
      <c r="H120" s="0" t="n">
        <v>4.68</v>
      </c>
      <c r="I120" s="0" t="n">
        <v>17</v>
      </c>
      <c r="J120" s="0" t="n">
        <v>27.5</v>
      </c>
      <c r="K120" s="0" t="n">
        <v>110</v>
      </c>
      <c r="L120" s="0" t="n">
        <v>4.58</v>
      </c>
      <c r="M120" s="0" t="n">
        <v>7.35</v>
      </c>
    </row>
    <row r="121" customFormat="false" ht="13.8" hidden="false" customHeight="false" outlineLevel="0" collapsed="false">
      <c r="A121" s="0" t="n">
        <v>2016</v>
      </c>
      <c r="B121" s="1" t="s">
        <v>153</v>
      </c>
      <c r="C121" s="0" t="s">
        <v>46</v>
      </c>
      <c r="E121" s="0" t="s">
        <v>15</v>
      </c>
      <c r="F121" s="0" t="n">
        <v>271</v>
      </c>
      <c r="G121" s="0" t="n">
        <v>1.7</v>
      </c>
      <c r="H121" s="0" t="n">
        <v>4.79</v>
      </c>
      <c r="I121" s="0" t="n">
        <v>19</v>
      </c>
      <c r="J121" s="0" t="n">
        <v>38.5</v>
      </c>
      <c r="K121" s="0" t="n">
        <v>118</v>
      </c>
      <c r="L121" s="0" t="n">
        <v>4.05</v>
      </c>
      <c r="M121" s="0" t="n">
        <v>7.08</v>
      </c>
    </row>
    <row r="122" customFormat="false" ht="13.8" hidden="false" customHeight="false" outlineLevel="0" collapsed="false">
      <c r="A122" s="0" t="n">
        <v>2016</v>
      </c>
      <c r="B122" s="1" t="s">
        <v>154</v>
      </c>
      <c r="C122" s="0" t="s">
        <v>46</v>
      </c>
      <c r="E122" s="0" t="s">
        <v>15</v>
      </c>
      <c r="F122" s="0" t="n">
        <v>300</v>
      </c>
      <c r="G122" s="0" t="n">
        <v>1.8</v>
      </c>
      <c r="H122" s="0" t="n">
        <v>5.07</v>
      </c>
      <c r="I122" s="0" t="n">
        <v>34</v>
      </c>
      <c r="J122" s="0" t="n">
        <v>26.5</v>
      </c>
      <c r="K122" s="0" t="n">
        <v>100</v>
      </c>
      <c r="L122" s="0" t="n">
        <v>4.56</v>
      </c>
      <c r="M122" s="0" t="n">
        <v>7.73</v>
      </c>
    </row>
    <row r="123" customFormat="false" ht="13.8" hidden="false" customHeight="false" outlineLevel="0" collapsed="false">
      <c r="A123" s="0" t="n">
        <v>2016</v>
      </c>
      <c r="B123" s="1" t="s">
        <v>155</v>
      </c>
      <c r="C123" s="0" t="s">
        <v>48</v>
      </c>
      <c r="E123" s="0" t="s">
        <v>44</v>
      </c>
      <c r="F123" s="0" t="n">
        <v>213</v>
      </c>
    </row>
    <row r="124" customFormat="false" ht="13.8" hidden="false" customHeight="false" outlineLevel="0" collapsed="false">
      <c r="A124" s="0" t="n">
        <v>2016</v>
      </c>
      <c r="B124" s="1" t="s">
        <v>156</v>
      </c>
      <c r="C124" s="0" t="s">
        <v>20</v>
      </c>
      <c r="E124" s="0" t="s">
        <v>24</v>
      </c>
      <c r="F124" s="0" t="n">
        <v>191</v>
      </c>
      <c r="H124" s="0" t="n">
        <v>4.61</v>
      </c>
      <c r="I124" s="0" t="n">
        <v>7</v>
      </c>
      <c r="J124" s="0" t="n">
        <v>32.5</v>
      </c>
      <c r="K124" s="0" t="n">
        <v>119</v>
      </c>
      <c r="L124" s="0" t="n">
        <v>4</v>
      </c>
      <c r="M124" s="0" t="n">
        <v>6.8</v>
      </c>
    </row>
    <row r="125" customFormat="false" ht="13.8" hidden="false" customHeight="false" outlineLevel="0" collapsed="false">
      <c r="A125" s="0" t="n">
        <v>2016</v>
      </c>
      <c r="B125" s="1" t="s">
        <v>157</v>
      </c>
      <c r="C125" s="0" t="s">
        <v>23</v>
      </c>
      <c r="E125" s="0" t="s">
        <v>15</v>
      </c>
      <c r="F125" s="0" t="n">
        <v>262</v>
      </c>
      <c r="G125" s="0" t="n">
        <v>1.66</v>
      </c>
      <c r="H125" s="0" t="n">
        <v>4.81</v>
      </c>
      <c r="I125" s="0" t="n">
        <v>24</v>
      </c>
      <c r="J125" s="0" t="n">
        <v>37</v>
      </c>
      <c r="K125" s="0" t="n">
        <v>117</v>
      </c>
      <c r="L125" s="0" t="n">
        <v>4.38</v>
      </c>
      <c r="M125" s="0" t="n">
        <v>7.24</v>
      </c>
    </row>
    <row r="126" customFormat="false" ht="13.8" hidden="false" customHeight="false" outlineLevel="0" collapsed="false">
      <c r="A126" s="0" t="n">
        <v>2016</v>
      </c>
      <c r="B126" s="1" t="s">
        <v>158</v>
      </c>
      <c r="C126" s="0" t="s">
        <v>17</v>
      </c>
      <c r="E126" s="0" t="s">
        <v>15</v>
      </c>
      <c r="F126" s="0" t="n">
        <v>244</v>
      </c>
      <c r="G126" s="0" t="n">
        <v>1.73</v>
      </c>
      <c r="H126" s="0" t="n">
        <v>4.87</v>
      </c>
      <c r="I126" s="0" t="n">
        <v>28</v>
      </c>
      <c r="L126" s="0" t="n">
        <v>4.7</v>
      </c>
    </row>
    <row r="127" customFormat="false" ht="13.8" hidden="false" customHeight="false" outlineLevel="0" collapsed="false">
      <c r="A127" s="0" t="n">
        <v>2016</v>
      </c>
      <c r="B127" s="1" t="s">
        <v>159</v>
      </c>
      <c r="C127" s="0" t="s">
        <v>34</v>
      </c>
      <c r="E127" s="0" t="s">
        <v>44</v>
      </c>
      <c r="F127" s="0" t="n">
        <v>216</v>
      </c>
      <c r="I127" s="0" t="n">
        <v>23</v>
      </c>
      <c r="J127" s="0" t="n">
        <v>36.5</v>
      </c>
      <c r="K127" s="0" t="n">
        <v>124</v>
      </c>
      <c r="L127" s="0" t="n">
        <v>4.18</v>
      </c>
      <c r="M127" s="0" t="n">
        <v>6.86</v>
      </c>
    </row>
    <row r="128" customFormat="false" ht="13.8" hidden="false" customHeight="false" outlineLevel="0" collapsed="false">
      <c r="A128" s="0" t="n">
        <v>2016</v>
      </c>
      <c r="B128" s="1" t="s">
        <v>160</v>
      </c>
      <c r="C128" s="0" t="s">
        <v>20</v>
      </c>
      <c r="E128" s="0" t="s">
        <v>24</v>
      </c>
      <c r="F128" s="0" t="n">
        <v>218</v>
      </c>
      <c r="I128" s="0" t="n">
        <v>17</v>
      </c>
    </row>
    <row r="129" customFormat="false" ht="13.8" hidden="false" customHeight="false" outlineLevel="0" collapsed="false">
      <c r="A129" s="0" t="n">
        <v>2016</v>
      </c>
      <c r="B129" s="1" t="s">
        <v>161</v>
      </c>
      <c r="C129" s="0" t="s">
        <v>46</v>
      </c>
      <c r="E129" s="0" t="s">
        <v>21</v>
      </c>
      <c r="F129" s="0" t="n">
        <v>304</v>
      </c>
      <c r="G129" s="0" t="n">
        <v>1.84</v>
      </c>
      <c r="H129" s="0" t="n">
        <v>5.06</v>
      </c>
      <c r="I129" s="0" t="n">
        <v>30</v>
      </c>
      <c r="J129" s="0" t="n">
        <v>31</v>
      </c>
      <c r="K129" s="0" t="n">
        <v>112</v>
      </c>
      <c r="L129" s="0" t="n">
        <v>4.56</v>
      </c>
      <c r="M129" s="0" t="n">
        <v>7.37</v>
      </c>
    </row>
    <row r="130" customFormat="false" ht="13.8" hidden="false" customHeight="false" outlineLevel="0" collapsed="false">
      <c r="A130" s="0" t="n">
        <v>2016</v>
      </c>
      <c r="B130" s="1" t="s">
        <v>162</v>
      </c>
      <c r="C130" s="0" t="s">
        <v>14</v>
      </c>
      <c r="E130" s="0" t="s">
        <v>18</v>
      </c>
      <c r="F130" s="0" t="n">
        <v>301</v>
      </c>
    </row>
    <row r="131" customFormat="false" ht="13.8" hidden="false" customHeight="false" outlineLevel="0" collapsed="false">
      <c r="A131" s="0" t="n">
        <v>2016</v>
      </c>
      <c r="B131" s="1" t="s">
        <v>163</v>
      </c>
      <c r="C131" s="0" t="s">
        <v>37</v>
      </c>
      <c r="E131" s="0" t="s">
        <v>52</v>
      </c>
      <c r="F131" s="0" t="n">
        <v>215</v>
      </c>
      <c r="G131" s="0" t="n">
        <v>1.63</v>
      </c>
      <c r="H131" s="0" t="n">
        <v>4.7</v>
      </c>
      <c r="I131" s="0" t="n">
        <v>26</v>
      </c>
      <c r="J131" s="0" t="n">
        <v>36.5</v>
      </c>
      <c r="K131" s="0" t="n">
        <v>120</v>
      </c>
      <c r="L131" s="0" t="n">
        <v>4.13</v>
      </c>
      <c r="M131" s="0" t="n">
        <v>7.09</v>
      </c>
    </row>
    <row r="132" customFormat="false" ht="13.8" hidden="false" customHeight="false" outlineLevel="0" collapsed="false">
      <c r="A132" s="0" t="n">
        <v>2016</v>
      </c>
      <c r="B132" s="1" t="s">
        <v>164</v>
      </c>
      <c r="C132" s="0" t="s">
        <v>23</v>
      </c>
      <c r="E132" s="0" t="s">
        <v>44</v>
      </c>
      <c r="F132" s="0" t="n">
        <v>253</v>
      </c>
    </row>
    <row r="133" customFormat="false" ht="13.8" hidden="false" customHeight="false" outlineLevel="0" collapsed="false">
      <c r="A133" s="0" t="n">
        <v>2016</v>
      </c>
      <c r="B133" s="1" t="s">
        <v>165</v>
      </c>
      <c r="C133" s="0" t="s">
        <v>23</v>
      </c>
      <c r="E133" s="0" t="s">
        <v>24</v>
      </c>
      <c r="F133" s="0" t="n">
        <v>240</v>
      </c>
      <c r="G133" s="0" t="n">
        <v>1.68</v>
      </c>
      <c r="H133" s="0" t="n">
        <v>4.78</v>
      </c>
      <c r="I133" s="0" t="n">
        <v>19</v>
      </c>
      <c r="J133" s="0" t="n">
        <v>31</v>
      </c>
      <c r="K133" s="0" t="n">
        <v>110</v>
      </c>
      <c r="L133" s="0" t="n">
        <v>4.39</v>
      </c>
      <c r="M133" s="0" t="n">
        <v>7.07</v>
      </c>
    </row>
    <row r="134" customFormat="false" ht="13.8" hidden="false" customHeight="false" outlineLevel="0" collapsed="false">
      <c r="A134" s="0" t="n">
        <v>2016</v>
      </c>
      <c r="B134" s="1" t="s">
        <v>166</v>
      </c>
      <c r="C134" s="0" t="s">
        <v>46</v>
      </c>
      <c r="E134" s="0" t="s">
        <v>40</v>
      </c>
      <c r="F134" s="0" t="n">
        <v>294</v>
      </c>
      <c r="G134" s="0" t="n">
        <v>1.75</v>
      </c>
      <c r="H134" s="0" t="n">
        <v>5.03</v>
      </c>
      <c r="J134" s="0" t="n">
        <v>30</v>
      </c>
      <c r="K134" s="0" t="n">
        <v>111</v>
      </c>
      <c r="L134" s="0" t="n">
        <v>4.19</v>
      </c>
      <c r="M134" s="0" t="n">
        <v>7.2</v>
      </c>
    </row>
    <row r="135" customFormat="false" ht="13.8" hidden="false" customHeight="false" outlineLevel="0" collapsed="false">
      <c r="A135" s="0" t="n">
        <v>2016</v>
      </c>
      <c r="B135" s="1" t="s">
        <v>167</v>
      </c>
      <c r="C135" s="0" t="s">
        <v>14</v>
      </c>
      <c r="E135" s="0" t="s">
        <v>15</v>
      </c>
      <c r="F135" s="0" t="n">
        <v>297</v>
      </c>
    </row>
    <row r="136" customFormat="false" ht="13.8" hidden="false" customHeight="false" outlineLevel="0" collapsed="false">
      <c r="A136" s="0" t="n">
        <v>2016</v>
      </c>
      <c r="B136" s="1" t="s">
        <v>168</v>
      </c>
      <c r="C136" s="0" t="s">
        <v>20</v>
      </c>
      <c r="E136" s="0" t="s">
        <v>65</v>
      </c>
      <c r="F136" s="0" t="n">
        <v>208</v>
      </c>
      <c r="I136" s="0" t="n">
        <v>23</v>
      </c>
    </row>
    <row r="137" customFormat="false" ht="13.8" hidden="false" customHeight="false" outlineLevel="0" collapsed="false">
      <c r="A137" s="0" t="n">
        <v>2016</v>
      </c>
      <c r="B137" s="1" t="s">
        <v>169</v>
      </c>
      <c r="C137" s="0" t="s">
        <v>20</v>
      </c>
      <c r="E137" s="0" t="s">
        <v>38</v>
      </c>
      <c r="F137" s="0" t="n">
        <v>192</v>
      </c>
    </row>
    <row r="138" customFormat="false" ht="13.8" hidden="false" customHeight="false" outlineLevel="0" collapsed="false">
      <c r="A138" s="0" t="n">
        <v>2016</v>
      </c>
      <c r="B138" s="1" t="s">
        <v>170</v>
      </c>
      <c r="C138" s="0" t="s">
        <v>34</v>
      </c>
      <c r="E138" s="0" t="s">
        <v>52</v>
      </c>
      <c r="F138" s="0" t="n">
        <v>156</v>
      </c>
      <c r="G138" s="0" t="n">
        <v>1.5</v>
      </c>
      <c r="H138" s="0" t="n">
        <v>4.28</v>
      </c>
      <c r="J138" s="0" t="n">
        <v>36</v>
      </c>
      <c r="K138" s="0" t="n">
        <v>127</v>
      </c>
      <c r="L138" s="0" t="n">
        <v>4.15</v>
      </c>
      <c r="M138" s="0" t="n">
        <v>7.02</v>
      </c>
    </row>
    <row r="139" customFormat="false" ht="13.8" hidden="false" customHeight="false" outlineLevel="0" collapsed="false">
      <c r="A139" s="0" t="n">
        <v>2016</v>
      </c>
      <c r="B139" s="1" t="s">
        <v>171</v>
      </c>
      <c r="C139" s="0" t="s">
        <v>23</v>
      </c>
      <c r="E139" s="0" t="s">
        <v>44</v>
      </c>
      <c r="F139" s="0" t="n">
        <v>249</v>
      </c>
      <c r="G139" s="0" t="n">
        <v>1.71</v>
      </c>
      <c r="H139" s="0" t="n">
        <v>4.91</v>
      </c>
      <c r="I139" s="0" t="n">
        <v>20</v>
      </c>
      <c r="J139" s="0" t="n">
        <v>30.5</v>
      </c>
      <c r="K139" s="0" t="n">
        <v>112</v>
      </c>
    </row>
    <row r="140" customFormat="false" ht="13.8" hidden="false" customHeight="false" outlineLevel="0" collapsed="false">
      <c r="A140" s="0" t="n">
        <v>2016</v>
      </c>
      <c r="B140" s="1" t="s">
        <v>172</v>
      </c>
      <c r="C140" s="0" t="s">
        <v>46</v>
      </c>
      <c r="E140" s="0" t="s">
        <v>21</v>
      </c>
      <c r="F140" s="0" t="n">
        <v>304</v>
      </c>
      <c r="G140" s="0" t="n">
        <v>1.89</v>
      </c>
      <c r="H140" s="0" t="n">
        <v>5.19</v>
      </c>
      <c r="I140" s="0" t="n">
        <v>29</v>
      </c>
      <c r="J140" s="0" t="n">
        <v>30</v>
      </c>
      <c r="K140" s="0" t="n">
        <v>106</v>
      </c>
      <c r="L140" s="0" t="n">
        <v>4.71</v>
      </c>
      <c r="M140" s="0" t="n">
        <v>7.78</v>
      </c>
    </row>
    <row r="141" customFormat="false" ht="13.8" hidden="false" customHeight="false" outlineLevel="0" collapsed="false">
      <c r="A141" s="0" t="n">
        <v>2016</v>
      </c>
      <c r="B141" s="1" t="s">
        <v>173</v>
      </c>
      <c r="C141" s="0" t="s">
        <v>20</v>
      </c>
      <c r="E141" s="0" t="s">
        <v>24</v>
      </c>
      <c r="F141" s="0" t="n">
        <v>179</v>
      </c>
      <c r="G141" s="0" t="n">
        <v>1.56</v>
      </c>
      <c r="H141" s="0" t="n">
        <v>4.64</v>
      </c>
      <c r="J141" s="0" t="n">
        <v>34</v>
      </c>
      <c r="K141" s="0" t="n">
        <v>123</v>
      </c>
      <c r="L141" s="0" t="n">
        <v>4.26</v>
      </c>
      <c r="M141" s="0" t="n">
        <v>6.97</v>
      </c>
    </row>
    <row r="142" customFormat="false" ht="13.8" hidden="false" customHeight="false" outlineLevel="0" collapsed="false">
      <c r="A142" s="0" t="n">
        <v>2016</v>
      </c>
      <c r="B142" s="1" t="s">
        <v>174</v>
      </c>
      <c r="C142" s="0" t="s">
        <v>20</v>
      </c>
      <c r="E142" s="0" t="s">
        <v>65</v>
      </c>
      <c r="F142" s="0" t="n">
        <v>199</v>
      </c>
      <c r="I142" s="0" t="n">
        <v>14</v>
      </c>
    </row>
    <row r="143" customFormat="false" ht="13.8" hidden="false" customHeight="false" outlineLevel="0" collapsed="false">
      <c r="A143" s="0" t="n">
        <v>2016</v>
      </c>
      <c r="B143" s="1" t="s">
        <v>175</v>
      </c>
      <c r="C143" s="0" t="s">
        <v>20</v>
      </c>
      <c r="E143" s="0" t="s">
        <v>21</v>
      </c>
      <c r="F143" s="0" t="n">
        <v>221</v>
      </c>
      <c r="H143" s="0" t="n">
        <v>4.53</v>
      </c>
      <c r="J143" s="0" t="n">
        <v>35.5</v>
      </c>
      <c r="K143" s="0" t="n">
        <v>124</v>
      </c>
    </row>
    <row r="144" customFormat="false" ht="13.8" hidden="false" customHeight="false" outlineLevel="0" collapsed="false">
      <c r="A144" s="0" t="n">
        <v>2016</v>
      </c>
      <c r="B144" s="1" t="s">
        <v>176</v>
      </c>
      <c r="C144" s="0" t="s">
        <v>34</v>
      </c>
      <c r="E144" s="0" t="s">
        <v>44</v>
      </c>
      <c r="F144" s="0" t="n">
        <v>217</v>
      </c>
      <c r="G144" s="0" t="n">
        <v>1.62</v>
      </c>
      <c r="H144" s="0" t="n">
        <v>4.44</v>
      </c>
      <c r="J144" s="0" t="n">
        <v>42</v>
      </c>
      <c r="K144" s="0" t="n">
        <v>123</v>
      </c>
    </row>
    <row r="145" customFormat="false" ht="13.8" hidden="false" customHeight="false" outlineLevel="0" collapsed="false">
      <c r="A145" s="0" t="n">
        <v>2016</v>
      </c>
      <c r="B145" s="1" t="s">
        <v>177</v>
      </c>
      <c r="C145" s="0" t="s">
        <v>37</v>
      </c>
      <c r="E145" s="0" t="s">
        <v>38</v>
      </c>
      <c r="F145" s="0" t="n">
        <v>220</v>
      </c>
      <c r="G145" s="0" t="n">
        <v>1.75</v>
      </c>
      <c r="H145" s="0" t="n">
        <v>4.8</v>
      </c>
      <c r="I145" s="0" t="n">
        <v>16</v>
      </c>
      <c r="J145" s="0" t="n">
        <v>35.5</v>
      </c>
      <c r="K145" s="0" t="n">
        <v>117</v>
      </c>
      <c r="L145" s="0" t="n">
        <v>4.5</v>
      </c>
      <c r="M145" s="0" t="n">
        <v>7.63</v>
      </c>
    </row>
    <row r="146" customFormat="false" ht="13.8" hidden="false" customHeight="false" outlineLevel="0" collapsed="false">
      <c r="A146" s="0" t="n">
        <v>2016</v>
      </c>
      <c r="B146" s="1" t="s">
        <v>178</v>
      </c>
      <c r="C146" s="0" t="s">
        <v>14</v>
      </c>
      <c r="E146" s="0" t="s">
        <v>40</v>
      </c>
      <c r="F146" s="0" t="n">
        <v>306</v>
      </c>
      <c r="G146" s="0" t="n">
        <v>1.75</v>
      </c>
      <c r="H146" s="0" t="n">
        <v>5.01</v>
      </c>
      <c r="I146" s="0" t="n">
        <v>25</v>
      </c>
      <c r="J146" s="0" t="n">
        <v>32.5</v>
      </c>
      <c r="L146" s="0" t="n">
        <v>4.33</v>
      </c>
      <c r="M146" s="0" t="n">
        <v>7.25</v>
      </c>
    </row>
    <row r="147" customFormat="false" ht="13.8" hidden="false" customHeight="false" outlineLevel="0" collapsed="false">
      <c r="A147" s="0" t="n">
        <v>2016</v>
      </c>
      <c r="B147" s="1" t="s">
        <v>179</v>
      </c>
      <c r="C147" s="0" t="s">
        <v>23</v>
      </c>
      <c r="E147" s="0" t="s">
        <v>44</v>
      </c>
      <c r="F147" s="0" t="n">
        <v>240</v>
      </c>
      <c r="G147" s="0" t="n">
        <v>1.64</v>
      </c>
      <c r="H147" s="0" t="n">
        <v>4.65</v>
      </c>
      <c r="I147" s="0" t="n">
        <v>20</v>
      </c>
      <c r="J147" s="0" t="n">
        <v>34</v>
      </c>
      <c r="K147" s="0" t="n">
        <v>120</v>
      </c>
      <c r="L147" s="0" t="n">
        <v>4.2</v>
      </c>
      <c r="M147" s="0" t="n">
        <v>7.11</v>
      </c>
    </row>
    <row r="148" customFormat="false" ht="13.8" hidden="false" customHeight="false" outlineLevel="0" collapsed="false">
      <c r="A148" s="0" t="n">
        <v>2016</v>
      </c>
      <c r="B148" s="1" t="s">
        <v>180</v>
      </c>
      <c r="C148" s="0" t="s">
        <v>20</v>
      </c>
      <c r="E148" s="0" t="s">
        <v>21</v>
      </c>
      <c r="F148" s="0" t="n">
        <v>203</v>
      </c>
      <c r="G148" s="0" t="n">
        <v>1.5</v>
      </c>
      <c r="H148" s="0" t="n">
        <v>4.48</v>
      </c>
      <c r="J148" s="0" t="n">
        <v>36</v>
      </c>
      <c r="K148" s="0" t="n">
        <v>124</v>
      </c>
      <c r="L148" s="0" t="n">
        <v>4.27</v>
      </c>
      <c r="M148" s="0" t="n">
        <v>6.77</v>
      </c>
    </row>
    <row r="149" customFormat="false" ht="13.8" hidden="false" customHeight="false" outlineLevel="0" collapsed="false">
      <c r="A149" s="0" t="n">
        <v>2016</v>
      </c>
      <c r="B149" s="1" t="s">
        <v>181</v>
      </c>
      <c r="C149" s="0" t="s">
        <v>37</v>
      </c>
      <c r="E149" s="0" t="s">
        <v>65</v>
      </c>
      <c r="F149" s="0" t="n">
        <v>254</v>
      </c>
      <c r="G149" s="0" t="n">
        <v>1.77</v>
      </c>
      <c r="H149" s="0" t="n">
        <v>4.94</v>
      </c>
      <c r="I149" s="0" t="n">
        <v>23</v>
      </c>
      <c r="J149" s="0" t="n">
        <v>33.5</v>
      </c>
      <c r="K149" s="0" t="n">
        <v>114</v>
      </c>
      <c r="L149" s="0" t="n">
        <v>4.4</v>
      </c>
      <c r="M149" s="0" t="n">
        <v>7.56</v>
      </c>
    </row>
    <row r="150" customFormat="false" ht="13.8" hidden="false" customHeight="false" outlineLevel="0" collapsed="false">
      <c r="A150" s="0" t="n">
        <v>2016</v>
      </c>
      <c r="B150" s="1" t="s">
        <v>182</v>
      </c>
      <c r="C150" s="0" t="s">
        <v>48</v>
      </c>
      <c r="E150" s="0" t="s">
        <v>15</v>
      </c>
      <c r="F150" s="0" t="n">
        <v>231</v>
      </c>
      <c r="G150" s="0" t="n">
        <v>1.74</v>
      </c>
      <c r="H150" s="0" t="n">
        <v>4.97</v>
      </c>
      <c r="J150" s="0" t="n">
        <v>28.5</v>
      </c>
      <c r="K150" s="0" t="n">
        <v>103</v>
      </c>
      <c r="L150" s="0" t="n">
        <v>4.36</v>
      </c>
      <c r="M150" s="0" t="n">
        <v>7.16</v>
      </c>
    </row>
    <row r="151" customFormat="false" ht="13.8" hidden="false" customHeight="false" outlineLevel="0" collapsed="false">
      <c r="A151" s="0" t="n">
        <v>2016</v>
      </c>
      <c r="B151" s="1" t="s">
        <v>183</v>
      </c>
      <c r="C151" s="0" t="s">
        <v>20</v>
      </c>
      <c r="E151" s="0" t="s">
        <v>44</v>
      </c>
      <c r="F151" s="0" t="n">
        <v>209</v>
      </c>
      <c r="H151" s="0" t="n">
        <v>4.56</v>
      </c>
      <c r="J151" s="0" t="n">
        <v>32.5</v>
      </c>
      <c r="K151" s="0" t="n">
        <v>123</v>
      </c>
      <c r="M151" s="0" t="n">
        <v>7.04</v>
      </c>
    </row>
    <row r="152" customFormat="false" ht="13.8" hidden="false" customHeight="false" outlineLevel="0" collapsed="false">
      <c r="A152" s="0" t="n">
        <v>2016</v>
      </c>
      <c r="B152" s="1" t="s">
        <v>184</v>
      </c>
      <c r="C152" s="0" t="s">
        <v>14</v>
      </c>
      <c r="E152" s="0" t="s">
        <v>18</v>
      </c>
      <c r="F152" s="0" t="n">
        <v>304</v>
      </c>
      <c r="G152" s="0" t="n">
        <v>1.75</v>
      </c>
      <c r="H152" s="0" t="n">
        <v>5.25</v>
      </c>
      <c r="I152" s="0" t="n">
        <v>28</v>
      </c>
      <c r="J152" s="0" t="n">
        <v>29</v>
      </c>
      <c r="K152" s="0" t="n">
        <v>99</v>
      </c>
      <c r="L152" s="0" t="n">
        <v>4.75</v>
      </c>
      <c r="M152" s="0" t="n">
        <v>7.99</v>
      </c>
    </row>
    <row r="153" customFormat="false" ht="13.8" hidden="false" customHeight="false" outlineLevel="0" collapsed="false">
      <c r="A153" s="0" t="n">
        <v>2016</v>
      </c>
      <c r="B153" s="1" t="s">
        <v>185</v>
      </c>
      <c r="C153" s="0" t="s">
        <v>34</v>
      </c>
      <c r="E153" s="0" t="s">
        <v>186</v>
      </c>
      <c r="F153" s="0" t="n">
        <v>185</v>
      </c>
      <c r="G153" s="0" t="n">
        <v>1.71</v>
      </c>
      <c r="H153" s="0" t="n">
        <v>4.56</v>
      </c>
      <c r="I153" s="0" t="n">
        <v>10</v>
      </c>
      <c r="J153" s="0" t="n">
        <v>37</v>
      </c>
      <c r="K153" s="0" t="n">
        <v>115</v>
      </c>
      <c r="L153" s="0" t="n">
        <v>4.32</v>
      </c>
      <c r="M153" s="0" t="n">
        <v>7.17</v>
      </c>
    </row>
    <row r="154" customFormat="false" ht="13.8" hidden="false" customHeight="false" outlineLevel="0" collapsed="false">
      <c r="A154" s="0" t="n">
        <v>2016</v>
      </c>
      <c r="B154" s="1" t="s">
        <v>187</v>
      </c>
      <c r="C154" s="0" t="s">
        <v>14</v>
      </c>
      <c r="E154" s="0" t="s">
        <v>18</v>
      </c>
      <c r="F154" s="0" t="n">
        <v>323</v>
      </c>
    </row>
    <row r="155" customFormat="false" ht="13.8" hidden="false" customHeight="false" outlineLevel="0" collapsed="false">
      <c r="A155" s="0" t="n">
        <v>2016</v>
      </c>
      <c r="B155" s="1" t="s">
        <v>188</v>
      </c>
      <c r="C155" s="0" t="s">
        <v>14</v>
      </c>
      <c r="E155" s="0" t="s">
        <v>18</v>
      </c>
      <c r="F155" s="0" t="n">
        <v>330</v>
      </c>
      <c r="G155" s="0" t="n">
        <v>1.83</v>
      </c>
      <c r="H155" s="0" t="n">
        <v>5.19</v>
      </c>
      <c r="I155" s="0" t="n">
        <v>26</v>
      </c>
      <c r="J155" s="0" t="n">
        <v>29.5</v>
      </c>
      <c r="K155" s="0" t="n">
        <v>102</v>
      </c>
      <c r="L155" s="0" t="n">
        <v>4.62</v>
      </c>
      <c r="M155" s="0" t="n">
        <v>7.51</v>
      </c>
    </row>
    <row r="156" customFormat="false" ht="13.8" hidden="false" customHeight="false" outlineLevel="0" collapsed="false">
      <c r="A156" s="0" t="n">
        <v>2016</v>
      </c>
      <c r="B156" s="1" t="s">
        <v>189</v>
      </c>
      <c r="C156" s="0" t="s">
        <v>37</v>
      </c>
      <c r="E156" s="0" t="s">
        <v>24</v>
      </c>
      <c r="F156" s="0" t="n">
        <v>221</v>
      </c>
      <c r="G156" s="0" t="n">
        <v>1.61</v>
      </c>
      <c r="H156" s="0" t="n">
        <v>4.53</v>
      </c>
      <c r="I156" s="0" t="n">
        <v>11</v>
      </c>
      <c r="J156" s="0" t="n">
        <v>35.5</v>
      </c>
      <c r="K156" s="0" t="n">
        <v>121</v>
      </c>
      <c r="L156" s="0" t="n">
        <v>4.28</v>
      </c>
      <c r="M156" s="0" t="n">
        <v>6.96</v>
      </c>
    </row>
    <row r="157" customFormat="false" ht="13.8" hidden="false" customHeight="false" outlineLevel="0" collapsed="false">
      <c r="A157" s="0" t="n">
        <v>2016</v>
      </c>
      <c r="B157" s="1" t="s">
        <v>190</v>
      </c>
      <c r="C157" s="0" t="s">
        <v>37</v>
      </c>
      <c r="E157" s="0" t="s">
        <v>24</v>
      </c>
      <c r="F157" s="0" t="n">
        <v>221</v>
      </c>
      <c r="G157" s="0" t="n">
        <v>1.62</v>
      </c>
      <c r="H157" s="0" t="n">
        <v>4.57</v>
      </c>
      <c r="I157" s="0" t="n">
        <v>19</v>
      </c>
      <c r="J157" s="0" t="n">
        <v>39</v>
      </c>
      <c r="K157" s="0" t="n">
        <v>121</v>
      </c>
      <c r="L157" s="0" t="n">
        <v>4.1</v>
      </c>
      <c r="M157" s="0" t="n">
        <v>7.1</v>
      </c>
    </row>
    <row r="158" customFormat="false" ht="13.8" hidden="false" customHeight="false" outlineLevel="0" collapsed="false">
      <c r="A158" s="0" t="n">
        <v>2016</v>
      </c>
      <c r="B158" s="1" t="s">
        <v>191</v>
      </c>
      <c r="C158" s="0" t="s">
        <v>17</v>
      </c>
      <c r="E158" s="0" t="s">
        <v>29</v>
      </c>
      <c r="F158" s="0" t="n">
        <v>245</v>
      </c>
      <c r="G158" s="0" t="n">
        <v>1.69</v>
      </c>
      <c r="H158" s="0" t="n">
        <v>4.84</v>
      </c>
      <c r="J158" s="0" t="n">
        <v>33</v>
      </c>
      <c r="K158" s="0" t="n">
        <v>114</v>
      </c>
      <c r="L158" s="0" t="n">
        <v>4.6</v>
      </c>
    </row>
    <row r="159" customFormat="false" ht="13.8" hidden="false" customHeight="false" outlineLevel="0" collapsed="false">
      <c r="A159" s="0" t="n">
        <v>2016</v>
      </c>
      <c r="B159" s="1" t="s">
        <v>192</v>
      </c>
      <c r="C159" s="0" t="s">
        <v>17</v>
      </c>
      <c r="E159" s="0" t="s">
        <v>29</v>
      </c>
      <c r="F159" s="0" t="n">
        <v>254</v>
      </c>
      <c r="I159" s="0" t="n">
        <v>26</v>
      </c>
    </row>
    <row r="160" customFormat="false" ht="13.8" hidden="false" customHeight="false" outlineLevel="0" collapsed="false">
      <c r="A160" s="0" t="n">
        <v>2016</v>
      </c>
      <c r="B160" s="1" t="s">
        <v>193</v>
      </c>
      <c r="C160" s="0" t="s">
        <v>14</v>
      </c>
      <c r="E160" s="0" t="s">
        <v>29</v>
      </c>
      <c r="F160" s="0" t="n">
        <v>335</v>
      </c>
      <c r="G160" s="0" t="n">
        <v>1.86</v>
      </c>
      <c r="H160" s="0" t="n">
        <v>5.32</v>
      </c>
      <c r="I160" s="0" t="n">
        <v>26</v>
      </c>
      <c r="J160" s="0" t="n">
        <v>26.5</v>
      </c>
      <c r="K160" s="0" t="n">
        <v>95</v>
      </c>
      <c r="L160" s="0" t="n">
        <v>4.89</v>
      </c>
      <c r="M160" s="0" t="n">
        <v>8.09</v>
      </c>
    </row>
    <row r="161" customFormat="false" ht="13.8" hidden="false" customHeight="false" outlineLevel="0" collapsed="false">
      <c r="A161" s="0" t="n">
        <v>2016</v>
      </c>
      <c r="B161" s="1" t="s">
        <v>194</v>
      </c>
      <c r="C161" s="0" t="s">
        <v>37</v>
      </c>
      <c r="E161" s="0" t="s">
        <v>24</v>
      </c>
      <c r="F161" s="0" t="n">
        <v>208</v>
      </c>
      <c r="G161" s="0" t="n">
        <v>1.56</v>
      </c>
      <c r="H161" s="0" t="n">
        <v>4.42</v>
      </c>
      <c r="J161" s="0" t="n">
        <v>34.5</v>
      </c>
      <c r="K161" s="0" t="n">
        <v>118</v>
      </c>
      <c r="L161" s="0" t="n">
        <v>4.32</v>
      </c>
      <c r="M161" s="0" t="n">
        <v>7.22</v>
      </c>
    </row>
    <row r="162" customFormat="false" ht="13.8" hidden="false" customHeight="false" outlineLevel="0" collapsed="false">
      <c r="A162" s="0" t="n">
        <v>2016</v>
      </c>
      <c r="B162" s="1" t="s">
        <v>195</v>
      </c>
      <c r="C162" s="0" t="s">
        <v>20</v>
      </c>
      <c r="E162" s="0" t="s">
        <v>65</v>
      </c>
      <c r="F162" s="0" t="n">
        <v>197</v>
      </c>
      <c r="H162" s="0" t="n">
        <v>4.59</v>
      </c>
      <c r="I162" s="0" t="n">
        <v>15</v>
      </c>
      <c r="J162" s="0" t="n">
        <v>37</v>
      </c>
      <c r="K162" s="0" t="n">
        <v>128</v>
      </c>
      <c r="L162" s="0" t="n">
        <v>4.11</v>
      </c>
      <c r="M162" s="0" t="n">
        <v>6.95</v>
      </c>
    </row>
    <row r="163" customFormat="false" ht="13.8" hidden="false" customHeight="false" outlineLevel="0" collapsed="false">
      <c r="A163" s="0" t="n">
        <v>2016</v>
      </c>
      <c r="B163" s="1" t="s">
        <v>196</v>
      </c>
      <c r="C163" s="0" t="s">
        <v>48</v>
      </c>
      <c r="E163" s="0" t="s">
        <v>18</v>
      </c>
      <c r="F163" s="0" t="n">
        <v>248</v>
      </c>
      <c r="G163" s="0" t="n">
        <v>1.76</v>
      </c>
      <c r="H163" s="0" t="n">
        <v>4.99</v>
      </c>
      <c r="J163" s="0" t="n">
        <v>31.5</v>
      </c>
      <c r="K163" s="0" t="n">
        <v>113</v>
      </c>
      <c r="L163" s="0" t="n">
        <v>4.51</v>
      </c>
      <c r="M163" s="0" t="n">
        <v>7.3</v>
      </c>
    </row>
    <row r="164" customFormat="false" ht="13.8" hidden="false" customHeight="false" outlineLevel="0" collapsed="false">
      <c r="A164" s="0" t="n">
        <v>2016</v>
      </c>
      <c r="B164" s="1" t="s">
        <v>197</v>
      </c>
      <c r="C164" s="0" t="s">
        <v>17</v>
      </c>
      <c r="E164" s="0" t="s">
        <v>42</v>
      </c>
      <c r="F164" s="0" t="n">
        <v>261</v>
      </c>
      <c r="G164" s="0" t="n">
        <v>1.7</v>
      </c>
      <c r="H164" s="0" t="n">
        <v>4.83</v>
      </c>
      <c r="I164" s="0" t="n">
        <v>26</v>
      </c>
      <c r="J164" s="0" t="n">
        <v>37.5</v>
      </c>
      <c r="K164" s="0" t="n">
        <v>121</v>
      </c>
      <c r="L164" s="0" t="n">
        <v>4.5</v>
      </c>
    </row>
    <row r="165" customFormat="false" ht="13.8" hidden="false" customHeight="false" outlineLevel="0" collapsed="false">
      <c r="A165" s="0" t="n">
        <v>2016</v>
      </c>
      <c r="B165" s="1" t="s">
        <v>198</v>
      </c>
      <c r="C165" s="0" t="s">
        <v>37</v>
      </c>
      <c r="E165" s="0" t="s">
        <v>24</v>
      </c>
      <c r="F165" s="0" t="n">
        <v>247</v>
      </c>
      <c r="G165" s="0" t="n">
        <v>1.77</v>
      </c>
      <c r="H165" s="0" t="n">
        <v>5.02</v>
      </c>
      <c r="I165" s="0" t="n">
        <v>30</v>
      </c>
      <c r="J165" s="0" t="n">
        <v>31.5</v>
      </c>
      <c r="K165" s="0" t="n">
        <v>110</v>
      </c>
      <c r="L165" s="0" t="n">
        <v>4.33</v>
      </c>
      <c r="M165" s="0" t="n">
        <v>7.24</v>
      </c>
    </row>
    <row r="166" customFormat="false" ht="13.8" hidden="false" customHeight="false" outlineLevel="0" collapsed="false">
      <c r="A166" s="0" t="n">
        <v>2016</v>
      </c>
      <c r="B166" s="1" t="s">
        <v>199</v>
      </c>
      <c r="C166" s="0" t="s">
        <v>46</v>
      </c>
      <c r="E166" s="0" t="s">
        <v>15</v>
      </c>
      <c r="F166" s="0" t="n">
        <v>313</v>
      </c>
      <c r="G166" s="0" t="n">
        <v>1.81</v>
      </c>
      <c r="H166" s="0" t="n">
        <v>5.54</v>
      </c>
      <c r="J166" s="0" t="n">
        <v>22.5</v>
      </c>
      <c r="K166" s="0" t="n">
        <v>97</v>
      </c>
      <c r="L166" s="0" t="n">
        <v>5.01</v>
      </c>
      <c r="M166" s="0" t="n">
        <v>8.2</v>
      </c>
    </row>
    <row r="167" customFormat="false" ht="13.8" hidden="false" customHeight="false" outlineLevel="0" collapsed="false">
      <c r="A167" s="0" t="n">
        <v>2016</v>
      </c>
      <c r="B167" s="1" t="s">
        <v>200</v>
      </c>
      <c r="C167" s="0" t="s">
        <v>37</v>
      </c>
      <c r="E167" s="0" t="s">
        <v>24</v>
      </c>
      <c r="F167" s="0" t="n">
        <v>217</v>
      </c>
      <c r="G167" s="0" t="n">
        <v>1.63</v>
      </c>
      <c r="H167" s="0" t="n">
        <v>4.62</v>
      </c>
      <c r="I167" s="0" t="n">
        <v>15</v>
      </c>
      <c r="J167" s="0" t="n">
        <v>40</v>
      </c>
      <c r="K167" s="0" t="n">
        <v>125</v>
      </c>
      <c r="L167" s="0" t="n">
        <v>4.25</v>
      </c>
      <c r="M167" s="0" t="n">
        <v>7.15</v>
      </c>
    </row>
    <row r="168" customFormat="false" ht="13.8" hidden="false" customHeight="false" outlineLevel="0" collapsed="false">
      <c r="A168" s="0" t="n">
        <v>2016</v>
      </c>
      <c r="B168" s="1" t="s">
        <v>201</v>
      </c>
      <c r="C168" s="0" t="s">
        <v>14</v>
      </c>
      <c r="E168" s="0" t="s">
        <v>44</v>
      </c>
      <c r="F168" s="0" t="n">
        <v>303</v>
      </c>
      <c r="G168" s="0" t="n">
        <v>1.87</v>
      </c>
      <c r="H168" s="0" t="n">
        <v>5.33</v>
      </c>
      <c r="I168" s="0" t="n">
        <v>29</v>
      </c>
      <c r="J168" s="0" t="n">
        <v>27</v>
      </c>
      <c r="K168" s="0" t="n">
        <v>104</v>
      </c>
      <c r="L168" s="0" t="n">
        <v>4.75</v>
      </c>
      <c r="M168" s="0" t="n">
        <v>8.2</v>
      </c>
    </row>
    <row r="169" customFormat="false" ht="13.8" hidden="false" customHeight="false" outlineLevel="0" collapsed="false">
      <c r="A169" s="0" t="n">
        <v>2016</v>
      </c>
      <c r="B169" s="1" t="s">
        <v>202</v>
      </c>
      <c r="C169" s="0" t="s">
        <v>14</v>
      </c>
      <c r="E169" s="0" t="s">
        <v>18</v>
      </c>
      <c r="F169" s="0" t="n">
        <v>323</v>
      </c>
      <c r="G169" s="0" t="n">
        <v>1.86</v>
      </c>
      <c r="H169" s="0" t="n">
        <v>5.33</v>
      </c>
      <c r="J169" s="0" t="n">
        <v>26.5</v>
      </c>
      <c r="K169" s="0" t="n">
        <v>97</v>
      </c>
      <c r="L169" s="0" t="n">
        <v>4.74</v>
      </c>
    </row>
    <row r="170" customFormat="false" ht="13.8" hidden="false" customHeight="false" outlineLevel="0" collapsed="false">
      <c r="A170" s="0" t="n">
        <v>2016</v>
      </c>
      <c r="B170" s="1" t="s">
        <v>203</v>
      </c>
      <c r="C170" s="0" t="s">
        <v>23</v>
      </c>
      <c r="E170" s="0" t="s">
        <v>21</v>
      </c>
      <c r="F170" s="0" t="n">
        <v>236</v>
      </c>
      <c r="G170" s="0" t="n">
        <v>1.53</v>
      </c>
      <c r="H170" s="0" t="n">
        <v>4.68</v>
      </c>
      <c r="I170" s="0" t="n">
        <v>20</v>
      </c>
      <c r="J170" s="0" t="n">
        <v>38</v>
      </c>
      <c r="K170" s="0" t="n">
        <v>124</v>
      </c>
      <c r="L170" s="0" t="n">
        <v>4.15</v>
      </c>
      <c r="M170" s="0" t="n">
        <v>6.78</v>
      </c>
    </row>
    <row r="171" customFormat="false" ht="13.8" hidden="false" customHeight="false" outlineLevel="0" collapsed="false">
      <c r="A171" s="0" t="n">
        <v>2016</v>
      </c>
      <c r="B171" s="1" t="s">
        <v>204</v>
      </c>
      <c r="C171" s="0" t="s">
        <v>46</v>
      </c>
      <c r="E171" s="0" t="s">
        <v>29</v>
      </c>
      <c r="F171" s="0" t="n">
        <v>329</v>
      </c>
      <c r="G171" s="0" t="n">
        <v>1.84</v>
      </c>
      <c r="H171" s="0" t="n">
        <v>5.17</v>
      </c>
      <c r="I171" s="0" t="n">
        <v>28</v>
      </c>
      <c r="J171" s="0" t="n">
        <v>30</v>
      </c>
      <c r="K171" s="0" t="n">
        <v>105</v>
      </c>
      <c r="L171" s="0" t="n">
        <v>4.68</v>
      </c>
      <c r="M171" s="0" t="n">
        <v>7.88</v>
      </c>
    </row>
    <row r="172" customFormat="false" ht="13.8" hidden="false" customHeight="false" outlineLevel="0" collapsed="false">
      <c r="A172" s="0" t="n">
        <v>2016</v>
      </c>
      <c r="B172" s="1" t="s">
        <v>205</v>
      </c>
      <c r="C172" s="0" t="s">
        <v>20</v>
      </c>
      <c r="E172" s="0" t="s">
        <v>65</v>
      </c>
      <c r="F172" s="0" t="n">
        <v>211</v>
      </c>
      <c r="H172" s="0" t="n">
        <v>4.65</v>
      </c>
      <c r="I172" s="0" t="n">
        <v>13</v>
      </c>
      <c r="J172" s="0" t="n">
        <v>32</v>
      </c>
      <c r="K172" s="0" t="n">
        <v>111</v>
      </c>
      <c r="L172" s="0" t="n">
        <v>4.22</v>
      </c>
      <c r="M172" s="0" t="n">
        <v>6.74</v>
      </c>
    </row>
    <row r="173" customFormat="false" ht="13.8" hidden="false" customHeight="false" outlineLevel="0" collapsed="false">
      <c r="A173" s="0" t="n">
        <v>2016</v>
      </c>
      <c r="B173" s="1" t="s">
        <v>206</v>
      </c>
      <c r="C173" s="0" t="s">
        <v>34</v>
      </c>
      <c r="E173" s="0" t="s">
        <v>21</v>
      </c>
      <c r="F173" s="0" t="n">
        <v>191</v>
      </c>
      <c r="G173" s="0" t="n">
        <v>1.69</v>
      </c>
      <c r="H173" s="0" t="n">
        <v>4.64</v>
      </c>
      <c r="I173" s="0" t="n">
        <v>13</v>
      </c>
      <c r="J173" s="0" t="n">
        <v>32</v>
      </c>
      <c r="K173" s="0" t="n">
        <v>108</v>
      </c>
      <c r="L173" s="0" t="n">
        <v>4.26</v>
      </c>
      <c r="M173" s="0" t="n">
        <v>7.15</v>
      </c>
    </row>
    <row r="174" customFormat="false" ht="13.8" hidden="false" customHeight="false" outlineLevel="0" collapsed="false">
      <c r="A174" s="0" t="n">
        <v>2016</v>
      </c>
      <c r="B174" s="1" t="s">
        <v>207</v>
      </c>
      <c r="C174" s="0" t="s">
        <v>37</v>
      </c>
      <c r="E174" s="0" t="s">
        <v>186</v>
      </c>
      <c r="F174" s="0" t="n">
        <v>217</v>
      </c>
      <c r="G174" s="0" t="n">
        <v>1.67</v>
      </c>
      <c r="H174" s="0" t="n">
        <v>4.7</v>
      </c>
      <c r="I174" s="0" t="n">
        <v>21</v>
      </c>
      <c r="J174" s="0" t="n">
        <v>32</v>
      </c>
      <c r="K174" s="0" t="n">
        <v>113</v>
      </c>
    </row>
    <row r="175" customFormat="false" ht="13.8" hidden="false" customHeight="false" outlineLevel="0" collapsed="false">
      <c r="A175" s="0" t="n">
        <v>2016</v>
      </c>
      <c r="B175" s="1" t="s">
        <v>208</v>
      </c>
      <c r="C175" s="0" t="s">
        <v>20</v>
      </c>
      <c r="E175" s="0" t="s">
        <v>24</v>
      </c>
      <c r="F175" s="0" t="n">
        <v>201</v>
      </c>
      <c r="H175" s="0" t="n">
        <v>4.44</v>
      </c>
      <c r="I175" s="0" t="n">
        <v>26</v>
      </c>
      <c r="J175" s="0" t="n">
        <v>37.5</v>
      </c>
      <c r="K175" s="0" t="n">
        <v>130</v>
      </c>
      <c r="L175" s="0" t="n">
        <v>4.12</v>
      </c>
      <c r="M175" s="0" t="n">
        <v>7.01</v>
      </c>
    </row>
    <row r="176" customFormat="false" ht="13.8" hidden="false" customHeight="false" outlineLevel="0" collapsed="false">
      <c r="A176" s="0" t="n">
        <v>2016</v>
      </c>
      <c r="B176" s="1" t="s">
        <v>209</v>
      </c>
      <c r="C176" s="0" t="s">
        <v>14</v>
      </c>
      <c r="E176" s="0" t="s">
        <v>29</v>
      </c>
      <c r="F176" s="0" t="n">
        <v>309</v>
      </c>
      <c r="H176" s="0" t="n">
        <v>5.52</v>
      </c>
      <c r="J176" s="0" t="n">
        <v>17.5</v>
      </c>
      <c r="K176" s="0" t="n">
        <v>84</v>
      </c>
      <c r="L176" s="0" t="n">
        <v>5.12</v>
      </c>
      <c r="M176" s="0" t="n">
        <v>8.19</v>
      </c>
    </row>
    <row r="177" customFormat="false" ht="13.8" hidden="false" customHeight="false" outlineLevel="0" collapsed="false">
      <c r="A177" s="0" t="n">
        <v>2016</v>
      </c>
      <c r="B177" s="1" t="s">
        <v>210</v>
      </c>
      <c r="C177" s="0" t="s">
        <v>20</v>
      </c>
      <c r="E177" s="0" t="s">
        <v>44</v>
      </c>
      <c r="F177" s="0" t="n">
        <v>205</v>
      </c>
      <c r="H177" s="0" t="n">
        <v>4.58</v>
      </c>
      <c r="J177" s="0" t="n">
        <v>36</v>
      </c>
      <c r="K177" s="0" t="n">
        <v>125</v>
      </c>
      <c r="L177" s="0" t="n">
        <v>4.22</v>
      </c>
      <c r="M177" s="0" t="n">
        <v>6.94</v>
      </c>
    </row>
    <row r="178" customFormat="false" ht="13.8" hidden="false" customHeight="false" outlineLevel="0" collapsed="false">
      <c r="A178" s="0" t="n">
        <v>2016</v>
      </c>
      <c r="B178" s="1" t="s">
        <v>211</v>
      </c>
      <c r="C178" s="0" t="s">
        <v>20</v>
      </c>
      <c r="E178" s="0" t="s">
        <v>65</v>
      </c>
      <c r="F178" s="0" t="n">
        <v>185</v>
      </c>
      <c r="G178" s="0" t="n">
        <v>1.42</v>
      </c>
      <c r="H178" s="0" t="n">
        <v>4.53</v>
      </c>
      <c r="I178" s="0" t="n">
        <v>20</v>
      </c>
      <c r="J178" s="0" t="n">
        <v>37.5</v>
      </c>
      <c r="K178" s="0" t="n">
        <v>124</v>
      </c>
      <c r="L178" s="0" t="n">
        <v>3.98</v>
      </c>
      <c r="M178" s="0" t="n">
        <v>6.61</v>
      </c>
    </row>
    <row r="179" customFormat="false" ht="13.8" hidden="false" customHeight="false" outlineLevel="0" collapsed="false">
      <c r="A179" s="0" t="n">
        <v>2016</v>
      </c>
      <c r="B179" s="1" t="s">
        <v>212</v>
      </c>
      <c r="C179" s="0" t="s">
        <v>20</v>
      </c>
      <c r="E179" s="0" t="s">
        <v>21</v>
      </c>
      <c r="F179" s="0" t="n">
        <v>191</v>
      </c>
      <c r="G179" s="0" t="n">
        <v>1.53</v>
      </c>
      <c r="H179" s="0" t="n">
        <v>4.36</v>
      </c>
      <c r="I179" s="0" t="n">
        <v>15</v>
      </c>
      <c r="J179" s="0" t="n">
        <v>38</v>
      </c>
      <c r="K179" s="0" t="n">
        <v>129</v>
      </c>
      <c r="L179" s="0" t="n">
        <v>4.07</v>
      </c>
      <c r="M179" s="0" t="n">
        <v>7.05</v>
      </c>
    </row>
    <row r="180" customFormat="false" ht="13.8" hidden="false" customHeight="false" outlineLevel="0" collapsed="false">
      <c r="A180" s="0" t="n">
        <v>2016</v>
      </c>
      <c r="B180" s="1" t="s">
        <v>213</v>
      </c>
      <c r="C180" s="0" t="s">
        <v>34</v>
      </c>
      <c r="E180" s="0" t="s">
        <v>52</v>
      </c>
      <c r="F180" s="0" t="n">
        <v>192</v>
      </c>
      <c r="G180" s="0" t="n">
        <v>1.6</v>
      </c>
      <c r="H180" s="0" t="n">
        <v>4.56</v>
      </c>
      <c r="I180" s="0" t="n">
        <v>11</v>
      </c>
      <c r="J180" s="0" t="n">
        <v>36.5</v>
      </c>
      <c r="K180" s="0" t="n">
        <v>114</v>
      </c>
      <c r="L180" s="0" t="n">
        <v>4.21</v>
      </c>
      <c r="M180" s="0" t="n">
        <v>6.63</v>
      </c>
    </row>
    <row r="181" customFormat="false" ht="13.8" hidden="false" customHeight="false" outlineLevel="0" collapsed="false">
      <c r="A181" s="0" t="n">
        <v>2016</v>
      </c>
      <c r="B181" s="1" t="s">
        <v>214</v>
      </c>
      <c r="C181" s="0" t="s">
        <v>34</v>
      </c>
      <c r="E181" s="0" t="s">
        <v>52</v>
      </c>
      <c r="F181" s="0" t="n">
        <v>195</v>
      </c>
      <c r="G181" s="0" t="n">
        <v>1.65</v>
      </c>
      <c r="H181" s="0" t="n">
        <v>4.51</v>
      </c>
      <c r="I181" s="0" t="n">
        <v>10</v>
      </c>
      <c r="J181" s="0" t="n">
        <v>33</v>
      </c>
      <c r="K181" s="0" t="n">
        <v>113</v>
      </c>
      <c r="L181" s="0" t="n">
        <v>4.26</v>
      </c>
      <c r="M181" s="0" t="n">
        <v>6.97</v>
      </c>
    </row>
    <row r="182" customFormat="false" ht="13.8" hidden="false" customHeight="false" outlineLevel="0" collapsed="false">
      <c r="A182" s="0" t="n">
        <v>2016</v>
      </c>
      <c r="B182" s="1" t="s">
        <v>215</v>
      </c>
      <c r="C182" s="0" t="s">
        <v>37</v>
      </c>
      <c r="E182" s="0" t="s">
        <v>21</v>
      </c>
      <c r="F182" s="0" t="n">
        <v>230</v>
      </c>
      <c r="G182" s="0" t="n">
        <v>1.61</v>
      </c>
      <c r="H182" s="0" t="n">
        <v>4.48</v>
      </c>
      <c r="I182" s="0" t="n">
        <v>16</v>
      </c>
      <c r="J182" s="0" t="n">
        <v>33.5</v>
      </c>
      <c r="K182" s="0" t="n">
        <v>117</v>
      </c>
      <c r="L182" s="0" t="n">
        <v>4.46</v>
      </c>
      <c r="M182" s="0" t="n">
        <v>7.16</v>
      </c>
    </row>
    <row r="183" customFormat="false" ht="13.8" hidden="false" customHeight="false" outlineLevel="0" collapsed="false">
      <c r="A183" s="0" t="n">
        <v>2016</v>
      </c>
      <c r="B183" s="1" t="s">
        <v>216</v>
      </c>
      <c r="C183" s="0" t="s">
        <v>34</v>
      </c>
      <c r="E183" s="0" t="s">
        <v>24</v>
      </c>
      <c r="F183" s="0" t="n">
        <v>215</v>
      </c>
      <c r="G183" s="0" t="n">
        <v>1.69</v>
      </c>
      <c r="H183" s="0" t="n">
        <v>4.54</v>
      </c>
      <c r="J183" s="0" t="n">
        <v>32.5</v>
      </c>
      <c r="K183" s="0" t="n">
        <v>121</v>
      </c>
      <c r="L183" s="0" t="n">
        <v>4.25</v>
      </c>
      <c r="M183" s="0" t="n">
        <v>7.07</v>
      </c>
    </row>
    <row r="184" customFormat="false" ht="13.8" hidden="false" customHeight="false" outlineLevel="0" collapsed="false">
      <c r="A184" s="0" t="n">
        <v>2016</v>
      </c>
      <c r="B184" s="1" t="s">
        <v>217</v>
      </c>
      <c r="C184" s="0" t="s">
        <v>34</v>
      </c>
      <c r="E184" s="0" t="s">
        <v>21</v>
      </c>
      <c r="F184" s="0" t="n">
        <v>197</v>
      </c>
      <c r="G184" s="0" t="n">
        <v>1.57</v>
      </c>
      <c r="H184" s="0" t="n">
        <v>4.42</v>
      </c>
      <c r="I184" s="0" t="n">
        <v>7</v>
      </c>
      <c r="J184" s="0" t="n">
        <v>41.5</v>
      </c>
      <c r="K184" s="0" t="n">
        <v>129</v>
      </c>
      <c r="L184" s="0" t="n">
        <v>4.15</v>
      </c>
      <c r="M184" s="0" t="n">
        <v>6.66</v>
      </c>
    </row>
    <row r="185" customFormat="false" ht="13.8" hidden="false" customHeight="false" outlineLevel="0" collapsed="false">
      <c r="A185" s="0" t="n">
        <v>2016</v>
      </c>
      <c r="B185" s="1" t="s">
        <v>218</v>
      </c>
      <c r="C185" s="0" t="s">
        <v>37</v>
      </c>
      <c r="E185" s="0" t="s">
        <v>24</v>
      </c>
      <c r="F185" s="0" t="n">
        <v>226</v>
      </c>
      <c r="G185" s="0" t="n">
        <v>1.72</v>
      </c>
      <c r="H185" s="0" t="n">
        <v>4.83</v>
      </c>
      <c r="J185" s="0" t="n">
        <v>27</v>
      </c>
      <c r="K185" s="0" t="n">
        <v>111</v>
      </c>
      <c r="L185" s="0" t="n">
        <v>4.4</v>
      </c>
      <c r="M185" s="0" t="n">
        <v>7.17</v>
      </c>
    </row>
    <row r="186" customFormat="false" ht="13.8" hidden="false" customHeight="false" outlineLevel="0" collapsed="false">
      <c r="A186" s="0" t="n">
        <v>2016</v>
      </c>
      <c r="B186" s="1" t="s">
        <v>219</v>
      </c>
      <c r="C186" s="0" t="s">
        <v>20</v>
      </c>
      <c r="E186" s="0" t="s">
        <v>24</v>
      </c>
      <c r="F186" s="0" t="n">
        <v>188</v>
      </c>
      <c r="H186" s="0" t="n">
        <v>4.52</v>
      </c>
      <c r="J186" s="0" t="n">
        <v>41.5</v>
      </c>
      <c r="K186" s="0" t="n">
        <v>130</v>
      </c>
      <c r="L186" s="0" t="n">
        <v>3.89</v>
      </c>
      <c r="M186" s="0" t="n">
        <v>6.79</v>
      </c>
    </row>
    <row r="187" customFormat="false" ht="13.8" hidden="false" customHeight="false" outlineLevel="0" collapsed="false">
      <c r="A187" s="0" t="n">
        <v>2016</v>
      </c>
      <c r="B187" s="1" t="s">
        <v>220</v>
      </c>
      <c r="C187" s="0" t="s">
        <v>20</v>
      </c>
      <c r="E187" s="0" t="s">
        <v>38</v>
      </c>
      <c r="F187" s="0" t="n">
        <v>183</v>
      </c>
      <c r="H187" s="0" t="n">
        <v>4.63</v>
      </c>
      <c r="I187" s="0" t="n">
        <v>18</v>
      </c>
      <c r="J187" s="0" t="n">
        <v>35.5</v>
      </c>
      <c r="K187" s="0" t="n">
        <v>121</v>
      </c>
    </row>
    <row r="188" customFormat="false" ht="13.8" hidden="false" customHeight="false" outlineLevel="0" collapsed="false">
      <c r="A188" s="0" t="n">
        <v>2016</v>
      </c>
      <c r="B188" s="1" t="s">
        <v>220</v>
      </c>
      <c r="C188" s="0" t="s">
        <v>34</v>
      </c>
      <c r="E188" s="0" t="s">
        <v>15</v>
      </c>
      <c r="F188" s="0" t="n">
        <v>215</v>
      </c>
      <c r="G188" s="0" t="n">
        <v>1.66</v>
      </c>
      <c r="H188" s="0" t="n">
        <v>4.35</v>
      </c>
      <c r="I188" s="0" t="n">
        <v>23</v>
      </c>
      <c r="J188" s="0" t="n">
        <v>36.5</v>
      </c>
      <c r="K188" s="0" t="n">
        <v>118</v>
      </c>
      <c r="L188" s="0" t="n">
        <v>4.14</v>
      </c>
      <c r="M188" s="0" t="n">
        <v>6.92</v>
      </c>
    </row>
    <row r="189" customFormat="false" ht="13.8" hidden="false" customHeight="false" outlineLevel="0" collapsed="false">
      <c r="A189" s="0" t="n">
        <v>2016</v>
      </c>
      <c r="B189" s="1" t="s">
        <v>221</v>
      </c>
      <c r="C189" s="0" t="s">
        <v>20</v>
      </c>
      <c r="E189" s="0" t="s">
        <v>21</v>
      </c>
      <c r="F189" s="0" t="n">
        <v>208</v>
      </c>
      <c r="G189" s="0" t="n">
        <v>1.64</v>
      </c>
      <c r="H189" s="0" t="n">
        <v>4.65</v>
      </c>
      <c r="J189" s="0" t="n">
        <v>39.5</v>
      </c>
      <c r="K189" s="0" t="n">
        <v>119</v>
      </c>
      <c r="L189" s="0" t="n">
        <v>4.33</v>
      </c>
      <c r="M189" s="0" t="n">
        <v>7.09</v>
      </c>
    </row>
    <row r="190" customFormat="false" ht="13.8" hidden="false" customHeight="false" outlineLevel="0" collapsed="false">
      <c r="A190" s="0" t="n">
        <v>2016</v>
      </c>
      <c r="B190" s="1" t="s">
        <v>222</v>
      </c>
      <c r="C190" s="0" t="s">
        <v>23</v>
      </c>
      <c r="E190" s="0" t="s">
        <v>21</v>
      </c>
      <c r="F190" s="0" t="n">
        <v>227</v>
      </c>
      <c r="G190" s="0" t="n">
        <v>1.59</v>
      </c>
      <c r="H190" s="0" t="n">
        <v>4.55</v>
      </c>
      <c r="I190" s="0" t="n">
        <v>24</v>
      </c>
      <c r="J190" s="0" t="n">
        <v>36</v>
      </c>
      <c r="K190" s="0" t="n">
        <v>121</v>
      </c>
      <c r="L190" s="0" t="n">
        <v>4.2</v>
      </c>
      <c r="M190" s="0" t="n">
        <v>7.14</v>
      </c>
    </row>
    <row r="191" customFormat="false" ht="13.8" hidden="false" customHeight="false" outlineLevel="0" collapsed="false">
      <c r="A191" s="0" t="n">
        <v>2016</v>
      </c>
      <c r="B191" s="1" t="s">
        <v>223</v>
      </c>
      <c r="C191" s="0" t="s">
        <v>46</v>
      </c>
      <c r="E191" s="0" t="s">
        <v>15</v>
      </c>
      <c r="F191" s="0" t="n">
        <v>255</v>
      </c>
      <c r="G191" s="0" t="n">
        <v>1.7</v>
      </c>
      <c r="H191" s="0" t="n">
        <v>4.77</v>
      </c>
      <c r="I191" s="0" t="n">
        <v>27</v>
      </c>
      <c r="J191" s="0" t="n">
        <v>34</v>
      </c>
      <c r="K191" s="0" t="n">
        <v>120</v>
      </c>
      <c r="L191" s="0" t="n">
        <v>4.25</v>
      </c>
      <c r="M191" s="0" t="n">
        <v>7.1</v>
      </c>
    </row>
    <row r="192" customFormat="false" ht="13.8" hidden="false" customHeight="false" outlineLevel="0" collapsed="false">
      <c r="A192" s="0" t="n">
        <v>2016</v>
      </c>
      <c r="B192" s="1" t="s">
        <v>224</v>
      </c>
      <c r="C192" s="0" t="s">
        <v>20</v>
      </c>
      <c r="E192" s="0" t="s">
        <v>52</v>
      </c>
      <c r="F192" s="0" t="n">
        <v>200</v>
      </c>
      <c r="G192" s="0" t="n">
        <v>1.59</v>
      </c>
      <c r="H192" s="0" t="n">
        <v>4.57</v>
      </c>
      <c r="I192" s="0" t="n">
        <v>21</v>
      </c>
      <c r="J192" s="0" t="n">
        <v>33</v>
      </c>
      <c r="K192" s="0" t="n">
        <v>109</v>
      </c>
      <c r="L192" s="0" t="n">
        <v>4.4</v>
      </c>
      <c r="M192" s="0" t="n">
        <v>6.95</v>
      </c>
    </row>
    <row r="193" customFormat="false" ht="13.8" hidden="false" customHeight="false" outlineLevel="0" collapsed="false">
      <c r="A193" s="0" t="n">
        <v>2016</v>
      </c>
      <c r="B193" s="1" t="s">
        <v>225</v>
      </c>
      <c r="C193" s="0" t="s">
        <v>46</v>
      </c>
      <c r="E193" s="0" t="s">
        <v>29</v>
      </c>
      <c r="F193" s="0" t="n">
        <v>319</v>
      </c>
      <c r="G193" s="0" t="n">
        <v>1.79</v>
      </c>
      <c r="H193" s="0" t="n">
        <v>5.25</v>
      </c>
      <c r="I193" s="0" t="n">
        <v>25</v>
      </c>
      <c r="J193" s="0" t="n">
        <v>27</v>
      </c>
      <c r="K193" s="0" t="n">
        <v>103</v>
      </c>
      <c r="L193" s="0" t="n">
        <v>4.78</v>
      </c>
      <c r="M193" s="0" t="n">
        <v>7.91</v>
      </c>
    </row>
    <row r="194" customFormat="false" ht="13.8" hidden="false" customHeight="false" outlineLevel="0" collapsed="false">
      <c r="A194" s="0" t="n">
        <v>2016</v>
      </c>
      <c r="B194" s="1" t="s">
        <v>226</v>
      </c>
      <c r="C194" s="0" t="s">
        <v>20</v>
      </c>
      <c r="E194" s="0" t="s">
        <v>21</v>
      </c>
      <c r="F194" s="0" t="n">
        <v>202</v>
      </c>
      <c r="G194" s="0" t="n">
        <v>1.66</v>
      </c>
      <c r="H194" s="0" t="n">
        <v>4.69</v>
      </c>
      <c r="I194" s="0" t="n">
        <v>12</v>
      </c>
      <c r="J194" s="0" t="n">
        <v>33.5</v>
      </c>
      <c r="K194" s="0" t="n">
        <v>108</v>
      </c>
      <c r="L194" s="0" t="n">
        <v>4.41</v>
      </c>
      <c r="M194" s="0" t="n">
        <v>7.18</v>
      </c>
    </row>
    <row r="195" customFormat="false" ht="13.8" hidden="false" customHeight="false" outlineLevel="0" collapsed="false">
      <c r="A195" s="0" t="n">
        <v>2016</v>
      </c>
      <c r="B195" s="1" t="s">
        <v>227</v>
      </c>
      <c r="C195" s="0" t="s">
        <v>14</v>
      </c>
      <c r="E195" s="0" t="s">
        <v>18</v>
      </c>
      <c r="F195" s="0" t="n">
        <v>305</v>
      </c>
      <c r="G195" s="0" t="n">
        <v>1.86</v>
      </c>
      <c r="H195" s="0" t="n">
        <v>5.12</v>
      </c>
      <c r="I195" s="0" t="n">
        <v>21</v>
      </c>
      <c r="J195" s="0" t="n">
        <v>27</v>
      </c>
      <c r="K195" s="0" t="n">
        <v>108</v>
      </c>
      <c r="L195" s="0" t="n">
        <v>4.63</v>
      </c>
      <c r="M195" s="0" t="n">
        <v>7.7</v>
      </c>
    </row>
    <row r="196" customFormat="false" ht="13.8" hidden="false" customHeight="false" outlineLevel="0" collapsed="false">
      <c r="A196" s="0" t="n">
        <v>2016</v>
      </c>
      <c r="B196" s="1" t="s">
        <v>228</v>
      </c>
      <c r="C196" s="0" t="s">
        <v>14</v>
      </c>
      <c r="E196" s="0" t="s">
        <v>15</v>
      </c>
      <c r="F196" s="0" t="n">
        <v>323</v>
      </c>
      <c r="G196" s="0" t="n">
        <v>1.89</v>
      </c>
      <c r="H196" s="0" t="n">
        <v>5.33</v>
      </c>
      <c r="I196" s="0" t="n">
        <v>25</v>
      </c>
      <c r="J196" s="0" t="n">
        <v>31.5</v>
      </c>
      <c r="K196" s="0" t="n">
        <v>103</v>
      </c>
      <c r="L196" s="0" t="n">
        <v>4.87</v>
      </c>
      <c r="M196" s="0" t="n">
        <v>8.17</v>
      </c>
    </row>
    <row r="197" customFormat="false" ht="13.8" hidden="false" customHeight="false" outlineLevel="0" collapsed="false">
      <c r="A197" s="0" t="n">
        <v>2016</v>
      </c>
      <c r="B197" s="1" t="s">
        <v>229</v>
      </c>
      <c r="C197" s="0" t="s">
        <v>20</v>
      </c>
      <c r="E197" s="0" t="s">
        <v>24</v>
      </c>
      <c r="F197" s="0" t="n">
        <v>228</v>
      </c>
      <c r="G197" s="0" t="n">
        <v>1.58</v>
      </c>
      <c r="H197" s="0" t="n">
        <v>4.53</v>
      </c>
      <c r="J197" s="0" t="n">
        <v>35</v>
      </c>
      <c r="K197" s="0" t="n">
        <v>120</v>
      </c>
      <c r="L197" s="0" t="n">
        <v>4.33</v>
      </c>
      <c r="M197" s="0" t="n">
        <v>7.38</v>
      </c>
    </row>
    <row r="198" customFormat="false" ht="13.8" hidden="false" customHeight="false" outlineLevel="0" collapsed="false">
      <c r="A198" s="0" t="n">
        <v>2016</v>
      </c>
      <c r="B198" s="1" t="s">
        <v>230</v>
      </c>
      <c r="C198" s="0" t="s">
        <v>14</v>
      </c>
      <c r="E198" s="0" t="s">
        <v>40</v>
      </c>
      <c r="F198" s="0" t="n">
        <v>305</v>
      </c>
      <c r="G198" s="0" t="n">
        <v>1.81</v>
      </c>
      <c r="H198" s="0" t="n">
        <v>5.04</v>
      </c>
      <c r="I198" s="0" t="n">
        <v>24</v>
      </c>
      <c r="J198" s="0" t="n">
        <v>33.5</v>
      </c>
      <c r="K198" s="0" t="n">
        <v>113</v>
      </c>
      <c r="L198" s="0" t="n">
        <v>4.56</v>
      </c>
      <c r="M198" s="0" t="n">
        <v>7.72</v>
      </c>
    </row>
    <row r="199" customFormat="false" ht="13.8" hidden="false" customHeight="false" outlineLevel="0" collapsed="false">
      <c r="A199" s="0" t="n">
        <v>2016</v>
      </c>
      <c r="B199" s="1" t="s">
        <v>231</v>
      </c>
      <c r="C199" s="0" t="s">
        <v>46</v>
      </c>
      <c r="E199" s="0" t="s">
        <v>29</v>
      </c>
      <c r="F199" s="0" t="n">
        <v>323</v>
      </c>
      <c r="G199" s="0" t="n">
        <v>1.85</v>
      </c>
      <c r="H199" s="0" t="n">
        <v>5.16</v>
      </c>
      <c r="J199" s="0" t="n">
        <v>28</v>
      </c>
      <c r="K199" s="0" t="n">
        <v>100</v>
      </c>
      <c r="L199" s="0" t="n">
        <v>4.9</v>
      </c>
      <c r="M199" s="0" t="n">
        <v>8.26</v>
      </c>
    </row>
    <row r="200" customFormat="false" ht="13.8" hidden="false" customHeight="false" outlineLevel="0" collapsed="false">
      <c r="A200" s="0" t="n">
        <v>2016</v>
      </c>
      <c r="B200" s="1" t="s">
        <v>232</v>
      </c>
      <c r="C200" s="0" t="s">
        <v>46</v>
      </c>
      <c r="E200" s="0" t="s">
        <v>29</v>
      </c>
      <c r="F200" s="0" t="n">
        <v>302</v>
      </c>
      <c r="G200" s="0" t="n">
        <v>1.74</v>
      </c>
      <c r="H200" s="0" t="n">
        <v>4.97</v>
      </c>
      <c r="J200" s="0" t="n">
        <v>29.5</v>
      </c>
      <c r="K200" s="0" t="n">
        <v>106</v>
      </c>
      <c r="L200" s="0" t="n">
        <v>4.53</v>
      </c>
      <c r="M200" s="0" t="n">
        <v>7.59</v>
      </c>
    </row>
    <row r="201" customFormat="false" ht="13.8" hidden="false" customHeight="false" outlineLevel="0" collapsed="false">
      <c r="A201" s="0" t="n">
        <v>2016</v>
      </c>
      <c r="B201" s="1" t="s">
        <v>233</v>
      </c>
      <c r="C201" s="0" t="s">
        <v>20</v>
      </c>
      <c r="E201" s="0" t="s">
        <v>52</v>
      </c>
      <c r="F201" s="0" t="n">
        <v>182</v>
      </c>
      <c r="G201" s="0" t="n">
        <v>1.56</v>
      </c>
      <c r="H201" s="0" t="n">
        <v>4.5</v>
      </c>
      <c r="I201" s="0" t="n">
        <v>9</v>
      </c>
      <c r="J201" s="0" t="n">
        <v>33.5</v>
      </c>
      <c r="K201" s="0" t="n">
        <v>115</v>
      </c>
      <c r="L201" s="0" t="n">
        <v>4.26</v>
      </c>
      <c r="M201" s="0" t="n">
        <v>7.2</v>
      </c>
    </row>
    <row r="202" customFormat="false" ht="13.8" hidden="false" customHeight="false" outlineLevel="0" collapsed="false">
      <c r="A202" s="0" t="n">
        <v>2016</v>
      </c>
      <c r="B202" s="1" t="s">
        <v>234</v>
      </c>
      <c r="C202" s="0" t="s">
        <v>23</v>
      </c>
      <c r="E202" s="0" t="s">
        <v>18</v>
      </c>
      <c r="F202" s="0" t="n">
        <v>259</v>
      </c>
      <c r="G202" s="0" t="n">
        <v>1.71</v>
      </c>
      <c r="H202" s="0" t="n">
        <v>4.85</v>
      </c>
      <c r="I202" s="0" t="n">
        <v>23</v>
      </c>
      <c r="J202" s="0" t="n">
        <v>32</v>
      </c>
      <c r="K202" s="0" t="n">
        <v>112</v>
      </c>
      <c r="L202" s="0" t="n">
        <v>4.58</v>
      </c>
      <c r="M202" s="0" t="n">
        <v>7.47</v>
      </c>
    </row>
    <row r="203" customFormat="false" ht="13.8" hidden="false" customHeight="false" outlineLevel="0" collapsed="false">
      <c r="A203" s="0" t="n">
        <v>2016</v>
      </c>
      <c r="B203" s="1" t="s">
        <v>235</v>
      </c>
      <c r="C203" s="0" t="s">
        <v>46</v>
      </c>
      <c r="E203" s="0" t="s">
        <v>21</v>
      </c>
      <c r="F203" s="0" t="n">
        <v>290</v>
      </c>
      <c r="G203" s="0" t="n">
        <v>1.75</v>
      </c>
      <c r="H203" s="0" t="n">
        <v>4.96</v>
      </c>
      <c r="J203" s="0" t="n">
        <v>32</v>
      </c>
      <c r="K203" s="0" t="n">
        <v>105</v>
      </c>
      <c r="L203" s="0" t="n">
        <v>4.3</v>
      </c>
      <c r="M203" s="0" t="n">
        <v>7.4</v>
      </c>
    </row>
    <row r="204" customFormat="false" ht="13.8" hidden="false" customHeight="false" outlineLevel="0" collapsed="false">
      <c r="A204" s="0" t="n">
        <v>2016</v>
      </c>
      <c r="B204" s="1" t="s">
        <v>236</v>
      </c>
      <c r="C204" s="0" t="s">
        <v>46</v>
      </c>
      <c r="E204" s="0" t="s">
        <v>42</v>
      </c>
      <c r="F204" s="0" t="n">
        <v>269</v>
      </c>
      <c r="G204" s="0" t="n">
        <v>1.77</v>
      </c>
      <c r="H204" s="0" t="n">
        <v>4.91</v>
      </c>
      <c r="I204" s="0" t="n">
        <v>24</v>
      </c>
      <c r="J204" s="0" t="n">
        <v>32.5</v>
      </c>
      <c r="K204" s="0" t="n">
        <v>117</v>
      </c>
      <c r="L204" s="0" t="n">
        <v>4.48</v>
      </c>
      <c r="M204" s="0" t="n">
        <v>7.32</v>
      </c>
    </row>
    <row r="205" customFormat="false" ht="13.8" hidden="false" customHeight="false" outlineLevel="0" collapsed="false">
      <c r="A205" s="0" t="n">
        <v>2016</v>
      </c>
      <c r="B205" s="1" t="s">
        <v>237</v>
      </c>
      <c r="C205" s="0" t="s">
        <v>37</v>
      </c>
      <c r="E205" s="0" t="s">
        <v>65</v>
      </c>
      <c r="F205" s="0" t="n">
        <v>224</v>
      </c>
      <c r="G205" s="0" t="n">
        <v>1.65</v>
      </c>
      <c r="H205" s="0" t="n">
        <v>4.62</v>
      </c>
      <c r="I205" s="0" t="n">
        <v>19</v>
      </c>
      <c r="J205" s="0" t="n">
        <v>34.5</v>
      </c>
      <c r="K205" s="0" t="n">
        <v>117</v>
      </c>
      <c r="L205" s="0" t="n">
        <v>4.15</v>
      </c>
      <c r="M205" s="0" t="n">
        <v>6.86</v>
      </c>
    </row>
    <row r="206" customFormat="false" ht="13.8" hidden="false" customHeight="false" outlineLevel="0" collapsed="false">
      <c r="A206" s="0" t="n">
        <v>2016</v>
      </c>
      <c r="B206" s="1" t="s">
        <v>238</v>
      </c>
      <c r="C206" s="0" t="s">
        <v>46</v>
      </c>
      <c r="E206" s="0" t="s">
        <v>44</v>
      </c>
      <c r="F206" s="0" t="n">
        <v>319</v>
      </c>
      <c r="G206" s="0" t="n">
        <v>1.75</v>
      </c>
      <c r="H206" s="0" t="n">
        <v>5.05</v>
      </c>
      <c r="I206" s="0" t="n">
        <v>26</v>
      </c>
      <c r="J206" s="0" t="n">
        <v>29.5</v>
      </c>
      <c r="K206" s="0" t="n">
        <v>98</v>
      </c>
      <c r="L206" s="0" t="n">
        <v>4.59</v>
      </c>
      <c r="M206" s="0" t="n">
        <v>7.84</v>
      </c>
    </row>
    <row r="207" customFormat="false" ht="13.8" hidden="false" customHeight="false" outlineLevel="0" collapsed="false">
      <c r="A207" s="0" t="n">
        <v>2016</v>
      </c>
      <c r="B207" s="1" t="s">
        <v>239</v>
      </c>
      <c r="C207" s="0" t="s">
        <v>46</v>
      </c>
      <c r="E207" s="0" t="s">
        <v>15</v>
      </c>
      <c r="F207" s="0" t="n">
        <v>307</v>
      </c>
      <c r="I207" s="0" t="n">
        <v>27</v>
      </c>
    </row>
    <row r="208" customFormat="false" ht="13.8" hidden="false" customHeight="false" outlineLevel="0" collapsed="false">
      <c r="A208" s="0" t="n">
        <v>2016</v>
      </c>
      <c r="B208" s="1" t="s">
        <v>240</v>
      </c>
      <c r="C208" s="0" t="s">
        <v>48</v>
      </c>
      <c r="E208" s="0" t="s">
        <v>15</v>
      </c>
      <c r="F208" s="0" t="n">
        <v>222</v>
      </c>
      <c r="G208" s="0" t="n">
        <v>1.57</v>
      </c>
      <c r="H208" s="0" t="n">
        <v>4.52</v>
      </c>
      <c r="J208" s="0" t="n">
        <v>36</v>
      </c>
      <c r="K208" s="0" t="n">
        <v>121</v>
      </c>
      <c r="L208" s="0" t="n">
        <v>4.11</v>
      </c>
      <c r="M208" s="0" t="n">
        <v>6.87</v>
      </c>
    </row>
    <row r="209" customFormat="false" ht="13.8" hidden="false" customHeight="false" outlineLevel="0" collapsed="false">
      <c r="A209" s="0" t="n">
        <v>2016</v>
      </c>
      <c r="B209" s="1" t="s">
        <v>241</v>
      </c>
      <c r="C209" s="0" t="s">
        <v>37</v>
      </c>
      <c r="E209" s="0" t="s">
        <v>186</v>
      </c>
      <c r="F209" s="0" t="n">
        <v>193</v>
      </c>
      <c r="G209" s="0" t="n">
        <v>1.69</v>
      </c>
      <c r="H209" s="0" t="n">
        <v>4.61</v>
      </c>
      <c r="I209" s="0" t="n">
        <v>11</v>
      </c>
      <c r="J209" s="0" t="n">
        <v>29</v>
      </c>
      <c r="K209" s="0" t="n">
        <v>109</v>
      </c>
      <c r="L209" s="0" t="n">
        <v>4.4</v>
      </c>
    </row>
    <row r="210" customFormat="false" ht="13.8" hidden="false" customHeight="false" outlineLevel="0" collapsed="false">
      <c r="A210" s="0" t="n">
        <v>2016</v>
      </c>
      <c r="B210" s="1" t="s">
        <v>242</v>
      </c>
      <c r="C210" s="0" t="s">
        <v>20</v>
      </c>
      <c r="E210" s="0" t="s">
        <v>24</v>
      </c>
      <c r="F210" s="0" t="n">
        <v>197</v>
      </c>
      <c r="H210" s="0" t="n">
        <v>4.53</v>
      </c>
      <c r="I210" s="0" t="n">
        <v>17</v>
      </c>
      <c r="J210" s="0" t="n">
        <v>37.5</v>
      </c>
      <c r="K210" s="0" t="n">
        <v>121</v>
      </c>
      <c r="L210" s="0" t="n">
        <v>4.08</v>
      </c>
      <c r="M210" s="0" t="n">
        <v>7.08</v>
      </c>
    </row>
    <row r="211" customFormat="false" ht="13.8" hidden="false" customHeight="false" outlineLevel="0" collapsed="false">
      <c r="A211" s="0" t="n">
        <v>2016</v>
      </c>
      <c r="B211" s="1" t="s">
        <v>243</v>
      </c>
      <c r="C211" s="0" t="s">
        <v>34</v>
      </c>
      <c r="E211" s="0" t="s">
        <v>186</v>
      </c>
      <c r="F211" s="0" t="n">
        <v>180</v>
      </c>
      <c r="G211" s="0" t="n">
        <v>1.66</v>
      </c>
      <c r="H211" s="0" t="n">
        <v>4.43</v>
      </c>
      <c r="I211" s="0" t="n">
        <v>13</v>
      </c>
      <c r="J211" s="0" t="n">
        <v>34</v>
      </c>
      <c r="K211" s="0" t="n">
        <v>121</v>
      </c>
      <c r="L211" s="0" t="n">
        <v>4.07</v>
      </c>
      <c r="M211" s="0" t="n">
        <v>6.64</v>
      </c>
    </row>
    <row r="212" customFormat="false" ht="13.8" hidden="false" customHeight="false" outlineLevel="0" collapsed="false">
      <c r="A212" s="0" t="n">
        <v>2016</v>
      </c>
      <c r="B212" s="1" t="s">
        <v>244</v>
      </c>
      <c r="C212" s="0" t="s">
        <v>46</v>
      </c>
      <c r="E212" s="0" t="s">
        <v>15</v>
      </c>
      <c r="F212" s="0" t="n">
        <v>279</v>
      </c>
      <c r="G212" s="0" t="n">
        <v>1.76</v>
      </c>
      <c r="H212" s="0" t="n">
        <v>4.84</v>
      </c>
      <c r="I212" s="0" t="n">
        <v>32</v>
      </c>
      <c r="J212" s="0" t="n">
        <v>32.5</v>
      </c>
      <c r="K212" s="0" t="n">
        <v>120</v>
      </c>
      <c r="L212" s="0" t="n">
        <v>4.55</v>
      </c>
      <c r="M212" s="0" t="n">
        <v>7.44</v>
      </c>
    </row>
    <row r="213" customFormat="false" ht="13.8" hidden="false" customHeight="false" outlineLevel="0" collapsed="false">
      <c r="A213" s="0" t="n">
        <v>2016</v>
      </c>
      <c r="B213" s="1" t="s">
        <v>245</v>
      </c>
      <c r="C213" s="0" t="s">
        <v>14</v>
      </c>
      <c r="E213" s="0" t="s">
        <v>18</v>
      </c>
      <c r="F213" s="0" t="n">
        <v>307</v>
      </c>
      <c r="G213" s="0" t="n">
        <v>1.83</v>
      </c>
      <c r="H213" s="0" t="n">
        <v>5.2</v>
      </c>
      <c r="I213" s="0" t="n">
        <v>31</v>
      </c>
      <c r="J213" s="0" t="n">
        <v>29.5</v>
      </c>
      <c r="K213" s="0" t="n">
        <v>113</v>
      </c>
      <c r="L213" s="0" t="n">
        <v>4.58</v>
      </c>
      <c r="M213" s="0" t="n">
        <v>7.56</v>
      </c>
    </row>
    <row r="214" customFormat="false" ht="13.8" hidden="false" customHeight="false" outlineLevel="0" collapsed="false">
      <c r="A214" s="0" t="n">
        <v>2016</v>
      </c>
      <c r="B214" s="1" t="s">
        <v>246</v>
      </c>
      <c r="C214" s="0" t="s">
        <v>23</v>
      </c>
      <c r="E214" s="0" t="s">
        <v>44</v>
      </c>
      <c r="F214" s="0" t="n">
        <v>232</v>
      </c>
      <c r="I214" s="0" t="n">
        <v>24</v>
      </c>
    </row>
    <row r="215" customFormat="false" ht="13.8" hidden="false" customHeight="false" outlineLevel="0" collapsed="false">
      <c r="A215" s="0" t="n">
        <v>2016</v>
      </c>
      <c r="B215" s="1" t="s">
        <v>247</v>
      </c>
      <c r="C215" s="0" t="s">
        <v>46</v>
      </c>
      <c r="E215" s="0" t="s">
        <v>44</v>
      </c>
      <c r="F215" s="0" t="n">
        <v>260</v>
      </c>
      <c r="G215" s="0" t="n">
        <v>1.72</v>
      </c>
      <c r="H215" s="0" t="n">
        <v>4.9</v>
      </c>
    </row>
    <row r="216" customFormat="false" ht="13.8" hidden="false" customHeight="false" outlineLevel="0" collapsed="false">
      <c r="A216" s="0" t="n">
        <v>2016</v>
      </c>
      <c r="B216" s="1" t="s">
        <v>248</v>
      </c>
      <c r="C216" s="0" t="s">
        <v>46</v>
      </c>
      <c r="E216" s="0" t="s">
        <v>15</v>
      </c>
      <c r="F216" s="0" t="n">
        <v>275</v>
      </c>
      <c r="G216" s="0" t="n">
        <v>1.73</v>
      </c>
      <c r="H216" s="0" t="n">
        <v>4.88</v>
      </c>
      <c r="I216" s="0" t="n">
        <v>16</v>
      </c>
      <c r="J216" s="0" t="n">
        <v>31</v>
      </c>
      <c r="K216" s="0" t="n">
        <v>111</v>
      </c>
      <c r="L216" s="0" t="n">
        <v>4.58</v>
      </c>
      <c r="M216" s="0" t="n">
        <v>7.39</v>
      </c>
    </row>
    <row r="217" customFormat="false" ht="13.8" hidden="false" customHeight="false" outlineLevel="0" collapsed="false">
      <c r="A217" s="0" t="n">
        <v>2016</v>
      </c>
      <c r="B217" s="1" t="s">
        <v>249</v>
      </c>
      <c r="C217" s="0" t="s">
        <v>23</v>
      </c>
      <c r="E217" s="0" t="s">
        <v>24</v>
      </c>
      <c r="F217" s="0" t="n">
        <v>236</v>
      </c>
      <c r="G217" s="0" t="n">
        <v>1.72</v>
      </c>
      <c r="H217" s="0" t="n">
        <v>4.88</v>
      </c>
      <c r="I217" s="0" t="n">
        <v>25</v>
      </c>
      <c r="J217" s="0" t="n">
        <v>35</v>
      </c>
      <c r="K217" s="0" t="n">
        <v>120</v>
      </c>
      <c r="M217" s="0" t="n">
        <v>7.66</v>
      </c>
    </row>
    <row r="218" customFormat="false" ht="13.8" hidden="false" customHeight="false" outlineLevel="0" collapsed="false">
      <c r="A218" s="0" t="n">
        <v>2016</v>
      </c>
      <c r="B218" s="1" t="s">
        <v>250</v>
      </c>
      <c r="C218" s="0" t="s">
        <v>37</v>
      </c>
      <c r="E218" s="0" t="s">
        <v>44</v>
      </c>
      <c r="F218" s="0" t="n">
        <v>231</v>
      </c>
      <c r="G218" s="0" t="n">
        <v>1.66</v>
      </c>
      <c r="H218" s="0" t="n">
        <v>4.61</v>
      </c>
      <c r="I218" s="0" t="n">
        <v>20</v>
      </c>
      <c r="J218" s="0" t="n">
        <v>31.5</v>
      </c>
      <c r="K218" s="0" t="n">
        <v>112</v>
      </c>
    </row>
    <row r="219" customFormat="false" ht="13.8" hidden="false" customHeight="false" outlineLevel="0" collapsed="false">
      <c r="A219" s="0" t="n">
        <v>2016</v>
      </c>
      <c r="B219" s="1" t="s">
        <v>251</v>
      </c>
      <c r="C219" s="0" t="s">
        <v>14</v>
      </c>
      <c r="E219" s="0" t="s">
        <v>18</v>
      </c>
      <c r="F219" s="0" t="n">
        <v>309</v>
      </c>
    </row>
    <row r="220" customFormat="false" ht="13.8" hidden="false" customHeight="false" outlineLevel="0" collapsed="false">
      <c r="A220" s="0" t="n">
        <v>2016</v>
      </c>
      <c r="B220" s="1" t="s">
        <v>252</v>
      </c>
      <c r="C220" s="0" t="s">
        <v>23</v>
      </c>
      <c r="E220" s="0" t="s">
        <v>29</v>
      </c>
      <c r="F220" s="0" t="n">
        <v>251</v>
      </c>
      <c r="G220" s="0" t="n">
        <v>1.77</v>
      </c>
      <c r="H220" s="0" t="n">
        <v>4.83</v>
      </c>
      <c r="J220" s="0" t="n">
        <v>36.5</v>
      </c>
      <c r="K220" s="0" t="n">
        <v>121</v>
      </c>
      <c r="L220" s="0" t="n">
        <v>4.37</v>
      </c>
      <c r="M220" s="0" t="n">
        <v>7.59</v>
      </c>
    </row>
    <row r="221" customFormat="false" ht="13.8" hidden="false" customHeight="false" outlineLevel="0" collapsed="false">
      <c r="A221" s="0" t="n">
        <v>2016</v>
      </c>
      <c r="B221" s="1" t="s">
        <v>253</v>
      </c>
      <c r="C221" s="0" t="s">
        <v>17</v>
      </c>
      <c r="E221" s="0" t="s">
        <v>15</v>
      </c>
      <c r="F221" s="0" t="n">
        <v>249</v>
      </c>
      <c r="G221" s="0" t="n">
        <v>1.74</v>
      </c>
      <c r="H221" s="0" t="n">
        <v>4.78</v>
      </c>
      <c r="I221" s="0" t="n">
        <v>17</v>
      </c>
      <c r="J221" s="0" t="n">
        <v>34.5</v>
      </c>
      <c r="K221" s="0" t="n">
        <v>117</v>
      </c>
      <c r="L221" s="0" t="n">
        <v>4.37</v>
      </c>
    </row>
    <row r="222" customFormat="false" ht="13.8" hidden="false" customHeight="false" outlineLevel="0" collapsed="false">
      <c r="A222" s="0" t="n">
        <v>2016</v>
      </c>
      <c r="B222" s="1" t="s">
        <v>254</v>
      </c>
      <c r="C222" s="0" t="s">
        <v>37</v>
      </c>
      <c r="E222" s="0" t="s">
        <v>21</v>
      </c>
      <c r="F222" s="0" t="n">
        <v>215</v>
      </c>
      <c r="G222" s="0" t="n">
        <v>1.63</v>
      </c>
      <c r="H222" s="0" t="n">
        <v>4.52</v>
      </c>
      <c r="I222" s="0" t="n">
        <v>19</v>
      </c>
      <c r="J222" s="0" t="n">
        <v>35</v>
      </c>
      <c r="K222" s="0" t="n">
        <v>126</v>
      </c>
      <c r="L222" s="0" t="n">
        <v>4.07</v>
      </c>
      <c r="M222" s="0" t="n">
        <v>7.04</v>
      </c>
    </row>
    <row r="223" customFormat="false" ht="13.8" hidden="false" customHeight="false" outlineLevel="0" collapsed="false">
      <c r="A223" s="0" t="n">
        <v>2016</v>
      </c>
      <c r="B223" s="1" t="s">
        <v>255</v>
      </c>
      <c r="C223" s="0" t="s">
        <v>46</v>
      </c>
      <c r="E223" s="0" t="s">
        <v>44</v>
      </c>
      <c r="F223" s="0" t="n">
        <v>293</v>
      </c>
    </row>
    <row r="224" customFormat="false" ht="13.8" hidden="false" customHeight="false" outlineLevel="0" collapsed="false">
      <c r="A224" s="0" t="n">
        <v>2016</v>
      </c>
      <c r="B224" s="1" t="s">
        <v>256</v>
      </c>
      <c r="C224" s="0" t="s">
        <v>37</v>
      </c>
      <c r="E224" s="0" t="s">
        <v>65</v>
      </c>
      <c r="F224" s="0" t="n">
        <v>242</v>
      </c>
      <c r="H224" s="0" t="n">
        <v>4.74</v>
      </c>
      <c r="I224" s="0" t="n">
        <v>25</v>
      </c>
      <c r="J224" s="0" t="n">
        <v>33</v>
      </c>
      <c r="K224" s="0" t="n">
        <v>115</v>
      </c>
      <c r="L224" s="0" t="n">
        <v>4.34</v>
      </c>
      <c r="M224" s="0" t="n">
        <v>7.2</v>
      </c>
    </row>
    <row r="225" customFormat="false" ht="13.8" hidden="false" customHeight="false" outlineLevel="0" collapsed="false">
      <c r="A225" s="0" t="n">
        <v>2016</v>
      </c>
      <c r="B225" s="1" t="s">
        <v>257</v>
      </c>
      <c r="C225" s="0" t="s">
        <v>37</v>
      </c>
      <c r="E225" s="0" t="s">
        <v>186</v>
      </c>
      <c r="F225" s="0" t="n">
        <v>218</v>
      </c>
      <c r="G225" s="0" t="n">
        <v>1.69</v>
      </c>
      <c r="H225" s="0" t="n">
        <v>4.58</v>
      </c>
      <c r="I225" s="0" t="n">
        <v>26</v>
      </c>
      <c r="J225" s="0" t="n">
        <v>34</v>
      </c>
      <c r="K225" s="0" t="n">
        <v>120</v>
      </c>
    </row>
    <row r="226" customFormat="false" ht="13.8" hidden="false" customHeight="false" outlineLevel="0" collapsed="false">
      <c r="A226" s="0" t="n">
        <v>2016</v>
      </c>
      <c r="B226" s="1" t="s">
        <v>258</v>
      </c>
      <c r="C226" s="0" t="s">
        <v>37</v>
      </c>
      <c r="E226" s="0" t="s">
        <v>38</v>
      </c>
      <c r="F226" s="0" t="n">
        <v>217</v>
      </c>
      <c r="G226" s="0" t="n">
        <v>1.58</v>
      </c>
      <c r="H226" s="0" t="n">
        <v>4.61</v>
      </c>
      <c r="I226" s="0" t="n">
        <v>17</v>
      </c>
      <c r="J226" s="0" t="n">
        <v>34</v>
      </c>
      <c r="K226" s="0" t="n">
        <v>116</v>
      </c>
      <c r="L226" s="0" t="n">
        <v>4.18</v>
      </c>
      <c r="M226" s="0" t="n">
        <v>7</v>
      </c>
    </row>
    <row r="227" customFormat="false" ht="13.8" hidden="false" customHeight="false" outlineLevel="0" collapsed="false">
      <c r="A227" s="0" t="n">
        <v>2016</v>
      </c>
      <c r="B227" s="1" t="s">
        <v>259</v>
      </c>
      <c r="C227" s="0" t="s">
        <v>23</v>
      </c>
      <c r="E227" s="0" t="s">
        <v>24</v>
      </c>
      <c r="F227" s="0" t="n">
        <v>237</v>
      </c>
      <c r="G227" s="0" t="n">
        <v>1.6</v>
      </c>
      <c r="H227" s="0" t="n">
        <v>4.68</v>
      </c>
      <c r="I227" s="0" t="n">
        <v>31</v>
      </c>
      <c r="M227" s="0" t="n">
        <v>6.99</v>
      </c>
    </row>
    <row r="228" customFormat="false" ht="13.8" hidden="false" customHeight="false" outlineLevel="0" collapsed="false">
      <c r="A228" s="0" t="n">
        <v>2016</v>
      </c>
      <c r="B228" s="1" t="s">
        <v>260</v>
      </c>
      <c r="C228" s="0" t="s">
        <v>14</v>
      </c>
      <c r="E228" s="0" t="s">
        <v>29</v>
      </c>
      <c r="F228" s="0" t="n">
        <v>305</v>
      </c>
      <c r="G228" s="0" t="n">
        <v>1.81</v>
      </c>
      <c r="H228" s="0" t="n">
        <v>5.14</v>
      </c>
      <c r="I228" s="0" t="n">
        <v>36</v>
      </c>
      <c r="J228" s="0" t="n">
        <v>31</v>
      </c>
      <c r="K228" s="0" t="n">
        <v>112</v>
      </c>
      <c r="L228" s="0" t="n">
        <v>4.5</v>
      </c>
      <c r="M228" s="0" t="n">
        <v>7.6</v>
      </c>
    </row>
    <row r="229" customFormat="false" ht="13.8" hidden="false" customHeight="false" outlineLevel="0" collapsed="false">
      <c r="A229" s="0" t="n">
        <v>2016</v>
      </c>
      <c r="B229" s="1" t="s">
        <v>261</v>
      </c>
      <c r="C229" s="0" t="s">
        <v>17</v>
      </c>
      <c r="E229" s="0" t="s">
        <v>44</v>
      </c>
      <c r="F229" s="0" t="n">
        <v>251</v>
      </c>
      <c r="G229" s="0" t="n">
        <v>1.6</v>
      </c>
      <c r="H229" s="0" t="n">
        <v>4.58</v>
      </c>
      <c r="I229" s="0" t="n">
        <v>17</v>
      </c>
      <c r="J229" s="0" t="n">
        <v>38</v>
      </c>
      <c r="K229" s="0" t="n">
        <v>118</v>
      </c>
      <c r="L229" s="0" t="n">
        <v>4.37</v>
      </c>
    </row>
    <row r="230" customFormat="false" ht="13.8" hidden="false" customHeight="false" outlineLevel="0" collapsed="false">
      <c r="A230" s="0" t="n">
        <v>2016</v>
      </c>
      <c r="B230" s="1" t="s">
        <v>262</v>
      </c>
      <c r="C230" s="0" t="s">
        <v>46</v>
      </c>
      <c r="E230" s="0" t="s">
        <v>15</v>
      </c>
      <c r="F230" s="0" t="n">
        <v>250</v>
      </c>
      <c r="G230" s="0" t="n">
        <v>1.97</v>
      </c>
      <c r="H230" s="0" t="n">
        <v>4.8</v>
      </c>
      <c r="J230" s="0" t="n">
        <v>31.5</v>
      </c>
      <c r="K230" s="0" t="n">
        <v>115</v>
      </c>
      <c r="L230" s="0" t="n">
        <v>4.43</v>
      </c>
      <c r="M230" s="0" t="n">
        <v>7.28</v>
      </c>
    </row>
    <row r="231" customFormat="false" ht="13.8" hidden="false" customHeight="false" outlineLevel="0" collapsed="false">
      <c r="A231" s="0" t="n">
        <v>2016</v>
      </c>
      <c r="B231" s="1" t="s">
        <v>263</v>
      </c>
      <c r="C231" s="0" t="s">
        <v>23</v>
      </c>
      <c r="E231" s="0" t="s">
        <v>44</v>
      </c>
      <c r="F231" s="0" t="n">
        <v>236</v>
      </c>
      <c r="I231" s="0" t="n">
        <v>22</v>
      </c>
    </row>
    <row r="232" customFormat="false" ht="13.8" hidden="false" customHeight="false" outlineLevel="0" collapsed="false">
      <c r="A232" s="0" t="n">
        <v>2016</v>
      </c>
      <c r="B232" s="1" t="s">
        <v>264</v>
      </c>
      <c r="C232" s="0" t="s">
        <v>34</v>
      </c>
      <c r="E232" s="0" t="s">
        <v>24</v>
      </c>
      <c r="F232" s="0" t="n">
        <v>198</v>
      </c>
      <c r="G232" s="0" t="n">
        <v>1.53</v>
      </c>
      <c r="H232" s="0" t="n">
        <v>4.42</v>
      </c>
      <c r="I232" s="0" t="n">
        <v>12</v>
      </c>
    </row>
    <row r="233" customFormat="false" ht="13.8" hidden="false" customHeight="false" outlineLevel="0" collapsed="false">
      <c r="A233" s="0" t="n">
        <v>2016</v>
      </c>
      <c r="B233" s="1" t="s">
        <v>265</v>
      </c>
      <c r="C233" s="0" t="s">
        <v>17</v>
      </c>
      <c r="E233" s="0" t="s">
        <v>18</v>
      </c>
      <c r="F233" s="0" t="n">
        <v>268</v>
      </c>
      <c r="G233" s="0" t="n">
        <v>1.78</v>
      </c>
      <c r="I233" s="0" t="n">
        <v>20</v>
      </c>
      <c r="J233" s="0" t="n">
        <v>30.5</v>
      </c>
      <c r="K233" s="0" t="n">
        <v>112</v>
      </c>
      <c r="L233" s="0" t="n">
        <v>4.23</v>
      </c>
    </row>
    <row r="234" customFormat="false" ht="13.8" hidden="false" customHeight="false" outlineLevel="0" collapsed="false">
      <c r="A234" s="0" t="n">
        <v>2016</v>
      </c>
      <c r="B234" s="1" t="s">
        <v>266</v>
      </c>
      <c r="C234" s="0" t="s">
        <v>48</v>
      </c>
      <c r="E234" s="0" t="s">
        <v>21</v>
      </c>
      <c r="F234" s="0" t="n">
        <v>207</v>
      </c>
      <c r="G234" s="0" t="n">
        <v>1.64</v>
      </c>
      <c r="H234" s="0" t="n">
        <v>4.54</v>
      </c>
      <c r="J234" s="0" t="n">
        <v>37.5</v>
      </c>
      <c r="K234" s="0" t="n">
        <v>124</v>
      </c>
      <c r="L234" s="0" t="n">
        <v>4.15</v>
      </c>
      <c r="M234" s="0" t="n">
        <v>6.96</v>
      </c>
    </row>
    <row r="235" customFormat="false" ht="13.8" hidden="false" customHeight="false" outlineLevel="0" collapsed="false">
      <c r="A235" s="0" t="n">
        <v>2016</v>
      </c>
      <c r="B235" s="1" t="s">
        <v>267</v>
      </c>
      <c r="C235" s="0" t="s">
        <v>17</v>
      </c>
      <c r="E235" s="0" t="s">
        <v>15</v>
      </c>
      <c r="F235" s="0" t="n">
        <v>252</v>
      </c>
      <c r="G235" s="0" t="n">
        <v>1.78</v>
      </c>
      <c r="H235" s="0" t="n">
        <v>4.93</v>
      </c>
      <c r="I235" s="0" t="n">
        <v>21</v>
      </c>
      <c r="J235" s="0" t="n">
        <v>30.5</v>
      </c>
      <c r="K235" s="0" t="n">
        <v>110</v>
      </c>
      <c r="L235" s="0" t="n">
        <v>4.5</v>
      </c>
    </row>
    <row r="236" customFormat="false" ht="13.8" hidden="false" customHeight="false" outlineLevel="0" collapsed="false">
      <c r="A236" s="0" t="n">
        <v>2016</v>
      </c>
      <c r="B236" s="1" t="s">
        <v>268</v>
      </c>
      <c r="C236" s="0" t="s">
        <v>23</v>
      </c>
      <c r="E236" s="0" t="s">
        <v>29</v>
      </c>
      <c r="F236" s="0" t="n">
        <v>246</v>
      </c>
      <c r="G236" s="0" t="n">
        <v>1.68</v>
      </c>
      <c r="H236" s="0" t="n">
        <v>4.72</v>
      </c>
      <c r="I236" s="0" t="n">
        <v>22</v>
      </c>
      <c r="J236" s="0" t="n">
        <v>36</v>
      </c>
      <c r="K236" s="0" t="n">
        <v>121</v>
      </c>
      <c r="L236" s="0" t="n">
        <v>4.28</v>
      </c>
      <c r="M236" s="0" t="n">
        <v>7.28</v>
      </c>
    </row>
    <row r="237" customFormat="false" ht="13.8" hidden="false" customHeight="false" outlineLevel="0" collapsed="false">
      <c r="A237" s="0" t="n">
        <v>2016</v>
      </c>
      <c r="B237" s="1" t="s">
        <v>269</v>
      </c>
      <c r="C237" s="0" t="s">
        <v>46</v>
      </c>
      <c r="E237" s="0" t="s">
        <v>15</v>
      </c>
      <c r="F237" s="0" t="n">
        <v>267</v>
      </c>
      <c r="G237" s="0" t="n">
        <v>1.63</v>
      </c>
      <c r="H237" s="0" t="n">
        <v>4.62</v>
      </c>
      <c r="I237" s="0" t="n">
        <v>25</v>
      </c>
      <c r="J237" s="0" t="n">
        <v>39</v>
      </c>
      <c r="K237" s="0" t="n">
        <v>127</v>
      </c>
      <c r="L237" s="0" t="n">
        <v>4.19</v>
      </c>
      <c r="M237" s="0" t="n">
        <v>7.36</v>
      </c>
    </row>
    <row r="238" customFormat="false" ht="13.8" hidden="false" customHeight="false" outlineLevel="0" collapsed="false">
      <c r="A238" s="0" t="n">
        <v>2016</v>
      </c>
      <c r="B238" s="1" t="s">
        <v>270</v>
      </c>
      <c r="C238" s="0" t="s">
        <v>20</v>
      </c>
      <c r="E238" s="0" t="s">
        <v>24</v>
      </c>
      <c r="F238" s="0" t="n">
        <v>194</v>
      </c>
      <c r="H238" s="0" t="n">
        <v>4.57</v>
      </c>
      <c r="I238" s="0" t="n">
        <v>12</v>
      </c>
      <c r="J238" s="0" t="n">
        <v>40</v>
      </c>
      <c r="K238" s="0" t="n">
        <v>132</v>
      </c>
      <c r="L238" s="0" t="n">
        <v>4.28</v>
      </c>
      <c r="M238" s="0" t="n">
        <v>7.08</v>
      </c>
    </row>
    <row r="239" customFormat="false" ht="13.8" hidden="false" customHeight="false" outlineLevel="0" collapsed="false">
      <c r="A239" s="0" t="n">
        <v>2016</v>
      </c>
      <c r="B239" s="1" t="s">
        <v>271</v>
      </c>
      <c r="C239" s="0" t="s">
        <v>23</v>
      </c>
      <c r="E239" s="0" t="s">
        <v>24</v>
      </c>
      <c r="F239" s="0" t="n">
        <v>235</v>
      </c>
      <c r="G239" s="0" t="n">
        <v>1.69</v>
      </c>
      <c r="H239" s="0" t="n">
        <v>4.93</v>
      </c>
      <c r="I239" s="0" t="n">
        <v>21</v>
      </c>
      <c r="J239" s="0" t="n">
        <v>28</v>
      </c>
      <c r="K239" s="0" t="n">
        <v>109</v>
      </c>
      <c r="L239" s="0" t="n">
        <v>4.49</v>
      </c>
    </row>
    <row r="240" customFormat="false" ht="13.8" hidden="false" customHeight="false" outlineLevel="0" collapsed="false">
      <c r="A240" s="0" t="n">
        <v>2016</v>
      </c>
      <c r="B240" s="1" t="s">
        <v>272</v>
      </c>
      <c r="C240" s="0" t="s">
        <v>34</v>
      </c>
      <c r="E240" s="0" t="s">
        <v>52</v>
      </c>
      <c r="F240" s="0" t="n">
        <v>185</v>
      </c>
      <c r="G240" s="0" t="n">
        <v>1.54</v>
      </c>
      <c r="H240" s="0" t="n">
        <v>4.33</v>
      </c>
      <c r="I240" s="0" t="n">
        <v>13</v>
      </c>
      <c r="J240" s="0" t="n">
        <v>37</v>
      </c>
      <c r="K240" s="0" t="n">
        <v>122</v>
      </c>
      <c r="L240" s="0" t="n">
        <v>4.11</v>
      </c>
      <c r="M240" s="0" t="n">
        <v>6.7</v>
      </c>
    </row>
    <row r="241" customFormat="false" ht="13.8" hidden="false" customHeight="false" outlineLevel="0" collapsed="false">
      <c r="A241" s="0" t="n">
        <v>2016</v>
      </c>
      <c r="B241" s="1" t="s">
        <v>273</v>
      </c>
      <c r="C241" s="0" t="s">
        <v>46</v>
      </c>
      <c r="E241" s="0" t="s">
        <v>29</v>
      </c>
      <c r="F241" s="0" t="n">
        <v>271</v>
      </c>
      <c r="G241" s="0" t="n">
        <v>1.64</v>
      </c>
      <c r="H241" s="0" t="n">
        <v>4.74</v>
      </c>
      <c r="I241" s="0" t="n">
        <v>24</v>
      </c>
      <c r="J241" s="0" t="n">
        <v>34</v>
      </c>
      <c r="K241" s="0" t="n">
        <v>121</v>
      </c>
      <c r="L241" s="0" t="n">
        <v>4.28</v>
      </c>
      <c r="M241" s="0" t="n">
        <v>7.07</v>
      </c>
    </row>
    <row r="242" customFormat="false" ht="13.8" hidden="false" customHeight="false" outlineLevel="0" collapsed="false">
      <c r="A242" s="0" t="n">
        <v>2016</v>
      </c>
      <c r="B242" s="1" t="s">
        <v>274</v>
      </c>
      <c r="C242" s="0" t="s">
        <v>20</v>
      </c>
      <c r="E242" s="0" t="s">
        <v>38</v>
      </c>
      <c r="F242" s="0" t="n">
        <v>196</v>
      </c>
      <c r="G242" s="0" t="n">
        <v>1.65</v>
      </c>
      <c r="H242" s="0" t="n">
        <v>4.56</v>
      </c>
      <c r="I242" s="0" t="n">
        <v>17</v>
      </c>
      <c r="J242" s="0" t="n">
        <v>36.5</v>
      </c>
      <c r="K242" s="0" t="n">
        <v>113</v>
      </c>
      <c r="L242" s="0" t="n">
        <v>4.15</v>
      </c>
      <c r="M242" s="0" t="n">
        <v>7.22</v>
      </c>
    </row>
    <row r="243" customFormat="false" ht="13.8" hidden="false" customHeight="false" outlineLevel="0" collapsed="false">
      <c r="A243" s="0" t="n">
        <v>2016</v>
      </c>
      <c r="B243" s="1" t="s">
        <v>275</v>
      </c>
      <c r="C243" s="0" t="s">
        <v>20</v>
      </c>
      <c r="E243" s="0" t="s">
        <v>65</v>
      </c>
      <c r="F243" s="0" t="n">
        <v>195</v>
      </c>
      <c r="H243" s="0" t="n">
        <v>4.57</v>
      </c>
      <c r="I243" s="0" t="n">
        <v>14</v>
      </c>
      <c r="J243" s="0" t="n">
        <v>36.5</v>
      </c>
      <c r="K243" s="0" t="n">
        <v>122</v>
      </c>
      <c r="L243" s="0" t="n">
        <v>4.28</v>
      </c>
      <c r="M243" s="0" t="n">
        <v>7.1</v>
      </c>
    </row>
    <row r="244" customFormat="false" ht="13.8" hidden="false" customHeight="false" outlineLevel="0" collapsed="false">
      <c r="A244" s="0" t="n">
        <v>2016</v>
      </c>
      <c r="B244" s="1" t="s">
        <v>276</v>
      </c>
      <c r="C244" s="0" t="s">
        <v>46</v>
      </c>
      <c r="E244" s="0" t="s">
        <v>44</v>
      </c>
      <c r="F244" s="0" t="n">
        <v>307</v>
      </c>
      <c r="G244" s="0" t="n">
        <v>1.74</v>
      </c>
      <c r="H244" s="0" t="n">
        <v>5.02</v>
      </c>
      <c r="I244" s="0" t="n">
        <v>26</v>
      </c>
      <c r="J244" s="0" t="n">
        <v>34</v>
      </c>
      <c r="K244" s="0" t="n">
        <v>114</v>
      </c>
      <c r="L244" s="0" t="n">
        <v>4.69</v>
      </c>
      <c r="M244" s="0" t="n">
        <v>7.67</v>
      </c>
    </row>
    <row r="245" customFormat="false" ht="13.8" hidden="false" customHeight="false" outlineLevel="0" collapsed="false">
      <c r="A245" s="0" t="n">
        <v>2016</v>
      </c>
      <c r="B245" s="1" t="s">
        <v>277</v>
      </c>
      <c r="C245" s="0" t="s">
        <v>23</v>
      </c>
      <c r="E245" s="0" t="s">
        <v>44</v>
      </c>
      <c r="F245" s="0" t="n">
        <v>237</v>
      </c>
      <c r="G245" s="0" t="n">
        <v>1.7</v>
      </c>
      <c r="H245" s="0" t="n">
        <v>4.77</v>
      </c>
      <c r="I245" s="0" t="n">
        <v>23</v>
      </c>
      <c r="J245" s="0" t="n">
        <v>35</v>
      </c>
      <c r="K245" s="0" t="n">
        <v>111</v>
      </c>
      <c r="L245" s="0" t="n">
        <v>4.51</v>
      </c>
    </row>
    <row r="246" customFormat="false" ht="13.8" hidden="false" customHeight="false" outlineLevel="0" collapsed="false">
      <c r="A246" s="0" t="n">
        <v>2016</v>
      </c>
      <c r="B246" s="1" t="s">
        <v>278</v>
      </c>
      <c r="C246" s="0" t="s">
        <v>17</v>
      </c>
      <c r="E246" s="0" t="s">
        <v>40</v>
      </c>
      <c r="F246" s="0" t="n">
        <v>250</v>
      </c>
      <c r="I246" s="0" t="n">
        <v>20</v>
      </c>
    </row>
    <row r="247" customFormat="false" ht="13.8" hidden="false" customHeight="false" outlineLevel="0" collapsed="false">
      <c r="A247" s="0" t="n">
        <v>2016</v>
      </c>
      <c r="B247" s="1" t="s">
        <v>279</v>
      </c>
      <c r="C247" s="0" t="s">
        <v>46</v>
      </c>
      <c r="E247" s="0" t="s">
        <v>29</v>
      </c>
      <c r="F247" s="0" t="n">
        <v>235</v>
      </c>
      <c r="G247" s="0" t="n">
        <v>1.62</v>
      </c>
      <c r="H247" s="0" t="n">
        <v>4.64</v>
      </c>
      <c r="I247" s="0" t="n">
        <v>24</v>
      </c>
      <c r="J247" s="0" t="n">
        <v>36.5</v>
      </c>
      <c r="K247" s="0" t="n">
        <v>125</v>
      </c>
    </row>
    <row r="248" customFormat="false" ht="13.8" hidden="false" customHeight="false" outlineLevel="0" collapsed="false">
      <c r="A248" s="0" t="n">
        <v>2016</v>
      </c>
      <c r="B248" s="1" t="s">
        <v>280</v>
      </c>
      <c r="C248" s="0" t="s">
        <v>34</v>
      </c>
      <c r="E248" s="0" t="s">
        <v>24</v>
      </c>
      <c r="F248" s="0" t="n">
        <v>198</v>
      </c>
      <c r="G248" s="0" t="n">
        <v>1.62</v>
      </c>
      <c r="H248" s="0" t="n">
        <v>4.6</v>
      </c>
      <c r="I248" s="0" t="n">
        <v>16</v>
      </c>
      <c r="J248" s="0" t="n">
        <v>41</v>
      </c>
      <c r="K248" s="0" t="n">
        <v>132</v>
      </c>
      <c r="L248" s="0" t="n">
        <v>4.15</v>
      </c>
      <c r="M248" s="0" t="n">
        <v>6.86</v>
      </c>
    </row>
    <row r="249" customFormat="false" ht="13.8" hidden="false" customHeight="false" outlineLevel="0" collapsed="false">
      <c r="A249" s="0" t="n">
        <v>2016</v>
      </c>
      <c r="B249" s="1" t="s">
        <v>281</v>
      </c>
      <c r="C249" s="0" t="s">
        <v>34</v>
      </c>
      <c r="E249" s="0" t="s">
        <v>65</v>
      </c>
      <c r="F249" s="0" t="n">
        <v>182</v>
      </c>
      <c r="G249" s="0" t="n">
        <v>1.53</v>
      </c>
      <c r="H249" s="0" t="n">
        <v>4.53</v>
      </c>
      <c r="J249" s="0" t="n">
        <v>36.5</v>
      </c>
      <c r="K249" s="0" t="n">
        <v>122</v>
      </c>
      <c r="L249" s="0" t="n">
        <v>4.12</v>
      </c>
      <c r="M249" s="0" t="n">
        <v>6.88</v>
      </c>
    </row>
    <row r="250" customFormat="false" ht="13.8" hidden="false" customHeight="false" outlineLevel="0" collapsed="false">
      <c r="A250" s="0" t="n">
        <v>2016</v>
      </c>
      <c r="B250" s="1" t="s">
        <v>282</v>
      </c>
      <c r="C250" s="0" t="s">
        <v>14</v>
      </c>
      <c r="E250" s="0" t="s">
        <v>15</v>
      </c>
      <c r="F250" s="0" t="n">
        <v>296</v>
      </c>
      <c r="G250" s="0" t="n">
        <v>1.81</v>
      </c>
      <c r="H250" s="0" t="n">
        <v>5.31</v>
      </c>
      <c r="I250" s="0" t="n">
        <v>23</v>
      </c>
      <c r="J250" s="0" t="n">
        <v>27.5</v>
      </c>
      <c r="K250" s="0" t="n">
        <v>107</v>
      </c>
      <c r="L250" s="0" t="n">
        <v>4.7</v>
      </c>
      <c r="M250" s="0" t="n">
        <v>8.14</v>
      </c>
    </row>
    <row r="251" customFormat="false" ht="13.8" hidden="false" customHeight="false" outlineLevel="0" collapsed="false">
      <c r="A251" s="0" t="n">
        <v>2016</v>
      </c>
      <c r="B251" s="1" t="s">
        <v>283</v>
      </c>
      <c r="C251" s="0" t="s">
        <v>14</v>
      </c>
      <c r="E251" s="0" t="s">
        <v>42</v>
      </c>
      <c r="F251" s="0" t="n">
        <v>301</v>
      </c>
      <c r="G251" s="0" t="n">
        <v>1.91</v>
      </c>
      <c r="H251" s="0" t="n">
        <v>5.26</v>
      </c>
      <c r="I251" s="0" t="n">
        <v>26</v>
      </c>
      <c r="J251" s="0" t="n">
        <v>32.5</v>
      </c>
      <c r="K251" s="0" t="n">
        <v>107</v>
      </c>
      <c r="L251" s="0" t="n">
        <v>4.6</v>
      </c>
      <c r="M251" s="0" t="n">
        <v>8.07</v>
      </c>
    </row>
    <row r="252" customFormat="false" ht="13.8" hidden="false" customHeight="false" outlineLevel="0" collapsed="false">
      <c r="A252" s="0" t="n">
        <v>2016</v>
      </c>
      <c r="B252" s="1" t="s">
        <v>284</v>
      </c>
      <c r="C252" s="0" t="s">
        <v>14</v>
      </c>
      <c r="E252" s="0" t="s">
        <v>42</v>
      </c>
      <c r="F252" s="0" t="n">
        <v>321</v>
      </c>
      <c r="G252" s="0" t="n">
        <v>1.86</v>
      </c>
      <c r="H252" s="0" t="n">
        <v>5.46</v>
      </c>
      <c r="I252" s="0" t="n">
        <v>16</v>
      </c>
      <c r="J252" s="0" t="n">
        <v>28.5</v>
      </c>
      <c r="K252" s="0" t="n">
        <v>96</v>
      </c>
      <c r="L252" s="0" t="n">
        <v>4.87</v>
      </c>
      <c r="M252" s="0" t="n">
        <v>8.28</v>
      </c>
    </row>
    <row r="253" customFormat="false" ht="13.8" hidden="false" customHeight="false" outlineLevel="0" collapsed="false">
      <c r="A253" s="0" t="n">
        <v>2016</v>
      </c>
      <c r="B253" s="1" t="s">
        <v>285</v>
      </c>
      <c r="C253" s="0" t="s">
        <v>14</v>
      </c>
      <c r="E253" s="0" t="s">
        <v>29</v>
      </c>
      <c r="F253" s="0" t="n">
        <v>326</v>
      </c>
      <c r="G253" s="0" t="n">
        <v>1.78</v>
      </c>
      <c r="H253" s="0" t="n">
        <v>5.44</v>
      </c>
      <c r="J253" s="0" t="n">
        <v>27.5</v>
      </c>
      <c r="K253" s="0" t="n">
        <v>94</v>
      </c>
      <c r="L253" s="0" t="n">
        <v>4.91</v>
      </c>
      <c r="M253" s="0" t="n">
        <v>8.1</v>
      </c>
    </row>
    <row r="254" customFormat="false" ht="13.8" hidden="false" customHeight="false" outlineLevel="0" collapsed="false">
      <c r="A254" s="0" t="n">
        <v>2016</v>
      </c>
      <c r="B254" s="1" t="s">
        <v>286</v>
      </c>
      <c r="C254" s="0" t="s">
        <v>20</v>
      </c>
      <c r="E254" s="0" t="s">
        <v>65</v>
      </c>
      <c r="F254" s="0" t="n">
        <v>193</v>
      </c>
      <c r="G254" s="0" t="n">
        <v>1.47</v>
      </c>
      <c r="H254" s="0" t="n">
        <v>4.38</v>
      </c>
      <c r="I254" s="0" t="n">
        <v>12</v>
      </c>
      <c r="J254" s="0" t="n">
        <v>41.5</v>
      </c>
      <c r="K254" s="0" t="n">
        <v>129</v>
      </c>
      <c r="L254" s="0" t="n">
        <v>4.14</v>
      </c>
      <c r="M254" s="0" t="n">
        <v>6.94</v>
      </c>
    </row>
    <row r="255" customFormat="false" ht="13.8" hidden="false" customHeight="false" outlineLevel="0" collapsed="false">
      <c r="A255" s="0" t="n">
        <v>2016</v>
      </c>
      <c r="B255" s="1" t="s">
        <v>287</v>
      </c>
      <c r="C255" s="0" t="s">
        <v>17</v>
      </c>
      <c r="E255" s="0" t="s">
        <v>29</v>
      </c>
      <c r="F255" s="0" t="n">
        <v>244</v>
      </c>
    </row>
    <row r="256" customFormat="false" ht="13.8" hidden="false" customHeight="false" outlineLevel="0" collapsed="false">
      <c r="A256" s="0" t="n">
        <v>2016</v>
      </c>
      <c r="B256" s="1" t="s">
        <v>288</v>
      </c>
      <c r="C256" s="0" t="s">
        <v>37</v>
      </c>
      <c r="E256" s="0" t="s">
        <v>24</v>
      </c>
      <c r="F256" s="0" t="n">
        <v>204</v>
      </c>
      <c r="G256" s="0" t="n">
        <v>1.66</v>
      </c>
      <c r="H256" s="0" t="n">
        <v>4.62</v>
      </c>
      <c r="I256" s="0" t="n">
        <v>15</v>
      </c>
      <c r="J256" s="0" t="n">
        <v>33</v>
      </c>
      <c r="K256" s="0" t="n">
        <v>121</v>
      </c>
      <c r="L256" s="0" t="n">
        <v>4.11</v>
      </c>
      <c r="M256" s="0" t="n">
        <v>7.08</v>
      </c>
    </row>
    <row r="257" customFormat="false" ht="13.8" hidden="false" customHeight="false" outlineLevel="0" collapsed="false">
      <c r="A257" s="0" t="n">
        <v>2016</v>
      </c>
      <c r="B257" s="1" t="s">
        <v>289</v>
      </c>
      <c r="C257" s="0" t="s">
        <v>46</v>
      </c>
      <c r="E257" s="0" t="s">
        <v>18</v>
      </c>
      <c r="F257" s="0" t="n">
        <v>254</v>
      </c>
      <c r="G257" s="0" t="n">
        <v>1.73</v>
      </c>
      <c r="H257" s="0" t="n">
        <v>4.97</v>
      </c>
      <c r="I257" s="0" t="n">
        <v>23</v>
      </c>
    </row>
    <row r="258" customFormat="false" ht="13.8" hidden="false" customHeight="false" outlineLevel="0" collapsed="false">
      <c r="A258" s="0" t="n">
        <v>2016</v>
      </c>
      <c r="B258" s="1" t="s">
        <v>290</v>
      </c>
      <c r="C258" s="0" t="s">
        <v>46</v>
      </c>
      <c r="E258" s="0" t="s">
        <v>18</v>
      </c>
      <c r="F258" s="0" t="n">
        <v>269</v>
      </c>
      <c r="G258" s="0" t="n">
        <v>1.64</v>
      </c>
      <c r="H258" s="0" t="n">
        <v>4.75</v>
      </c>
      <c r="I258" s="0" t="n">
        <v>25</v>
      </c>
      <c r="J258" s="0" t="n">
        <v>32.5</v>
      </c>
      <c r="K258" s="0" t="n">
        <v>119</v>
      </c>
      <c r="L258" s="0" t="n">
        <v>4.47</v>
      </c>
      <c r="M258" s="0" t="n">
        <v>7.25</v>
      </c>
    </row>
    <row r="259" customFormat="false" ht="13.8" hidden="false" customHeight="false" outlineLevel="0" collapsed="false">
      <c r="A259" s="0" t="n">
        <v>2016</v>
      </c>
      <c r="B259" s="1" t="s">
        <v>291</v>
      </c>
      <c r="C259" s="0" t="s">
        <v>34</v>
      </c>
      <c r="E259" s="0" t="s">
        <v>21</v>
      </c>
      <c r="F259" s="0" t="n">
        <v>212</v>
      </c>
      <c r="G259" s="0" t="n">
        <v>1.59</v>
      </c>
      <c r="H259" s="0" t="n">
        <v>4.43</v>
      </c>
      <c r="I259" s="0" t="n">
        <v>23</v>
      </c>
      <c r="J259" s="0" t="n">
        <v>41</v>
      </c>
      <c r="K259" s="0" t="n">
        <v>131</v>
      </c>
      <c r="L259" s="0" t="n">
        <v>4.06</v>
      </c>
      <c r="M259" s="0" t="n">
        <v>6.98</v>
      </c>
    </row>
    <row r="260" customFormat="false" ht="13.8" hidden="false" customHeight="false" outlineLevel="0" collapsed="false">
      <c r="A260" s="0" t="n">
        <v>2016</v>
      </c>
      <c r="B260" s="1" t="s">
        <v>292</v>
      </c>
      <c r="C260" s="0" t="s">
        <v>14</v>
      </c>
      <c r="E260" s="0" t="s">
        <v>29</v>
      </c>
      <c r="F260" s="0" t="n">
        <v>309</v>
      </c>
      <c r="I260" s="0" t="n">
        <v>35</v>
      </c>
    </row>
    <row r="261" customFormat="false" ht="13.8" hidden="false" customHeight="false" outlineLevel="0" collapsed="false">
      <c r="A261" s="0" t="n">
        <v>2016</v>
      </c>
      <c r="B261" s="1" t="s">
        <v>293</v>
      </c>
      <c r="C261" s="0" t="s">
        <v>48</v>
      </c>
      <c r="E261" s="0" t="s">
        <v>29</v>
      </c>
      <c r="F261" s="0" t="n">
        <v>229</v>
      </c>
      <c r="G261" s="0" t="n">
        <v>1.87</v>
      </c>
      <c r="H261" s="0" t="n">
        <v>5.14</v>
      </c>
      <c r="J261" s="0" t="n">
        <v>31</v>
      </c>
      <c r="K261" s="0" t="n">
        <v>105</v>
      </c>
      <c r="L261" s="0" t="n">
        <v>4.39</v>
      </c>
      <c r="M261" s="0" t="n">
        <v>7.29</v>
      </c>
    </row>
    <row r="262" customFormat="false" ht="13.8" hidden="false" customHeight="false" outlineLevel="0" collapsed="false">
      <c r="A262" s="0" t="n">
        <v>2016</v>
      </c>
      <c r="B262" s="1" t="s">
        <v>294</v>
      </c>
      <c r="C262" s="0" t="s">
        <v>20</v>
      </c>
      <c r="E262" s="0" t="s">
        <v>38</v>
      </c>
      <c r="F262" s="0" t="n">
        <v>176</v>
      </c>
      <c r="G262" s="0" t="n">
        <v>1.6</v>
      </c>
      <c r="H262" s="0" t="n">
        <v>4.46</v>
      </c>
      <c r="I262" s="0" t="n">
        <v>15</v>
      </c>
      <c r="J262" s="0" t="n">
        <v>33.5</v>
      </c>
      <c r="K262" s="0" t="n">
        <v>120</v>
      </c>
      <c r="L262" s="0" t="n">
        <v>4.2</v>
      </c>
      <c r="M262" s="0" t="n">
        <v>6.81</v>
      </c>
    </row>
    <row r="263" customFormat="false" ht="13.8" hidden="false" customHeight="false" outlineLevel="0" collapsed="false">
      <c r="A263" s="0" t="n">
        <v>2016</v>
      </c>
      <c r="B263" s="1" t="s">
        <v>295</v>
      </c>
      <c r="C263" s="0" t="s">
        <v>48</v>
      </c>
      <c r="E263" s="0" t="s">
        <v>21</v>
      </c>
      <c r="F263" s="0" t="n">
        <v>218</v>
      </c>
      <c r="G263" s="0" t="n">
        <v>1.75</v>
      </c>
      <c r="H263" s="0" t="n">
        <v>4.94</v>
      </c>
      <c r="J263" s="0" t="n">
        <v>29.5</v>
      </c>
      <c r="K263" s="0" t="n">
        <v>104</v>
      </c>
      <c r="L263" s="0" t="n">
        <v>4.45</v>
      </c>
      <c r="M263" s="0" t="n">
        <v>7.17</v>
      </c>
    </row>
    <row r="264" customFormat="false" ht="13.8" hidden="false" customHeight="false" outlineLevel="0" collapsed="false">
      <c r="A264" s="0" t="n">
        <v>2016</v>
      </c>
      <c r="B264" s="1" t="s">
        <v>296</v>
      </c>
      <c r="C264" s="0" t="s">
        <v>46</v>
      </c>
      <c r="E264" s="0" t="s">
        <v>15</v>
      </c>
      <c r="F264" s="0" t="n">
        <v>245</v>
      </c>
      <c r="I264" s="0" t="n">
        <v>21</v>
      </c>
    </row>
    <row r="265" customFormat="false" ht="13.8" hidden="false" customHeight="false" outlineLevel="0" collapsed="false">
      <c r="A265" s="0" t="n">
        <v>2016</v>
      </c>
      <c r="B265" s="1" t="s">
        <v>297</v>
      </c>
      <c r="C265" s="0" t="s">
        <v>23</v>
      </c>
      <c r="E265" s="0" t="s">
        <v>24</v>
      </c>
      <c r="F265" s="0" t="n">
        <v>228</v>
      </c>
      <c r="G265" s="0" t="n">
        <v>1.78</v>
      </c>
      <c r="H265" s="0" t="n">
        <v>4.64</v>
      </c>
      <c r="J265" s="0" t="n">
        <v>33.5</v>
      </c>
      <c r="K265" s="0" t="n">
        <v>117</v>
      </c>
      <c r="L265" s="0" t="n">
        <v>4.08</v>
      </c>
      <c r="M265" s="0" t="n">
        <v>6.99</v>
      </c>
    </row>
    <row r="266" customFormat="false" ht="13.8" hidden="false" customHeight="false" outlineLevel="0" collapsed="false">
      <c r="A266" s="0" t="n">
        <v>2016</v>
      </c>
      <c r="B266" s="1" t="s">
        <v>298</v>
      </c>
      <c r="C266" s="0" t="s">
        <v>34</v>
      </c>
      <c r="E266" s="0" t="s">
        <v>24</v>
      </c>
      <c r="F266" s="0" t="n">
        <v>195</v>
      </c>
      <c r="G266" s="0" t="n">
        <v>1.54</v>
      </c>
      <c r="H266" s="0" t="n">
        <v>4.46</v>
      </c>
      <c r="J266" s="0" t="n">
        <v>35</v>
      </c>
      <c r="K266" s="0" t="n">
        <v>115</v>
      </c>
      <c r="L266" s="0" t="n">
        <v>4.32</v>
      </c>
      <c r="M266" s="0" t="n">
        <v>7.03</v>
      </c>
    </row>
    <row r="267" customFormat="false" ht="13.8" hidden="false" customHeight="false" outlineLevel="0" collapsed="false">
      <c r="A267" s="0" t="n">
        <v>2016</v>
      </c>
      <c r="B267" s="1" t="s">
        <v>299</v>
      </c>
      <c r="C267" s="0" t="s">
        <v>23</v>
      </c>
      <c r="E267" s="0" t="s">
        <v>15</v>
      </c>
      <c r="F267" s="0" t="n">
        <v>243</v>
      </c>
      <c r="G267" s="0" t="n">
        <v>1.57</v>
      </c>
      <c r="H267" s="0" t="n">
        <v>4.56</v>
      </c>
      <c r="I267" s="0" t="n">
        <v>23</v>
      </c>
      <c r="J267" s="0" t="n">
        <v>37</v>
      </c>
      <c r="K267" s="0" t="n">
        <v>122</v>
      </c>
      <c r="L267" s="0" t="n">
        <v>4.03</v>
      </c>
      <c r="M267" s="0" t="n">
        <v>7.07</v>
      </c>
    </row>
    <row r="268" customFormat="false" ht="13.8" hidden="false" customHeight="false" outlineLevel="0" collapsed="false">
      <c r="A268" s="0" t="n">
        <v>2016</v>
      </c>
      <c r="B268" s="1" t="s">
        <v>300</v>
      </c>
      <c r="C268" s="0" t="s">
        <v>20</v>
      </c>
      <c r="E268" s="0" t="s">
        <v>52</v>
      </c>
      <c r="F268" s="0" t="n">
        <v>197</v>
      </c>
      <c r="H268" s="0" t="n">
        <v>4.49</v>
      </c>
      <c r="I268" s="0" t="n">
        <v>19</v>
      </c>
      <c r="J268" s="0" t="n">
        <v>34.5</v>
      </c>
      <c r="K268" s="0" t="n">
        <v>115</v>
      </c>
      <c r="L268" s="0" t="n">
        <v>4.07</v>
      </c>
      <c r="M268" s="0" t="n">
        <v>6.88</v>
      </c>
    </row>
    <row r="269" customFormat="false" ht="13.8" hidden="false" customHeight="false" outlineLevel="0" collapsed="false">
      <c r="A269" s="0" t="n">
        <v>2016</v>
      </c>
      <c r="B269" s="1" t="s">
        <v>301</v>
      </c>
      <c r="C269" s="0" t="s">
        <v>14</v>
      </c>
      <c r="E269" s="0" t="s">
        <v>29</v>
      </c>
      <c r="F269" s="0" t="n">
        <v>309</v>
      </c>
      <c r="G269" s="0" t="n">
        <v>1.84</v>
      </c>
      <c r="H269" s="0" t="n">
        <v>5.14</v>
      </c>
      <c r="I269" s="0" t="n">
        <v>22</v>
      </c>
      <c r="J269" s="0" t="n">
        <v>32.5</v>
      </c>
      <c r="K269" s="0" t="n">
        <v>111</v>
      </c>
      <c r="L269" s="0" t="n">
        <v>4.54</v>
      </c>
      <c r="M269" s="0" t="n">
        <v>7.68</v>
      </c>
    </row>
    <row r="270" customFormat="false" ht="13.8" hidden="false" customHeight="false" outlineLevel="0" collapsed="false">
      <c r="A270" s="0" t="n">
        <v>2016</v>
      </c>
      <c r="B270" s="1" t="s">
        <v>302</v>
      </c>
      <c r="C270" s="0" t="s">
        <v>37</v>
      </c>
      <c r="E270" s="0" t="s">
        <v>21</v>
      </c>
      <c r="F270" s="0" t="n">
        <v>226</v>
      </c>
      <c r="G270" s="0" t="n">
        <v>1.7</v>
      </c>
      <c r="H270" s="0" t="n">
        <v>4.61</v>
      </c>
      <c r="I270" s="0" t="n">
        <v>22</v>
      </c>
      <c r="J270" s="0" t="n">
        <v>36</v>
      </c>
      <c r="K270" s="0" t="n">
        <v>117</v>
      </c>
      <c r="L270" s="0" t="n">
        <v>4.22</v>
      </c>
      <c r="M270" s="0" t="n">
        <v>7.19</v>
      </c>
    </row>
    <row r="271" customFormat="false" ht="13.8" hidden="false" customHeight="false" outlineLevel="0" collapsed="false">
      <c r="A271" s="0" t="n">
        <v>2016</v>
      </c>
      <c r="B271" s="1" t="s">
        <v>303</v>
      </c>
      <c r="C271" s="0" t="s">
        <v>23</v>
      </c>
      <c r="E271" s="0" t="s">
        <v>15</v>
      </c>
      <c r="F271" s="0" t="n">
        <v>245</v>
      </c>
      <c r="G271" s="0" t="n">
        <v>1.56</v>
      </c>
      <c r="H271" s="0" t="n">
        <v>4.95</v>
      </c>
      <c r="I271" s="0" t="n">
        <v>19</v>
      </c>
      <c r="J271" s="0" t="n">
        <v>32</v>
      </c>
      <c r="K271" s="0" t="n">
        <v>115</v>
      </c>
      <c r="L271" s="0" t="n">
        <v>4.33</v>
      </c>
      <c r="M271" s="0" t="n">
        <v>7.25</v>
      </c>
    </row>
    <row r="272" customFormat="false" ht="13.8" hidden="false" customHeight="false" outlineLevel="0" collapsed="false">
      <c r="A272" s="0" t="n">
        <v>2016</v>
      </c>
      <c r="B272" s="1" t="s">
        <v>304</v>
      </c>
      <c r="C272" s="0" t="s">
        <v>14</v>
      </c>
      <c r="E272" s="0" t="s">
        <v>18</v>
      </c>
      <c r="F272" s="0" t="n">
        <v>310</v>
      </c>
      <c r="G272" s="0" t="n">
        <v>1.78</v>
      </c>
      <c r="H272" s="0" t="n">
        <v>5.19</v>
      </c>
      <c r="I272" s="0" t="n">
        <v>23</v>
      </c>
      <c r="J272" s="0" t="n">
        <v>30</v>
      </c>
      <c r="K272" s="0" t="n">
        <v>101</v>
      </c>
      <c r="L272" s="0" t="n">
        <v>4.79</v>
      </c>
      <c r="M272" s="0" t="n">
        <v>8.09</v>
      </c>
    </row>
    <row r="273" customFormat="false" ht="13.8" hidden="false" customHeight="false" outlineLevel="0" collapsed="false">
      <c r="A273" s="0" t="n">
        <v>2016</v>
      </c>
      <c r="B273" s="1" t="s">
        <v>305</v>
      </c>
      <c r="C273" s="0" t="s">
        <v>46</v>
      </c>
      <c r="E273" s="0" t="s">
        <v>18</v>
      </c>
      <c r="F273" s="0" t="n">
        <v>282</v>
      </c>
      <c r="G273" s="0" t="n">
        <v>1.7</v>
      </c>
      <c r="H273" s="0" t="n">
        <v>4.8</v>
      </c>
    </row>
    <row r="274" customFormat="false" ht="13.8" hidden="false" customHeight="false" outlineLevel="0" collapsed="false">
      <c r="A274" s="0" t="n">
        <v>2016</v>
      </c>
      <c r="B274" s="1" t="s">
        <v>306</v>
      </c>
      <c r="C274" s="0" t="s">
        <v>14</v>
      </c>
      <c r="E274" s="0" t="s">
        <v>40</v>
      </c>
      <c r="F274" s="0" t="n">
        <v>353</v>
      </c>
      <c r="G274" s="0" t="n">
        <v>1.99</v>
      </c>
      <c r="H274" s="0" t="n">
        <v>5.55</v>
      </c>
      <c r="J274" s="0" t="n">
        <v>29.5</v>
      </c>
      <c r="L274" s="0" t="n">
        <v>4.77</v>
      </c>
    </row>
    <row r="275" customFormat="false" ht="13.8" hidden="false" customHeight="false" outlineLevel="0" collapsed="false">
      <c r="A275" s="0" t="n">
        <v>2016</v>
      </c>
      <c r="B275" s="1" t="s">
        <v>307</v>
      </c>
      <c r="C275" s="0" t="s">
        <v>34</v>
      </c>
      <c r="E275" s="0" t="s">
        <v>24</v>
      </c>
      <c r="F275" s="0" t="n">
        <v>211</v>
      </c>
      <c r="G275" s="0" t="n">
        <v>1.69</v>
      </c>
      <c r="H275" s="0" t="n">
        <v>4.65</v>
      </c>
      <c r="I275" s="0" t="n">
        <v>17</v>
      </c>
      <c r="J275" s="0" t="n">
        <v>34</v>
      </c>
      <c r="K275" s="0" t="n">
        <v>118</v>
      </c>
      <c r="L275" s="0" t="n">
        <v>4.5</v>
      </c>
      <c r="M275" s="0" t="n">
        <v>7.51</v>
      </c>
    </row>
    <row r="276" customFormat="false" ht="13.8" hidden="false" customHeight="false" outlineLevel="0" collapsed="false">
      <c r="A276" s="0" t="n">
        <v>2016</v>
      </c>
      <c r="B276" s="1" t="s">
        <v>308</v>
      </c>
      <c r="C276" s="0" t="s">
        <v>37</v>
      </c>
      <c r="E276" s="0" t="s">
        <v>186</v>
      </c>
      <c r="F276" s="0" t="n">
        <v>213</v>
      </c>
      <c r="I276" s="0" t="n">
        <v>22</v>
      </c>
      <c r="J276" s="0" t="n">
        <v>37</v>
      </c>
      <c r="K276" s="0" t="n">
        <v>115</v>
      </c>
      <c r="L276" s="0" t="n">
        <v>4.37</v>
      </c>
      <c r="M276" s="0" t="n">
        <v>7.52</v>
      </c>
    </row>
    <row r="277" customFormat="false" ht="13.8" hidden="false" customHeight="false" outlineLevel="0" collapsed="false">
      <c r="A277" s="0" t="n">
        <v>2016</v>
      </c>
      <c r="B277" s="1" t="s">
        <v>309</v>
      </c>
      <c r="C277" s="0" t="s">
        <v>14</v>
      </c>
      <c r="E277" s="0" t="s">
        <v>29</v>
      </c>
      <c r="F277" s="0" t="n">
        <v>307</v>
      </c>
      <c r="G277" s="0" t="n">
        <v>1.79</v>
      </c>
      <c r="H277" s="0" t="n">
        <v>5.09</v>
      </c>
      <c r="I277" s="0" t="n">
        <v>25</v>
      </c>
      <c r="J277" s="0" t="n">
        <v>31</v>
      </c>
      <c r="K277" s="0" t="n">
        <v>113</v>
      </c>
      <c r="L277" s="0" t="n">
        <v>4.66</v>
      </c>
      <c r="M277" s="0" t="n">
        <v>7.9</v>
      </c>
    </row>
    <row r="278" customFormat="false" ht="13.8" hidden="false" customHeight="false" outlineLevel="0" collapsed="false">
      <c r="A278" s="0" t="n">
        <v>2016</v>
      </c>
      <c r="B278" s="1" t="s">
        <v>310</v>
      </c>
      <c r="C278" s="0" t="s">
        <v>37</v>
      </c>
      <c r="E278" s="0" t="s">
        <v>65</v>
      </c>
      <c r="F278" s="0" t="n">
        <v>206</v>
      </c>
      <c r="I278" s="0" t="n">
        <v>22</v>
      </c>
    </row>
    <row r="279" customFormat="false" ht="13.8" hidden="false" customHeight="false" outlineLevel="0" collapsed="false">
      <c r="A279" s="0" t="n">
        <v>2016</v>
      </c>
      <c r="B279" s="1" t="s">
        <v>311</v>
      </c>
      <c r="C279" s="0" t="s">
        <v>20</v>
      </c>
      <c r="E279" s="0" t="s">
        <v>65</v>
      </c>
      <c r="F279" s="0" t="n">
        <v>195</v>
      </c>
      <c r="H279" s="0" t="n">
        <v>4.63</v>
      </c>
      <c r="I279" s="0" t="n">
        <v>19</v>
      </c>
      <c r="J279" s="0" t="n">
        <v>33</v>
      </c>
      <c r="K279" s="0" t="n">
        <v>112</v>
      </c>
      <c r="L279" s="0" t="n">
        <v>4.26</v>
      </c>
      <c r="M279" s="0" t="n">
        <v>7.01</v>
      </c>
    </row>
    <row r="280" customFormat="false" ht="13.8" hidden="false" customHeight="false" outlineLevel="0" collapsed="false">
      <c r="A280" s="0" t="n">
        <v>2016</v>
      </c>
      <c r="B280" s="1" t="s">
        <v>312</v>
      </c>
      <c r="C280" s="0" t="s">
        <v>37</v>
      </c>
      <c r="E280" s="0" t="s">
        <v>38</v>
      </c>
      <c r="F280" s="0" t="n">
        <v>215</v>
      </c>
      <c r="G280" s="0" t="n">
        <v>1.72</v>
      </c>
      <c r="H280" s="0" t="n">
        <v>4.65</v>
      </c>
      <c r="I280" s="0" t="n">
        <v>15</v>
      </c>
      <c r="J280" s="0" t="n">
        <v>35.5</v>
      </c>
      <c r="K280" s="0" t="n">
        <v>116</v>
      </c>
    </row>
    <row r="281" customFormat="false" ht="13.8" hidden="false" customHeight="false" outlineLevel="0" collapsed="false">
      <c r="A281" s="0" t="n">
        <v>2016</v>
      </c>
      <c r="B281" s="1" t="s">
        <v>313</v>
      </c>
      <c r="C281" s="0" t="s">
        <v>34</v>
      </c>
      <c r="E281" s="0" t="s">
        <v>21</v>
      </c>
      <c r="F281" s="0" t="n">
        <v>196</v>
      </c>
      <c r="G281" s="0" t="n">
        <v>1.64</v>
      </c>
      <c r="H281" s="0" t="n">
        <v>4.51</v>
      </c>
      <c r="J281" s="0" t="n">
        <v>32.5</v>
      </c>
      <c r="K281" s="0" t="n">
        <v>119</v>
      </c>
      <c r="L281" s="0" t="n">
        <v>4.28</v>
      </c>
      <c r="M281" s="0" t="n">
        <v>7.14</v>
      </c>
    </row>
    <row r="282" customFormat="false" ht="13.8" hidden="false" customHeight="false" outlineLevel="0" collapsed="false">
      <c r="A282" s="0" t="n">
        <v>2016</v>
      </c>
      <c r="B282" s="1" t="s">
        <v>314</v>
      </c>
      <c r="C282" s="0" t="s">
        <v>37</v>
      </c>
      <c r="E282" s="0" t="s">
        <v>21</v>
      </c>
      <c r="F282" s="0" t="n">
        <v>222</v>
      </c>
      <c r="I282" s="0" t="n">
        <v>17</v>
      </c>
    </row>
    <row r="283" customFormat="false" ht="13.8" hidden="false" customHeight="false" outlineLevel="0" collapsed="false">
      <c r="A283" s="0" t="n">
        <v>2016</v>
      </c>
      <c r="B283" s="1" t="s">
        <v>315</v>
      </c>
      <c r="C283" s="0" t="s">
        <v>34</v>
      </c>
      <c r="E283" s="0" t="s">
        <v>44</v>
      </c>
      <c r="F283" s="0" t="n">
        <v>192</v>
      </c>
      <c r="G283" s="0" t="n">
        <v>1.68</v>
      </c>
      <c r="H283" s="0" t="n">
        <v>4.61</v>
      </c>
      <c r="I283" s="0" t="n">
        <v>10</v>
      </c>
      <c r="J283" s="0" t="n">
        <v>36</v>
      </c>
      <c r="K283" s="0" t="n">
        <v>114</v>
      </c>
      <c r="L283" s="0" t="n">
        <v>4.13</v>
      </c>
      <c r="M283" s="0" t="n">
        <v>6.92</v>
      </c>
    </row>
    <row r="284" customFormat="false" ht="13.8" hidden="false" customHeight="false" outlineLevel="0" collapsed="false">
      <c r="A284" s="0" t="n">
        <v>2016</v>
      </c>
      <c r="B284" s="1" t="s">
        <v>316</v>
      </c>
      <c r="C284" s="0" t="s">
        <v>23</v>
      </c>
      <c r="E284" s="0" t="s">
        <v>18</v>
      </c>
      <c r="F284" s="0" t="n">
        <v>247</v>
      </c>
      <c r="G284" s="0" t="n">
        <v>1.75</v>
      </c>
      <c r="H284" s="0" t="n">
        <v>4.99</v>
      </c>
      <c r="I284" s="0" t="n">
        <v>17</v>
      </c>
      <c r="J284" s="0" t="n">
        <v>32.5</v>
      </c>
      <c r="K284" s="0" t="n">
        <v>110</v>
      </c>
      <c r="L284" s="0" t="n">
        <v>4.31</v>
      </c>
      <c r="M284" s="0" t="n">
        <v>7.2</v>
      </c>
    </row>
    <row r="285" customFormat="false" ht="13.8" hidden="false" customHeight="false" outlineLevel="0" collapsed="false">
      <c r="A285" s="0" t="n">
        <v>2016</v>
      </c>
      <c r="B285" s="1" t="s">
        <v>317</v>
      </c>
      <c r="C285" s="0" t="s">
        <v>20</v>
      </c>
      <c r="E285" s="0" t="s">
        <v>24</v>
      </c>
      <c r="F285" s="0" t="n">
        <v>186</v>
      </c>
      <c r="H285" s="0" t="n">
        <v>4.31</v>
      </c>
      <c r="I285" s="0" t="n">
        <v>19</v>
      </c>
      <c r="J285" s="0" t="n">
        <v>38</v>
      </c>
      <c r="K285" s="0" t="n">
        <v>122</v>
      </c>
      <c r="L285" s="0" t="n">
        <v>4.39</v>
      </c>
      <c r="M285" s="0" t="n">
        <v>7.06</v>
      </c>
    </row>
    <row r="286" customFormat="false" ht="13.8" hidden="false" customHeight="false" outlineLevel="0" collapsed="false">
      <c r="A286" s="0" t="n">
        <v>2016</v>
      </c>
      <c r="B286" s="1" t="s">
        <v>318</v>
      </c>
      <c r="C286" s="0" t="s">
        <v>14</v>
      </c>
      <c r="E286" s="0" t="s">
        <v>18</v>
      </c>
      <c r="F286" s="0" t="n">
        <v>330</v>
      </c>
      <c r="G286" s="0" t="n">
        <v>1.92</v>
      </c>
      <c r="H286" s="0" t="n">
        <v>5.52</v>
      </c>
      <c r="J286" s="0" t="n">
        <v>25</v>
      </c>
      <c r="K286" s="0" t="n">
        <v>96</v>
      </c>
    </row>
    <row r="287" customFormat="false" ht="13.8" hidden="false" customHeight="false" outlineLevel="0" collapsed="false">
      <c r="A287" s="0" t="n">
        <v>2016</v>
      </c>
      <c r="B287" s="1" t="s">
        <v>319</v>
      </c>
      <c r="C287" s="0" t="s">
        <v>34</v>
      </c>
      <c r="E287" s="0" t="s">
        <v>24</v>
      </c>
      <c r="F287" s="0" t="n">
        <v>210</v>
      </c>
      <c r="G287" s="0" t="n">
        <v>1.51</v>
      </c>
      <c r="H287" s="0" t="n">
        <v>4.41</v>
      </c>
      <c r="I287" s="0" t="n">
        <v>16</v>
      </c>
      <c r="J287" s="0" t="n">
        <v>38</v>
      </c>
      <c r="K287" s="0" t="n">
        <v>122</v>
      </c>
      <c r="L287" s="0" t="n">
        <v>4.08</v>
      </c>
      <c r="M287" s="0" t="n">
        <v>6.96</v>
      </c>
    </row>
    <row r="288" customFormat="false" ht="13.8" hidden="false" customHeight="false" outlineLevel="0" collapsed="false">
      <c r="A288" s="0" t="n">
        <v>2016</v>
      </c>
      <c r="B288" s="1" t="s">
        <v>320</v>
      </c>
      <c r="C288" s="0" t="s">
        <v>14</v>
      </c>
      <c r="E288" s="0" t="s">
        <v>321</v>
      </c>
      <c r="F288" s="0" t="n">
        <v>355</v>
      </c>
      <c r="G288" s="0" t="n">
        <v>1.87</v>
      </c>
      <c r="H288" s="0" t="n">
        <v>5.29</v>
      </c>
      <c r="I288" s="0" t="n">
        <v>20</v>
      </c>
      <c r="J288" s="0" t="n">
        <v>23.5</v>
      </c>
      <c r="K288" s="0" t="n">
        <v>97</v>
      </c>
      <c r="L288" s="0" t="n">
        <v>4.78</v>
      </c>
      <c r="M288" s="0" t="n">
        <v>8.23</v>
      </c>
    </row>
    <row r="289" customFormat="false" ht="13.8" hidden="false" customHeight="false" outlineLevel="0" collapsed="false">
      <c r="A289" s="0" t="n">
        <v>2016</v>
      </c>
      <c r="B289" s="1" t="s">
        <v>322</v>
      </c>
      <c r="C289" s="0" t="s">
        <v>23</v>
      </c>
      <c r="E289" s="0" t="s">
        <v>24</v>
      </c>
      <c r="F289" s="0" t="n">
        <v>254</v>
      </c>
    </row>
    <row r="290" customFormat="false" ht="13.8" hidden="false" customHeight="false" outlineLevel="0" collapsed="false">
      <c r="A290" s="0" t="n">
        <v>2016</v>
      </c>
      <c r="B290" s="1" t="s">
        <v>323</v>
      </c>
      <c r="C290" s="0" t="s">
        <v>46</v>
      </c>
      <c r="E290" s="0" t="s">
        <v>44</v>
      </c>
      <c r="F290" s="0" t="n">
        <v>266</v>
      </c>
      <c r="G290" s="0" t="n">
        <v>1.84</v>
      </c>
      <c r="H290" s="0" t="n">
        <v>4.93</v>
      </c>
      <c r="I290" s="0" t="n">
        <v>28</v>
      </c>
      <c r="J290" s="0" t="n">
        <v>36.5</v>
      </c>
      <c r="K290" s="0" t="n">
        <v>121</v>
      </c>
      <c r="L290" s="0" t="n">
        <v>4.4</v>
      </c>
      <c r="M290" s="0" t="n">
        <v>7.34</v>
      </c>
    </row>
    <row r="291" customFormat="false" ht="13.8" hidden="false" customHeight="false" outlineLevel="0" collapsed="false">
      <c r="A291" s="0" t="n">
        <v>2016</v>
      </c>
      <c r="B291" s="1" t="s">
        <v>324</v>
      </c>
      <c r="C291" s="0" t="s">
        <v>37</v>
      </c>
      <c r="E291" s="0" t="s">
        <v>57</v>
      </c>
      <c r="F291" s="0" t="n">
        <v>195</v>
      </c>
      <c r="G291" s="0" t="n">
        <v>1.61</v>
      </c>
      <c r="H291" s="0" t="n">
        <v>4.49</v>
      </c>
      <c r="I291" s="0" t="n">
        <v>18</v>
      </c>
      <c r="J291" s="0" t="n">
        <v>33.5</v>
      </c>
      <c r="K291" s="0" t="n">
        <v>119</v>
      </c>
      <c r="L291" s="0" t="n">
        <v>4.12</v>
      </c>
      <c r="M291" s="0" t="n">
        <v>6.84</v>
      </c>
    </row>
    <row r="292" customFormat="false" ht="13.8" hidden="false" customHeight="false" outlineLevel="0" collapsed="false">
      <c r="A292" s="0" t="n">
        <v>2016</v>
      </c>
      <c r="B292" s="1" t="s">
        <v>325</v>
      </c>
      <c r="C292" s="0" t="s">
        <v>20</v>
      </c>
      <c r="E292" s="0" t="s">
        <v>52</v>
      </c>
      <c r="F292" s="0" t="n">
        <v>182</v>
      </c>
      <c r="G292" s="0" t="n">
        <v>1.61</v>
      </c>
      <c r="H292" s="0" t="n">
        <v>4.55</v>
      </c>
      <c r="J292" s="0" t="n">
        <v>32.5</v>
      </c>
      <c r="K292" s="0" t="n">
        <v>120</v>
      </c>
      <c r="L292" s="0" t="n">
        <v>4.21</v>
      </c>
      <c r="M292" s="0" t="n">
        <v>6.81</v>
      </c>
    </row>
    <row r="293" customFormat="false" ht="13.8" hidden="false" customHeight="false" outlineLevel="0" collapsed="false">
      <c r="A293" s="0" t="n">
        <v>2016</v>
      </c>
      <c r="B293" s="1" t="s">
        <v>326</v>
      </c>
      <c r="C293" s="0" t="s">
        <v>34</v>
      </c>
      <c r="E293" s="0" t="s">
        <v>24</v>
      </c>
      <c r="F293" s="0" t="n">
        <v>221</v>
      </c>
      <c r="G293" s="0" t="n">
        <v>1.62</v>
      </c>
      <c r="H293" s="0" t="n">
        <v>4.55</v>
      </c>
      <c r="J293" s="0" t="n">
        <v>40.5</v>
      </c>
      <c r="K293" s="0" t="n">
        <v>121</v>
      </c>
      <c r="L293" s="0" t="n">
        <v>4.21</v>
      </c>
      <c r="M293" s="0" t="n">
        <v>6.97</v>
      </c>
    </row>
    <row r="294" customFormat="false" ht="13.8" hidden="false" customHeight="false" outlineLevel="0" collapsed="false">
      <c r="A294" s="0" t="n">
        <v>2016</v>
      </c>
      <c r="B294" s="1" t="s">
        <v>327</v>
      </c>
      <c r="C294" s="0" t="s">
        <v>14</v>
      </c>
      <c r="E294" s="0" t="s">
        <v>40</v>
      </c>
      <c r="F294" s="0" t="n">
        <v>311</v>
      </c>
      <c r="G294" s="0" t="n">
        <v>1.84</v>
      </c>
      <c r="H294" s="0" t="n">
        <v>5.36</v>
      </c>
      <c r="I294" s="0" t="n">
        <v>23</v>
      </c>
      <c r="J294" s="0" t="n">
        <v>29</v>
      </c>
      <c r="K294" s="0" t="n">
        <v>97</v>
      </c>
      <c r="L294" s="0" t="n">
        <v>4.58</v>
      </c>
      <c r="M294" s="0" t="n">
        <v>7.54</v>
      </c>
    </row>
    <row r="295" customFormat="false" ht="13.8" hidden="false" customHeight="false" outlineLevel="0" collapsed="false">
      <c r="A295" s="0" t="n">
        <v>2016</v>
      </c>
      <c r="B295" s="1" t="s">
        <v>328</v>
      </c>
      <c r="C295" s="0" t="s">
        <v>20</v>
      </c>
      <c r="E295" s="0" t="s">
        <v>24</v>
      </c>
      <c r="F295" s="0" t="n">
        <v>195</v>
      </c>
      <c r="H295" s="0" t="n">
        <v>4.6</v>
      </c>
      <c r="I295" s="0" t="n">
        <v>15</v>
      </c>
      <c r="J295" s="0" t="n">
        <v>36.5</v>
      </c>
      <c r="K295" s="0" t="n">
        <v>124</v>
      </c>
      <c r="L295" s="0" t="n">
        <v>3.96</v>
      </c>
      <c r="M295" s="0" t="n">
        <v>6.97</v>
      </c>
    </row>
    <row r="296" customFormat="false" ht="13.8" hidden="false" customHeight="false" outlineLevel="0" collapsed="false">
      <c r="A296" s="0" t="n">
        <v>2016</v>
      </c>
      <c r="B296" s="1" t="s">
        <v>329</v>
      </c>
      <c r="C296" s="0" t="s">
        <v>46</v>
      </c>
      <c r="E296" s="0" t="s">
        <v>44</v>
      </c>
      <c r="F296" s="0" t="n">
        <v>316</v>
      </c>
      <c r="G296" s="0" t="n">
        <v>1.91</v>
      </c>
      <c r="H296" s="0" t="n">
        <v>5.16</v>
      </c>
      <c r="I296" s="0" t="n">
        <v>32</v>
      </c>
      <c r="K296" s="0" t="n">
        <v>105</v>
      </c>
      <c r="L296" s="0" t="n">
        <v>4.46</v>
      </c>
      <c r="M296" s="0" t="n">
        <v>7.53</v>
      </c>
    </row>
    <row r="297" customFormat="false" ht="13.8" hidden="false" customHeight="false" outlineLevel="0" collapsed="false">
      <c r="A297" s="0" t="n">
        <v>2016</v>
      </c>
      <c r="B297" s="1" t="s">
        <v>330</v>
      </c>
      <c r="C297" s="0" t="s">
        <v>17</v>
      </c>
      <c r="E297" s="0" t="s">
        <v>40</v>
      </c>
      <c r="F297" s="0" t="n">
        <v>246</v>
      </c>
      <c r="I297" s="0" t="n">
        <v>17</v>
      </c>
    </row>
    <row r="298" customFormat="false" ht="13.8" hidden="false" customHeight="false" outlineLevel="0" collapsed="false">
      <c r="A298" s="0" t="n">
        <v>2016</v>
      </c>
      <c r="B298" s="1" t="s">
        <v>331</v>
      </c>
      <c r="C298" s="0" t="s">
        <v>34</v>
      </c>
      <c r="E298" s="0" t="s">
        <v>52</v>
      </c>
      <c r="F298" s="0" t="n">
        <v>182</v>
      </c>
      <c r="G298" s="0" t="n">
        <v>1.56</v>
      </c>
      <c r="H298" s="0" t="n">
        <v>4.4</v>
      </c>
      <c r="J298" s="0" t="n">
        <v>35.5</v>
      </c>
      <c r="K298" s="0" t="n">
        <v>121</v>
      </c>
      <c r="L298" s="0" t="n">
        <v>4.07</v>
      </c>
      <c r="M298" s="0" t="n">
        <v>6.89</v>
      </c>
    </row>
    <row r="299" customFormat="false" ht="13.8" hidden="false" customHeight="false" outlineLevel="0" collapsed="false">
      <c r="A299" s="0" t="n">
        <v>2016</v>
      </c>
      <c r="B299" s="1" t="s">
        <v>332</v>
      </c>
      <c r="C299" s="0" t="s">
        <v>37</v>
      </c>
      <c r="E299" s="0" t="s">
        <v>65</v>
      </c>
      <c r="F299" s="0" t="n">
        <v>222</v>
      </c>
      <c r="I299" s="0" t="n">
        <v>23</v>
      </c>
    </row>
    <row r="300" customFormat="false" ht="13.8" hidden="false" customHeight="false" outlineLevel="0" collapsed="false">
      <c r="A300" s="0" t="n">
        <v>2016</v>
      </c>
      <c r="B300" s="1" t="s">
        <v>333</v>
      </c>
      <c r="C300" s="0" t="s">
        <v>14</v>
      </c>
      <c r="E300" s="0" t="s">
        <v>29</v>
      </c>
      <c r="F300" s="0" t="n">
        <v>324</v>
      </c>
      <c r="I300" s="0" t="n">
        <v>29</v>
      </c>
      <c r="J300" s="0" t="n">
        <v>29</v>
      </c>
      <c r="K300" s="0" t="n">
        <v>97</v>
      </c>
      <c r="L300" s="0" t="n">
        <v>4.92</v>
      </c>
    </row>
    <row r="301" customFormat="false" ht="13.8" hidden="false" customHeight="false" outlineLevel="0" collapsed="false">
      <c r="A301" s="0" t="n">
        <v>2016</v>
      </c>
      <c r="B301" s="1" t="s">
        <v>334</v>
      </c>
      <c r="C301" s="0" t="s">
        <v>46</v>
      </c>
      <c r="E301" s="0" t="s">
        <v>15</v>
      </c>
      <c r="F301" s="0" t="n">
        <v>246</v>
      </c>
      <c r="G301" s="0" t="n">
        <v>1.72</v>
      </c>
      <c r="H301" s="0" t="n">
        <v>4.53</v>
      </c>
      <c r="I301" s="0" t="n">
        <v>35</v>
      </c>
      <c r="J301" s="0" t="n">
        <v>41</v>
      </c>
      <c r="K301" s="0" t="n">
        <v>130</v>
      </c>
      <c r="L301" s="0" t="n">
        <v>4.15</v>
      </c>
      <c r="M301" s="0" t="n">
        <v>6.91</v>
      </c>
    </row>
    <row r="302" customFormat="false" ht="13.8" hidden="false" customHeight="false" outlineLevel="0" collapsed="false">
      <c r="A302" s="0" t="n">
        <v>2016</v>
      </c>
      <c r="B302" s="1" t="s">
        <v>335</v>
      </c>
      <c r="C302" s="0" t="s">
        <v>34</v>
      </c>
      <c r="E302" s="0" t="s">
        <v>44</v>
      </c>
      <c r="F302" s="0" t="n">
        <v>224</v>
      </c>
      <c r="G302" s="0" t="n">
        <v>1.71</v>
      </c>
      <c r="H302" s="0" t="n">
        <v>4.67</v>
      </c>
      <c r="J302" s="0" t="n">
        <v>35.5</v>
      </c>
      <c r="K302" s="0" t="n">
        <v>117</v>
      </c>
      <c r="L302" s="0" t="n">
        <v>4.13</v>
      </c>
      <c r="M302" s="0" t="n">
        <v>6.93</v>
      </c>
    </row>
    <row r="303" customFormat="false" ht="13.8" hidden="false" customHeight="false" outlineLevel="0" collapsed="false">
      <c r="A303" s="0" t="n">
        <v>2016</v>
      </c>
      <c r="B303" s="1" t="s">
        <v>336</v>
      </c>
      <c r="C303" s="0" t="s">
        <v>17</v>
      </c>
      <c r="E303" s="0" t="s">
        <v>15</v>
      </c>
      <c r="F303" s="0" t="n">
        <v>248</v>
      </c>
      <c r="G303" s="0" t="n">
        <v>1.57</v>
      </c>
      <c r="H303" s="0" t="n">
        <v>4.65</v>
      </c>
      <c r="J303" s="0" t="n">
        <v>36</v>
      </c>
      <c r="K303" s="0" t="n">
        <v>119</v>
      </c>
      <c r="L303" s="0" t="n">
        <v>4.49</v>
      </c>
    </row>
    <row r="304" customFormat="false" ht="13.8" hidden="false" customHeight="false" outlineLevel="0" collapsed="false">
      <c r="A304" s="0" t="n">
        <v>2016</v>
      </c>
      <c r="B304" s="1" t="s">
        <v>337</v>
      </c>
      <c r="C304" s="0" t="s">
        <v>46</v>
      </c>
      <c r="E304" s="0" t="s">
        <v>15</v>
      </c>
      <c r="F304" s="0" t="n">
        <v>293</v>
      </c>
      <c r="G304" s="0" t="n">
        <v>1.7</v>
      </c>
      <c r="H304" s="0" t="n">
        <v>4.86</v>
      </c>
      <c r="I304" s="0" t="n">
        <v>29</v>
      </c>
      <c r="J304" s="0" t="n">
        <v>29</v>
      </c>
      <c r="K304" s="0" t="n">
        <v>110</v>
      </c>
      <c r="L304" s="0" t="n">
        <v>4.37</v>
      </c>
      <c r="M304" s="0" t="n">
        <v>7.23</v>
      </c>
    </row>
    <row r="305" customFormat="false" ht="13.8" hidden="false" customHeight="false" outlineLevel="0" collapsed="false">
      <c r="A305" s="0" t="n">
        <v>2016</v>
      </c>
      <c r="B305" s="1" t="s">
        <v>338</v>
      </c>
      <c r="C305" s="0" t="s">
        <v>23</v>
      </c>
      <c r="E305" s="0" t="s">
        <v>15</v>
      </c>
      <c r="F305" s="0" t="n">
        <v>260</v>
      </c>
      <c r="G305" s="0" t="n">
        <v>1.71</v>
      </c>
      <c r="H305" s="0" t="n">
        <v>4.74</v>
      </c>
      <c r="I305" s="0" t="n">
        <v>19</v>
      </c>
      <c r="J305" s="0" t="n">
        <v>29.5</v>
      </c>
      <c r="K305" s="0" t="n">
        <v>100</v>
      </c>
      <c r="L305" s="0" t="n">
        <v>4.53</v>
      </c>
      <c r="M305" s="0" t="n">
        <v>7.56</v>
      </c>
    </row>
    <row r="306" customFormat="false" ht="13.8" hidden="false" customHeight="false" outlineLevel="0" collapsed="false">
      <c r="A306" s="0" t="n">
        <v>2016</v>
      </c>
      <c r="B306" s="1" t="s">
        <v>339</v>
      </c>
      <c r="C306" s="0" t="s">
        <v>23</v>
      </c>
      <c r="E306" s="0" t="s">
        <v>44</v>
      </c>
      <c r="F306" s="0" t="n">
        <v>248</v>
      </c>
      <c r="I306" s="0" t="n">
        <v>25</v>
      </c>
    </row>
    <row r="307" customFormat="false" ht="13.8" hidden="false" customHeight="false" outlineLevel="0" collapsed="false">
      <c r="A307" s="0" t="n">
        <v>2016</v>
      </c>
      <c r="B307" s="1" t="s">
        <v>340</v>
      </c>
      <c r="C307" s="0" t="s">
        <v>46</v>
      </c>
      <c r="E307" s="0" t="s">
        <v>44</v>
      </c>
      <c r="F307" s="0" t="n">
        <v>250</v>
      </c>
      <c r="G307" s="0" t="n">
        <v>1.63</v>
      </c>
      <c r="H307" s="0" t="n">
        <v>4.68</v>
      </c>
      <c r="J307" s="0" t="n">
        <v>33.5</v>
      </c>
      <c r="K307" s="0" t="n">
        <v>125</v>
      </c>
      <c r="L307" s="0" t="n">
        <v>4.65</v>
      </c>
    </row>
    <row r="308" customFormat="false" ht="13.8" hidden="false" customHeight="false" outlineLevel="0" collapsed="false">
      <c r="A308" s="0" t="n">
        <v>2016</v>
      </c>
      <c r="B308" s="1" t="s">
        <v>341</v>
      </c>
      <c r="C308" s="0" t="s">
        <v>37</v>
      </c>
      <c r="E308" s="0" t="s">
        <v>65</v>
      </c>
      <c r="F308" s="0" t="n">
        <v>223</v>
      </c>
      <c r="G308" s="0" t="n">
        <v>1.64</v>
      </c>
      <c r="H308" s="0" t="n">
        <v>4.6</v>
      </c>
      <c r="I308" s="0" t="n">
        <v>25</v>
      </c>
      <c r="J308" s="0" t="n">
        <v>41</v>
      </c>
      <c r="K308" s="0" t="n">
        <v>121</v>
      </c>
      <c r="L308" s="0" t="n">
        <v>4.14</v>
      </c>
      <c r="M308" s="0" t="n">
        <v>7.08</v>
      </c>
    </row>
    <row r="309" customFormat="false" ht="13.8" hidden="false" customHeight="false" outlineLevel="0" collapsed="false">
      <c r="A309" s="0" t="n">
        <v>2016</v>
      </c>
      <c r="B309" s="1" t="s">
        <v>342</v>
      </c>
      <c r="C309" s="0" t="s">
        <v>46</v>
      </c>
      <c r="E309" s="0" t="s">
        <v>15</v>
      </c>
      <c r="F309" s="0" t="n">
        <v>247</v>
      </c>
      <c r="G309" s="0" t="n">
        <v>1.67</v>
      </c>
      <c r="H309" s="0" t="n">
        <v>4.82</v>
      </c>
      <c r="I309" s="0" t="n">
        <v>14</v>
      </c>
      <c r="J309" s="0" t="n">
        <v>37.5</v>
      </c>
      <c r="K309" s="0" t="n">
        <v>109</v>
      </c>
      <c r="L309" s="0" t="n">
        <v>4.26</v>
      </c>
      <c r="M309" s="0" t="n">
        <v>7.07</v>
      </c>
    </row>
    <row r="310" customFormat="false" ht="13.8" hidden="false" customHeight="false" outlineLevel="0" collapsed="false">
      <c r="A310" s="0" t="n">
        <v>2016</v>
      </c>
      <c r="B310" s="1" t="s">
        <v>343</v>
      </c>
      <c r="C310" s="0" t="s">
        <v>46</v>
      </c>
      <c r="E310" s="0" t="s">
        <v>18</v>
      </c>
      <c r="F310" s="0" t="n">
        <v>274</v>
      </c>
      <c r="G310" s="0" t="n">
        <v>1.76</v>
      </c>
      <c r="H310" s="0" t="n">
        <v>4.83</v>
      </c>
      <c r="I310" s="0" t="n">
        <v>23</v>
      </c>
      <c r="J310" s="0" t="n">
        <v>29</v>
      </c>
      <c r="K310" s="0" t="n">
        <v>113</v>
      </c>
      <c r="L310" s="0" t="n">
        <v>4.66</v>
      </c>
      <c r="M310" s="0" t="n">
        <v>7.42</v>
      </c>
    </row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F2" activeCellId="0" sqref="A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</cols>
  <sheetData>
    <row r="1" s="8" customFormat="true" ht="16.5" hidden="false" customHeight="fals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9" t="s">
        <v>27</v>
      </c>
      <c r="B2" s="9" t="s">
        <v>14</v>
      </c>
      <c r="C2" s="9" t="n">
        <v>76</v>
      </c>
      <c r="D2" s="9" t="n">
        <v>303</v>
      </c>
      <c r="E2" s="10" t="n">
        <v>33.375</v>
      </c>
      <c r="F2" s="0" t="n">
        <f aca="false">STANDARDIZE(E2,$E$55,$E$56)</f>
        <v>-0.256481851516986</v>
      </c>
      <c r="G2" s="10" t="n">
        <v>10.25</v>
      </c>
      <c r="H2" s="0" t="n">
        <f aca="false">STANDARDIZE(G2,$G$55,$G$56)</f>
        <v>0.32008162356005</v>
      </c>
      <c r="I2" s="9" t="n">
        <v>5.57</v>
      </c>
      <c r="J2" s="0" t="n">
        <f aca="false">(STANDARDIZE(I2,$I$55,$I$56))*-1</f>
        <v>-1.54193893137436</v>
      </c>
      <c r="K2" s="9" t="n">
        <v>22</v>
      </c>
      <c r="L2" s="0" t="n">
        <f aca="false">STANDARDIZE(K2,$K$55,$K$56)</f>
        <v>-0.705939981118286</v>
      </c>
      <c r="M2" s="9" t="n">
        <v>23.5</v>
      </c>
      <c r="N2" s="0" t="n">
        <f aca="false">STANDARDIZE(M2,$M$55,$M$56)</f>
        <v>-1.52098516196389</v>
      </c>
      <c r="O2" s="9" t="n">
        <v>90</v>
      </c>
      <c r="P2" s="0" t="n">
        <f aca="false">STANDARDIZE(O2,$O$55,$O$56)</f>
        <v>-1.77268545605004</v>
      </c>
      <c r="Q2" s="9" t="n">
        <v>7.9</v>
      </c>
      <c r="R2" s="0" t="n">
        <f aca="false">(STANDARDIZE(Q2,$Q$55,$Q$56))*-1</f>
        <v>-0.101649907571728</v>
      </c>
      <c r="S2" s="9" t="n">
        <v>4.65</v>
      </c>
      <c r="T2" s="0" t="n">
        <f aca="false">(STANDARDIZE(S2,$S$55,$S$56))*-1</f>
        <v>0.406489906977748</v>
      </c>
      <c r="V2" s="11" t="n">
        <f aca="false">F2+H2+J2+L2+N2+P2+R2+T2</f>
        <v>-5.17310975905749</v>
      </c>
      <c r="X2" s="11" t="n">
        <f aca="false">AVERAGE(F2,H2,J2,L2,N2,P2,R2,T2)</f>
        <v>-0.646638719882187</v>
      </c>
      <c r="Z2" s="0" t="n">
        <v>8</v>
      </c>
      <c r="AD2" s="0" t="n">
        <v>0</v>
      </c>
      <c r="AF2" s="1" t="n">
        <f aca="false">CORREL(X2:X53,AD2:AD53)</f>
        <v>0.159205950869662</v>
      </c>
    </row>
    <row r="3" customFormat="false" ht="18" hidden="false" customHeight="true" outlineLevel="0" collapsed="false">
      <c r="A3" s="14" t="s">
        <v>73</v>
      </c>
      <c r="B3" s="9" t="s">
        <v>14</v>
      </c>
      <c r="C3" s="14" t="n">
        <v>79</v>
      </c>
      <c r="D3" s="14" t="n">
        <v>301</v>
      </c>
      <c r="E3" s="15" t="n">
        <v>32</v>
      </c>
      <c r="F3" s="0" t="n">
        <f aca="false">STANDARDIZE(E3,$E$55,$E$56)</f>
        <v>-1.68109886835884</v>
      </c>
      <c r="G3" s="15" t="n">
        <v>9</v>
      </c>
      <c r="H3" s="0" t="n">
        <f aca="false">STANDARDIZE(G3,$G$55,$G$56)</f>
        <v>-2.3218619359832</v>
      </c>
      <c r="I3" s="14" t="n">
        <v>5.6</v>
      </c>
      <c r="J3" s="0" t="n">
        <f aca="false">(STANDARDIZE(I3,$I$55,$I$56))*-1</f>
        <v>-1.71045684737156</v>
      </c>
      <c r="K3" s="14" t="s">
        <v>364</v>
      </c>
      <c r="M3" s="14" t="n">
        <v>25</v>
      </c>
      <c r="N3" s="0" t="n">
        <f aca="false">STANDARDIZE(M3,$M$55,$M$56)</f>
        <v>-1.06348566733623</v>
      </c>
      <c r="O3" s="14" t="n">
        <v>103</v>
      </c>
      <c r="P3" s="0" t="n">
        <f aca="false">STANDARDIZE(O3,$O$55,$O$56)</f>
        <v>0.0191434714476242</v>
      </c>
      <c r="Q3" s="14" t="n">
        <v>7.91</v>
      </c>
      <c r="R3" s="0" t="n">
        <f aca="false">(STANDARDIZE(Q3,$Q$55,$Q$56))*-1</f>
        <v>-0.138198188945829</v>
      </c>
      <c r="S3" s="14" t="n">
        <v>4.75</v>
      </c>
      <c r="T3" s="0" t="n">
        <f aca="false">(STANDARDIZE(S3,$S$55,$S$56))*-1</f>
        <v>-0.197531239936979</v>
      </c>
      <c r="V3" s="11" t="n">
        <f aca="false">F3+H3+J3+L3+N3+P3+R3+T3</f>
        <v>-7.09348927648502</v>
      </c>
      <c r="X3" s="11" t="n">
        <f aca="false">AVERAGE(F3,H3,J3,L3,N3,P3,R3,T3)</f>
        <v>-1.01335561092643</v>
      </c>
      <c r="Z3" s="0" t="n">
        <v>8</v>
      </c>
      <c r="AD3" s="0" t="n">
        <v>0</v>
      </c>
    </row>
    <row r="4" customFormat="false" ht="18" hidden="false" customHeight="true" outlineLevel="0" collapsed="false">
      <c r="A4" s="9" t="s">
        <v>187</v>
      </c>
      <c r="B4" s="9" t="s">
        <v>14</v>
      </c>
      <c r="C4" s="9" t="n">
        <v>76</v>
      </c>
      <c r="D4" s="9" t="n">
        <v>323</v>
      </c>
      <c r="E4" s="10" t="n">
        <v>34.375</v>
      </c>
      <c r="F4" s="0" t="n">
        <f aca="false">STANDARDIZE(E4,$E$55,$E$56)</f>
        <v>0.779603251640729</v>
      </c>
      <c r="G4" s="10" t="n">
        <v>9.75</v>
      </c>
      <c r="H4" s="0" t="n">
        <f aca="false">STANDARDIZE(G4,$G$55,$G$56)</f>
        <v>-0.736695800257252</v>
      </c>
      <c r="I4" s="14" t="s">
        <v>364</v>
      </c>
      <c r="K4" s="14" t="s">
        <v>364</v>
      </c>
      <c r="M4" s="14" t="s">
        <v>364</v>
      </c>
      <c r="O4" s="14" t="s">
        <v>364</v>
      </c>
      <c r="Q4" s="14" t="s">
        <v>364</v>
      </c>
      <c r="S4" s="14" t="s">
        <v>364</v>
      </c>
      <c r="V4" s="11" t="n">
        <f aca="false">F4+H4+J4+L4+N4+P4+R4+T4</f>
        <v>0.0429074513834767</v>
      </c>
      <c r="X4" s="11" t="n">
        <f aca="false">AVERAGE(F4,H4,J4,L4,N4,P4,R4,T4)</f>
        <v>0.0214537256917384</v>
      </c>
      <c r="Z4" s="0" t="n">
        <v>3</v>
      </c>
      <c r="AA4" s="0" t="n">
        <v>8</v>
      </c>
      <c r="AB4" s="0" t="n">
        <v>72</v>
      </c>
      <c r="AC4" s="0" t="n">
        <f aca="false">RANK(AB4,$AB$4:$AB$53,1)</f>
        <v>17</v>
      </c>
      <c r="AD4" s="0" t="n">
        <v>58.6666666666667</v>
      </c>
    </row>
    <row r="5" customFormat="false" ht="18" hidden="false" customHeight="true" outlineLevel="0" collapsed="false">
      <c r="A5" s="14" t="s">
        <v>320</v>
      </c>
      <c r="B5" s="9" t="s">
        <v>14</v>
      </c>
      <c r="C5" s="14" t="n">
        <v>80</v>
      </c>
      <c r="D5" s="14" t="n">
        <v>355</v>
      </c>
      <c r="E5" s="15" t="n">
        <v>36</v>
      </c>
      <c r="F5" s="0" t="n">
        <f aca="false">STANDARDIZE(E5,$E$55,$E$56)</f>
        <v>2.46324154427201</v>
      </c>
      <c r="G5" s="15" t="n">
        <v>10.875</v>
      </c>
      <c r="H5" s="0" t="n">
        <f aca="false">STANDARDIZE(G5,$G$55,$G$56)</f>
        <v>1.64105340333168</v>
      </c>
      <c r="I5" s="14" t="n">
        <v>5.29</v>
      </c>
      <c r="J5" s="0" t="n">
        <f aca="false">(STANDARDIZE(I5,$I$55,$I$56))*-1</f>
        <v>0.0308949512661609</v>
      </c>
      <c r="K5" s="14" t="n">
        <v>20</v>
      </c>
      <c r="L5" s="0" t="n">
        <f aca="false">STANDARDIZE(K5,$K$55,$K$56)</f>
        <v>-1.11727508822658</v>
      </c>
      <c r="M5" s="14" t="n">
        <v>23.5</v>
      </c>
      <c r="N5" s="0" t="n">
        <f aca="false">STANDARDIZE(M5,$M$55,$M$56)</f>
        <v>-1.52098516196389</v>
      </c>
      <c r="O5" s="14" t="n">
        <v>97</v>
      </c>
      <c r="P5" s="0" t="n">
        <f aca="false">STANDARDIZE(O5,$O$55,$O$56)</f>
        <v>-0.807854495089759</v>
      </c>
      <c r="Q5" s="14" t="n">
        <v>8.23</v>
      </c>
      <c r="R5" s="0" t="n">
        <f aca="false">(STANDARDIZE(Q5,$Q$55,$Q$56))*-1</f>
        <v>-1.30774319291708</v>
      </c>
      <c r="S5" s="14" t="n">
        <v>4.78</v>
      </c>
      <c r="T5" s="0" t="n">
        <f aca="false">(STANDARDIZE(S5,$S$55,$S$56))*-1</f>
        <v>-0.378737584011399</v>
      </c>
      <c r="V5" s="11" t="n">
        <f aca="false">F5+H5+J5+L5+N5+P5+R5+T5</f>
        <v>-0.997405623338854</v>
      </c>
      <c r="X5" s="11" t="n">
        <f aca="false">AVERAGE(F5,H5,J5,L5,N5,P5,R5,T5)</f>
        <v>-0.124675702917357</v>
      </c>
      <c r="Z5" s="0" t="n">
        <v>7</v>
      </c>
      <c r="AA5" s="0" t="n">
        <v>27</v>
      </c>
      <c r="AB5" s="0" t="n">
        <v>244</v>
      </c>
      <c r="AC5" s="0" t="n">
        <f aca="false">RANK(AB5,$AB$4:$AB$53,1)</f>
        <v>39</v>
      </c>
      <c r="AD5" s="0" t="n">
        <v>37.2</v>
      </c>
    </row>
    <row r="6" customFormat="false" ht="18" hidden="false" customHeight="true" outlineLevel="0" collapsed="false">
      <c r="A6" s="9" t="s">
        <v>13</v>
      </c>
      <c r="B6" s="9" t="s">
        <v>14</v>
      </c>
      <c r="C6" s="9" t="n">
        <v>75</v>
      </c>
      <c r="D6" s="9" t="n">
        <v>313</v>
      </c>
      <c r="E6" s="10" t="n">
        <v>32.625</v>
      </c>
      <c r="F6" s="0" t="n">
        <f aca="false">STANDARDIZE(E6,$E$55,$E$56)</f>
        <v>-1.03354567888527</v>
      </c>
      <c r="G6" s="10" t="n">
        <v>10.25</v>
      </c>
      <c r="H6" s="0" t="n">
        <f aca="false">STANDARDIZE(G6,$G$55,$G$56)</f>
        <v>0.32008162356005</v>
      </c>
      <c r="I6" s="14" t="s">
        <v>364</v>
      </c>
      <c r="K6" s="9" t="n">
        <v>26</v>
      </c>
      <c r="L6" s="0" t="n">
        <f aca="false">STANDARDIZE(K6,$K$55,$K$56)</f>
        <v>0.116730233098299</v>
      </c>
      <c r="M6" s="14" t="s">
        <v>364</v>
      </c>
      <c r="O6" s="14" t="s">
        <v>364</v>
      </c>
      <c r="Q6" s="14" t="s">
        <v>364</v>
      </c>
      <c r="S6" s="14" t="s">
        <v>364</v>
      </c>
      <c r="V6" s="11" t="n">
        <f aca="false">F6+H6+J6+L6+N6+P6+R6+T6</f>
        <v>-0.596733822226922</v>
      </c>
      <c r="X6" s="11" t="n">
        <f aca="false">AVERAGE(F6,H6,J6,L6,N6,P6,R6,T6)</f>
        <v>-0.198911274075641</v>
      </c>
      <c r="Z6" s="0" t="n">
        <v>3</v>
      </c>
      <c r="AA6" s="0" t="n">
        <v>3</v>
      </c>
      <c r="AB6" s="0" t="n">
        <v>67</v>
      </c>
      <c r="AC6" s="0" t="n">
        <f aca="false">RANK(AB6,$AB$4:$AB$53,1)</f>
        <v>15</v>
      </c>
      <c r="AD6" s="0" t="n">
        <v>65.7857142857143</v>
      </c>
    </row>
    <row r="7" customFormat="false" ht="18" hidden="false" customHeight="true" outlineLevel="0" collapsed="false">
      <c r="A7" s="14" t="s">
        <v>301</v>
      </c>
      <c r="B7" s="9" t="s">
        <v>14</v>
      </c>
      <c r="C7" s="14" t="n">
        <v>77</v>
      </c>
      <c r="D7" s="14" t="n">
        <v>309</v>
      </c>
      <c r="E7" s="15" t="n">
        <v>35.125</v>
      </c>
      <c r="F7" s="0" t="n">
        <f aca="false">STANDARDIZE(E7,$E$55,$E$56)</f>
        <v>1.55666707900901</v>
      </c>
      <c r="G7" s="15" t="n">
        <v>10.375</v>
      </c>
      <c r="H7" s="0" t="n">
        <f aca="false">STANDARDIZE(G7,$G$55,$G$56)</f>
        <v>0.584275979514375</v>
      </c>
      <c r="I7" s="14" t="n">
        <v>5.14</v>
      </c>
      <c r="J7" s="0" t="n">
        <f aca="false">(STANDARDIZE(I7,$I$55,$I$56))*-1</f>
        <v>0.873484531252157</v>
      </c>
      <c r="K7" s="14" t="n">
        <v>22</v>
      </c>
      <c r="L7" s="0" t="n">
        <f aca="false">STANDARDIZE(K7,$K$55,$K$56)</f>
        <v>-0.705939981118285</v>
      </c>
      <c r="M7" s="14" t="n">
        <v>32.5</v>
      </c>
      <c r="N7" s="0" t="n">
        <f aca="false">STANDARDIZE(M7,$M$55,$M$56)</f>
        <v>1.22401180580207</v>
      </c>
      <c r="O7" s="14" t="n">
        <v>111</v>
      </c>
      <c r="P7" s="0" t="n">
        <f aca="false">STANDARDIZE(O7,$O$55,$O$56)</f>
        <v>1.1218074268308</v>
      </c>
      <c r="Q7" s="14" t="n">
        <v>7.68</v>
      </c>
      <c r="R7" s="0" t="n">
        <f aca="false">(STANDARDIZE(Q7,$Q$55,$Q$56))*-1</f>
        <v>0.70241228265851</v>
      </c>
      <c r="S7" s="14" t="n">
        <v>4.54</v>
      </c>
      <c r="T7" s="0" t="n">
        <f aca="false">(STANDARDIZE(S7,$S$55,$S$56))*-1</f>
        <v>1.07091316858395</v>
      </c>
      <c r="V7" s="11" t="n">
        <f aca="false">F7+H7+J7+L7+N7+P7+R7+T7</f>
        <v>6.4276322925326</v>
      </c>
      <c r="X7" s="11" t="n">
        <f aca="false">AVERAGE(F7,H7,J7,L7,N7,P7,R7,T7)</f>
        <v>0.803454036566574</v>
      </c>
      <c r="Z7" s="0" t="n">
        <v>4</v>
      </c>
      <c r="AA7" s="0" t="n">
        <v>11</v>
      </c>
      <c r="AB7" s="0" t="n">
        <v>110</v>
      </c>
      <c r="AC7" s="0" t="n">
        <f aca="false">RANK(AB7,$AB$4:$AB$53,1)</f>
        <v>21</v>
      </c>
      <c r="AD7" s="0" t="n">
        <v>68.25</v>
      </c>
    </row>
    <row r="8" customFormat="false" ht="18" hidden="false" customHeight="true" outlineLevel="0" collapsed="false">
      <c r="A8" s="9" t="s">
        <v>304</v>
      </c>
      <c r="B8" s="9" t="s">
        <v>14</v>
      </c>
      <c r="C8" s="9" t="n">
        <v>76</v>
      </c>
      <c r="D8" s="9" t="n">
        <v>310</v>
      </c>
      <c r="E8" s="10" t="n">
        <v>34</v>
      </c>
      <c r="F8" s="0" t="n">
        <f aca="false">STANDARDIZE(E8,$E$55,$E$56)</f>
        <v>0.391071337956586</v>
      </c>
      <c r="G8" s="10" t="n">
        <v>10</v>
      </c>
      <c r="H8" s="0" t="n">
        <f aca="false">STANDARDIZE(G8,$G$55,$G$56)</f>
        <v>-0.208307088348601</v>
      </c>
      <c r="I8" s="9" t="n">
        <v>5.19</v>
      </c>
      <c r="J8" s="0" t="n">
        <f aca="false">(STANDARDIZE(I8,$I$55,$I$56))*-1</f>
        <v>0.592621337923488</v>
      </c>
      <c r="K8" s="9" t="n">
        <v>23</v>
      </c>
      <c r="L8" s="0" t="n">
        <f aca="false">STANDARDIZE(K8,$K$55,$K$56)</f>
        <v>-0.500272427564139</v>
      </c>
      <c r="M8" s="9" t="n">
        <v>30</v>
      </c>
      <c r="N8" s="0" t="n">
        <f aca="false">STANDARDIZE(M8,$M$55,$M$56)</f>
        <v>0.461512648089306</v>
      </c>
      <c r="O8" s="9" t="n">
        <v>101</v>
      </c>
      <c r="P8" s="0" t="n">
        <f aca="false">STANDARDIZE(O8,$O$55,$O$56)</f>
        <v>-0.25652251739817</v>
      </c>
      <c r="Q8" s="9" t="n">
        <v>8.09</v>
      </c>
      <c r="R8" s="0" t="n">
        <f aca="false">(STANDARDIZE(Q8,$Q$55,$Q$56))*-1</f>
        <v>-0.796067253679658</v>
      </c>
      <c r="S8" s="9" t="n">
        <v>4.79</v>
      </c>
      <c r="T8" s="0" t="n">
        <f aca="false">(STANDARDIZE(S8,$S$55,$S$56))*-1</f>
        <v>-0.43913969870287</v>
      </c>
      <c r="V8" s="11" t="n">
        <f aca="false">F8+H8+J8+L8+N8+P8+R8+T8</f>
        <v>-0.755103661724059</v>
      </c>
      <c r="X8" s="11" t="n">
        <f aca="false">AVERAGE(F8,H8,J8,L8,N8,P8,R8,T8)</f>
        <v>-0.0943879577155074</v>
      </c>
      <c r="Z8" s="0" t="n">
        <v>8</v>
      </c>
      <c r="AD8" s="0" t="n">
        <v>0</v>
      </c>
    </row>
    <row r="9" customFormat="false" ht="18" hidden="false" customHeight="true" outlineLevel="0" collapsed="false">
      <c r="A9" s="14" t="s">
        <v>227</v>
      </c>
      <c r="B9" s="9" t="s">
        <v>14</v>
      </c>
      <c r="C9" s="14" t="n">
        <v>76</v>
      </c>
      <c r="D9" s="14" t="n">
        <v>305</v>
      </c>
      <c r="E9" s="15" t="n">
        <v>33.25</v>
      </c>
      <c r="F9" s="0" t="n">
        <f aca="false">STANDARDIZE(E9,$E$55,$E$56)</f>
        <v>-0.3859924894117</v>
      </c>
      <c r="G9" s="15" t="n">
        <v>10.375</v>
      </c>
      <c r="H9" s="0" t="n">
        <f aca="false">STANDARDIZE(G9,$G$55,$G$56)</f>
        <v>0.584275979514375</v>
      </c>
      <c r="I9" s="14" t="n">
        <v>5.12</v>
      </c>
      <c r="J9" s="0" t="n">
        <f aca="false">(STANDARDIZE(I9,$I$55,$I$56))*-1</f>
        <v>0.98582980858362</v>
      </c>
      <c r="K9" s="14" t="n">
        <v>21</v>
      </c>
      <c r="L9" s="0" t="n">
        <f aca="false">STANDARDIZE(K9,$K$55,$K$56)</f>
        <v>-0.911607534672432</v>
      </c>
      <c r="M9" s="14" t="n">
        <v>27</v>
      </c>
      <c r="N9" s="0" t="n">
        <f aca="false">STANDARDIZE(M9,$M$55,$M$56)</f>
        <v>-0.453486341166014</v>
      </c>
      <c r="O9" s="14" t="n">
        <v>108</v>
      </c>
      <c r="P9" s="0" t="n">
        <f aca="false">STANDARDIZE(O9,$O$55,$O$56)</f>
        <v>0.70830844356211</v>
      </c>
      <c r="Q9" s="14" t="n">
        <v>7.7</v>
      </c>
      <c r="R9" s="0" t="n">
        <f aca="false">(STANDARDIZE(Q9,$Q$55,$Q$56))*-1</f>
        <v>0.629315719910305</v>
      </c>
      <c r="S9" s="14" t="n">
        <v>4.63</v>
      </c>
      <c r="T9" s="0" t="n">
        <f aca="false">(STANDARDIZE(S9,$S$55,$S$56))*-1</f>
        <v>0.527294136360696</v>
      </c>
      <c r="V9" s="11" t="n">
        <f aca="false">F9+H9+J9+L9+N9+P9+R9+T9</f>
        <v>1.68393772268096</v>
      </c>
      <c r="X9" s="11" t="n">
        <f aca="false">AVERAGE(F9,H9,J9,L9,N9,P9,R9,T9)</f>
        <v>0.21049221533512</v>
      </c>
      <c r="Z9" s="0" t="n">
        <v>8</v>
      </c>
      <c r="AD9" s="0" t="n">
        <v>59.5</v>
      </c>
    </row>
    <row r="10" customFormat="false" ht="18" hidden="false" customHeight="true" outlineLevel="0" collapsed="false">
      <c r="A10" s="9" t="s">
        <v>283</v>
      </c>
      <c r="B10" s="9" t="s">
        <v>14</v>
      </c>
      <c r="C10" s="9" t="n">
        <v>79</v>
      </c>
      <c r="D10" s="9" t="n">
        <v>301</v>
      </c>
      <c r="E10" s="10" t="n">
        <v>34.5</v>
      </c>
      <c r="F10" s="0" t="n">
        <f aca="false">STANDARDIZE(E10,$E$55,$E$56)</f>
        <v>0.909113889535443</v>
      </c>
      <c r="G10" s="10" t="n">
        <v>10</v>
      </c>
      <c r="H10" s="0" t="n">
        <f aca="false">STANDARDIZE(G10,$G$55,$G$56)</f>
        <v>-0.208307088348601</v>
      </c>
      <c r="I10" s="9" t="n">
        <v>5.26</v>
      </c>
      <c r="J10" s="0" t="n">
        <f aca="false">(STANDARDIZE(I10,$I$55,$I$56))*-1</f>
        <v>0.199412867263361</v>
      </c>
      <c r="K10" s="9" t="n">
        <v>26</v>
      </c>
      <c r="L10" s="0" t="n">
        <f aca="false">STANDARDIZE(K10,$K$55,$K$56)</f>
        <v>0.116730233098299</v>
      </c>
      <c r="M10" s="9" t="n">
        <v>32.5</v>
      </c>
      <c r="N10" s="0" t="n">
        <f aca="false">STANDARDIZE(M10,$M$55,$M$56)</f>
        <v>1.22401180580207</v>
      </c>
      <c r="O10" s="9" t="n">
        <v>107</v>
      </c>
      <c r="P10" s="0" t="n">
        <f aca="false">STANDARDIZE(O10,$O$55,$O$56)</f>
        <v>0.570475449139213</v>
      </c>
      <c r="Q10" s="9" t="n">
        <v>8.07</v>
      </c>
      <c r="R10" s="0" t="n">
        <f aca="false">(STANDARDIZE(Q10,$Q$55,$Q$56))*-1</f>
        <v>-0.722970690931456</v>
      </c>
      <c r="S10" s="9" t="n">
        <v>4.6</v>
      </c>
      <c r="T10" s="0" t="n">
        <f aca="false">(STANDARDIZE(S10,$S$55,$S$56))*-1</f>
        <v>0.708500480435116</v>
      </c>
      <c r="V10" s="11" t="n">
        <f aca="false">F10+H10+J10+L10+N10+P10+R10+T10</f>
        <v>2.79696694599345</v>
      </c>
      <c r="X10" s="11" t="n">
        <f aca="false">AVERAGE(F10,H10,J10,L10,N10,P10,R10,T10)</f>
        <v>0.349620868249181</v>
      </c>
      <c r="Z10" s="0" t="n">
        <v>8</v>
      </c>
      <c r="AD10" s="0" t="n">
        <v>0</v>
      </c>
    </row>
    <row r="11" customFormat="false" ht="18" hidden="false" customHeight="true" outlineLevel="0" collapsed="false">
      <c r="A11" s="14" t="s">
        <v>282</v>
      </c>
      <c r="B11" s="9" t="s">
        <v>14</v>
      </c>
      <c r="C11" s="14" t="n">
        <v>75</v>
      </c>
      <c r="D11" s="14" t="n">
        <v>296</v>
      </c>
      <c r="E11" s="15" t="n">
        <v>32.25</v>
      </c>
      <c r="F11" s="0" t="n">
        <f aca="false">STANDARDIZE(E11,$E$55,$E$56)</f>
        <v>-1.42207759256941</v>
      </c>
      <c r="G11" s="15" t="n">
        <v>8.875</v>
      </c>
      <c r="H11" s="0" t="n">
        <f aca="false">STANDARDIZE(G11,$G$55,$G$56)</f>
        <v>-2.58605629193753</v>
      </c>
      <c r="I11" s="14" t="n">
        <v>5.31</v>
      </c>
      <c r="J11" s="0" t="n">
        <f aca="false">(STANDARDIZE(I11,$I$55,$I$56))*-1</f>
        <v>-0.0814503260653025</v>
      </c>
      <c r="K11" s="14" t="n">
        <v>23</v>
      </c>
      <c r="L11" s="0" t="n">
        <f aca="false">STANDARDIZE(K11,$K$55,$K$56)</f>
        <v>-0.500272427564139</v>
      </c>
      <c r="M11" s="14" t="n">
        <v>27.5</v>
      </c>
      <c r="N11" s="0" t="n">
        <f aca="false">STANDARDIZE(M11,$M$55,$M$56)</f>
        <v>-0.30098650962346</v>
      </c>
      <c r="O11" s="14" t="n">
        <v>107</v>
      </c>
      <c r="P11" s="0" t="n">
        <f aca="false">STANDARDIZE(O11,$O$55,$O$56)</f>
        <v>0.570475449139213</v>
      </c>
      <c r="Q11" s="14" t="n">
        <v>8.14</v>
      </c>
      <c r="R11" s="0" t="n">
        <f aca="false">(STANDARDIZE(Q11,$Q$55,$Q$56))*-1</f>
        <v>-0.978808660550169</v>
      </c>
      <c r="S11" s="14" t="n">
        <v>4.7</v>
      </c>
      <c r="T11" s="0" t="n">
        <f aca="false">(STANDARDIZE(S11,$S$55,$S$56))*-1</f>
        <v>0.104479333520384</v>
      </c>
      <c r="V11" s="11" t="n">
        <f aca="false">F11+H11+J11+L11+N11+P11+R11+T11</f>
        <v>-5.19469702565042</v>
      </c>
      <c r="X11" s="11" t="n">
        <f aca="false">AVERAGE(F11,H11,J11,L11,N11,P11,R11,T11)</f>
        <v>-0.649337128206302</v>
      </c>
      <c r="Z11" s="0" t="n">
        <v>8</v>
      </c>
      <c r="AD11" s="0" t="n">
        <v>0</v>
      </c>
    </row>
    <row r="12" customFormat="false" ht="18" hidden="false" customHeight="true" outlineLevel="0" collapsed="false">
      <c r="A12" s="9" t="s">
        <v>39</v>
      </c>
      <c r="B12" s="9" t="s">
        <v>14</v>
      </c>
      <c r="C12" s="9" t="n">
        <v>78</v>
      </c>
      <c r="D12" s="9" t="n">
        <v>313</v>
      </c>
      <c r="E12" s="10" t="n">
        <v>33.5</v>
      </c>
      <c r="F12" s="0" t="n">
        <f aca="false">STANDARDIZE(E12,$E$55,$E$56)</f>
        <v>-0.126971213622271</v>
      </c>
      <c r="G12" s="10" t="n">
        <v>10</v>
      </c>
      <c r="H12" s="0" t="n">
        <f aca="false">STANDARDIZE(G12,$G$55,$G$56)</f>
        <v>-0.208307088348601</v>
      </c>
      <c r="I12" s="9" t="n">
        <v>5.31</v>
      </c>
      <c r="J12" s="0" t="n">
        <f aca="false">(STANDARDIZE(I12,$I$55,$I$56))*-1</f>
        <v>-0.0814503260653025</v>
      </c>
      <c r="K12" s="9" t="n">
        <v>17</v>
      </c>
      <c r="L12" s="0" t="n">
        <f aca="false">STANDARDIZE(K12,$K$55,$K$56)</f>
        <v>-1.73427774888902</v>
      </c>
      <c r="M12" s="9" t="n">
        <v>32</v>
      </c>
      <c r="N12" s="0" t="n">
        <f aca="false">STANDARDIZE(M12,$M$55,$M$56)</f>
        <v>1.07151197425952</v>
      </c>
      <c r="O12" s="9" t="n">
        <v>101</v>
      </c>
      <c r="P12" s="0" t="n">
        <f aca="false">STANDARDIZE(O12,$O$55,$O$56)</f>
        <v>-0.25652251739817</v>
      </c>
      <c r="Q12" s="9" t="n">
        <v>7.84</v>
      </c>
      <c r="R12" s="0" t="n">
        <f aca="false">(STANDARDIZE(Q12,$Q$55,$Q$56))*-1</f>
        <v>0.117639780672883</v>
      </c>
      <c r="S12" s="9" t="n">
        <v>4.77</v>
      </c>
      <c r="T12" s="0" t="n">
        <f aca="false">(STANDARDIZE(S12,$S$55,$S$56))*-1</f>
        <v>-0.318335469319922</v>
      </c>
      <c r="V12" s="11" t="n">
        <f aca="false">F12+H12+J12+L12+N12+P12+R12+T12</f>
        <v>-1.53671260871088</v>
      </c>
      <c r="X12" s="11" t="n">
        <f aca="false">AVERAGE(F12,H12,J12,L12,N12,P12,R12,T12)</f>
        <v>-0.19208907608886</v>
      </c>
      <c r="Z12" s="0" t="n">
        <v>4</v>
      </c>
      <c r="AA12" s="0" t="n">
        <v>20</v>
      </c>
      <c r="AB12" s="0" t="n">
        <v>119</v>
      </c>
      <c r="AC12" s="0" t="n">
        <f aca="false">RANK(AB12,$AB$4:$AB$53,1)</f>
        <v>25</v>
      </c>
      <c r="AD12" s="0" t="n">
        <v>18</v>
      </c>
    </row>
    <row r="13" customFormat="false" ht="18" hidden="false" customHeight="true" outlineLevel="0" collapsed="false">
      <c r="A13" s="14" t="s">
        <v>184</v>
      </c>
      <c r="B13" s="9" t="s">
        <v>14</v>
      </c>
      <c r="C13" s="14" t="n">
        <v>76</v>
      </c>
      <c r="D13" s="14" t="n">
        <v>304</v>
      </c>
      <c r="E13" s="15" t="n">
        <v>33.375</v>
      </c>
      <c r="F13" s="0" t="n">
        <f aca="false">STANDARDIZE(E13,$E$55,$E$56)</f>
        <v>-0.256481851516986</v>
      </c>
      <c r="G13" s="15" t="n">
        <v>10.75</v>
      </c>
      <c r="H13" s="0" t="n">
        <f aca="false">STANDARDIZE(G13,$G$55,$G$56)</f>
        <v>1.37685904737735</v>
      </c>
      <c r="I13" s="14" t="n">
        <v>5.25</v>
      </c>
      <c r="J13" s="0" t="n">
        <f aca="false">(STANDARDIZE(I13,$I$55,$I$56))*-1</f>
        <v>0.255585505929093</v>
      </c>
      <c r="K13" s="14" t="n">
        <v>28</v>
      </c>
      <c r="L13" s="0" t="n">
        <f aca="false">STANDARDIZE(K13,$K$55,$K$56)</f>
        <v>0.528065340206592</v>
      </c>
      <c r="M13" s="14" t="n">
        <v>29</v>
      </c>
      <c r="N13" s="0" t="n">
        <f aca="false">STANDARDIZE(M13,$M$55,$M$56)</f>
        <v>0.1565129850042</v>
      </c>
      <c r="O13" s="14" t="n">
        <v>99</v>
      </c>
      <c r="P13" s="0" t="n">
        <f aca="false">STANDARDIZE(O13,$O$55,$O$56)</f>
        <v>-0.532188506243965</v>
      </c>
      <c r="Q13" s="14" t="n">
        <v>7.99</v>
      </c>
      <c r="R13" s="0" t="n">
        <f aca="false">(STANDARDIZE(Q13,$Q$55,$Q$56))*-1</f>
        <v>-0.430584439938643</v>
      </c>
      <c r="S13" s="14" t="n">
        <v>4.75</v>
      </c>
      <c r="T13" s="0" t="n">
        <f aca="false">(STANDARDIZE(S13,$S$55,$S$56))*-1</f>
        <v>-0.197531239936979</v>
      </c>
      <c r="V13" s="11" t="n">
        <f aca="false">F13+H13+J13+L13+N13+P13+R13+T13</f>
        <v>0.900236840880664</v>
      </c>
      <c r="X13" s="11" t="n">
        <f aca="false">AVERAGE(F13,H13,J13,L13,N13,P13,R13,T13)</f>
        <v>0.112529605110083</v>
      </c>
      <c r="Z13" s="0" t="n">
        <v>4</v>
      </c>
      <c r="AA13" s="0" t="n">
        <v>15</v>
      </c>
      <c r="AB13" s="0" t="n">
        <v>114</v>
      </c>
      <c r="AC13" s="0" t="n">
        <f aca="false">RANK(AB13,$AB$4:$AB$53,1)</f>
        <v>24</v>
      </c>
      <c r="AD13" s="0" t="n">
        <v>36.25</v>
      </c>
    </row>
    <row r="14" customFormat="false" ht="18" hidden="false" customHeight="true" outlineLevel="0" collapsed="false">
      <c r="A14" s="9" t="s">
        <v>82</v>
      </c>
      <c r="B14" s="9" t="s">
        <v>14</v>
      </c>
      <c r="C14" s="9" t="n">
        <v>77</v>
      </c>
      <c r="D14" s="9" t="n">
        <v>313</v>
      </c>
      <c r="E14" s="10" t="n">
        <v>34.125</v>
      </c>
      <c r="F14" s="0" t="n">
        <f aca="false">STANDARDIZE(E14,$E$55,$E$56)</f>
        <v>0.5205819758513</v>
      </c>
      <c r="G14" s="10" t="n">
        <v>10.375</v>
      </c>
      <c r="H14" s="0" t="n">
        <f aca="false">STANDARDIZE(G14,$G$55,$G$56)</f>
        <v>0.584275979514375</v>
      </c>
      <c r="I14" s="9" t="n">
        <v>5.15</v>
      </c>
      <c r="J14" s="0" t="n">
        <f aca="false">(STANDARDIZE(I14,$I$55,$I$56))*-1</f>
        <v>0.81731189258642</v>
      </c>
      <c r="K14" s="9" t="n">
        <v>30</v>
      </c>
      <c r="L14" s="0" t="n">
        <f aca="false">STANDARDIZE(K14,$K$55,$K$56)</f>
        <v>0.939400447314884</v>
      </c>
      <c r="M14" s="9" t="n">
        <v>30.5</v>
      </c>
      <c r="N14" s="0" t="n">
        <f aca="false">STANDARDIZE(M14,$M$55,$M$56)</f>
        <v>0.61401247963186</v>
      </c>
      <c r="O14" s="9" t="n">
        <v>112</v>
      </c>
      <c r="P14" s="0" t="n">
        <f aca="false">STANDARDIZE(O14,$O$55,$O$56)</f>
        <v>1.2596404212537</v>
      </c>
      <c r="Q14" s="9" t="n">
        <v>7.48</v>
      </c>
      <c r="R14" s="0" t="n">
        <f aca="false">(STANDARDIZE(Q14,$Q$55,$Q$56))*-1</f>
        <v>1.43337791014054</v>
      </c>
      <c r="S14" s="9" t="n">
        <v>4.63</v>
      </c>
      <c r="T14" s="0" t="n">
        <f aca="false">(STANDARDIZE(S14,$S$55,$S$56))*-1</f>
        <v>0.527294136360696</v>
      </c>
      <c r="V14" s="11" t="n">
        <f aca="false">F14+H14+J14+L14+N14+P14+R14+T14</f>
        <v>6.69589524265377</v>
      </c>
      <c r="X14" s="11" t="n">
        <f aca="false">AVERAGE(F14,H14,J14,L14,N14,P14,R14,T14)</f>
        <v>0.836986905331722</v>
      </c>
      <c r="Z14" s="0" t="n">
        <v>1</v>
      </c>
      <c r="AA14" s="0" t="n">
        <v>19</v>
      </c>
      <c r="AB14" s="0" t="n">
        <v>19</v>
      </c>
      <c r="AC14" s="0" t="n">
        <f aca="false">RANK(AB14,$AB$4:$AB$53,1)</f>
        <v>4</v>
      </c>
      <c r="AD14" s="0" t="n">
        <v>26.5</v>
      </c>
    </row>
    <row r="15" customFormat="false" ht="18" hidden="false" customHeight="true" outlineLevel="0" collapsed="false">
      <c r="A15" s="14" t="s">
        <v>306</v>
      </c>
      <c r="B15" s="9" t="s">
        <v>14</v>
      </c>
      <c r="C15" s="14" t="n">
        <v>78</v>
      </c>
      <c r="D15" s="14" t="n">
        <v>353</v>
      </c>
      <c r="E15" s="15" t="n">
        <v>34</v>
      </c>
      <c r="F15" s="0" t="n">
        <f aca="false">STANDARDIZE(E15,$E$55,$E$56)</f>
        <v>0.391071337956586</v>
      </c>
      <c r="G15" s="15" t="n">
        <v>9.875</v>
      </c>
      <c r="H15" s="0" t="n">
        <f aca="false">STANDARDIZE(G15,$G$55,$G$56)</f>
        <v>-0.472501444302927</v>
      </c>
      <c r="I15" s="14" t="n">
        <v>5.55</v>
      </c>
      <c r="J15" s="0" t="n">
        <f aca="false">(STANDARDIZE(I15,$I$55,$I$56))*-1</f>
        <v>-1.42959365404289</v>
      </c>
      <c r="K15" s="14" t="s">
        <v>364</v>
      </c>
      <c r="M15" s="14" t="n">
        <v>29.5</v>
      </c>
      <c r="N15" s="0" t="n">
        <f aca="false">STANDARDIZE(M15,$M$55,$M$56)</f>
        <v>0.309012816546753</v>
      </c>
      <c r="O15" s="14" t="s">
        <v>364</v>
      </c>
      <c r="Q15" s="14" t="s">
        <v>364</v>
      </c>
      <c r="S15" s="14" t="n">
        <v>4.77</v>
      </c>
      <c r="T15" s="0" t="n">
        <f aca="false">(STANDARDIZE(S15,$S$55,$S$56))*-1</f>
        <v>-0.318335469319922</v>
      </c>
      <c r="V15" s="11" t="n">
        <f aca="false">F15+H15+J15+L15+N15+P15+R15+T15</f>
        <v>-1.5203464131624</v>
      </c>
      <c r="X15" s="11" t="n">
        <f aca="false">AVERAGE(F15,H15,J15,L15,N15,P15,R15,T15)</f>
        <v>-0.304069282632481</v>
      </c>
      <c r="Z15" s="0" t="n">
        <v>6</v>
      </c>
      <c r="AA15" s="0" t="n">
        <v>7</v>
      </c>
      <c r="AB15" s="0" t="n">
        <v>183</v>
      </c>
      <c r="AC15" s="0" t="n">
        <f aca="false">RANK(AB15,$AB$4:$AB$53,1)</f>
        <v>32</v>
      </c>
      <c r="AD15" s="0" t="n">
        <v>0.5</v>
      </c>
    </row>
    <row r="16" customFormat="false" ht="18" hidden="false" customHeight="true" outlineLevel="0" collapsed="false">
      <c r="A16" s="9" t="s">
        <v>202</v>
      </c>
      <c r="B16" s="9" t="s">
        <v>14</v>
      </c>
      <c r="C16" s="9" t="n">
        <v>76</v>
      </c>
      <c r="D16" s="9" t="n">
        <v>323</v>
      </c>
      <c r="E16" s="10" t="n">
        <v>32.375</v>
      </c>
      <c r="F16" s="0" t="n">
        <f aca="false">STANDARDIZE(E16,$E$55,$E$56)</f>
        <v>-1.2925669546747</v>
      </c>
      <c r="G16" s="10" t="n">
        <v>9.75</v>
      </c>
      <c r="H16" s="0" t="n">
        <f aca="false">STANDARDIZE(G16,$G$55,$G$56)</f>
        <v>-0.736695800257252</v>
      </c>
      <c r="I16" s="9" t="n">
        <v>5.33</v>
      </c>
      <c r="J16" s="0" t="n">
        <f aca="false">(STANDARDIZE(I16,$I$55,$I$56))*-1</f>
        <v>-0.193795603396771</v>
      </c>
      <c r="K16" s="14" t="s">
        <v>364</v>
      </c>
      <c r="M16" s="9" t="n">
        <v>26.5</v>
      </c>
      <c r="N16" s="0" t="n">
        <f aca="false">STANDARDIZE(M16,$M$55,$M$56)</f>
        <v>-0.605986172708567</v>
      </c>
      <c r="O16" s="9" t="n">
        <v>109</v>
      </c>
      <c r="P16" s="0" t="n">
        <f aca="false">STANDARDIZE(O16,$O$55,$O$56)</f>
        <v>0.846141437985007</v>
      </c>
      <c r="Q16" s="14" t="s">
        <v>364</v>
      </c>
      <c r="S16" s="9" t="n">
        <v>4.74</v>
      </c>
      <c r="T16" s="0" t="n">
        <f aca="false">(STANDARDIZE(S16,$S$55,$S$56))*-1</f>
        <v>-0.137129125245507</v>
      </c>
      <c r="V16" s="11" t="n">
        <f aca="false">F16+H16+J16+L16+N16+P16+R16+T16</f>
        <v>-2.12003221829779</v>
      </c>
      <c r="X16" s="11" t="n">
        <f aca="false">AVERAGE(F16,H16,J16,L16,N16,P16,R16,T16)</f>
        <v>-0.353338703049632</v>
      </c>
      <c r="Z16" s="0" t="n">
        <v>4</v>
      </c>
      <c r="AA16" s="0" t="n">
        <v>29</v>
      </c>
      <c r="AB16" s="0" t="n">
        <v>128</v>
      </c>
      <c r="AC16" s="0" t="n">
        <f aca="false">RANK(AB16,$AB$4:$AB$53,1)</f>
        <v>26</v>
      </c>
      <c r="AD16" s="0" t="n">
        <v>31.1666666666667</v>
      </c>
    </row>
    <row r="17" customFormat="false" ht="18" hidden="false" customHeight="true" outlineLevel="0" collapsed="false">
      <c r="A17" s="14" t="s">
        <v>59</v>
      </c>
      <c r="B17" s="9" t="s">
        <v>14</v>
      </c>
      <c r="C17" s="14" t="n">
        <v>76</v>
      </c>
      <c r="D17" s="14" t="n">
        <v>318</v>
      </c>
      <c r="E17" s="15" t="n">
        <v>32</v>
      </c>
      <c r="F17" s="0" t="n">
        <f aca="false">STANDARDIZE(E17,$E$55,$E$56)</f>
        <v>-1.68109886835884</v>
      </c>
      <c r="G17" s="15" t="n">
        <v>10</v>
      </c>
      <c r="H17" s="0" t="n">
        <f aca="false">STANDARDIZE(G17,$G$55,$G$56)</f>
        <v>-0.208307088348601</v>
      </c>
      <c r="I17" s="14" t="n">
        <v>5.25</v>
      </c>
      <c r="J17" s="0" t="n">
        <f aca="false">(STANDARDIZE(I17,$I$55,$I$56))*-1</f>
        <v>0.255585505929093</v>
      </c>
      <c r="K17" s="14" t="n">
        <v>20</v>
      </c>
      <c r="L17" s="0" t="n">
        <f aca="false">STANDARDIZE(K17,$K$55,$K$56)</f>
        <v>-1.11727508822658</v>
      </c>
      <c r="M17" s="14" t="n">
        <v>24</v>
      </c>
      <c r="N17" s="0" t="n">
        <f aca="false">STANDARDIZE(M17,$M$55,$M$56)</f>
        <v>-1.36848533042133</v>
      </c>
      <c r="O17" s="14" t="n">
        <v>111</v>
      </c>
      <c r="P17" s="0" t="n">
        <f aca="false">STANDARDIZE(O17,$O$55,$O$56)</f>
        <v>1.1218074268308</v>
      </c>
      <c r="Q17" s="14" t="s">
        <v>364</v>
      </c>
      <c r="S17" s="14" t="n">
        <v>4.76</v>
      </c>
      <c r="T17" s="0" t="n">
        <f aca="false">(STANDARDIZE(S17,$S$55,$S$56))*-1</f>
        <v>-0.25793335462845</v>
      </c>
      <c r="V17" s="11" t="n">
        <f aca="false">F17+H17+J17+L17+N17+P17+R17+T17</f>
        <v>-3.25570679722391</v>
      </c>
      <c r="X17" s="11" t="n">
        <f aca="false">AVERAGE(F17,H17,J17,L17,N17,P17,R17,T17)</f>
        <v>-0.465100971031987</v>
      </c>
      <c r="Z17" s="0" t="n">
        <v>8</v>
      </c>
      <c r="AD17" s="0" t="n">
        <v>0</v>
      </c>
    </row>
    <row r="18" customFormat="false" ht="18" hidden="false" customHeight="true" outlineLevel="0" collapsed="false">
      <c r="A18" s="9" t="s">
        <v>178</v>
      </c>
      <c r="B18" s="9" t="s">
        <v>14</v>
      </c>
      <c r="C18" s="9" t="n">
        <v>78</v>
      </c>
      <c r="D18" s="9" t="n">
        <v>306</v>
      </c>
      <c r="E18" s="10" t="n">
        <v>33.75</v>
      </c>
      <c r="F18" s="0" t="n">
        <f aca="false">STANDARDIZE(E18,$E$55,$E$56)</f>
        <v>0.132050062167157</v>
      </c>
      <c r="G18" s="10" t="n">
        <v>10.375</v>
      </c>
      <c r="H18" s="0" t="n">
        <f aca="false">STANDARDIZE(G18,$G$55,$G$56)</f>
        <v>0.584275979514375</v>
      </c>
      <c r="I18" s="9" t="n">
        <v>5.01</v>
      </c>
      <c r="J18" s="0" t="n">
        <f aca="false">(STANDARDIZE(I18,$I$55,$I$56))*-1</f>
        <v>1.60372883390668</v>
      </c>
      <c r="K18" s="9" t="n">
        <v>25</v>
      </c>
      <c r="L18" s="0" t="n">
        <f aca="false">STANDARDIZE(K18,$K$55,$K$56)</f>
        <v>-0.0889373204558468</v>
      </c>
      <c r="M18" s="9" t="n">
        <v>32.5</v>
      </c>
      <c r="N18" s="0" t="n">
        <f aca="false">STANDARDIZE(M18,$M$55,$M$56)</f>
        <v>1.22401180580207</v>
      </c>
      <c r="O18" s="14" t="s">
        <v>364</v>
      </c>
      <c r="Q18" s="9" t="n">
        <v>7.25</v>
      </c>
      <c r="R18" s="0" t="n">
        <f aca="false">(STANDARDIZE(Q18,$Q$55,$Q$56))*-1</f>
        <v>2.27398838174488</v>
      </c>
      <c r="S18" s="9" t="n">
        <v>4.33</v>
      </c>
      <c r="T18" s="0" t="n">
        <f aca="false">(STANDARDIZE(S18,$S$55,$S$56))*-1</f>
        <v>2.33935757710488</v>
      </c>
      <c r="V18" s="11" t="n">
        <f aca="false">F18+H18+J18+L18+N18+P18+R18+T18</f>
        <v>8.0684753197842</v>
      </c>
      <c r="X18" s="11" t="n">
        <f aca="false">AVERAGE(F18,H18,J18,L18,N18,P18,R18,T18)</f>
        <v>1.15263933139774</v>
      </c>
      <c r="Z18" s="0" t="n">
        <v>2</v>
      </c>
      <c r="AA18" s="0" t="n">
        <v>21</v>
      </c>
      <c r="AB18" s="0" t="n">
        <v>53</v>
      </c>
      <c r="AC18" s="0" t="n">
        <f aca="false">RANK(AB18,$AB$4:$AB$53,1)</f>
        <v>10</v>
      </c>
      <c r="AD18" s="0" t="n">
        <v>8.92857142857143</v>
      </c>
    </row>
    <row r="19" customFormat="false" ht="18" hidden="false" customHeight="true" outlineLevel="0" collapsed="false">
      <c r="A19" s="14" t="s">
        <v>148</v>
      </c>
      <c r="B19" s="9" t="s">
        <v>14</v>
      </c>
      <c r="C19" s="14" t="n">
        <v>78</v>
      </c>
      <c r="D19" s="14" t="n">
        <v>329</v>
      </c>
      <c r="E19" s="15" t="n">
        <v>34.5</v>
      </c>
      <c r="F19" s="0" t="n">
        <f aca="false">STANDARDIZE(E19,$E$55,$E$56)</f>
        <v>0.909113889535443</v>
      </c>
      <c r="G19" s="15" t="n">
        <v>9.875</v>
      </c>
      <c r="H19" s="0" t="n">
        <f aca="false">STANDARDIZE(G19,$G$55,$G$56)</f>
        <v>-0.472501444302927</v>
      </c>
      <c r="I19" s="14" t="n">
        <v>5.31</v>
      </c>
      <c r="J19" s="0" t="n">
        <f aca="false">(STANDARDIZE(I19,$I$55,$I$56))*-1</f>
        <v>-0.0814503260653025</v>
      </c>
      <c r="K19" s="14" t="n">
        <v>37</v>
      </c>
      <c r="L19" s="0" t="n">
        <f aca="false">STANDARDIZE(K19,$K$55,$K$56)</f>
        <v>2.37907332219391</v>
      </c>
      <c r="M19" s="14" t="s">
        <v>364</v>
      </c>
      <c r="O19" s="14" t="s">
        <v>364</v>
      </c>
      <c r="Q19" s="14" t="s">
        <v>364</v>
      </c>
      <c r="S19" s="14" t="s">
        <v>364</v>
      </c>
      <c r="V19" s="11" t="n">
        <f aca="false">F19+H19+J19+L19+N19+P19+R19+T19</f>
        <v>2.73423544136112</v>
      </c>
      <c r="X19" s="11" t="n">
        <f aca="false">AVERAGE(F19,H19,J19,L19,N19,P19,R19,T19)</f>
        <v>0.68355886034028</v>
      </c>
      <c r="Z19" s="0" t="n">
        <v>1</v>
      </c>
      <c r="AA19" s="0" t="n">
        <v>9</v>
      </c>
      <c r="AB19" s="0" t="n">
        <v>9</v>
      </c>
      <c r="AC19" s="0" t="n">
        <f aca="false">RANK(AB19,$AB$4:$AB$53,1)</f>
        <v>2</v>
      </c>
      <c r="AD19" s="0" t="n">
        <v>67.9333333333333</v>
      </c>
    </row>
    <row r="20" customFormat="false" ht="18" hidden="false" customHeight="true" outlineLevel="0" collapsed="false">
      <c r="A20" s="9" t="s">
        <v>43</v>
      </c>
      <c r="B20" s="9" t="s">
        <v>14</v>
      </c>
      <c r="C20" s="9" t="n">
        <v>74</v>
      </c>
      <c r="D20" s="9" t="n">
        <v>306</v>
      </c>
      <c r="E20" s="10" t="n">
        <v>32.75</v>
      </c>
      <c r="F20" s="0" t="n">
        <f aca="false">STANDARDIZE(E20,$E$55,$E$56)</f>
        <v>-0.904035040990557</v>
      </c>
      <c r="G20" s="10" t="n">
        <v>10.25</v>
      </c>
      <c r="H20" s="0" t="n">
        <f aca="false">STANDARDIZE(G20,$G$55,$G$56)</f>
        <v>0.32008162356005</v>
      </c>
      <c r="I20" s="9" t="n">
        <v>5.5</v>
      </c>
      <c r="J20" s="0" t="n">
        <f aca="false">(STANDARDIZE(I20,$I$55,$I$56))*-1</f>
        <v>-1.14873046071423</v>
      </c>
      <c r="K20" s="9" t="n">
        <v>29</v>
      </c>
      <c r="L20" s="0" t="n">
        <f aca="false">STANDARDIZE(K20,$K$55,$K$56)</f>
        <v>0.733732893760738</v>
      </c>
      <c r="M20" s="9" t="n">
        <v>27</v>
      </c>
      <c r="N20" s="0" t="n">
        <f aca="false">STANDARDIZE(M20,$M$55,$M$56)</f>
        <v>-0.453486341166014</v>
      </c>
      <c r="O20" s="9" t="n">
        <v>108</v>
      </c>
      <c r="P20" s="0" t="n">
        <f aca="false">STANDARDIZE(O20,$O$55,$O$56)</f>
        <v>0.70830844356211</v>
      </c>
      <c r="Q20" s="9" t="n">
        <v>7.66</v>
      </c>
      <c r="R20" s="0" t="n">
        <f aca="false">(STANDARDIZE(Q20,$Q$55,$Q$56))*-1</f>
        <v>0.775508845406712</v>
      </c>
      <c r="S20" s="9" t="n">
        <v>4.58</v>
      </c>
      <c r="T20" s="0" t="n">
        <f aca="false">(STANDARDIZE(S20,$S$55,$S$56))*-1</f>
        <v>0.829304709818059</v>
      </c>
      <c r="V20" s="11" t="n">
        <f aca="false">F20+H20+J20+L20+N20+P20+R20+T20</f>
        <v>0.860684673236868</v>
      </c>
      <c r="X20" s="11" t="n">
        <f aca="false">AVERAGE(F20,H20,J20,L20,N20,P20,R20,T20)</f>
        <v>0.107585584154609</v>
      </c>
      <c r="Z20" s="0" t="n">
        <v>6</v>
      </c>
      <c r="AA20" s="0" t="n">
        <v>32</v>
      </c>
      <c r="AB20" s="0" t="n">
        <v>208</v>
      </c>
      <c r="AC20" s="0" t="n">
        <f aca="false">RANK(AB20,$AB$4:$AB$53,1)</f>
        <v>34</v>
      </c>
      <c r="AD20" s="0" t="n">
        <v>42.0833333333333</v>
      </c>
    </row>
    <row r="21" customFormat="false" ht="18" hidden="false" customHeight="true" outlineLevel="0" collapsed="false">
      <c r="A21" s="14" t="s">
        <v>251</v>
      </c>
      <c r="B21" s="9" t="s">
        <v>14</v>
      </c>
      <c r="C21" s="14" t="n">
        <v>76</v>
      </c>
      <c r="D21" s="14" t="n">
        <v>309</v>
      </c>
      <c r="E21" s="15" t="n">
        <v>33.125</v>
      </c>
      <c r="F21" s="0" t="n">
        <f aca="false">STANDARDIZE(E21,$E$55,$E$56)</f>
        <v>-0.515503127306414</v>
      </c>
      <c r="G21" s="15" t="n">
        <v>10.25</v>
      </c>
      <c r="H21" s="0" t="n">
        <f aca="false">STANDARDIZE(G21,$G$55,$G$56)</f>
        <v>0.32008162356005</v>
      </c>
      <c r="I21" s="14" t="s">
        <v>364</v>
      </c>
      <c r="K21" s="14" t="s">
        <v>364</v>
      </c>
      <c r="M21" s="14" t="s">
        <v>364</v>
      </c>
      <c r="O21" s="14" t="s">
        <v>364</v>
      </c>
      <c r="Q21" s="14" t="s">
        <v>364</v>
      </c>
      <c r="S21" s="14" t="s">
        <v>364</v>
      </c>
      <c r="V21" s="11" t="n">
        <f aca="false">F21+H21+J21+L21+N21+P21+R21+T21</f>
        <v>-0.195421503746365</v>
      </c>
      <c r="X21" s="11" t="n">
        <f aca="false">AVERAGE(F21,H21,J21,L21,N21,P21,R21,T21)</f>
        <v>-0.0977107518731823</v>
      </c>
      <c r="Z21" s="0" t="n">
        <v>4</v>
      </c>
      <c r="AA21" s="0" t="n">
        <v>34</v>
      </c>
      <c r="AB21" s="0" t="n">
        <v>133</v>
      </c>
      <c r="AC21" s="0" t="n">
        <f aca="false">RANK(AB21,$AB$4:$AB$53,1)</f>
        <v>28</v>
      </c>
      <c r="AD21" s="0" t="n">
        <v>38.4375</v>
      </c>
    </row>
    <row r="22" customFormat="false" ht="18" hidden="false" customHeight="true" outlineLevel="0" collapsed="false">
      <c r="A22" s="9" t="s">
        <v>230</v>
      </c>
      <c r="B22" s="9" t="s">
        <v>14</v>
      </c>
      <c r="C22" s="9" t="n">
        <v>78</v>
      </c>
      <c r="D22" s="9" t="n">
        <v>305</v>
      </c>
      <c r="E22" s="10" t="n">
        <v>35.125</v>
      </c>
      <c r="F22" s="0" t="n">
        <f aca="false">STANDARDIZE(E22,$E$55,$E$56)</f>
        <v>1.55666707900901</v>
      </c>
      <c r="G22" s="10" t="n">
        <v>10.375</v>
      </c>
      <c r="H22" s="0" t="n">
        <f aca="false">STANDARDIZE(G22,$G$55,$G$56)</f>
        <v>0.584275979514375</v>
      </c>
      <c r="I22" s="9" t="n">
        <v>5.04</v>
      </c>
      <c r="J22" s="0" t="n">
        <f aca="false">(STANDARDIZE(I22,$I$55,$I$56))*-1</f>
        <v>1.43521091790948</v>
      </c>
      <c r="K22" s="9" t="n">
        <v>24</v>
      </c>
      <c r="L22" s="0" t="n">
        <f aca="false">STANDARDIZE(K22,$K$55,$K$56)</f>
        <v>-0.294604874009993</v>
      </c>
      <c r="M22" s="9" t="n">
        <v>33.5</v>
      </c>
      <c r="N22" s="0" t="n">
        <f aca="false">STANDARDIZE(M22,$M$55,$M$56)</f>
        <v>1.52901146888718</v>
      </c>
      <c r="O22" s="9" t="n">
        <v>113</v>
      </c>
      <c r="P22" s="0" t="n">
        <f aca="false">STANDARDIZE(O22,$O$55,$O$56)</f>
        <v>1.3974734156766</v>
      </c>
      <c r="Q22" s="9" t="n">
        <v>7.72</v>
      </c>
      <c r="R22" s="0" t="n">
        <f aca="false">(STANDARDIZE(Q22,$Q$55,$Q$56))*-1</f>
        <v>0.556219157162104</v>
      </c>
      <c r="S22" s="9" t="n">
        <v>4.56</v>
      </c>
      <c r="T22" s="0" t="n">
        <f aca="false">(STANDARDIZE(S22,$S$55,$S$56))*-1</f>
        <v>0.950108939201008</v>
      </c>
      <c r="V22" s="11" t="n">
        <f aca="false">F22+H22+J22+L22+N22+P22+R22+T22</f>
        <v>7.71436208334977</v>
      </c>
      <c r="X22" s="11" t="n">
        <f aca="false">AVERAGE(F22,H22,J22,L22,N22,P22,R22,T22)</f>
        <v>0.964295260418721</v>
      </c>
      <c r="Z22" s="0" t="n">
        <v>7</v>
      </c>
      <c r="AA22" s="0" t="n">
        <v>26</v>
      </c>
      <c r="AB22" s="0" t="n">
        <v>243</v>
      </c>
      <c r="AC22" s="0" t="n">
        <f aca="false">RANK(AB22,$AB$4:$AB$53,1)</f>
        <v>38</v>
      </c>
      <c r="AD22" s="0" t="n">
        <v>0</v>
      </c>
    </row>
    <row r="23" customFormat="false" ht="18" hidden="false" customHeight="true" outlineLevel="0" collapsed="false">
      <c r="A23" s="14" t="s">
        <v>245</v>
      </c>
      <c r="B23" s="9" t="s">
        <v>14</v>
      </c>
      <c r="C23" s="14" t="n">
        <v>76</v>
      </c>
      <c r="D23" s="14" t="n">
        <v>307</v>
      </c>
      <c r="E23" s="15" t="n">
        <v>33.125</v>
      </c>
      <c r="F23" s="0" t="n">
        <f aca="false">STANDARDIZE(E23,$E$55,$E$56)</f>
        <v>-0.515503127306414</v>
      </c>
      <c r="G23" s="15" t="n">
        <v>9.75</v>
      </c>
      <c r="H23" s="0" t="n">
        <f aca="false">STANDARDIZE(G23,$G$55,$G$56)</f>
        <v>-0.736695800257252</v>
      </c>
      <c r="I23" s="14" t="n">
        <v>5.2</v>
      </c>
      <c r="J23" s="0" t="n">
        <f aca="false">(STANDARDIZE(I23,$I$55,$I$56))*-1</f>
        <v>0.536448699257756</v>
      </c>
      <c r="K23" s="14" t="n">
        <v>31</v>
      </c>
      <c r="L23" s="0" t="n">
        <f aca="false">STANDARDIZE(K23,$K$55,$K$56)</f>
        <v>1.14506800086903</v>
      </c>
      <c r="M23" s="14" t="n">
        <v>29.5</v>
      </c>
      <c r="N23" s="0" t="n">
        <f aca="false">STANDARDIZE(M23,$M$55,$M$56)</f>
        <v>0.309012816546753</v>
      </c>
      <c r="O23" s="14" t="n">
        <v>113</v>
      </c>
      <c r="P23" s="0" t="n">
        <f aca="false">STANDARDIZE(O23,$O$55,$O$56)</f>
        <v>1.3974734156766</v>
      </c>
      <c r="Q23" s="14" t="n">
        <v>7.56</v>
      </c>
      <c r="R23" s="0" t="n">
        <f aca="false">(STANDARDIZE(Q23,$Q$55,$Q$56))*-1</f>
        <v>1.14099165914773</v>
      </c>
      <c r="S23" s="14" t="n">
        <v>4.58</v>
      </c>
      <c r="T23" s="0" t="n">
        <f aca="false">(STANDARDIZE(S23,$S$55,$S$56))*-1</f>
        <v>0.829304709818059</v>
      </c>
      <c r="V23" s="11" t="n">
        <f aca="false">F23+H23+J23+L23+N23+P23+R23+T23</f>
        <v>4.10610037375226</v>
      </c>
      <c r="X23" s="11" t="n">
        <f aca="false">AVERAGE(F23,H23,J23,L23,N23,P23,R23,T23)</f>
        <v>0.513262546719032</v>
      </c>
      <c r="Z23" s="0" t="n">
        <v>4</v>
      </c>
      <c r="AA23" s="0" t="n">
        <v>35</v>
      </c>
      <c r="AB23" s="0" t="n">
        <v>134</v>
      </c>
      <c r="AC23" s="0" t="n">
        <f aca="false">RANK(AB23,$AB$4:$AB$53,1)</f>
        <v>29</v>
      </c>
      <c r="AD23" s="0" t="n">
        <v>7.3</v>
      </c>
    </row>
    <row r="24" customFormat="false" ht="18" hidden="false" customHeight="true" outlineLevel="0" collapsed="false">
      <c r="A24" s="9" t="s">
        <v>167</v>
      </c>
      <c r="B24" s="9" t="s">
        <v>14</v>
      </c>
      <c r="C24" s="9" t="n">
        <v>75</v>
      </c>
      <c r="D24" s="9" t="n">
        <v>297</v>
      </c>
      <c r="E24" s="10" t="n">
        <v>32.125</v>
      </c>
      <c r="F24" s="0" t="n">
        <f aca="false">STANDARDIZE(E24,$E$55,$E$56)</f>
        <v>-1.55158823046413</v>
      </c>
      <c r="G24" s="10" t="n">
        <v>10.25</v>
      </c>
      <c r="H24" s="0" t="n">
        <f aca="false">STANDARDIZE(G24,$G$55,$G$56)</f>
        <v>0.32008162356005</v>
      </c>
      <c r="I24" s="14" t="s">
        <v>364</v>
      </c>
      <c r="K24" s="14" t="s">
        <v>364</v>
      </c>
      <c r="M24" s="14" t="s">
        <v>364</v>
      </c>
      <c r="O24" s="14" t="s">
        <v>364</v>
      </c>
      <c r="Q24" s="14" t="s">
        <v>364</v>
      </c>
      <c r="S24" s="14" t="s">
        <v>364</v>
      </c>
      <c r="V24" s="11" t="n">
        <f aca="false">F24+H24+J24+L24+N24+P24+R24+T24</f>
        <v>-1.23150660690408</v>
      </c>
      <c r="X24" s="11" t="n">
        <f aca="false">AVERAGE(F24,H24,J24,L24,N24,P24,R24,T24)</f>
        <v>-0.615753303452039</v>
      </c>
      <c r="Z24" s="0" t="n">
        <v>3</v>
      </c>
      <c r="AA24" s="0" t="n">
        <v>7</v>
      </c>
      <c r="AB24" s="0" t="n">
        <v>71</v>
      </c>
      <c r="AC24" s="0" t="n">
        <f aca="false">RANK(AB24,$AB$4:$AB$53,1)</f>
        <v>16</v>
      </c>
      <c r="AD24" s="0" t="n">
        <v>68.875</v>
      </c>
    </row>
    <row r="25" customFormat="false" ht="18" hidden="false" customHeight="true" outlineLevel="0" collapsed="false">
      <c r="A25" s="14" t="s">
        <v>88</v>
      </c>
      <c r="B25" s="9" t="s">
        <v>14</v>
      </c>
      <c r="C25" s="14" t="n">
        <v>77</v>
      </c>
      <c r="D25" s="14" t="n">
        <v>314</v>
      </c>
      <c r="E25" s="15" t="n">
        <v>33.375</v>
      </c>
      <c r="F25" s="0" t="n">
        <f aca="false">STANDARDIZE(E25,$E$55,$E$56)</f>
        <v>-0.256481851516986</v>
      </c>
      <c r="G25" s="15" t="n">
        <v>10.875</v>
      </c>
      <c r="H25" s="0" t="n">
        <f aca="false">STANDARDIZE(G25,$G$55,$G$56)</f>
        <v>1.64105340333168</v>
      </c>
      <c r="I25" s="14" t="n">
        <v>5.16</v>
      </c>
      <c r="J25" s="0" t="n">
        <f aca="false">(STANDARDIZE(I25,$I$55,$I$56))*-1</f>
        <v>0.761139253920688</v>
      </c>
      <c r="K25" s="14" t="n">
        <v>21</v>
      </c>
      <c r="L25" s="0" t="n">
        <f aca="false">STANDARDIZE(K25,$K$55,$K$56)</f>
        <v>-0.911607534672432</v>
      </c>
      <c r="M25" s="14" t="n">
        <v>29.5</v>
      </c>
      <c r="N25" s="0" t="n">
        <f aca="false">STANDARDIZE(M25,$M$55,$M$56)</f>
        <v>0.309012816546753</v>
      </c>
      <c r="O25" s="14" t="n">
        <v>106</v>
      </c>
      <c r="P25" s="0" t="n">
        <f aca="false">STANDARDIZE(O25,$O$55,$O$56)</f>
        <v>0.432642454716316</v>
      </c>
      <c r="Q25" s="14" t="n">
        <v>8</v>
      </c>
      <c r="R25" s="0" t="n">
        <f aca="false">(STANDARDIZE(Q25,$Q$55,$Q$56))*-1</f>
        <v>-0.467132721312744</v>
      </c>
      <c r="S25" s="14" t="n">
        <v>4.7</v>
      </c>
      <c r="T25" s="0" t="n">
        <f aca="false">(STANDARDIZE(S25,$S$55,$S$56))*-1</f>
        <v>0.104479333520384</v>
      </c>
      <c r="V25" s="11" t="n">
        <f aca="false">F25+H25+J25+L25+N25+P25+R25+T25</f>
        <v>1.61310515453366</v>
      </c>
      <c r="X25" s="11" t="n">
        <f aca="false">AVERAGE(F25,H25,J25,L25,N25,P25,R25,T25)</f>
        <v>0.201638144316707</v>
      </c>
      <c r="Z25" s="0" t="n">
        <v>3</v>
      </c>
      <c r="AA25" s="0" t="n">
        <v>27</v>
      </c>
      <c r="AB25" s="0" t="n">
        <v>91</v>
      </c>
      <c r="AC25" s="0" t="n">
        <f aca="false">RANK(AB25,$AB$4:$AB$53,1)</f>
        <v>19</v>
      </c>
      <c r="AD25" s="0" t="n">
        <v>0</v>
      </c>
    </row>
    <row r="26" customFormat="false" ht="18" hidden="false" customHeight="true" outlineLevel="0" collapsed="false">
      <c r="A26" s="9" t="s">
        <v>86</v>
      </c>
      <c r="B26" s="9" t="s">
        <v>14</v>
      </c>
      <c r="C26" s="9" t="n">
        <v>74</v>
      </c>
      <c r="D26" s="9" t="n">
        <v>292</v>
      </c>
      <c r="E26" s="10" t="n">
        <v>34</v>
      </c>
      <c r="F26" s="0" t="n">
        <f aca="false">STANDARDIZE(E26,$E$55,$E$56)</f>
        <v>0.391071337956586</v>
      </c>
      <c r="G26" s="10" t="n">
        <v>9.375</v>
      </c>
      <c r="H26" s="0" t="n">
        <f aca="false">STANDARDIZE(G26,$G$55,$G$56)</f>
        <v>-1.52927886812023</v>
      </c>
      <c r="I26" s="14" t="s">
        <v>364</v>
      </c>
      <c r="K26" s="14" t="s">
        <v>364</v>
      </c>
      <c r="M26" s="14" t="s">
        <v>364</v>
      </c>
      <c r="O26" s="14" t="s">
        <v>364</v>
      </c>
      <c r="Q26" s="14" t="s">
        <v>364</v>
      </c>
      <c r="S26" s="14" t="s">
        <v>364</v>
      </c>
      <c r="V26" s="11" t="n">
        <f aca="false">F26+H26+J26+L26+N26+P26+R26+T26</f>
        <v>-1.13820753016364</v>
      </c>
      <c r="X26" s="11" t="n">
        <f aca="false">AVERAGE(F26,H26,J26,L26,N26,P26,R26,T26)</f>
        <v>-0.569103765081821</v>
      </c>
      <c r="Z26" s="0" t="n">
        <v>8</v>
      </c>
      <c r="AD26" s="0" t="n">
        <v>0</v>
      </c>
    </row>
    <row r="27" customFormat="false" ht="18" hidden="false" customHeight="true" outlineLevel="0" collapsed="false">
      <c r="A27" s="14" t="s">
        <v>188</v>
      </c>
      <c r="B27" s="9" t="s">
        <v>14</v>
      </c>
      <c r="C27" s="14" t="n">
        <v>76</v>
      </c>
      <c r="D27" s="14" t="n">
        <v>330</v>
      </c>
      <c r="E27" s="15" t="n">
        <v>33.5</v>
      </c>
      <c r="F27" s="0" t="n">
        <f aca="false">STANDARDIZE(E27,$E$55,$E$56)</f>
        <v>-0.126971213622271</v>
      </c>
      <c r="G27" s="15" t="n">
        <v>9.75</v>
      </c>
      <c r="H27" s="0" t="n">
        <f aca="false">STANDARDIZE(G27,$G$55,$G$56)</f>
        <v>-0.736695800257252</v>
      </c>
      <c r="I27" s="14" t="n">
        <v>5.19</v>
      </c>
      <c r="J27" s="0" t="n">
        <f aca="false">(STANDARDIZE(I27,$I$55,$I$56))*-1</f>
        <v>0.592621337923488</v>
      </c>
      <c r="K27" s="14" t="n">
        <v>26</v>
      </c>
      <c r="L27" s="0" t="n">
        <f aca="false">STANDARDIZE(K27,$K$55,$K$56)</f>
        <v>0.116730233098299</v>
      </c>
      <c r="M27" s="14" t="n">
        <v>29.5</v>
      </c>
      <c r="N27" s="0" t="n">
        <f aca="false">STANDARDIZE(M27,$M$55,$M$56)</f>
        <v>0.309012816546753</v>
      </c>
      <c r="O27" s="14" t="n">
        <v>102</v>
      </c>
      <c r="P27" s="0" t="n">
        <f aca="false">STANDARDIZE(O27,$O$55,$O$56)</f>
        <v>-0.118689522975273</v>
      </c>
      <c r="Q27" s="14" t="n">
        <v>7.51</v>
      </c>
      <c r="R27" s="0" t="n">
        <f aca="false">(STANDARDIZE(Q27,$Q$55,$Q$56))*-1</f>
        <v>1.32373306601824</v>
      </c>
      <c r="S27" s="14" t="n">
        <v>4.62</v>
      </c>
      <c r="T27" s="0" t="n">
        <f aca="false">(STANDARDIZE(S27,$S$55,$S$56))*-1</f>
        <v>0.587696251052168</v>
      </c>
      <c r="V27" s="11" t="n">
        <f aca="false">F27+H27+J27+L27+N27+P27+R27+T27</f>
        <v>1.94743716778415</v>
      </c>
      <c r="X27" s="11" t="n">
        <f aca="false">AVERAGE(F27,H27,J27,L27,N27,P27,R27,T27)</f>
        <v>0.243429645973019</v>
      </c>
      <c r="Z27" s="0" t="n">
        <v>5</v>
      </c>
      <c r="AA27" s="0" t="n">
        <v>16</v>
      </c>
      <c r="AB27" s="0" t="n">
        <v>152</v>
      </c>
      <c r="AC27" s="0" t="n">
        <f aca="false">RANK(AB27,$AB$4:$AB$53,1)</f>
        <v>30</v>
      </c>
      <c r="AD27" s="0" t="n">
        <v>0</v>
      </c>
    </row>
    <row r="28" customFormat="false" ht="18" hidden="false" customHeight="true" outlineLevel="0" collapsed="false">
      <c r="A28" s="9" t="s">
        <v>66</v>
      </c>
      <c r="B28" s="9" t="s">
        <v>14</v>
      </c>
      <c r="C28" s="9" t="n">
        <v>77</v>
      </c>
      <c r="D28" s="9" t="n">
        <v>329</v>
      </c>
      <c r="E28" s="10" t="n">
        <v>33</v>
      </c>
      <c r="F28" s="0" t="n">
        <f aca="false">STANDARDIZE(E28,$E$55,$E$56)</f>
        <v>-0.645013765201128</v>
      </c>
      <c r="G28" s="10" t="n">
        <v>10.125</v>
      </c>
      <c r="H28" s="0" t="n">
        <f aca="false">STANDARDIZE(G28,$G$55,$G$56)</f>
        <v>0.0558872676057241</v>
      </c>
      <c r="I28" s="14" t="s">
        <v>364</v>
      </c>
      <c r="K28" s="14" t="s">
        <v>364</v>
      </c>
      <c r="M28" s="14" t="s">
        <v>364</v>
      </c>
      <c r="O28" s="14" t="s">
        <v>364</v>
      </c>
      <c r="Q28" s="14" t="s">
        <v>364</v>
      </c>
      <c r="S28" s="14" t="s">
        <v>364</v>
      </c>
      <c r="V28" s="11" t="n">
        <f aca="false">F28+H28+J28+L28+N28+P28+R28+T28</f>
        <v>-0.589126497595404</v>
      </c>
      <c r="X28" s="11" t="n">
        <f aca="false">AVERAGE(F28,H28,J28,L28,N28,P28,R28,T28)</f>
        <v>-0.294563248797702</v>
      </c>
      <c r="Z28" s="0" t="n">
        <v>7</v>
      </c>
      <c r="AA28" s="0" t="n">
        <v>9</v>
      </c>
      <c r="AB28" s="0" t="n">
        <v>226</v>
      </c>
      <c r="AC28" s="0" t="n">
        <f aca="false">RANK(AB28,$AB$4:$AB$53,1)</f>
        <v>35</v>
      </c>
      <c r="AD28" s="0" t="n">
        <v>16.8888888888889</v>
      </c>
    </row>
    <row r="29" customFormat="false" ht="18" hidden="false" customHeight="true" outlineLevel="0" collapsed="false">
      <c r="A29" s="14" t="s">
        <v>284</v>
      </c>
      <c r="B29" s="9" t="s">
        <v>14</v>
      </c>
      <c r="C29" s="14" t="n">
        <v>79</v>
      </c>
      <c r="D29" s="14" t="n">
        <v>321</v>
      </c>
      <c r="E29" s="15" t="n">
        <v>33.75</v>
      </c>
      <c r="F29" s="0" t="n">
        <f aca="false">STANDARDIZE(E29,$E$55,$E$56)</f>
        <v>0.132050062167157</v>
      </c>
      <c r="G29" s="15" t="n">
        <v>9.875</v>
      </c>
      <c r="H29" s="0" t="n">
        <f aca="false">STANDARDIZE(G29,$G$55,$G$56)</f>
        <v>-0.472501444302927</v>
      </c>
      <c r="I29" s="14" t="n">
        <v>5.46</v>
      </c>
      <c r="J29" s="0" t="n">
        <f aca="false">(STANDARDIZE(I29,$I$55,$I$56))*-1</f>
        <v>-0.924039906051298</v>
      </c>
      <c r="K29" s="14" t="n">
        <v>16</v>
      </c>
      <c r="L29" s="0" t="n">
        <f aca="false">STANDARDIZE(K29,$K$55,$K$56)</f>
        <v>-1.93994530244316</v>
      </c>
      <c r="M29" s="14" t="n">
        <v>28.5</v>
      </c>
      <c r="N29" s="0" t="n">
        <f aca="false">STANDARDIZE(M29,$M$55,$M$56)</f>
        <v>0.00401315346164625</v>
      </c>
      <c r="O29" s="14" t="n">
        <v>96</v>
      </c>
      <c r="P29" s="0" t="n">
        <f aca="false">STANDARDIZE(O29,$O$55,$O$56)</f>
        <v>-0.945687489512656</v>
      </c>
      <c r="Q29" s="14" t="n">
        <v>8.28</v>
      </c>
      <c r="R29" s="0" t="n">
        <f aca="false">(STANDARDIZE(Q29,$Q$55,$Q$56))*-1</f>
        <v>-1.49048459978759</v>
      </c>
      <c r="S29" s="14" t="n">
        <v>4.87</v>
      </c>
      <c r="T29" s="0" t="n">
        <f aca="false">(STANDARDIZE(S29,$S$55,$S$56))*-1</f>
        <v>-0.922356616234654</v>
      </c>
      <c r="V29" s="11" t="n">
        <f aca="false">F29+H29+J29+L29+N29+P29+R29+T29</f>
        <v>-6.55895214270348</v>
      </c>
      <c r="X29" s="11" t="n">
        <f aca="false">AVERAGE(F29,H29,J29,L29,N29,P29,R29,T29)</f>
        <v>-0.819869017837935</v>
      </c>
      <c r="Z29" s="0" t="n">
        <v>2</v>
      </c>
      <c r="AA29" s="0" t="n">
        <v>25</v>
      </c>
      <c r="AB29" s="0" t="n">
        <v>57</v>
      </c>
      <c r="AC29" s="0" t="n">
        <f aca="false">RANK(AB29,$AB$4:$AB$53,1)</f>
        <v>11</v>
      </c>
      <c r="AD29" s="0" t="n">
        <v>55.7692307692308</v>
      </c>
    </row>
    <row r="30" customFormat="false" ht="18" hidden="false" customHeight="true" outlineLevel="0" collapsed="false">
      <c r="A30" s="9" t="s">
        <v>292</v>
      </c>
      <c r="B30" s="9" t="s">
        <v>14</v>
      </c>
      <c r="C30" s="9" t="n">
        <v>77</v>
      </c>
      <c r="D30" s="9" t="n">
        <v>309</v>
      </c>
      <c r="E30" s="10" t="n">
        <v>32.75</v>
      </c>
      <c r="F30" s="0" t="n">
        <f aca="false">STANDARDIZE(E30,$E$55,$E$56)</f>
        <v>-0.904035040990557</v>
      </c>
      <c r="G30" s="10" t="n">
        <v>10.5</v>
      </c>
      <c r="H30" s="0" t="n">
        <f aca="false">STANDARDIZE(G30,$G$55,$G$56)</f>
        <v>0.8484703354687</v>
      </c>
      <c r="I30" s="14" t="s">
        <v>364</v>
      </c>
      <c r="K30" s="9" t="n">
        <v>35</v>
      </c>
      <c r="L30" s="0" t="n">
        <f aca="false">STANDARDIZE(K30,$K$55,$K$56)</f>
        <v>1.96773821508562</v>
      </c>
      <c r="M30" s="14" t="s">
        <v>364</v>
      </c>
      <c r="O30" s="14" t="s">
        <v>364</v>
      </c>
      <c r="Q30" s="14" t="s">
        <v>364</v>
      </c>
      <c r="S30" s="14" t="s">
        <v>364</v>
      </c>
      <c r="V30" s="11" t="n">
        <f aca="false">F30+H30+J30+L30+N30+P30+R30+T30</f>
        <v>1.91217350956376</v>
      </c>
      <c r="X30" s="11" t="n">
        <f aca="false">AVERAGE(F30,H30,J30,L30,N30,P30,R30,T30)</f>
        <v>0.637391169854586</v>
      </c>
      <c r="Z30" s="0" t="n">
        <v>8</v>
      </c>
      <c r="AD30" s="0" t="n">
        <v>0</v>
      </c>
    </row>
    <row r="31" customFormat="false" ht="18" hidden="false" customHeight="true" outlineLevel="0" collapsed="false">
      <c r="A31" s="14" t="s">
        <v>102</v>
      </c>
      <c r="B31" s="9" t="s">
        <v>14</v>
      </c>
      <c r="C31" s="14" t="n">
        <v>77</v>
      </c>
      <c r="D31" s="14" t="n">
        <v>307</v>
      </c>
      <c r="E31" s="15" t="n">
        <v>33.625</v>
      </c>
      <c r="F31" s="0" t="n">
        <f aca="false">STANDARDIZE(E31,$E$55,$E$56)</f>
        <v>0.00253942427244307</v>
      </c>
      <c r="G31" s="15" t="n">
        <v>10</v>
      </c>
      <c r="H31" s="0" t="n">
        <f aca="false">STANDARDIZE(G31,$G$55,$G$56)</f>
        <v>-0.208307088348601</v>
      </c>
      <c r="I31" s="14" t="n">
        <v>5.12</v>
      </c>
      <c r="J31" s="0" t="n">
        <f aca="false">(STANDARDIZE(I31,$I$55,$I$56))*-1</f>
        <v>0.98582980858362</v>
      </c>
      <c r="K31" s="14" t="n">
        <v>26</v>
      </c>
      <c r="L31" s="0" t="n">
        <f aca="false">STANDARDIZE(K31,$K$55,$K$56)</f>
        <v>0.116730233098299</v>
      </c>
      <c r="M31" s="14" t="n">
        <v>31</v>
      </c>
      <c r="N31" s="0" t="n">
        <f aca="false">STANDARDIZE(M31,$M$55,$M$56)</f>
        <v>0.766512311174413</v>
      </c>
      <c r="O31" s="14" t="n">
        <v>104</v>
      </c>
      <c r="P31" s="0" t="n">
        <f aca="false">STANDARDIZE(O31,$O$55,$O$56)</f>
        <v>0.156976465870521</v>
      </c>
      <c r="Q31" s="14" t="n">
        <v>7.87</v>
      </c>
      <c r="R31" s="0" t="n">
        <f aca="false">(STANDARDIZE(Q31,$Q$55,$Q$56))*-1</f>
        <v>0.00799493655057746</v>
      </c>
      <c r="S31" s="14" t="n">
        <v>4.64</v>
      </c>
      <c r="T31" s="0" t="n">
        <f aca="false">(STANDARDIZE(S31,$S$55,$S$56))*-1</f>
        <v>0.466892021669224</v>
      </c>
      <c r="V31" s="11" t="n">
        <f aca="false">F31+H31+J31+L31+N31+P31+R31+T31</f>
        <v>2.2951681128705</v>
      </c>
      <c r="X31" s="11" t="n">
        <f aca="false">AVERAGE(F31,H31,J31,L31,N31,P31,R31,T31)</f>
        <v>0.286896014108812</v>
      </c>
      <c r="Z31" s="0" t="n">
        <v>1</v>
      </c>
      <c r="AA31" s="0" t="n">
        <v>24</v>
      </c>
      <c r="AB31" s="0" t="n">
        <v>24</v>
      </c>
      <c r="AC31" s="0" t="n">
        <f aca="false">RANK(AB31,$AB$4:$AB$53,1)</f>
        <v>6</v>
      </c>
      <c r="AD31" s="0" t="n">
        <v>0</v>
      </c>
    </row>
    <row r="32" customFormat="false" ht="18" hidden="false" customHeight="true" outlineLevel="0" collapsed="false">
      <c r="A32" s="9" t="s">
        <v>318</v>
      </c>
      <c r="B32" s="9" t="s">
        <v>14</v>
      </c>
      <c r="C32" s="9" t="n">
        <v>76</v>
      </c>
      <c r="D32" s="9" t="n">
        <v>330</v>
      </c>
      <c r="E32" s="10" t="n">
        <v>32.625</v>
      </c>
      <c r="F32" s="0" t="n">
        <f aca="false">STANDARDIZE(E32,$E$55,$E$56)</f>
        <v>-1.03354567888527</v>
      </c>
      <c r="G32" s="10" t="n">
        <v>10.875</v>
      </c>
      <c r="H32" s="0" t="n">
        <f aca="false">STANDARDIZE(G32,$G$55,$G$56)</f>
        <v>1.64105340333168</v>
      </c>
      <c r="I32" s="9" t="n">
        <v>5.52</v>
      </c>
      <c r="J32" s="0" t="n">
        <f aca="false">(STANDARDIZE(I32,$I$55,$I$56))*-1</f>
        <v>-1.26107573804569</v>
      </c>
      <c r="K32" s="14" t="s">
        <v>364</v>
      </c>
      <c r="M32" s="9" t="n">
        <v>25</v>
      </c>
      <c r="N32" s="0" t="n">
        <f aca="false">STANDARDIZE(M32,$M$55,$M$56)</f>
        <v>-1.06348566733623</v>
      </c>
      <c r="O32" s="9" t="n">
        <v>96</v>
      </c>
      <c r="P32" s="0" t="n">
        <f aca="false">STANDARDIZE(O32,$O$55,$O$56)</f>
        <v>-0.945687489512656</v>
      </c>
      <c r="Q32" s="14" t="s">
        <v>364</v>
      </c>
      <c r="S32" s="14" t="s">
        <v>364</v>
      </c>
      <c r="V32" s="11" t="n">
        <f aca="false">F32+H32+J32+L32+N32+P32+R32+T32</f>
        <v>-2.66274117044817</v>
      </c>
      <c r="X32" s="11" t="n">
        <f aca="false">AVERAGE(F32,H32,J32,L32,N32,P32,R32,T32)</f>
        <v>-0.532548234089634</v>
      </c>
      <c r="Z32" s="0" t="n">
        <v>4</v>
      </c>
      <c r="AA32" s="0" t="n">
        <v>12</v>
      </c>
      <c r="AB32" s="0" t="n">
        <v>111</v>
      </c>
      <c r="AC32" s="0" t="n">
        <f aca="false">RANK(AB32,$AB$4:$AB$53,1)</f>
        <v>22</v>
      </c>
      <c r="AD32" s="0" t="n">
        <v>46.6923076923077</v>
      </c>
    </row>
    <row r="33" customFormat="false" ht="18" hidden="false" customHeight="true" outlineLevel="0" collapsed="false">
      <c r="A33" s="14" t="s">
        <v>53</v>
      </c>
      <c r="B33" s="9" t="s">
        <v>14</v>
      </c>
      <c r="C33" s="14" t="n">
        <v>77</v>
      </c>
      <c r="D33" s="14" t="n">
        <v>310</v>
      </c>
      <c r="E33" s="15" t="n">
        <v>34.125</v>
      </c>
      <c r="F33" s="0" t="n">
        <f aca="false">STANDARDIZE(E33,$E$55,$E$56)</f>
        <v>0.5205819758513</v>
      </c>
      <c r="G33" s="15" t="n">
        <v>10.875</v>
      </c>
      <c r="H33" s="0" t="n">
        <f aca="false">STANDARDIZE(G33,$G$55,$G$56)</f>
        <v>1.64105340333168</v>
      </c>
      <c r="I33" s="14" t="s">
        <v>364</v>
      </c>
      <c r="K33" s="14" t="s">
        <v>364</v>
      </c>
      <c r="M33" s="14" t="s">
        <v>364</v>
      </c>
      <c r="O33" s="14" t="s">
        <v>364</v>
      </c>
      <c r="Q33" s="14" t="s">
        <v>364</v>
      </c>
      <c r="S33" s="14" t="s">
        <v>364</v>
      </c>
      <c r="V33" s="11" t="n">
        <f aca="false">F33+H33+J33+L33+N33+P33+R33+T33</f>
        <v>2.16163537918298</v>
      </c>
      <c r="X33" s="11" t="n">
        <f aca="false">AVERAGE(F33,H33,J33,L33,N33,P33,R33,T33)</f>
        <v>1.08081768959149</v>
      </c>
      <c r="Z33" s="0" t="n">
        <v>4</v>
      </c>
      <c r="AA33" s="0" t="n">
        <v>13</v>
      </c>
      <c r="AB33" s="0" t="n">
        <v>112</v>
      </c>
      <c r="AC33" s="0" t="n">
        <f aca="false">RANK(AB33,$AB$4:$AB$53,1)</f>
        <v>23</v>
      </c>
      <c r="AD33" s="0" t="n">
        <v>0.333333333333333</v>
      </c>
    </row>
    <row r="34" customFormat="false" ht="18" hidden="false" customHeight="true" outlineLevel="0" collapsed="false">
      <c r="A34" s="9" t="s">
        <v>162</v>
      </c>
      <c r="B34" s="9" t="s">
        <v>14</v>
      </c>
      <c r="C34" s="9" t="n">
        <v>76</v>
      </c>
      <c r="D34" s="9" t="n">
        <v>301</v>
      </c>
      <c r="E34" s="14" t="s">
        <v>364</v>
      </c>
      <c r="G34" s="10" t="n">
        <v>10</v>
      </c>
      <c r="H34" s="0" t="n">
        <f aca="false">STANDARDIZE(G34,$G$55,$G$56)</f>
        <v>-0.208307088348601</v>
      </c>
      <c r="I34" s="14" t="s">
        <v>364</v>
      </c>
      <c r="K34" s="14" t="s">
        <v>364</v>
      </c>
      <c r="M34" s="14" t="s">
        <v>364</v>
      </c>
      <c r="O34" s="14" t="s">
        <v>364</v>
      </c>
      <c r="Q34" s="14" t="s">
        <v>364</v>
      </c>
      <c r="S34" s="14" t="s">
        <v>364</v>
      </c>
      <c r="V34" s="11" t="n">
        <f aca="false">F34+H34+J34+L34+N34+P34+R34+T34</f>
        <v>-0.208307088348601</v>
      </c>
      <c r="X34" s="11" t="n">
        <f aca="false">AVERAGE(F34,H34,J34,L34,N34,P34,R34,T34)</f>
        <v>-0.208307088348601</v>
      </c>
      <c r="Z34" s="0" t="n">
        <v>8</v>
      </c>
      <c r="AD34" s="0" t="n">
        <v>0.333333333333333</v>
      </c>
    </row>
    <row r="35" customFormat="false" ht="18" hidden="false" customHeight="true" outlineLevel="0" collapsed="false">
      <c r="A35" s="14" t="s">
        <v>31</v>
      </c>
      <c r="B35" s="9" t="s">
        <v>14</v>
      </c>
      <c r="C35" s="14" t="n">
        <v>76</v>
      </c>
      <c r="D35" s="14" t="n">
        <v>307</v>
      </c>
      <c r="E35" s="15" t="n">
        <v>33.375</v>
      </c>
      <c r="F35" s="0" t="n">
        <f aca="false">STANDARDIZE(E35,$E$55,$E$56)</f>
        <v>-0.256481851516986</v>
      </c>
      <c r="G35" s="15" t="n">
        <v>10</v>
      </c>
      <c r="H35" s="0" t="n">
        <f aca="false">STANDARDIZE(G35,$G$55,$G$56)</f>
        <v>-0.208307088348601</v>
      </c>
      <c r="I35" s="14" t="n">
        <v>4.98</v>
      </c>
      <c r="J35" s="0" t="n">
        <f aca="false">(STANDARDIZE(I35,$I$55,$I$56))*-1</f>
        <v>1.77224674990388</v>
      </c>
      <c r="K35" s="14" t="n">
        <v>30</v>
      </c>
      <c r="L35" s="0" t="n">
        <f aca="false">STANDARDIZE(K35,$K$55,$K$56)</f>
        <v>0.939400447314884</v>
      </c>
      <c r="M35" s="14" t="n">
        <v>30.5</v>
      </c>
      <c r="N35" s="0" t="n">
        <f aca="false">STANDARDIZE(M35,$M$55,$M$56)</f>
        <v>0.61401247963186</v>
      </c>
      <c r="O35" s="14" t="n">
        <v>108</v>
      </c>
      <c r="P35" s="0" t="n">
        <f aca="false">STANDARDIZE(O35,$O$55,$O$56)</f>
        <v>0.70830844356211</v>
      </c>
      <c r="Q35" s="14" t="n">
        <v>7.33</v>
      </c>
      <c r="R35" s="0" t="n">
        <f aca="false">(STANDARDIZE(Q35,$Q$55,$Q$56))*-1</f>
        <v>1.98160213075207</v>
      </c>
      <c r="S35" s="14" t="n">
        <v>4.47</v>
      </c>
      <c r="T35" s="0" t="n">
        <f aca="false">(STANDARDIZE(S35,$S$55,$S$56))*-1</f>
        <v>1.49372797142426</v>
      </c>
      <c r="V35" s="11" t="n">
        <f aca="false">F35+H35+J35+L35+N35+P35+R35+T35</f>
        <v>7.04450928272348</v>
      </c>
      <c r="X35" s="11" t="n">
        <f aca="false">AVERAGE(F35,H35,J35,L35,N35,P35,R35,T35)</f>
        <v>0.880563660340435</v>
      </c>
      <c r="Z35" s="0" t="n">
        <v>2</v>
      </c>
      <c r="AA35" s="0" t="n">
        <v>29</v>
      </c>
      <c r="AB35" s="0" t="n">
        <v>61</v>
      </c>
      <c r="AC35" s="0" t="n">
        <f aca="false">RANK(AB35,$AB$4:$AB$53,1)</f>
        <v>13</v>
      </c>
      <c r="AD35" s="0" t="n">
        <v>67.9230769230769</v>
      </c>
    </row>
    <row r="36" customFormat="false" ht="18" hidden="false" customHeight="true" outlineLevel="0" collapsed="false">
      <c r="A36" s="9" t="s">
        <v>209</v>
      </c>
      <c r="B36" s="9" t="s">
        <v>14</v>
      </c>
      <c r="C36" s="9" t="n">
        <v>77</v>
      </c>
      <c r="D36" s="9" t="n">
        <v>309</v>
      </c>
      <c r="E36" s="10" t="n">
        <v>33.125</v>
      </c>
      <c r="F36" s="0" t="n">
        <f aca="false">STANDARDIZE(E36,$E$55,$E$56)</f>
        <v>-0.515503127306414</v>
      </c>
      <c r="G36" s="10" t="n">
        <v>10</v>
      </c>
      <c r="H36" s="0" t="n">
        <f aca="false">STANDARDIZE(G36,$G$55,$G$56)</f>
        <v>-0.208307088348601</v>
      </c>
      <c r="I36" s="9" t="n">
        <v>5.52</v>
      </c>
      <c r="J36" s="0" t="n">
        <f aca="false">(STANDARDIZE(I36,$I$55,$I$56))*-1</f>
        <v>-1.26107573804569</v>
      </c>
      <c r="K36" s="14" t="s">
        <v>364</v>
      </c>
      <c r="M36" s="9" t="n">
        <v>17.5</v>
      </c>
      <c r="N36" s="0" t="n">
        <f aca="false">STANDARDIZE(M36,$M$55,$M$56)</f>
        <v>-3.35098314047453</v>
      </c>
      <c r="O36" s="9" t="n">
        <v>84</v>
      </c>
      <c r="P36" s="0" t="n">
        <f aca="false">STANDARDIZE(O36,$O$55,$O$56)</f>
        <v>-2.59968342258742</v>
      </c>
      <c r="Q36" s="9" t="n">
        <v>8.19</v>
      </c>
      <c r="R36" s="0" t="n">
        <f aca="false">(STANDARDIZE(Q36,$Q$55,$Q$56))*-1</f>
        <v>-1.16155006742067</v>
      </c>
      <c r="S36" s="9" t="n">
        <v>5.12</v>
      </c>
      <c r="T36" s="0" t="n">
        <f aca="false">(STANDARDIZE(S36,$S$55,$S$56))*-1</f>
        <v>-2.43240948352147</v>
      </c>
      <c r="V36" s="11" t="n">
        <f aca="false">F36+H36+J36+L36+N36+P36+R36+T36</f>
        <v>-11.5295120677048</v>
      </c>
      <c r="X36" s="11" t="n">
        <f aca="false">AVERAGE(F36,H36,J36,L36,N36,P36,R36,T36)</f>
        <v>-1.64707315252926</v>
      </c>
      <c r="Z36" s="0" t="n">
        <v>8</v>
      </c>
      <c r="AD36" s="0" t="n">
        <v>0</v>
      </c>
    </row>
    <row r="37" customFormat="false" ht="18" hidden="false" customHeight="true" outlineLevel="0" collapsed="false">
      <c r="A37" s="14" t="s">
        <v>112</v>
      </c>
      <c r="B37" s="9" t="s">
        <v>14</v>
      </c>
      <c r="C37" s="14" t="n">
        <v>77</v>
      </c>
      <c r="D37" s="14" t="n">
        <v>307</v>
      </c>
      <c r="E37" s="15" t="n">
        <v>33</v>
      </c>
      <c r="F37" s="0" t="n">
        <f aca="false">STANDARDIZE(E37,$E$55,$E$56)</f>
        <v>-0.645013765201128</v>
      </c>
      <c r="G37" s="15" t="n">
        <v>9.75</v>
      </c>
      <c r="H37" s="0" t="n">
        <f aca="false">STANDARDIZE(G37,$G$55,$G$56)</f>
        <v>-0.736695800257252</v>
      </c>
      <c r="I37" s="14" t="n">
        <v>5.51</v>
      </c>
      <c r="J37" s="0" t="n">
        <f aca="false">(STANDARDIZE(I37,$I$55,$I$56))*-1</f>
        <v>-1.20490309937996</v>
      </c>
      <c r="K37" s="14" t="s">
        <v>364</v>
      </c>
      <c r="M37" s="14" t="n">
        <v>25</v>
      </c>
      <c r="N37" s="0" t="n">
        <f aca="false">STANDARDIZE(M37,$M$55,$M$56)</f>
        <v>-1.06348566733623</v>
      </c>
      <c r="O37" s="14" t="n">
        <v>97</v>
      </c>
      <c r="P37" s="0" t="n">
        <f aca="false">STANDARDIZE(O37,$O$55,$O$56)</f>
        <v>-0.807854495089759</v>
      </c>
      <c r="Q37" s="14" t="n">
        <v>7.91</v>
      </c>
      <c r="R37" s="0" t="n">
        <f aca="false">(STANDARDIZE(Q37,$Q$55,$Q$56))*-1</f>
        <v>-0.138198188945829</v>
      </c>
      <c r="S37" s="14" t="n">
        <v>4.87</v>
      </c>
      <c r="T37" s="0" t="n">
        <f aca="false">(STANDARDIZE(S37,$S$55,$S$56))*-1</f>
        <v>-0.922356616234654</v>
      </c>
      <c r="V37" s="11" t="n">
        <f aca="false">F37+H37+J37+L37+N37+P37+R37+T37</f>
        <v>-5.51850763244481</v>
      </c>
      <c r="X37" s="11" t="n">
        <f aca="false">AVERAGE(F37,H37,J37,L37,N37,P37,R37,T37)</f>
        <v>-0.788358233206402</v>
      </c>
      <c r="Z37" s="0" t="n">
        <v>8</v>
      </c>
      <c r="AD37" s="0" t="n">
        <v>0</v>
      </c>
    </row>
    <row r="38" customFormat="false" ht="18" hidden="false" customHeight="true" outlineLevel="0" collapsed="false">
      <c r="A38" s="9" t="s">
        <v>201</v>
      </c>
      <c r="B38" s="9" t="s">
        <v>14</v>
      </c>
      <c r="C38" s="9" t="n">
        <v>74</v>
      </c>
      <c r="D38" s="9" t="n">
        <v>303</v>
      </c>
      <c r="E38" s="10" t="n">
        <v>33.25</v>
      </c>
      <c r="F38" s="0" t="n">
        <f aca="false">STANDARDIZE(E38,$E$55,$E$56)</f>
        <v>-0.3859924894117</v>
      </c>
      <c r="G38" s="10" t="n">
        <v>10.25</v>
      </c>
      <c r="H38" s="0" t="n">
        <f aca="false">STANDARDIZE(G38,$G$55,$G$56)</f>
        <v>0.32008162356005</v>
      </c>
      <c r="I38" s="9" t="n">
        <v>5.33</v>
      </c>
      <c r="J38" s="0" t="n">
        <f aca="false">(STANDARDIZE(I38,$I$55,$I$56))*-1</f>
        <v>-0.193795603396771</v>
      </c>
      <c r="K38" s="9" t="n">
        <v>29</v>
      </c>
      <c r="L38" s="0" t="n">
        <f aca="false">STANDARDIZE(K38,$K$55,$K$56)</f>
        <v>0.733732893760738</v>
      </c>
      <c r="M38" s="9" t="n">
        <v>27</v>
      </c>
      <c r="N38" s="0" t="n">
        <f aca="false">STANDARDIZE(M38,$M$55,$M$56)</f>
        <v>-0.453486341166014</v>
      </c>
      <c r="O38" s="9" t="n">
        <v>104</v>
      </c>
      <c r="P38" s="0" t="n">
        <f aca="false">STANDARDIZE(O38,$O$55,$O$56)</f>
        <v>0.156976465870521</v>
      </c>
      <c r="Q38" s="9" t="n">
        <v>8.2</v>
      </c>
      <c r="R38" s="0" t="n">
        <f aca="false">(STANDARDIZE(Q38,$Q$55,$Q$56))*-1</f>
        <v>-1.19809834879477</v>
      </c>
      <c r="S38" s="9" t="n">
        <v>4.75</v>
      </c>
      <c r="T38" s="0" t="n">
        <f aca="false">(STANDARDIZE(S38,$S$55,$S$56))*-1</f>
        <v>-0.197531239936979</v>
      </c>
      <c r="V38" s="11" t="n">
        <f aca="false">F38+H38+J38+L38+N38+P38+R38+T38</f>
        <v>-1.21811303951493</v>
      </c>
      <c r="X38" s="11" t="n">
        <f aca="false">AVERAGE(F38,H38,J38,L38,N38,P38,R38,T38)</f>
        <v>-0.152264129939366</v>
      </c>
      <c r="Z38" s="0" t="n">
        <v>3</v>
      </c>
      <c r="AA38" s="0" t="n">
        <v>17</v>
      </c>
      <c r="AB38" s="0" t="n">
        <v>81</v>
      </c>
      <c r="AC38" s="0" t="n">
        <f aca="false">RANK(AB38,$AB$4:$AB$53,1)</f>
        <v>18</v>
      </c>
      <c r="AD38" s="0" t="n">
        <v>53.9166666666667</v>
      </c>
    </row>
    <row r="39" customFormat="false" ht="18" hidden="false" customHeight="true" outlineLevel="0" collapsed="false">
      <c r="A39" s="14" t="s">
        <v>260</v>
      </c>
      <c r="B39" s="9" t="s">
        <v>14</v>
      </c>
      <c r="C39" s="14" t="n">
        <v>77</v>
      </c>
      <c r="D39" s="14" t="n">
        <v>305</v>
      </c>
      <c r="E39" s="15" t="n">
        <v>32.25</v>
      </c>
      <c r="F39" s="0" t="n">
        <f aca="false">STANDARDIZE(E39,$E$55,$E$56)</f>
        <v>-1.42207759256941</v>
      </c>
      <c r="G39" s="15" t="n">
        <v>9.25</v>
      </c>
      <c r="H39" s="0" t="n">
        <f aca="false">STANDARDIZE(G39,$G$55,$G$56)</f>
        <v>-1.79347322407455</v>
      </c>
      <c r="I39" s="14" t="n">
        <v>5.14</v>
      </c>
      <c r="J39" s="0" t="n">
        <f aca="false">(STANDARDIZE(I39,$I$55,$I$56))*-1</f>
        <v>0.873484531252157</v>
      </c>
      <c r="K39" s="14" t="n">
        <v>36</v>
      </c>
      <c r="L39" s="0" t="n">
        <f aca="false">STANDARDIZE(K39,$K$55,$K$56)</f>
        <v>2.17340576863976</v>
      </c>
      <c r="M39" s="14" t="n">
        <v>31</v>
      </c>
      <c r="N39" s="0" t="n">
        <f aca="false">STANDARDIZE(M39,$M$55,$M$56)</f>
        <v>0.766512311174413</v>
      </c>
      <c r="O39" s="14" t="n">
        <v>112</v>
      </c>
      <c r="P39" s="0" t="n">
        <f aca="false">STANDARDIZE(O39,$O$55,$O$56)</f>
        <v>1.2596404212537</v>
      </c>
      <c r="Q39" s="14" t="n">
        <v>7.6</v>
      </c>
      <c r="R39" s="0" t="n">
        <f aca="false">(STANDARDIZE(Q39,$Q$55,$Q$56))*-1</f>
        <v>0.994798533651324</v>
      </c>
      <c r="S39" s="14" t="n">
        <v>4.5</v>
      </c>
      <c r="T39" s="0" t="n">
        <f aca="false">(STANDARDIZE(S39,$S$55,$S$56))*-1</f>
        <v>1.31252162734984</v>
      </c>
      <c r="V39" s="11" t="n">
        <f aca="false">F39+H39+J39+L39+N39+P39+R39+T39</f>
        <v>4.16481237667723</v>
      </c>
      <c r="X39" s="11" t="n">
        <f aca="false">AVERAGE(F39,H39,J39,L39,N39,P39,R39,T39)</f>
        <v>0.520601547084653</v>
      </c>
      <c r="Z39" s="0" t="n">
        <v>2</v>
      </c>
      <c r="AA39" s="0" t="n">
        <v>17</v>
      </c>
      <c r="AB39" s="0" t="n">
        <v>49</v>
      </c>
      <c r="AC39" s="0" t="n">
        <f aca="false">RANK(AB39,$AB$4:$AB$53,1)</f>
        <v>9</v>
      </c>
      <c r="AD39" s="0" t="n">
        <v>61.3333333333333</v>
      </c>
    </row>
    <row r="40" customFormat="false" ht="18" hidden="false" customHeight="true" outlineLevel="0" collapsed="false">
      <c r="A40" s="9" t="s">
        <v>285</v>
      </c>
      <c r="B40" s="9" t="s">
        <v>14</v>
      </c>
      <c r="C40" s="9" t="n">
        <v>77</v>
      </c>
      <c r="D40" s="9" t="n">
        <v>326</v>
      </c>
      <c r="E40" s="10" t="n">
        <v>33.75</v>
      </c>
      <c r="F40" s="0" t="n">
        <f aca="false">STANDARDIZE(E40,$E$55,$E$56)</f>
        <v>0.132050062167157</v>
      </c>
      <c r="G40" s="10" t="n">
        <v>9.5</v>
      </c>
      <c r="H40" s="0" t="n">
        <f aca="false">STANDARDIZE(G40,$G$55,$G$56)</f>
        <v>-1.2650845121659</v>
      </c>
      <c r="I40" s="9" t="n">
        <v>5.44</v>
      </c>
      <c r="J40" s="0" t="n">
        <f aca="false">(STANDARDIZE(I40,$I$55,$I$56))*-1</f>
        <v>-0.811694628719835</v>
      </c>
      <c r="K40" s="14" t="s">
        <v>364</v>
      </c>
      <c r="M40" s="9" t="n">
        <v>27.5</v>
      </c>
      <c r="N40" s="0" t="n">
        <f aca="false">STANDARDIZE(M40,$M$55,$M$56)</f>
        <v>-0.30098650962346</v>
      </c>
      <c r="O40" s="9" t="n">
        <v>94</v>
      </c>
      <c r="P40" s="0" t="n">
        <f aca="false">STANDARDIZE(O40,$O$55,$O$56)</f>
        <v>-1.22135347835845</v>
      </c>
      <c r="Q40" s="9" t="n">
        <v>8.1</v>
      </c>
      <c r="R40" s="0" t="n">
        <f aca="false">(STANDARDIZE(Q40,$Q$55,$Q$56))*-1</f>
        <v>-0.832615535053759</v>
      </c>
      <c r="S40" s="9" t="n">
        <v>4.91</v>
      </c>
      <c r="T40" s="0" t="n">
        <f aca="false">(STANDARDIZE(S40,$S$55,$S$56))*-1</f>
        <v>-1.16396507500055</v>
      </c>
      <c r="V40" s="11" t="n">
        <f aca="false">F40+H40+J40+L40+N40+P40+R40+T40</f>
        <v>-5.4636496767548</v>
      </c>
      <c r="X40" s="11" t="n">
        <f aca="false">AVERAGE(F40,H40,J40,L40,N40,P40,R40,T40)</f>
        <v>-0.780521382393542</v>
      </c>
      <c r="Z40" s="0" t="n">
        <v>5</v>
      </c>
      <c r="AA40" s="0" t="n">
        <v>40</v>
      </c>
      <c r="AB40" s="0" t="n">
        <v>176</v>
      </c>
      <c r="AC40" s="0" t="n">
        <f aca="false">RANK(AB40,$AB$4:$AB$53,1)</f>
        <v>31</v>
      </c>
      <c r="AD40" s="0" t="n">
        <v>0</v>
      </c>
    </row>
    <row r="41" customFormat="false" ht="18" hidden="false" customHeight="true" outlineLevel="0" collapsed="false">
      <c r="A41" s="14" t="s">
        <v>84</v>
      </c>
      <c r="B41" s="9" t="s">
        <v>14</v>
      </c>
      <c r="C41" s="14" t="n">
        <v>77</v>
      </c>
      <c r="D41" s="14" t="n">
        <v>306</v>
      </c>
      <c r="E41" s="15" t="n">
        <v>35.875</v>
      </c>
      <c r="F41" s="0" t="n">
        <f aca="false">STANDARDIZE(E41,$E$55,$E$56)</f>
        <v>2.3337309063773</v>
      </c>
      <c r="G41" s="15" t="n">
        <v>10</v>
      </c>
      <c r="H41" s="0" t="n">
        <f aca="false">STANDARDIZE(G41,$G$55,$G$56)</f>
        <v>-0.208307088348601</v>
      </c>
      <c r="I41" s="14" t="s">
        <v>364</v>
      </c>
      <c r="K41" s="14" t="n">
        <v>23</v>
      </c>
      <c r="L41" s="0" t="n">
        <f aca="false">STANDARDIZE(K41,$K$55,$K$56)</f>
        <v>-0.500272427564139</v>
      </c>
      <c r="M41" s="14" t="s">
        <v>364</v>
      </c>
      <c r="O41" s="14" t="s">
        <v>364</v>
      </c>
      <c r="Q41" s="14" t="s">
        <v>364</v>
      </c>
      <c r="S41" s="14" t="s">
        <v>364</v>
      </c>
      <c r="V41" s="11" t="n">
        <f aca="false">F41+H41+J41+L41+N41+P41+R41+T41</f>
        <v>1.62515139046456</v>
      </c>
      <c r="X41" s="11" t="n">
        <f aca="false">AVERAGE(F41,H41,J41,L41,N41,P41,R41,T41)</f>
        <v>0.541717130154853</v>
      </c>
      <c r="Z41" s="0" t="n">
        <v>1</v>
      </c>
      <c r="AA41" s="0" t="n">
        <v>21</v>
      </c>
      <c r="AB41" s="0" t="n">
        <v>21</v>
      </c>
      <c r="AC41" s="0" t="n">
        <f aca="false">RANK(AB41,$AB$4:$AB$53,1)</f>
        <v>5</v>
      </c>
      <c r="AD41" s="0" t="n">
        <v>13</v>
      </c>
    </row>
    <row r="42" customFormat="false" ht="18" hidden="false" customHeight="true" outlineLevel="0" collapsed="false">
      <c r="A42" s="9" t="s">
        <v>41</v>
      </c>
      <c r="B42" s="9" t="s">
        <v>14</v>
      </c>
      <c r="C42" s="9" t="n">
        <v>79</v>
      </c>
      <c r="D42" s="9" t="n">
        <v>313</v>
      </c>
      <c r="E42" s="10" t="n">
        <v>34.375</v>
      </c>
      <c r="F42" s="0" t="n">
        <f aca="false">STANDARDIZE(E42,$E$55,$E$56)</f>
        <v>0.779603251640729</v>
      </c>
      <c r="G42" s="10" t="n">
        <v>10.625</v>
      </c>
      <c r="H42" s="0" t="n">
        <f aca="false">STANDARDIZE(G42,$G$55,$G$56)</f>
        <v>1.11266469142303</v>
      </c>
      <c r="I42" s="9" t="n">
        <v>5.18</v>
      </c>
      <c r="J42" s="0" t="n">
        <f aca="false">(STANDARDIZE(I42,$I$55,$I$56))*-1</f>
        <v>0.648793976589225</v>
      </c>
      <c r="K42" s="14" t="s">
        <v>364</v>
      </c>
      <c r="M42" s="9" t="n">
        <v>31</v>
      </c>
      <c r="N42" s="0" t="n">
        <f aca="false">STANDARDIZE(M42,$M$55,$M$56)</f>
        <v>0.766512311174413</v>
      </c>
      <c r="O42" s="9" t="n">
        <v>105</v>
      </c>
      <c r="P42" s="0" t="n">
        <f aca="false">STANDARDIZE(O42,$O$55,$O$56)</f>
        <v>0.294809460293419</v>
      </c>
      <c r="Q42" s="9" t="n">
        <v>8.01</v>
      </c>
      <c r="R42" s="0" t="n">
        <f aca="false">(STANDARDIZE(Q42,$Q$55,$Q$56))*-1</f>
        <v>-0.503681002686845</v>
      </c>
      <c r="S42" s="9" t="n">
        <v>4.62</v>
      </c>
      <c r="T42" s="0" t="n">
        <f aca="false">(STANDARDIZE(S42,$S$55,$S$56))*-1</f>
        <v>0.587696251052168</v>
      </c>
      <c r="V42" s="11" t="n">
        <f aca="false">F42+H42+J42+L42+N42+P42+R42+T42</f>
        <v>3.68639893948613</v>
      </c>
      <c r="X42" s="11" t="n">
        <f aca="false">AVERAGE(F42,H42,J42,L42,N42,P42,R42,T42)</f>
        <v>0.526628419926591</v>
      </c>
      <c r="Z42" s="0" t="n">
        <v>1</v>
      </c>
      <c r="AA42" s="0" t="n">
        <v>13</v>
      </c>
      <c r="AB42" s="0" t="n">
        <v>13</v>
      </c>
      <c r="AC42" s="0" t="n">
        <f aca="false">RANK(AB42,$AB$4:$AB$53,1)</f>
        <v>3</v>
      </c>
      <c r="AD42" s="0" t="n">
        <v>35.5</v>
      </c>
    </row>
    <row r="43" customFormat="false" ht="18" hidden="false" customHeight="true" outlineLevel="0" collapsed="false">
      <c r="A43" s="14" t="s">
        <v>309</v>
      </c>
      <c r="B43" s="9" t="s">
        <v>14</v>
      </c>
      <c r="C43" s="14" t="n">
        <v>77</v>
      </c>
      <c r="D43" s="14" t="n">
        <v>307</v>
      </c>
      <c r="E43" s="15" t="n">
        <v>33.25</v>
      </c>
      <c r="F43" s="0" t="n">
        <f aca="false">STANDARDIZE(E43,$E$55,$E$56)</f>
        <v>-0.3859924894117</v>
      </c>
      <c r="G43" s="15" t="n">
        <v>9.5</v>
      </c>
      <c r="H43" s="0" t="n">
        <f aca="false">STANDARDIZE(G43,$G$55,$G$56)</f>
        <v>-1.2650845121659</v>
      </c>
      <c r="I43" s="14" t="n">
        <v>5.09</v>
      </c>
      <c r="J43" s="0" t="n">
        <f aca="false">(STANDARDIZE(I43,$I$55,$I$56))*-1</f>
        <v>1.15434772458082</v>
      </c>
      <c r="K43" s="14" t="n">
        <v>25</v>
      </c>
      <c r="L43" s="0" t="n">
        <f aca="false">STANDARDIZE(K43,$K$55,$K$56)</f>
        <v>-0.0889373204558468</v>
      </c>
      <c r="M43" s="14" t="n">
        <v>31</v>
      </c>
      <c r="N43" s="0" t="n">
        <f aca="false">STANDARDIZE(M43,$M$55,$M$56)</f>
        <v>0.766512311174413</v>
      </c>
      <c r="O43" s="14" t="n">
        <v>113</v>
      </c>
      <c r="P43" s="0" t="n">
        <f aca="false">STANDARDIZE(O43,$O$55,$O$56)</f>
        <v>1.3974734156766</v>
      </c>
      <c r="Q43" s="14" t="n">
        <v>7.9</v>
      </c>
      <c r="R43" s="0" t="n">
        <f aca="false">(STANDARDIZE(Q43,$Q$55,$Q$56))*-1</f>
        <v>-0.101649907571728</v>
      </c>
      <c r="S43" s="14" t="n">
        <v>4.66</v>
      </c>
      <c r="T43" s="0" t="n">
        <f aca="false">(STANDARDIZE(S43,$S$55,$S$56))*-1</f>
        <v>0.346087792286276</v>
      </c>
      <c r="V43" s="11" t="n">
        <f aca="false">F43+H43+J43+L43+N43+P43+R43+T43</f>
        <v>1.82275701411293</v>
      </c>
      <c r="X43" s="11" t="n">
        <f aca="false">AVERAGE(F43,H43,J43,L43,N43,P43,R43,T43)</f>
        <v>0.227844626764116</v>
      </c>
      <c r="Z43" s="0" t="n">
        <v>4</v>
      </c>
      <c r="AA43" s="0" t="n">
        <v>31</v>
      </c>
      <c r="AB43" s="0" t="n">
        <v>130</v>
      </c>
      <c r="AC43" s="0" t="n">
        <f aca="false">RANK(AB43,$AB$4:$AB$53,1)</f>
        <v>27</v>
      </c>
      <c r="AD43" s="0" t="n">
        <v>0</v>
      </c>
    </row>
    <row r="44" customFormat="false" ht="18" hidden="false" customHeight="true" outlineLevel="0" collapsed="false">
      <c r="A44" s="9" t="s">
        <v>193</v>
      </c>
      <c r="B44" s="9" t="s">
        <v>14</v>
      </c>
      <c r="C44" s="9" t="n">
        <v>77</v>
      </c>
      <c r="D44" s="9" t="n">
        <v>335</v>
      </c>
      <c r="E44" s="10" t="n">
        <v>33.875</v>
      </c>
      <c r="F44" s="0" t="n">
        <f aca="false">STANDARDIZE(E44,$E$55,$E$56)</f>
        <v>0.261560700061872</v>
      </c>
      <c r="G44" s="10" t="n">
        <v>9.5</v>
      </c>
      <c r="H44" s="0" t="n">
        <f aca="false">STANDARDIZE(G44,$G$55,$G$56)</f>
        <v>-1.2650845121659</v>
      </c>
      <c r="I44" s="9" t="n">
        <v>5.32</v>
      </c>
      <c r="J44" s="0" t="n">
        <f aca="false">(STANDARDIZE(I44,$I$55,$I$56))*-1</f>
        <v>-0.137622964731039</v>
      </c>
      <c r="K44" s="9" t="n">
        <v>26</v>
      </c>
      <c r="L44" s="0" t="n">
        <f aca="false">STANDARDIZE(K44,$K$55,$K$56)</f>
        <v>0.116730233098299</v>
      </c>
      <c r="M44" s="9" t="n">
        <v>26.5</v>
      </c>
      <c r="N44" s="0" t="n">
        <f aca="false">STANDARDIZE(M44,$M$55,$M$56)</f>
        <v>-0.605986172708567</v>
      </c>
      <c r="O44" s="9" t="n">
        <v>95</v>
      </c>
      <c r="P44" s="0" t="n">
        <f aca="false">STANDARDIZE(O44,$O$55,$O$56)</f>
        <v>-1.08352048393555</v>
      </c>
      <c r="Q44" s="9" t="n">
        <v>8.09</v>
      </c>
      <c r="R44" s="0" t="n">
        <f aca="false">(STANDARDIZE(Q44,$Q$55,$Q$56))*-1</f>
        <v>-0.796067253679658</v>
      </c>
      <c r="S44" s="9" t="n">
        <v>4.89</v>
      </c>
      <c r="T44" s="0" t="n">
        <f aca="false">(STANDARDIZE(S44,$S$55,$S$56))*-1</f>
        <v>-1.0431608456176</v>
      </c>
      <c r="V44" s="11" t="n">
        <f aca="false">F44+H44+J44+L44+N44+P44+R44+T44</f>
        <v>-4.55315129967815</v>
      </c>
      <c r="X44" s="11" t="n">
        <f aca="false">AVERAGE(F44,H44,J44,L44,N44,P44,R44,T44)</f>
        <v>-0.569143912459768</v>
      </c>
      <c r="Z44" s="0" t="n">
        <v>3</v>
      </c>
      <c r="AA44" s="0" t="n">
        <v>2</v>
      </c>
      <c r="AB44" s="0" t="n">
        <v>66</v>
      </c>
      <c r="AC44" s="0" t="n">
        <f aca="false">RANK(AB44,$AB$4:$AB$53,1)</f>
        <v>14</v>
      </c>
      <c r="AD44" s="0" t="n">
        <v>36.0909090909091</v>
      </c>
    </row>
    <row r="45" customFormat="false" ht="18" hidden="false" customHeight="true" outlineLevel="0" collapsed="false">
      <c r="A45" s="14" t="s">
        <v>99</v>
      </c>
      <c r="B45" s="9" t="s">
        <v>14</v>
      </c>
      <c r="C45" s="14" t="n">
        <v>79</v>
      </c>
      <c r="D45" s="14" t="n">
        <v>324</v>
      </c>
      <c r="E45" s="15" t="n">
        <v>35.625</v>
      </c>
      <c r="F45" s="0" t="n">
        <f aca="false">STANDARDIZE(E45,$E$55,$E$56)</f>
        <v>2.07470963058787</v>
      </c>
      <c r="G45" s="15" t="n">
        <v>10.75</v>
      </c>
      <c r="H45" s="0" t="n">
        <f aca="false">STANDARDIZE(G45,$G$55,$G$56)</f>
        <v>1.37685904737735</v>
      </c>
      <c r="I45" s="14" t="s">
        <v>364</v>
      </c>
      <c r="K45" s="14" t="n">
        <v>28</v>
      </c>
      <c r="L45" s="0" t="n">
        <f aca="false">STANDARDIZE(K45,$K$55,$K$56)</f>
        <v>0.528065340206592</v>
      </c>
      <c r="M45" s="14" t="s">
        <v>364</v>
      </c>
      <c r="O45" s="14" t="s">
        <v>364</v>
      </c>
      <c r="Q45" s="14" t="s">
        <v>364</v>
      </c>
      <c r="S45" s="14" t="s">
        <v>364</v>
      </c>
      <c r="V45" s="11" t="n">
        <f aca="false">F45+H45+J45+L45+N45+P45+R45+T45</f>
        <v>3.97963401817181</v>
      </c>
      <c r="X45" s="11" t="n">
        <f aca="false">AVERAGE(F45,H45,J45,L45,N45,P45,R45,T45)</f>
        <v>1.32654467272394</v>
      </c>
      <c r="Z45" s="0" t="n">
        <v>7</v>
      </c>
      <c r="AA45" s="0" t="n">
        <v>23</v>
      </c>
      <c r="AB45" s="0" t="n">
        <v>240</v>
      </c>
      <c r="AC45" s="0" t="n">
        <f aca="false">RANK(AB45,$AB$4:$AB$53,1)</f>
        <v>37</v>
      </c>
      <c r="AD45" s="0" t="n">
        <v>0</v>
      </c>
    </row>
    <row r="46" customFormat="false" ht="18" hidden="false" customHeight="true" outlineLevel="0" collapsed="false">
      <c r="A46" s="9" t="s">
        <v>327</v>
      </c>
      <c r="B46" s="9" t="s">
        <v>14</v>
      </c>
      <c r="C46" s="9" t="n">
        <v>78</v>
      </c>
      <c r="D46" s="9" t="n">
        <v>311</v>
      </c>
      <c r="E46" s="10" t="n">
        <v>33</v>
      </c>
      <c r="F46" s="0" t="n">
        <f aca="false">STANDARDIZE(E46,$E$55,$E$56)</f>
        <v>-0.645013765201128</v>
      </c>
      <c r="G46" s="10" t="n">
        <v>10</v>
      </c>
      <c r="H46" s="0" t="n">
        <f aca="false">STANDARDIZE(G46,$G$55,$G$56)</f>
        <v>-0.208307088348601</v>
      </c>
      <c r="I46" s="9" t="n">
        <v>5.36</v>
      </c>
      <c r="J46" s="0" t="n">
        <f aca="false">(STANDARDIZE(I46,$I$55,$I$56))*-1</f>
        <v>-0.362313519393971</v>
      </c>
      <c r="K46" s="9" t="n">
        <v>23</v>
      </c>
      <c r="L46" s="0" t="n">
        <f aca="false">STANDARDIZE(K46,$K$55,$K$56)</f>
        <v>-0.500272427564139</v>
      </c>
      <c r="M46" s="9" t="n">
        <v>29</v>
      </c>
      <c r="N46" s="0" t="n">
        <f aca="false">STANDARDIZE(M46,$M$55,$M$56)</f>
        <v>0.1565129850042</v>
      </c>
      <c r="O46" s="9" t="n">
        <v>97</v>
      </c>
      <c r="P46" s="0" t="n">
        <f aca="false">STANDARDIZE(O46,$O$55,$O$56)</f>
        <v>-0.807854495089759</v>
      </c>
      <c r="Q46" s="9" t="n">
        <v>7.54</v>
      </c>
      <c r="R46" s="0" t="n">
        <f aca="false">(STANDARDIZE(Q46,$Q$55,$Q$56))*-1</f>
        <v>1.21408822189593</v>
      </c>
      <c r="S46" s="9" t="n">
        <v>4.58</v>
      </c>
      <c r="T46" s="0" t="n">
        <f aca="false">(STANDARDIZE(S46,$S$55,$S$56))*-1</f>
        <v>0.829304709818059</v>
      </c>
      <c r="V46" s="11" t="n">
        <f aca="false">F46+H46+J46+L46+N46+P46+R46+T46</f>
        <v>-0.323855378879408</v>
      </c>
      <c r="X46" s="11" t="n">
        <f aca="false">AVERAGE(F46,H46,J46,L46,N46,P46,R46,T46)</f>
        <v>-0.040481922359926</v>
      </c>
      <c r="Z46" s="0" t="n">
        <v>2</v>
      </c>
      <c r="AA46" s="0" t="n">
        <v>27</v>
      </c>
      <c r="AB46" s="0" t="n">
        <v>59</v>
      </c>
      <c r="AC46" s="0" t="n">
        <f aca="false">RANK(AB46,$AB$4:$AB$53,1)</f>
        <v>12</v>
      </c>
      <c r="AD46" s="0" t="n">
        <v>71.3333333333333</v>
      </c>
    </row>
    <row r="47" customFormat="false" ht="18" hidden="false" customHeight="true" outlineLevel="0" collapsed="false">
      <c r="A47" s="14" t="s">
        <v>70</v>
      </c>
      <c r="B47" s="9" t="s">
        <v>14</v>
      </c>
      <c r="C47" s="14" t="n">
        <v>77</v>
      </c>
      <c r="D47" s="14" t="n">
        <v>319</v>
      </c>
      <c r="E47" s="15" t="n">
        <v>33.375</v>
      </c>
      <c r="F47" s="0" t="n">
        <f aca="false">STANDARDIZE(E47,$E$55,$E$56)</f>
        <v>-0.256481851516986</v>
      </c>
      <c r="G47" s="15" t="n">
        <v>11</v>
      </c>
      <c r="H47" s="0" t="n">
        <f aca="false">STANDARDIZE(G47,$G$55,$G$56)</f>
        <v>1.905247759286</v>
      </c>
      <c r="I47" s="14" t="n">
        <v>5.05</v>
      </c>
      <c r="J47" s="0" t="n">
        <f aca="false">(STANDARDIZE(I47,$I$55,$I$56))*-1</f>
        <v>1.37903827924375</v>
      </c>
      <c r="K47" s="14" t="n">
        <v>23</v>
      </c>
      <c r="L47" s="0" t="n">
        <f aca="false">STANDARDIZE(K47,$K$55,$K$56)</f>
        <v>-0.500272427564139</v>
      </c>
      <c r="M47" s="14" t="s">
        <v>364</v>
      </c>
      <c r="O47" s="14" t="s">
        <v>364</v>
      </c>
      <c r="Q47" s="14" t="s">
        <v>364</v>
      </c>
      <c r="S47" s="14" t="s">
        <v>364</v>
      </c>
      <c r="V47" s="11" t="n">
        <f aca="false">F47+H47+J47+L47+N47+P47+R47+T47</f>
        <v>2.52753175944863</v>
      </c>
      <c r="X47" s="11" t="n">
        <f aca="false">AVERAGE(F47,H47,J47,L47,N47,P47,R47,T47)</f>
        <v>0.631882939862157</v>
      </c>
      <c r="Z47" s="0" t="n">
        <v>1</v>
      </c>
      <c r="AA47" s="0" t="n">
        <v>5</v>
      </c>
      <c r="AB47" s="0" t="n">
        <v>5</v>
      </c>
      <c r="AC47" s="0" t="n">
        <f aca="false">RANK(AB47,$AB$4:$AB$53,1)</f>
        <v>1</v>
      </c>
      <c r="AD47" s="0" t="n">
        <v>71.125</v>
      </c>
    </row>
    <row r="48" customFormat="false" ht="18" hidden="false" customHeight="true" outlineLevel="0" collapsed="false">
      <c r="A48" s="9" t="s">
        <v>25</v>
      </c>
      <c r="B48" s="9" t="s">
        <v>14</v>
      </c>
      <c r="C48" s="9" t="n">
        <v>76</v>
      </c>
      <c r="D48" s="9" t="n">
        <v>338</v>
      </c>
      <c r="E48" s="10" t="n">
        <v>33.75</v>
      </c>
      <c r="F48" s="0" t="n">
        <f aca="false">STANDARDIZE(E48,$E$55,$E$56)</f>
        <v>0.132050062167157</v>
      </c>
      <c r="G48" s="10" t="n">
        <v>10.375</v>
      </c>
      <c r="H48" s="0" t="n">
        <f aca="false">STANDARDIZE(G48,$G$55,$G$56)</f>
        <v>0.584275979514375</v>
      </c>
      <c r="I48" s="9" t="n">
        <v>5.74</v>
      </c>
      <c r="J48" s="0" t="n">
        <f aca="false">(STANDARDIZE(I48,$I$55,$I$56))*-1</f>
        <v>-2.49687378869182</v>
      </c>
      <c r="K48" s="9" t="n">
        <v>26</v>
      </c>
      <c r="L48" s="0" t="n">
        <f aca="false">STANDARDIZE(K48,$K$55,$K$56)</f>
        <v>0.116730233098299</v>
      </c>
      <c r="M48" s="14" t="s">
        <v>364</v>
      </c>
      <c r="O48" s="14" t="s">
        <v>364</v>
      </c>
      <c r="Q48" s="14" t="s">
        <v>364</v>
      </c>
      <c r="S48" s="14" t="s">
        <v>364</v>
      </c>
      <c r="V48" s="11" t="n">
        <f aca="false">F48+H48+J48+L48+N48+P48+R48+T48</f>
        <v>-1.66381751391199</v>
      </c>
      <c r="X48" s="11" t="n">
        <f aca="false">AVERAGE(F48,H48,J48,L48,N48,P48,R48,T48)</f>
        <v>-0.415954378477997</v>
      </c>
      <c r="Z48" s="0" t="n">
        <v>8</v>
      </c>
      <c r="AD48" s="0" t="n">
        <v>0</v>
      </c>
    </row>
    <row r="49" customFormat="false" ht="18" hidden="false" customHeight="true" outlineLevel="0" collapsed="false">
      <c r="A49" s="14" t="s">
        <v>55</v>
      </c>
      <c r="B49" s="9" t="s">
        <v>14</v>
      </c>
      <c r="C49" s="14" t="n">
        <v>76</v>
      </c>
      <c r="D49" s="14" t="n">
        <v>315</v>
      </c>
      <c r="E49" s="15" t="n">
        <v>32.875</v>
      </c>
      <c r="F49" s="0" t="n">
        <f aca="false">STANDARDIZE(E49,$E$55,$E$56)</f>
        <v>-0.774524403095843</v>
      </c>
      <c r="G49" s="15" t="n">
        <v>10</v>
      </c>
      <c r="H49" s="0" t="n">
        <f aca="false">STANDARDIZE(G49,$G$55,$G$56)</f>
        <v>-0.208307088348601</v>
      </c>
      <c r="I49" s="14" t="n">
        <v>5.39</v>
      </c>
      <c r="J49" s="0" t="n">
        <f aca="false">(STANDARDIZE(I49,$I$55,$I$56))*-1</f>
        <v>-0.530831435391166</v>
      </c>
      <c r="K49" s="14" t="n">
        <v>17</v>
      </c>
      <c r="L49" s="0" t="n">
        <f aca="false">STANDARDIZE(K49,$K$55,$K$56)</f>
        <v>-1.73427774888902</v>
      </c>
      <c r="M49" s="14" t="n">
        <v>29</v>
      </c>
      <c r="N49" s="0" t="n">
        <f aca="false">STANDARDIZE(M49,$M$55,$M$56)</f>
        <v>0.1565129850042</v>
      </c>
      <c r="O49" s="14" t="n">
        <v>94</v>
      </c>
      <c r="P49" s="0" t="n">
        <f aca="false">STANDARDIZE(O49,$O$55,$O$56)</f>
        <v>-1.22135347835845</v>
      </c>
      <c r="Q49" s="14" t="n">
        <v>8.04</v>
      </c>
      <c r="R49" s="0" t="n">
        <f aca="false">(STANDARDIZE(Q49,$Q$55,$Q$56))*-1</f>
        <v>-0.613325846809147</v>
      </c>
      <c r="S49" s="14" t="n">
        <v>4.7</v>
      </c>
      <c r="T49" s="0" t="n">
        <f aca="false">(STANDARDIZE(S49,$S$55,$S$56))*-1</f>
        <v>0.104479333520384</v>
      </c>
      <c r="V49" s="11" t="n">
        <f aca="false">F49+H49+J49+L49+N49+P49+R49+T49</f>
        <v>-4.82162768236764</v>
      </c>
      <c r="X49" s="11" t="n">
        <f aca="false">AVERAGE(F49,H49,J49,L49,N49,P49,R49,T49)</f>
        <v>-0.602703460295955</v>
      </c>
      <c r="Z49" s="0" t="n">
        <v>7</v>
      </c>
      <c r="AA49" s="0" t="n">
        <v>11</v>
      </c>
      <c r="AB49" s="0" t="n">
        <v>228</v>
      </c>
      <c r="AC49" s="0" t="n">
        <f aca="false">RANK(AB49,$AB$4:$AB$53,1)</f>
        <v>36</v>
      </c>
      <c r="AD49" s="0" t="n">
        <v>0</v>
      </c>
    </row>
    <row r="50" customFormat="false" ht="18" hidden="false" customHeight="true" outlineLevel="0" collapsed="false">
      <c r="A50" s="9" t="s">
        <v>137</v>
      </c>
      <c r="B50" s="9" t="s">
        <v>14</v>
      </c>
      <c r="C50" s="9" t="n">
        <v>78</v>
      </c>
      <c r="D50" s="9" t="n">
        <v>338</v>
      </c>
      <c r="E50" s="10" t="n">
        <v>34.375</v>
      </c>
      <c r="F50" s="0" t="n">
        <f aca="false">STANDARDIZE(E50,$E$55,$E$56)</f>
        <v>0.779603251640729</v>
      </c>
      <c r="G50" s="10" t="n">
        <v>10.625</v>
      </c>
      <c r="H50" s="0" t="n">
        <f aca="false">STANDARDIZE(G50,$G$55,$G$56)</f>
        <v>1.11266469142303</v>
      </c>
      <c r="I50" s="9" t="n">
        <v>5.27</v>
      </c>
      <c r="J50" s="0" t="n">
        <f aca="false">(STANDARDIZE(I50,$I$55,$I$56))*-1</f>
        <v>0.143240228597629</v>
      </c>
      <c r="K50" s="9" t="n">
        <v>26</v>
      </c>
      <c r="L50" s="0" t="n">
        <f aca="false">STANDARDIZE(K50,$K$55,$K$56)</f>
        <v>0.116730233098299</v>
      </c>
      <c r="M50" s="9" t="n">
        <v>32</v>
      </c>
      <c r="N50" s="0" t="n">
        <f aca="false">STANDARDIZE(M50,$M$55,$M$56)</f>
        <v>1.07151197425952</v>
      </c>
      <c r="O50" s="9" t="n">
        <v>109</v>
      </c>
      <c r="P50" s="0" t="n">
        <f aca="false">STANDARDIZE(O50,$O$55,$O$56)</f>
        <v>0.846141437985007</v>
      </c>
      <c r="Q50" s="9" t="n">
        <v>7.95</v>
      </c>
      <c r="R50" s="0" t="n">
        <f aca="false">(STANDARDIZE(Q50,$Q$55,$Q$56))*-1</f>
        <v>-0.284391314442236</v>
      </c>
      <c r="S50" s="9" t="n">
        <v>4.79</v>
      </c>
      <c r="T50" s="0" t="n">
        <f aca="false">(STANDARDIZE(S50,$S$55,$S$56))*-1</f>
        <v>-0.43913969870287</v>
      </c>
      <c r="V50" s="11" t="n">
        <f aca="false">F50+H50+J50+L50+N50+P50+R50+T50</f>
        <v>3.3463608038591</v>
      </c>
      <c r="X50" s="11" t="n">
        <f aca="false">AVERAGE(F50,H50,J50,L50,N50,P50,R50,T50)</f>
        <v>0.418295100482388</v>
      </c>
      <c r="Z50" s="0" t="n">
        <v>2</v>
      </c>
      <c r="AA50" s="0" t="n">
        <v>2</v>
      </c>
      <c r="AB50" s="0" t="n">
        <v>34</v>
      </c>
      <c r="AC50" s="0" t="n">
        <f aca="false">RANK(AB50,$AB$4:$AB$53,1)</f>
        <v>8</v>
      </c>
      <c r="AD50" s="0" t="n">
        <v>73.0625</v>
      </c>
    </row>
    <row r="51" customFormat="false" ht="18" hidden="false" customHeight="true" outlineLevel="0" collapsed="false">
      <c r="A51" s="14" t="s">
        <v>333</v>
      </c>
      <c r="B51" s="9" t="s">
        <v>14</v>
      </c>
      <c r="C51" s="14" t="n">
        <v>77</v>
      </c>
      <c r="D51" s="14" t="n">
        <v>324</v>
      </c>
      <c r="E51" s="15" t="n">
        <v>34.875</v>
      </c>
      <c r="F51" s="0" t="n">
        <f aca="false">STANDARDIZE(E51,$E$55,$E$56)</f>
        <v>1.29764580321959</v>
      </c>
      <c r="G51" s="15" t="n">
        <v>10.25</v>
      </c>
      <c r="H51" s="0" t="n">
        <f aca="false">STANDARDIZE(G51,$G$55,$G$56)</f>
        <v>0.32008162356005</v>
      </c>
      <c r="I51" s="14" t="s">
        <v>364</v>
      </c>
      <c r="K51" s="14" t="n">
        <v>29</v>
      </c>
      <c r="L51" s="0" t="n">
        <f aca="false">STANDARDIZE(K51,$K$55,$K$56)</f>
        <v>0.733732893760738</v>
      </c>
      <c r="M51" s="14" t="n">
        <v>29</v>
      </c>
      <c r="N51" s="0" t="n">
        <f aca="false">STANDARDIZE(M51,$M$55,$M$56)</f>
        <v>0.1565129850042</v>
      </c>
      <c r="O51" s="14" t="n">
        <v>97</v>
      </c>
      <c r="P51" s="0" t="n">
        <f aca="false">STANDARDIZE(O51,$O$55,$O$56)</f>
        <v>-0.807854495089759</v>
      </c>
      <c r="Q51" s="14" t="s">
        <v>364</v>
      </c>
      <c r="S51" s="14" t="n">
        <v>4.92</v>
      </c>
      <c r="T51" s="0" t="n">
        <f aca="false">(STANDARDIZE(S51,$S$55,$S$56))*-1</f>
        <v>-1.22436718969202</v>
      </c>
      <c r="V51" s="11" t="n">
        <f aca="false">F51+H51+J51+L51+N51+P51+R51+T51</f>
        <v>0.475751620762797</v>
      </c>
      <c r="X51" s="11" t="n">
        <f aca="false">AVERAGE(F51,H51,J51,L51,N51,P51,R51,T51)</f>
        <v>0.0792919367937996</v>
      </c>
      <c r="Z51" s="0" t="n">
        <v>6</v>
      </c>
      <c r="AA51" s="0" t="n">
        <v>9</v>
      </c>
      <c r="AB51" s="0" t="n">
        <v>185</v>
      </c>
      <c r="AC51" s="0" t="n">
        <f aca="false">RANK(AB51,$AB$4:$AB$53,1)</f>
        <v>33</v>
      </c>
      <c r="AD51" s="0" t="n">
        <v>0</v>
      </c>
    </row>
    <row r="52" customFormat="false" ht="18" hidden="false" customHeight="true" outlineLevel="0" collapsed="false">
      <c r="A52" s="9" t="s">
        <v>228</v>
      </c>
      <c r="B52" s="9" t="s">
        <v>14</v>
      </c>
      <c r="C52" s="9" t="n">
        <v>75</v>
      </c>
      <c r="D52" s="9" t="n">
        <v>323</v>
      </c>
      <c r="E52" s="10" t="n">
        <v>33.625</v>
      </c>
      <c r="F52" s="0" t="n">
        <f aca="false">STANDARDIZE(E52,$E$55,$E$56)</f>
        <v>0.00253942427244307</v>
      </c>
      <c r="G52" s="10" t="n">
        <v>10.125</v>
      </c>
      <c r="H52" s="0" t="n">
        <f aca="false">STANDARDIZE(G52,$G$55,$G$56)</f>
        <v>0.0558872676057241</v>
      </c>
      <c r="I52" s="9" t="n">
        <v>5.33</v>
      </c>
      <c r="J52" s="0" t="n">
        <f aca="false">(STANDARDIZE(I52,$I$55,$I$56))*-1</f>
        <v>-0.193795603396771</v>
      </c>
      <c r="K52" s="9" t="n">
        <v>25</v>
      </c>
      <c r="L52" s="0" t="n">
        <f aca="false">STANDARDIZE(K52,$K$55,$K$56)</f>
        <v>-0.0889373204558468</v>
      </c>
      <c r="M52" s="9" t="n">
        <v>31.5</v>
      </c>
      <c r="N52" s="0" t="n">
        <f aca="false">STANDARDIZE(M52,$M$55,$M$56)</f>
        <v>0.919012142716966</v>
      </c>
      <c r="O52" s="9" t="n">
        <v>103</v>
      </c>
      <c r="P52" s="0" t="n">
        <f aca="false">STANDARDIZE(O52,$O$55,$O$56)</f>
        <v>0.0191434714476242</v>
      </c>
      <c r="Q52" s="9" t="n">
        <v>8.17</v>
      </c>
      <c r="R52" s="0" t="n">
        <f aca="false">(STANDARDIZE(Q52,$Q$55,$Q$56))*-1</f>
        <v>-1.08845350467247</v>
      </c>
      <c r="S52" s="9" t="n">
        <v>4.87</v>
      </c>
      <c r="T52" s="0" t="n">
        <f aca="false">(STANDARDIZE(S52,$S$55,$S$56))*-1</f>
        <v>-0.922356616234654</v>
      </c>
      <c r="V52" s="11" t="n">
        <f aca="false">F52+H52+J52+L52+N52+P52+R52+T52</f>
        <v>-1.29696073871699</v>
      </c>
      <c r="X52" s="11" t="n">
        <f aca="false">AVERAGE(F52,H52,J52,L52,N52,P52,R52,T52)</f>
        <v>-0.162120092339623</v>
      </c>
      <c r="Z52" s="0" t="n">
        <v>1</v>
      </c>
      <c r="AA52" s="0" t="n">
        <v>28</v>
      </c>
      <c r="AB52" s="0" t="n">
        <v>28</v>
      </c>
      <c r="AC52" s="0" t="n">
        <f aca="false">RANK(AB52,$AB$4:$AB$53,1)</f>
        <v>7</v>
      </c>
      <c r="AD52" s="0" t="n">
        <v>65.5625</v>
      </c>
    </row>
    <row r="53" customFormat="false" ht="18" hidden="false" customHeight="true" outlineLevel="0" collapsed="false">
      <c r="A53" s="14" t="s">
        <v>113</v>
      </c>
      <c r="B53" s="9" t="s">
        <v>14</v>
      </c>
      <c r="C53" s="14" t="n">
        <v>77</v>
      </c>
      <c r="D53" s="14" t="n">
        <v>327</v>
      </c>
      <c r="E53" s="15" t="n">
        <v>35</v>
      </c>
      <c r="F53" s="0" t="n">
        <f aca="false">STANDARDIZE(E53,$E$55,$E$56)</f>
        <v>1.4271564411143</v>
      </c>
      <c r="G53" s="15" t="n">
        <v>9.75</v>
      </c>
      <c r="H53" s="0" t="n">
        <f aca="false">STANDARDIZE(G53,$G$55,$G$56)</f>
        <v>-0.736695800257252</v>
      </c>
      <c r="I53" s="14" t="n">
        <v>5.34</v>
      </c>
      <c r="J53" s="0" t="n">
        <f aca="false">(STANDARDIZE(I53,$I$55,$I$56))*-1</f>
        <v>-0.249968242062503</v>
      </c>
      <c r="K53" s="14" t="n">
        <v>27</v>
      </c>
      <c r="L53" s="0" t="n">
        <f aca="false">STANDARDIZE(K53,$K$55,$K$56)</f>
        <v>0.322397786652446</v>
      </c>
      <c r="M53" s="14" t="n">
        <v>26</v>
      </c>
      <c r="N53" s="0" t="n">
        <f aca="false">STANDARDIZE(M53,$M$55,$M$56)</f>
        <v>-0.75848600425112</v>
      </c>
      <c r="O53" s="14" t="n">
        <v>97</v>
      </c>
      <c r="P53" s="0" t="n">
        <f aca="false">STANDARDIZE(O53,$O$55,$O$56)</f>
        <v>-0.807854495089759</v>
      </c>
      <c r="Q53" s="14" t="s">
        <v>364</v>
      </c>
      <c r="S53" s="14" t="n">
        <v>5.15</v>
      </c>
      <c r="T53" s="0" t="n">
        <f aca="false">(STANDARDIZE(S53,$S$55,$S$56))*-1</f>
        <v>-2.61361582759589</v>
      </c>
      <c r="V53" s="11" t="n">
        <f aca="false">F53+H53+J53+L53+N53+P53+R53+T53</f>
        <v>-3.41706614148978</v>
      </c>
      <c r="X53" s="11" t="n">
        <f aca="false">AVERAGE(F53,H53,J53,L53,N53,P53,R53,T53)</f>
        <v>-0.488152305927112</v>
      </c>
      <c r="Z53" s="0" t="n">
        <v>4</v>
      </c>
      <c r="AA53" s="0" t="n">
        <v>3</v>
      </c>
      <c r="AB53" s="0" t="n">
        <v>102</v>
      </c>
      <c r="AC53" s="0" t="n">
        <f aca="false">RANK(AB53,$AB$4:$AB$53,1)</f>
        <v>20</v>
      </c>
      <c r="AD53" s="0" t="n">
        <v>5.8</v>
      </c>
    </row>
    <row r="54" customFormat="false" ht="15.75" hidden="false" customHeight="false" outlineLevel="0" collapsed="false"/>
    <row r="55" customFormat="false" ht="15" hidden="false" customHeight="false" outlineLevel="0" collapsed="false">
      <c r="C55" s="0" t="n">
        <f aca="false">AVERAGE(C2:C53)</f>
        <v>76.7692307692308</v>
      </c>
      <c r="D55" s="0" t="n">
        <f aca="false">AVERAGE(D2:D53)</f>
        <v>314.980769230769</v>
      </c>
      <c r="E55" s="0" t="n">
        <f aca="false">AVERAGE(E2:E53)</f>
        <v>33.6225490196078</v>
      </c>
      <c r="G55" s="0" t="n">
        <f aca="false">AVERAGE(G2:G53)</f>
        <v>10.0985576923077</v>
      </c>
      <c r="I55" s="0" t="n">
        <f aca="false">AVERAGE(I2:I53)</f>
        <v>5.2955</v>
      </c>
      <c r="K55" s="0" t="n">
        <f aca="false">AVERAGE(K2:K53)</f>
        <v>25.4324324324324</v>
      </c>
      <c r="M55" s="0" t="n">
        <f aca="false">AVERAGE(M2:M53)</f>
        <v>28.4868421052632</v>
      </c>
      <c r="O55" s="0" t="n">
        <f aca="false">AVERAGE(O2:O53)</f>
        <v>102.861111111111</v>
      </c>
      <c r="Q55" s="0" t="n">
        <f aca="false">AVERAGE(Q2:Q53)</f>
        <v>7.8721875</v>
      </c>
      <c r="S55" s="0" t="n">
        <f aca="false">AVERAGE(S2:S53)</f>
        <v>4.7172972972973</v>
      </c>
    </row>
    <row r="56" customFormat="false" ht="15" hidden="false" customHeight="false" outlineLevel="0" collapsed="false">
      <c r="C56" s="0" t="n">
        <f aca="false">STDEV(C2:C53)</f>
        <v>1.33747471466493</v>
      </c>
      <c r="D56" s="0" t="n">
        <f aca="false">STDEV(D2:D53)</f>
        <v>13.5219362585761</v>
      </c>
      <c r="E56" s="0" t="n">
        <f aca="false">STDEV(E2:E53)</f>
        <v>0.965171680349677</v>
      </c>
      <c r="G56" s="0" t="n">
        <f aca="false">STDEV(G2:G53)</f>
        <v>0.473136526889357</v>
      </c>
      <c r="I56" s="0" t="n">
        <f aca="false">STDEV(I2:I53)</f>
        <v>0.178022614524254</v>
      </c>
      <c r="K56" s="0" t="n">
        <f aca="false">STDEV(K2:K53)</f>
        <v>4.86221566172678</v>
      </c>
      <c r="M56" s="0" t="n">
        <f aca="false">STDEV(M2:M53)</f>
        <v>3.27869214636136</v>
      </c>
      <c r="O56" s="0" t="n">
        <f aca="false">STDEV(O2:O53)</f>
        <v>7.2551568961189</v>
      </c>
      <c r="Q56" s="0" t="n">
        <f aca="false">STDEV(Q2:Q53)</f>
        <v>0.273610676727636</v>
      </c>
      <c r="S56" s="0" t="n">
        <f aca="false">STDEV(S2:S53)</f>
        <v>0.165557117512837</v>
      </c>
    </row>
  </sheetData>
  <conditionalFormatting sqref="V2:V5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8"/>
  <sheetViews>
    <sheetView showFormulas="false" showGridLines="true" showRowColHeaders="true" showZeros="true" rightToLeft="false" tabSelected="false" showOutlineSymbols="true" defaultGridColor="true" view="normal" topLeftCell="E31" colorId="64" zoomScale="100" zoomScaleNormal="100" zoomScalePageLayoutView="100" workbookViewId="0">
      <selection pane="topLeft" activeCell="AF2" activeCellId="0" sqref="A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28"/>
  </cols>
  <sheetData>
    <row r="1" s="8" customFormat="true" ht="16.5" hidden="false" customHeight="tru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9" t="s">
        <v>264</v>
      </c>
      <c r="B2" s="9" t="s">
        <v>34</v>
      </c>
      <c r="C2" s="9" t="n">
        <v>72</v>
      </c>
      <c r="D2" s="9" t="n">
        <v>198</v>
      </c>
      <c r="E2" s="10" t="n">
        <v>32.25</v>
      </c>
      <c r="F2" s="0" t="n">
        <f aca="false">STANDARDIZE(E2,$E$47,$E$48)</f>
        <v>0.530645859352591</v>
      </c>
      <c r="G2" s="10" t="n">
        <v>9.25</v>
      </c>
      <c r="H2" s="0" t="n">
        <f aca="false">STANDARDIZE(G2,$G$47,$G$48)</f>
        <v>-0.107034444850063</v>
      </c>
      <c r="I2" s="9" t="n">
        <v>4.42</v>
      </c>
      <c r="J2" s="0" t="n">
        <f aca="false">(STANDARDIZE(I2,$I$47,$I$48))*-1</f>
        <v>0.790683636169913</v>
      </c>
      <c r="K2" s="9" t="n">
        <v>12</v>
      </c>
      <c r="L2" s="0" t="n">
        <f aca="false">STANDARDIZE(K2,$K$47,$K$48)</f>
        <v>-0.547053916775404</v>
      </c>
      <c r="M2" s="14" t="s">
        <v>364</v>
      </c>
      <c r="O2" s="14" t="s">
        <v>364</v>
      </c>
      <c r="Q2" s="14" t="s">
        <v>364</v>
      </c>
      <c r="S2" s="14" t="s">
        <v>364</v>
      </c>
      <c r="V2" s="11" t="n">
        <f aca="false">F2+H2+J2+L2+N2+P2+R2+T2</f>
        <v>0.667241133897037</v>
      </c>
      <c r="X2" s="11" t="n">
        <f aca="false">AVERAGE(F2,H2,J2,L2,N2,P2,R2,T2)</f>
        <v>0.166810283474259</v>
      </c>
      <c r="Z2" s="0" t="n">
        <v>1</v>
      </c>
      <c r="AA2" s="0" t="n">
        <v>20</v>
      </c>
      <c r="AB2" s="0" t="n">
        <v>20</v>
      </c>
      <c r="AC2" s="0" t="n">
        <f aca="false">RANK(AB2,$AB$2:$AB$45,1)</f>
        <v>4</v>
      </c>
      <c r="AD2" s="0" t="n">
        <v>51.6153846153846</v>
      </c>
      <c r="AF2" s="1" t="n">
        <f aca="false">CORREL(X2:X45,AD2:AD45)</f>
        <v>0.103029612865857</v>
      </c>
    </row>
    <row r="3" customFormat="false" ht="18" hidden="false" customHeight="true" outlineLevel="0" collapsed="false">
      <c r="A3" s="14" t="s">
        <v>243</v>
      </c>
      <c r="B3" s="9" t="s">
        <v>34</v>
      </c>
      <c r="C3" s="14" t="n">
        <v>68</v>
      </c>
      <c r="D3" s="14" t="n">
        <v>180</v>
      </c>
      <c r="E3" s="15" t="n">
        <v>31.25</v>
      </c>
      <c r="F3" s="0" t="n">
        <f aca="false">STANDARDIZE(E3,$E$47,$E$48)</f>
        <v>-0.432175493699534</v>
      </c>
      <c r="G3" s="15" t="n">
        <v>9.375</v>
      </c>
      <c r="H3" s="0" t="n">
        <f aca="false">STANDARDIZE(G3,$G$47,$G$48)</f>
        <v>0.117228201502447</v>
      </c>
      <c r="I3" s="14" t="n">
        <v>4.43</v>
      </c>
      <c r="J3" s="0" t="n">
        <f aca="false">(STANDARDIZE(I3,$I$47,$I$48))*-1</f>
        <v>0.694917605702122</v>
      </c>
      <c r="K3" s="14" t="n">
        <v>13</v>
      </c>
      <c r="L3" s="0" t="n">
        <f aca="false">STANDARDIZE(K3,$K$47,$K$48)</f>
        <v>-0.305706600550961</v>
      </c>
      <c r="M3" s="14" t="n">
        <v>34</v>
      </c>
      <c r="N3" s="0" t="n">
        <f aca="false">STANDARDIZE(M3,$M$47,$M$48)</f>
        <v>-0.645454634435907</v>
      </c>
      <c r="O3" s="14" t="n">
        <v>121</v>
      </c>
      <c r="P3" s="0" t="n">
        <f aca="false">STANDARDIZE(O3,$O$47,$O$48)</f>
        <v>0.0486524639879432</v>
      </c>
      <c r="Q3" s="14" t="n">
        <v>6.64</v>
      </c>
      <c r="R3" s="0" t="n">
        <f aca="false">(STANDARDIZE(Q3,$Q$47,$Q$48))*-1</f>
        <v>1.74111005285094</v>
      </c>
      <c r="S3" s="14" t="n">
        <v>4.07</v>
      </c>
      <c r="T3" s="0" t="n">
        <f aca="false">(STANDARDIZE(S3,$S$47,$S$48))*-1</f>
        <v>1.0705013501964</v>
      </c>
      <c r="V3" s="11" t="n">
        <f aca="false">F3+H3+J3+L3+N3+P3+R3+T3</f>
        <v>2.28907294555345</v>
      </c>
      <c r="X3" s="11" t="n">
        <f aca="false">AVERAGE(F3,H3,J3,L3,N3,P3,R3,T3)</f>
        <v>0.286134118194181</v>
      </c>
      <c r="Z3" s="0" t="n">
        <v>7</v>
      </c>
      <c r="AA3" s="0" t="n">
        <v>21</v>
      </c>
      <c r="AB3" s="0" t="n">
        <v>238</v>
      </c>
      <c r="AC3" s="0" t="n">
        <f aca="false">RANK(AB3,$AB$2:$AB$45,1)</f>
        <v>30</v>
      </c>
      <c r="AD3" s="0" t="n">
        <v>5</v>
      </c>
    </row>
    <row r="4" customFormat="false" ht="18" hidden="false" customHeight="true" outlineLevel="0" collapsed="false">
      <c r="A4" s="9" t="s">
        <v>140</v>
      </c>
      <c r="B4" s="9" t="s">
        <v>34</v>
      </c>
      <c r="C4" s="9" t="n">
        <v>73</v>
      </c>
      <c r="D4" s="9" t="n">
        <v>187</v>
      </c>
      <c r="E4" s="10" t="n">
        <v>31.625</v>
      </c>
      <c r="F4" s="0" t="n">
        <f aca="false">STANDARDIZE(E4,$E$47,$E$48)</f>
        <v>-0.0711174863049869</v>
      </c>
      <c r="G4" s="10" t="n">
        <v>9.375</v>
      </c>
      <c r="H4" s="0" t="n">
        <f aca="false">STANDARDIZE(G4,$G$47,$G$48)</f>
        <v>0.117228201502447</v>
      </c>
      <c r="I4" s="14" t="s">
        <v>364</v>
      </c>
      <c r="K4" s="9" t="n">
        <v>13</v>
      </c>
      <c r="L4" s="0" t="n">
        <f aca="false">STANDARDIZE(K4,$K$47,$K$48)</f>
        <v>-0.305706600550961</v>
      </c>
      <c r="M4" s="14" t="s">
        <v>364</v>
      </c>
      <c r="O4" s="14" t="s">
        <v>364</v>
      </c>
      <c r="Q4" s="14" t="s">
        <v>364</v>
      </c>
      <c r="S4" s="14" t="s">
        <v>364</v>
      </c>
      <c r="V4" s="11" t="n">
        <f aca="false">F4+H4+J4+L4+N4+P4+R4+T4</f>
        <v>-0.259595885353501</v>
      </c>
      <c r="X4" s="11" t="n">
        <f aca="false">AVERAGE(F4,H4,J4,L4,N4,P4,R4,T4)</f>
        <v>-0.0865319617845004</v>
      </c>
      <c r="Z4" s="0" t="n">
        <v>8</v>
      </c>
      <c r="AD4" s="0" t="n">
        <v>0</v>
      </c>
    </row>
    <row r="5" customFormat="false" ht="18" hidden="false" customHeight="true" outlineLevel="0" collapsed="false">
      <c r="A5" s="14" t="s">
        <v>217</v>
      </c>
      <c r="B5" s="9" t="s">
        <v>34</v>
      </c>
      <c r="C5" s="14" t="n">
        <v>73</v>
      </c>
      <c r="D5" s="14" t="n">
        <v>197</v>
      </c>
      <c r="E5" s="15" t="n">
        <v>31.625</v>
      </c>
      <c r="F5" s="0" t="n">
        <f aca="false">STANDARDIZE(E5,$E$47,$E$48)</f>
        <v>-0.0711174863049869</v>
      </c>
      <c r="G5" s="15" t="n">
        <v>9.25</v>
      </c>
      <c r="H5" s="0" t="n">
        <f aca="false">STANDARDIZE(G5,$G$47,$G$48)</f>
        <v>-0.107034444850063</v>
      </c>
      <c r="I5" s="14" t="n">
        <v>4.42</v>
      </c>
      <c r="J5" s="0" t="n">
        <f aca="false">(STANDARDIZE(I5,$I$47,$I$48))*-1</f>
        <v>0.790683636169905</v>
      </c>
      <c r="K5" s="14" t="n">
        <v>7</v>
      </c>
      <c r="L5" s="0" t="n">
        <f aca="false">STANDARDIZE(K5,$K$47,$K$48)</f>
        <v>-1.75379049789762</v>
      </c>
      <c r="M5" s="14" t="n">
        <v>41.5</v>
      </c>
      <c r="N5" s="0" t="n">
        <f aca="false">STANDARDIZE(M5,$M$47,$M$48)</f>
        <v>1.59789379012792</v>
      </c>
      <c r="O5" s="14" t="n">
        <v>129</v>
      </c>
      <c r="P5" s="0" t="n">
        <f aca="false">STANDARDIZE(O5,$O$47,$O$48)</f>
        <v>1.39322965056386</v>
      </c>
      <c r="Q5" s="14" t="n">
        <v>6.66</v>
      </c>
      <c r="R5" s="0" t="n">
        <f aca="false">(STANDARDIZE(Q5,$Q$47,$Q$48))*-1</f>
        <v>1.63739772118291</v>
      </c>
      <c r="S5" s="14" t="n">
        <v>4.15</v>
      </c>
      <c r="T5" s="0" t="n">
        <f aca="false">(STANDARDIZE(S5,$S$47,$S$48))*-1</f>
        <v>0.441610708180371</v>
      </c>
      <c r="V5" s="11" t="n">
        <f aca="false">F5+H5+J5+L5+N5+P5+R5+T5</f>
        <v>3.92887307717229</v>
      </c>
      <c r="X5" s="11" t="n">
        <f aca="false">AVERAGE(F5,H5,J5,L5,N5,P5,R5,T5)</f>
        <v>0.491109134646537</v>
      </c>
      <c r="Z5" s="0" t="n">
        <v>5</v>
      </c>
      <c r="AA5" s="0" t="n">
        <v>26</v>
      </c>
      <c r="AB5" s="0" t="n">
        <v>162</v>
      </c>
      <c r="AC5" s="0" t="n">
        <f aca="false">RANK(AB5,$AB$2:$AB$45,1)</f>
        <v>23</v>
      </c>
      <c r="AD5" s="0" t="n">
        <v>0</v>
      </c>
    </row>
    <row r="6" customFormat="false" ht="18" hidden="false" customHeight="true" outlineLevel="0" collapsed="false">
      <c r="A6" s="9" t="s">
        <v>110</v>
      </c>
      <c r="B6" s="9" t="s">
        <v>34</v>
      </c>
      <c r="C6" s="9" t="n">
        <v>72</v>
      </c>
      <c r="D6" s="9" t="n">
        <v>205</v>
      </c>
      <c r="E6" s="10" t="n">
        <v>32</v>
      </c>
      <c r="F6" s="0" t="n">
        <f aca="false">STANDARDIZE(E6,$E$47,$E$48)</f>
        <v>0.28994052108956</v>
      </c>
      <c r="G6" s="10" t="n">
        <v>10.25</v>
      </c>
      <c r="H6" s="0" t="n">
        <f aca="false">STANDARDIZE(G6,$G$47,$G$48)</f>
        <v>1.68706672597002</v>
      </c>
      <c r="I6" s="9" t="n">
        <v>4.54</v>
      </c>
      <c r="J6" s="0" t="n">
        <f aca="false">(STANDARDIZE(I6,$I$47,$I$48))*-1</f>
        <v>-0.35850872944351</v>
      </c>
      <c r="K6" s="9" t="n">
        <v>17</v>
      </c>
      <c r="L6" s="0" t="n">
        <f aca="false">STANDARDIZE(K6,$K$47,$K$48)</f>
        <v>0.659682664346811</v>
      </c>
      <c r="M6" s="9" t="n">
        <v>37</v>
      </c>
      <c r="N6" s="0" t="n">
        <f aca="false">STANDARDIZE(M6,$M$47,$M$48)</f>
        <v>0.251884735389623</v>
      </c>
      <c r="O6" s="9" t="n">
        <v>120</v>
      </c>
      <c r="P6" s="0" t="n">
        <f aca="false">STANDARDIZE(O6,$O$47,$O$48)</f>
        <v>-0.119419684334046</v>
      </c>
      <c r="Q6" s="9" t="n">
        <v>7.04</v>
      </c>
      <c r="R6" s="0" t="n">
        <f aca="false">(STANDARDIZE(Q6,$Q$47,$Q$48))*-1</f>
        <v>-0.333136580509396</v>
      </c>
      <c r="S6" s="9" t="n">
        <v>4.11</v>
      </c>
      <c r="T6" s="0" t="n">
        <f aca="false">(STANDARDIZE(S6,$S$47,$S$48))*-1</f>
        <v>0.756056029188387</v>
      </c>
      <c r="V6" s="11" t="n">
        <f aca="false">F6+H6+J6+L6+N6+P6+R6+T6</f>
        <v>2.83356568169745</v>
      </c>
      <c r="X6" s="11" t="n">
        <f aca="false">AVERAGE(F6,H6,J6,L6,N6,P6,R6,T6)</f>
        <v>0.354195710212181</v>
      </c>
      <c r="Z6" s="0" t="n">
        <v>7</v>
      </c>
      <c r="AA6" s="0" t="n">
        <v>16</v>
      </c>
      <c r="AB6" s="0" t="n">
        <v>233</v>
      </c>
      <c r="AC6" s="0" t="n">
        <f aca="false">RANK(AB6,$AB$2:$AB$45,1)</f>
        <v>28</v>
      </c>
      <c r="AD6" s="0" t="n">
        <v>0</v>
      </c>
    </row>
    <row r="7" customFormat="false" ht="18" hidden="false" customHeight="true" outlineLevel="0" collapsed="false">
      <c r="A7" s="14" t="s">
        <v>214</v>
      </c>
      <c r="B7" s="9" t="s">
        <v>34</v>
      </c>
      <c r="C7" s="14" t="n">
        <v>70</v>
      </c>
      <c r="D7" s="14" t="n">
        <v>195</v>
      </c>
      <c r="E7" s="15" t="n">
        <v>30.875</v>
      </c>
      <c r="F7" s="0" t="n">
        <f aca="false">STANDARDIZE(E7,$E$47,$E$48)</f>
        <v>-0.793233501094081</v>
      </c>
      <c r="G7" s="15" t="n">
        <v>9</v>
      </c>
      <c r="H7" s="0" t="n">
        <f aca="false">STANDARDIZE(G7,$G$47,$G$48)</f>
        <v>-0.555559737555084</v>
      </c>
      <c r="I7" s="14" t="n">
        <v>4.51</v>
      </c>
      <c r="J7" s="0" t="n">
        <f aca="false">(STANDARDIZE(I7,$I$47,$I$48))*-1</f>
        <v>-0.071210638040154</v>
      </c>
      <c r="K7" s="14" t="n">
        <v>10</v>
      </c>
      <c r="L7" s="0" t="n">
        <f aca="false">STANDARDIZE(K7,$K$47,$K$48)</f>
        <v>-1.02974854922429</v>
      </c>
      <c r="M7" s="14" t="n">
        <v>33</v>
      </c>
      <c r="N7" s="0" t="n">
        <f aca="false">STANDARDIZE(M7,$M$47,$M$48)</f>
        <v>-0.944567757711084</v>
      </c>
      <c r="O7" s="14" t="n">
        <v>113</v>
      </c>
      <c r="P7" s="0" t="n">
        <f aca="false">STANDARDIZE(O7,$O$47,$O$48)</f>
        <v>-1.29592472258797</v>
      </c>
      <c r="Q7" s="14" t="n">
        <v>6.97</v>
      </c>
      <c r="R7" s="0" t="n">
        <f aca="false">(STANDARDIZE(Q7,$Q$47,$Q$48))*-1</f>
        <v>0.0298565803286626</v>
      </c>
      <c r="S7" s="14" t="n">
        <v>4.26</v>
      </c>
      <c r="T7" s="0" t="n">
        <f aca="false">(STANDARDIZE(S7,$S$47,$S$48))*-1</f>
        <v>-0.423113924591667</v>
      </c>
      <c r="V7" s="11" t="n">
        <f aca="false">F7+H7+J7+L7+N7+P7+R7+T7</f>
        <v>-5.08350225047567</v>
      </c>
      <c r="X7" s="11" t="n">
        <f aca="false">AVERAGE(F7,H7,J7,L7,N7,P7,R7,T7)</f>
        <v>-0.635437781309458</v>
      </c>
      <c r="Z7" s="0" t="n">
        <v>6</v>
      </c>
      <c r="AA7" s="0" t="n">
        <v>8</v>
      </c>
      <c r="AB7" s="0" t="n">
        <v>184</v>
      </c>
      <c r="AC7" s="0" t="n">
        <f aca="false">RANK(AB7,$AB$2:$AB$45,1)</f>
        <v>25</v>
      </c>
      <c r="AD7" s="0" t="n">
        <v>9.14285714285714</v>
      </c>
    </row>
    <row r="8" customFormat="false" ht="18" hidden="false" customHeight="true" outlineLevel="0" collapsed="false">
      <c r="A8" s="9" t="s">
        <v>291</v>
      </c>
      <c r="B8" s="9" t="s">
        <v>34</v>
      </c>
      <c r="C8" s="9" t="n">
        <v>73</v>
      </c>
      <c r="D8" s="9" t="n">
        <v>212</v>
      </c>
      <c r="E8" s="10" t="n">
        <v>33.375</v>
      </c>
      <c r="F8" s="0" t="n">
        <f aca="false">STANDARDIZE(E8,$E$47,$E$48)</f>
        <v>1.61381988153623</v>
      </c>
      <c r="G8" s="10" t="n">
        <v>9.375</v>
      </c>
      <c r="H8" s="0" t="n">
        <f aca="false">STANDARDIZE(G8,$G$47,$G$48)</f>
        <v>0.117228201502447</v>
      </c>
      <c r="I8" s="9" t="n">
        <v>4.43</v>
      </c>
      <c r="J8" s="0" t="n">
        <f aca="false">(STANDARDIZE(I8,$I$47,$I$48))*-1</f>
        <v>0.694917605702122</v>
      </c>
      <c r="K8" s="9" t="n">
        <v>23</v>
      </c>
      <c r="L8" s="0" t="n">
        <f aca="false">STANDARDIZE(K8,$K$47,$K$48)</f>
        <v>2.10776656169347</v>
      </c>
      <c r="M8" s="9" t="n">
        <v>41</v>
      </c>
      <c r="N8" s="0" t="n">
        <f aca="false">STANDARDIZE(M8,$M$47,$M$48)</f>
        <v>1.44833722849033</v>
      </c>
      <c r="O8" s="9" t="n">
        <v>131</v>
      </c>
      <c r="P8" s="0" t="n">
        <f aca="false">STANDARDIZE(O8,$O$47,$O$48)</f>
        <v>1.72937394720783</v>
      </c>
      <c r="Q8" s="9" t="n">
        <v>6.98</v>
      </c>
      <c r="R8" s="0" t="n">
        <f aca="false">(STANDARDIZE(Q8,$Q$47,$Q$48))*-1</f>
        <v>-0.021999585505349</v>
      </c>
      <c r="S8" s="9" t="n">
        <v>4.06</v>
      </c>
      <c r="T8" s="0" t="n">
        <f aca="false">(STANDARDIZE(S8,$S$47,$S$48))*-1</f>
        <v>1.14911268044841</v>
      </c>
      <c r="V8" s="11" t="n">
        <f aca="false">F8+H8+J8+L8+N8+P8+R8+T8</f>
        <v>8.8385565210755</v>
      </c>
      <c r="X8" s="11" t="n">
        <f aca="false">AVERAGE(F8,H8,J8,L8,N8,P8,R8,T8)</f>
        <v>1.10481956513444</v>
      </c>
      <c r="Z8" s="0" t="n">
        <v>3</v>
      </c>
      <c r="AA8" s="0" t="n">
        <v>23</v>
      </c>
      <c r="AB8" s="0" t="n">
        <v>87</v>
      </c>
      <c r="AC8" s="0" t="n">
        <f aca="false">RANK(AB8,$AB$2:$AB$45,1)</f>
        <v>13</v>
      </c>
      <c r="AD8" s="0" t="n">
        <v>5.66666666666667</v>
      </c>
    </row>
    <row r="9" customFormat="false" ht="18" hidden="false" customHeight="true" outlineLevel="0" collapsed="false">
      <c r="A9" s="14" t="s">
        <v>89</v>
      </c>
      <c r="B9" s="9" t="s">
        <v>34</v>
      </c>
      <c r="C9" s="14" t="n">
        <v>74</v>
      </c>
      <c r="D9" s="14" t="n">
        <v>213</v>
      </c>
      <c r="E9" s="15" t="n">
        <v>33.75</v>
      </c>
      <c r="F9" s="0" t="n">
        <f aca="false">STANDARDIZE(E9,$E$47,$E$48)</f>
        <v>1.97487788893078</v>
      </c>
      <c r="G9" s="15" t="n">
        <v>9.875</v>
      </c>
      <c r="H9" s="0" t="n">
        <f aca="false">STANDARDIZE(G9,$G$47,$G$48)</f>
        <v>1.01427878691249</v>
      </c>
      <c r="I9" s="14" t="n">
        <v>4.35</v>
      </c>
      <c r="J9" s="0" t="n">
        <f aca="false">(STANDARDIZE(I9,$I$47,$I$48))*-1</f>
        <v>1.4610458494444</v>
      </c>
      <c r="K9" s="14" t="n">
        <v>18</v>
      </c>
      <c r="L9" s="0" t="n">
        <f aca="false">STANDARDIZE(K9,$K$47,$K$48)</f>
        <v>0.901029980571254</v>
      </c>
      <c r="M9" s="14" t="n">
        <v>45</v>
      </c>
      <c r="N9" s="0" t="n">
        <f aca="false">STANDARDIZE(M9,$M$47,$M$48)</f>
        <v>2.64478972159104</v>
      </c>
      <c r="O9" s="14" t="n">
        <v>139</v>
      </c>
      <c r="P9" s="0" t="n">
        <f aca="false">STANDARDIZE(O9,$O$47,$O$48)</f>
        <v>3.07395113378375</v>
      </c>
      <c r="Q9" s="14" t="n">
        <v>7.06</v>
      </c>
      <c r="R9" s="0" t="n">
        <f aca="false">(STANDARDIZE(Q9,$Q$47,$Q$48))*-1</f>
        <v>-0.43684891217741</v>
      </c>
      <c r="S9" s="14" t="n">
        <v>4.3</v>
      </c>
      <c r="T9" s="0" t="n">
        <f aca="false">(STANDARDIZE(S9,$S$47,$S$48))*-1</f>
        <v>-0.737559245599683</v>
      </c>
      <c r="V9" s="11" t="n">
        <f aca="false">F9+H9+J9+L9+N9+P9+R9+T9</f>
        <v>9.89556520345661</v>
      </c>
      <c r="X9" s="11" t="n">
        <f aca="false">AVERAGE(F9,H9,J9,L9,N9,P9,R9,T9)</f>
        <v>1.23694565043208</v>
      </c>
      <c r="Z9" s="0" t="n">
        <v>3</v>
      </c>
      <c r="AA9" s="0" t="n">
        <v>12</v>
      </c>
      <c r="AB9" s="0" t="n">
        <v>76</v>
      </c>
      <c r="AC9" s="0" t="n">
        <f aca="false">RANK(AB9,$AB$2:$AB$45,1)</f>
        <v>12</v>
      </c>
      <c r="AD9" s="0" t="n">
        <v>33.75</v>
      </c>
    </row>
    <row r="10" customFormat="false" ht="18" hidden="false" customHeight="true" outlineLevel="0" collapsed="false">
      <c r="A10" s="9" t="s">
        <v>33</v>
      </c>
      <c r="B10" s="9" t="s">
        <v>34</v>
      </c>
      <c r="C10" s="9" t="n">
        <v>73</v>
      </c>
      <c r="D10" s="9" t="n">
        <v>211</v>
      </c>
      <c r="E10" s="10" t="n">
        <v>31.5</v>
      </c>
      <c r="F10" s="0" t="n">
        <f aca="false">STANDARDIZE(E10,$E$47,$E$48)</f>
        <v>-0.191470155436503</v>
      </c>
      <c r="G10" s="10" t="n">
        <v>10</v>
      </c>
      <c r="H10" s="0" t="n">
        <f aca="false">STANDARDIZE(G10,$G$47,$G$48)</f>
        <v>1.238541433265</v>
      </c>
      <c r="I10" s="9" t="n">
        <v>4.42</v>
      </c>
      <c r="J10" s="0" t="n">
        <f aca="false">(STANDARDIZE(I10,$I$47,$I$48))*-1</f>
        <v>0.790683636169905</v>
      </c>
      <c r="K10" s="14" t="s">
        <v>364</v>
      </c>
      <c r="M10" s="9" t="n">
        <v>33</v>
      </c>
      <c r="N10" s="0" t="n">
        <f aca="false">STANDARDIZE(M10,$M$47,$M$48)</f>
        <v>-0.944567757711084</v>
      </c>
      <c r="O10" s="9" t="n">
        <v>120</v>
      </c>
      <c r="P10" s="0" t="n">
        <f aca="false">STANDARDIZE(O10,$O$47,$O$48)</f>
        <v>-0.119419684334046</v>
      </c>
      <c r="Q10" s="9" t="n">
        <v>6.71</v>
      </c>
      <c r="R10" s="0" t="n">
        <f aca="false">(STANDARDIZE(Q10,$Q$47,$Q$48))*-1</f>
        <v>1.37811689201287</v>
      </c>
      <c r="S10" s="9" t="n">
        <v>3.98</v>
      </c>
      <c r="T10" s="0" t="n">
        <f aca="false">(STANDARDIZE(S10,$S$47,$S$48))*-1</f>
        <v>1.77800332246444</v>
      </c>
      <c r="V10" s="11" t="n">
        <f aca="false">F10+H10+J10+L10+N10+P10+R10+T10</f>
        <v>3.92988768643058</v>
      </c>
      <c r="X10" s="11" t="n">
        <f aca="false">AVERAGE(F10,H10,J10,L10,N10,P10,R10,T10)</f>
        <v>0.561412526632941</v>
      </c>
      <c r="Z10" s="0" t="n">
        <v>1</v>
      </c>
      <c r="AA10" s="0" t="n">
        <v>4</v>
      </c>
      <c r="AB10" s="0" t="n">
        <v>4</v>
      </c>
      <c r="AC10" s="0" t="n">
        <f aca="false">RANK(AB10,$AB$2:$AB$45,1)</f>
        <v>1</v>
      </c>
      <c r="AD10" s="0" t="n">
        <v>56.125</v>
      </c>
    </row>
    <row r="11" customFormat="false" ht="18" hidden="false" customHeight="true" outlineLevel="0" collapsed="false">
      <c r="A11" s="14" t="s">
        <v>185</v>
      </c>
      <c r="B11" s="9" t="s">
        <v>34</v>
      </c>
      <c r="C11" s="14" t="n">
        <v>68</v>
      </c>
      <c r="D11" s="14" t="n">
        <v>185</v>
      </c>
      <c r="E11" s="15" t="n">
        <v>30.375</v>
      </c>
      <c r="F11" s="0" t="n">
        <f aca="false">STANDARDIZE(E11,$E$47,$E$48)</f>
        <v>-1.27464417762014</v>
      </c>
      <c r="G11" s="15" t="n">
        <v>8.75</v>
      </c>
      <c r="H11" s="0" t="n">
        <f aca="false">STANDARDIZE(G11,$G$47,$G$48)</f>
        <v>-1.0040850302601</v>
      </c>
      <c r="I11" s="14" t="n">
        <v>4.56</v>
      </c>
      <c r="J11" s="0" t="n">
        <f aca="false">(STANDARDIZE(I11,$I$47,$I$48))*-1</f>
        <v>-0.550040790379075</v>
      </c>
      <c r="K11" s="14" t="n">
        <v>10</v>
      </c>
      <c r="L11" s="0" t="n">
        <f aca="false">STANDARDIZE(K11,$K$47,$K$48)</f>
        <v>-1.02974854922429</v>
      </c>
      <c r="M11" s="14" t="n">
        <v>37</v>
      </c>
      <c r="N11" s="0" t="n">
        <f aca="false">STANDARDIZE(M11,$M$47,$M$48)</f>
        <v>0.251884735389623</v>
      </c>
      <c r="O11" s="14" t="n">
        <v>115</v>
      </c>
      <c r="P11" s="0" t="n">
        <f aca="false">STANDARDIZE(O11,$O$47,$O$48)</f>
        <v>-0.959780425943992</v>
      </c>
      <c r="Q11" s="14" t="n">
        <v>7.17</v>
      </c>
      <c r="R11" s="0" t="n">
        <f aca="false">(STANDARDIZE(Q11,$Q$47,$Q$48))*-1</f>
        <v>-1.0072667363515</v>
      </c>
      <c r="S11" s="14" t="n">
        <v>4.32</v>
      </c>
      <c r="T11" s="0" t="n">
        <f aca="false">(STANDARDIZE(S11,$S$47,$S$48))*-1</f>
        <v>-0.894781906103695</v>
      </c>
      <c r="V11" s="11" t="n">
        <f aca="false">F11+H11+J11+L11+N11+P11+R11+T11</f>
        <v>-6.46846288049318</v>
      </c>
      <c r="X11" s="11" t="n">
        <f aca="false">AVERAGE(F11,H11,J11,L11,N11,P11,R11,T11)</f>
        <v>-0.808557860061647</v>
      </c>
      <c r="Z11" s="0" t="n">
        <v>4</v>
      </c>
      <c r="AA11" s="0" t="n">
        <v>6</v>
      </c>
      <c r="AB11" s="0" t="n">
        <v>105</v>
      </c>
      <c r="AC11" s="0" t="n">
        <f aca="false">RANK(AB11,$AB$2:$AB$45,1)</f>
        <v>15</v>
      </c>
      <c r="AD11" s="0" t="n">
        <v>50.6875</v>
      </c>
    </row>
    <row r="12" customFormat="false" ht="18" hidden="false" customHeight="true" outlineLevel="0" collapsed="false">
      <c r="A12" s="9" t="s">
        <v>114</v>
      </c>
      <c r="B12" s="9" t="s">
        <v>34</v>
      </c>
      <c r="C12" s="9" t="n">
        <v>73</v>
      </c>
      <c r="D12" s="9" t="n">
        <v>201</v>
      </c>
      <c r="E12" s="10" t="n">
        <v>31.25</v>
      </c>
      <c r="F12" s="0" t="n">
        <f aca="false">STANDARDIZE(E12,$E$47,$E$48)</f>
        <v>-0.432175493699534</v>
      </c>
      <c r="G12" s="10" t="n">
        <v>9</v>
      </c>
      <c r="H12" s="0" t="n">
        <f aca="false">STANDARDIZE(G12,$G$47,$G$48)</f>
        <v>-0.555559737555084</v>
      </c>
      <c r="I12" s="9" t="n">
        <v>4.62</v>
      </c>
      <c r="J12" s="0" t="n">
        <f aca="false">(STANDARDIZE(I12,$I$47,$I$48))*-1</f>
        <v>-1.12463697318579</v>
      </c>
      <c r="K12" s="9" t="n">
        <v>13</v>
      </c>
      <c r="L12" s="0" t="n">
        <f aca="false">STANDARDIZE(K12,$K$47,$K$48)</f>
        <v>-0.305706600550961</v>
      </c>
      <c r="M12" s="9" t="n">
        <v>37</v>
      </c>
      <c r="N12" s="0" t="n">
        <f aca="false">STANDARDIZE(M12,$M$47,$M$48)</f>
        <v>0.251884735389623</v>
      </c>
      <c r="O12" s="9" t="n">
        <v>122</v>
      </c>
      <c r="P12" s="0" t="n">
        <f aca="false">STANDARDIZE(O12,$O$47,$O$48)</f>
        <v>0.216724612309932</v>
      </c>
      <c r="Q12" s="14" t="s">
        <v>364</v>
      </c>
      <c r="S12" s="14" t="s">
        <v>364</v>
      </c>
      <c r="V12" s="11" t="n">
        <f aca="false">F12+H12+J12+L12+N12+P12+R12+T12</f>
        <v>-1.94946945729181</v>
      </c>
      <c r="X12" s="11" t="n">
        <f aca="false">AVERAGE(F12,H12,J12,L12,N12,P12,R12,T12)</f>
        <v>-0.324911576215302</v>
      </c>
      <c r="Z12" s="0" t="n">
        <v>8</v>
      </c>
      <c r="AD12" s="0" t="n">
        <v>0</v>
      </c>
    </row>
    <row r="13" customFormat="false" ht="18" hidden="false" customHeight="true" outlineLevel="0" collapsed="false">
      <c r="A13" s="14" t="s">
        <v>130</v>
      </c>
      <c r="B13" s="9" t="s">
        <v>34</v>
      </c>
      <c r="C13" s="14" t="n">
        <v>75</v>
      </c>
      <c r="D13" s="14" t="n">
        <v>220</v>
      </c>
      <c r="E13" s="15" t="n">
        <v>32.375</v>
      </c>
      <c r="F13" s="0" t="n">
        <f aca="false">STANDARDIZE(E13,$E$47,$E$48)</f>
        <v>0.650998528484107</v>
      </c>
      <c r="G13" s="15" t="n">
        <v>9.5</v>
      </c>
      <c r="H13" s="0" t="n">
        <f aca="false">STANDARDIZE(G13,$G$47,$G$48)</f>
        <v>0.341490847854957</v>
      </c>
      <c r="I13" s="14" t="n">
        <v>4.57</v>
      </c>
      <c r="J13" s="0" t="n">
        <f aca="false">(STANDARDIZE(I13,$I$47,$I$48))*-1</f>
        <v>-0.645806820846866</v>
      </c>
      <c r="K13" s="14" t="n">
        <v>16</v>
      </c>
      <c r="L13" s="0" t="n">
        <f aca="false">STANDARDIZE(K13,$K$47,$K$48)</f>
        <v>0.418335348122368</v>
      </c>
      <c r="M13" s="14" t="n">
        <v>35.5</v>
      </c>
      <c r="N13" s="0" t="n">
        <f aca="false">STANDARDIZE(M13,$M$47,$M$48)</f>
        <v>-0.196784949523142</v>
      </c>
      <c r="O13" s="14" t="n">
        <v>115</v>
      </c>
      <c r="P13" s="0" t="n">
        <f aca="false">STANDARDIZE(O13,$O$47,$O$48)</f>
        <v>-0.959780425943992</v>
      </c>
      <c r="Q13" s="14" t="n">
        <v>7.25</v>
      </c>
      <c r="R13" s="0" t="n">
        <f aca="false">(STANDARDIZE(Q13,$Q$47,$Q$48))*-1</f>
        <v>-1.42211606302357</v>
      </c>
      <c r="S13" s="14" t="n">
        <v>4.12</v>
      </c>
      <c r="T13" s="0" t="n">
        <f aca="false">(STANDARDIZE(S13,$S$47,$S$48))*-1</f>
        <v>0.677444698936385</v>
      </c>
      <c r="V13" s="11" t="n">
        <f aca="false">F13+H13+J13+L13+N13+P13+R13+T13</f>
        <v>-1.13621883593975</v>
      </c>
      <c r="X13" s="11" t="n">
        <f aca="false">AVERAGE(F13,H13,J13,L13,N13,P13,R13,T13)</f>
        <v>-0.142027354492469</v>
      </c>
      <c r="Z13" s="0" t="n">
        <v>8</v>
      </c>
      <c r="AD13" s="0" t="n">
        <v>0</v>
      </c>
    </row>
    <row r="14" customFormat="false" ht="18" hidden="false" customHeight="true" outlineLevel="0" collapsed="false">
      <c r="A14" s="9" t="s">
        <v>159</v>
      </c>
      <c r="B14" s="9" t="s">
        <v>34</v>
      </c>
      <c r="C14" s="9" t="n">
        <v>74</v>
      </c>
      <c r="D14" s="9" t="n">
        <v>216</v>
      </c>
      <c r="E14" s="10" t="n">
        <v>32.25</v>
      </c>
      <c r="F14" s="0" t="n">
        <f aca="false">STANDARDIZE(E14,$E$47,$E$48)</f>
        <v>0.530645859352591</v>
      </c>
      <c r="G14" s="10" t="n">
        <v>9.5</v>
      </c>
      <c r="H14" s="0" t="n">
        <f aca="false">STANDARDIZE(G14,$G$47,$G$48)</f>
        <v>0.341490847854957</v>
      </c>
      <c r="I14" s="14" t="s">
        <v>364</v>
      </c>
      <c r="K14" s="9" t="n">
        <v>23</v>
      </c>
      <c r="L14" s="0" t="n">
        <f aca="false">STANDARDIZE(K14,$K$47,$K$48)</f>
        <v>2.10776656169347</v>
      </c>
      <c r="M14" s="9" t="n">
        <v>36.5</v>
      </c>
      <c r="N14" s="0" t="n">
        <f aca="false">STANDARDIZE(M14,$M$47,$M$48)</f>
        <v>0.102328173752035</v>
      </c>
      <c r="O14" s="9" t="n">
        <v>124</v>
      </c>
      <c r="P14" s="0" t="n">
        <f aca="false">STANDARDIZE(O14,$O$47,$O$48)</f>
        <v>0.552868908953911</v>
      </c>
      <c r="Q14" s="9" t="n">
        <v>6.86</v>
      </c>
      <c r="R14" s="0" t="n">
        <f aca="false">(STANDARDIZE(Q14,$Q$47,$Q$48))*-1</f>
        <v>0.600274404502749</v>
      </c>
      <c r="S14" s="9" t="n">
        <v>4.18</v>
      </c>
      <c r="T14" s="0" t="n">
        <f aca="false">(STANDARDIZE(S14,$S$47,$S$48))*-1</f>
        <v>0.205776717424365</v>
      </c>
      <c r="V14" s="11" t="n">
        <f aca="false">F14+H14+J14+L14+N14+P14+R14+T14</f>
        <v>4.44115147353408</v>
      </c>
      <c r="X14" s="11" t="n">
        <f aca="false">AVERAGE(F14,H14,J14,L14,N14,P14,R14,T14)</f>
        <v>0.634450210504868</v>
      </c>
      <c r="Z14" s="0" t="n">
        <v>6</v>
      </c>
      <c r="AA14" s="0" t="n">
        <v>10</v>
      </c>
      <c r="AB14" s="0" t="n">
        <v>186</v>
      </c>
      <c r="AC14" s="0" t="n">
        <f aca="false">RANK(AB14,$AB$2:$AB$45,1)</f>
        <v>26</v>
      </c>
      <c r="AD14" s="0" t="n">
        <v>15.7</v>
      </c>
    </row>
    <row r="15" customFormat="false" ht="18" hidden="false" customHeight="true" outlineLevel="0" collapsed="false">
      <c r="A15" s="14" t="s">
        <v>313</v>
      </c>
      <c r="B15" s="9" t="s">
        <v>34</v>
      </c>
      <c r="C15" s="14" t="n">
        <v>73</v>
      </c>
      <c r="D15" s="14" t="n">
        <v>196</v>
      </c>
      <c r="E15" s="15" t="n">
        <v>29.625</v>
      </c>
      <c r="F15" s="0" t="n">
        <f aca="false">STANDARDIZE(E15,$E$47,$E$48)</f>
        <v>-1.99676019240924</v>
      </c>
      <c r="G15" s="15" t="n">
        <v>8.25</v>
      </c>
      <c r="H15" s="0" t="n">
        <f aca="false">STANDARDIZE(G15,$G$47,$G$48)</f>
        <v>-1.90113561567015</v>
      </c>
      <c r="I15" s="14" t="n">
        <v>4.51</v>
      </c>
      <c r="J15" s="0" t="n">
        <f aca="false">(STANDARDIZE(I15,$I$47,$I$48))*-1</f>
        <v>-0.071210638040154</v>
      </c>
      <c r="K15" s="14" t="s">
        <v>364</v>
      </c>
      <c r="M15" s="14" t="n">
        <v>32.5</v>
      </c>
      <c r="N15" s="0" t="n">
        <f aca="false">STANDARDIZE(M15,$M$47,$M$48)</f>
        <v>-1.09412431934867</v>
      </c>
      <c r="O15" s="14" t="n">
        <v>119</v>
      </c>
      <c r="P15" s="0" t="n">
        <f aca="false">STANDARDIZE(O15,$O$47,$O$48)</f>
        <v>-0.287491832656035</v>
      </c>
      <c r="Q15" s="14" t="n">
        <v>7.14</v>
      </c>
      <c r="R15" s="0" t="n">
        <f aca="false">(STANDARDIZE(Q15,$Q$47,$Q$48))*-1</f>
        <v>-0.851698238849475</v>
      </c>
      <c r="S15" s="14" t="n">
        <v>4.28</v>
      </c>
      <c r="T15" s="0" t="n">
        <f aca="false">(STANDARDIZE(S15,$S$47,$S$48))*-1</f>
        <v>-0.580336585095679</v>
      </c>
      <c r="V15" s="11" t="n">
        <f aca="false">F15+H15+J15+L15+N15+P15+R15+T15</f>
        <v>-6.7827574220694</v>
      </c>
      <c r="X15" s="11" t="n">
        <f aca="false">AVERAGE(F15,H15,J15,L15,N15,P15,R15,T15)</f>
        <v>-0.968965346009914</v>
      </c>
      <c r="Z15" s="0" t="n">
        <v>8</v>
      </c>
      <c r="AD15" s="0" t="n">
        <v>0</v>
      </c>
    </row>
    <row r="16" customFormat="false" ht="18" hidden="false" customHeight="true" outlineLevel="0" collapsed="false">
      <c r="A16" s="9" t="s">
        <v>298</v>
      </c>
      <c r="B16" s="9" t="s">
        <v>34</v>
      </c>
      <c r="C16" s="9" t="n">
        <v>72</v>
      </c>
      <c r="D16" s="9" t="n">
        <v>195</v>
      </c>
      <c r="E16" s="10" t="n">
        <v>31.25</v>
      </c>
      <c r="F16" s="0" t="n">
        <f aca="false">STANDARDIZE(E16,$E$47,$E$48)</f>
        <v>-0.432175493699534</v>
      </c>
      <c r="G16" s="10" t="n">
        <v>10</v>
      </c>
      <c r="H16" s="0" t="n">
        <f aca="false">STANDARDIZE(G16,$G$47,$G$48)</f>
        <v>1.238541433265</v>
      </c>
      <c r="I16" s="9" t="n">
        <v>4.46</v>
      </c>
      <c r="J16" s="0" t="n">
        <f aca="false">(STANDARDIZE(I16,$I$47,$I$48))*-1</f>
        <v>0.407619514298767</v>
      </c>
      <c r="K16" s="14" t="s">
        <v>364</v>
      </c>
      <c r="M16" s="9" t="n">
        <v>35</v>
      </c>
      <c r="N16" s="0" t="n">
        <f aca="false">STANDARDIZE(M16,$M$47,$M$48)</f>
        <v>-0.34634151116073</v>
      </c>
      <c r="O16" s="9" t="n">
        <v>115</v>
      </c>
      <c r="P16" s="0" t="n">
        <f aca="false">STANDARDIZE(O16,$O$47,$O$48)</f>
        <v>-0.959780425943992</v>
      </c>
      <c r="Q16" s="9" t="n">
        <v>7.03</v>
      </c>
      <c r="R16" s="0" t="n">
        <f aca="false">(STANDARDIZE(Q16,$Q$47,$Q$48))*-1</f>
        <v>-0.281280414675389</v>
      </c>
      <c r="S16" s="9" t="n">
        <v>4.32</v>
      </c>
      <c r="T16" s="0" t="n">
        <f aca="false">(STANDARDIZE(S16,$S$47,$S$48))*-1</f>
        <v>-0.894781906103695</v>
      </c>
      <c r="V16" s="11" t="n">
        <f aca="false">F16+H16+J16+L16+N16+P16+R16+T16</f>
        <v>-1.26819880401957</v>
      </c>
      <c r="X16" s="11" t="n">
        <f aca="false">AVERAGE(F16,H16,J16,L16,N16,P16,R16,T16)</f>
        <v>-0.181171257717082</v>
      </c>
      <c r="Z16" s="0" t="n">
        <v>5</v>
      </c>
      <c r="AA16" s="0" t="n">
        <v>10</v>
      </c>
      <c r="AB16" s="0" t="n">
        <v>146</v>
      </c>
      <c r="AC16" s="0" t="n">
        <f aca="false">RANK(AB16,$AB$2:$AB$45,1)</f>
        <v>20</v>
      </c>
      <c r="AD16" s="0" t="n">
        <v>50.3076923076923</v>
      </c>
    </row>
    <row r="17" customFormat="false" ht="18" hidden="false" customHeight="true" outlineLevel="0" collapsed="false">
      <c r="A17" s="14" t="s">
        <v>272</v>
      </c>
      <c r="B17" s="9" t="s">
        <v>34</v>
      </c>
      <c r="C17" s="14" t="n">
        <v>70</v>
      </c>
      <c r="D17" s="14" t="n">
        <v>185</v>
      </c>
      <c r="E17" s="15" t="n">
        <v>30.25</v>
      </c>
      <c r="F17" s="0" t="n">
        <f aca="false">STANDARDIZE(E17,$E$47,$E$48)</f>
        <v>-1.39499684675166</v>
      </c>
      <c r="G17" s="15" t="n">
        <v>9.375</v>
      </c>
      <c r="H17" s="0" t="n">
        <f aca="false">STANDARDIZE(G17,$G$47,$G$48)</f>
        <v>0.117228201502447</v>
      </c>
      <c r="I17" s="14" t="n">
        <v>4.33</v>
      </c>
      <c r="J17" s="0" t="n">
        <f aca="false">(STANDARDIZE(I17,$I$47,$I$48))*-1</f>
        <v>1.65257791037996</v>
      </c>
      <c r="K17" s="14" t="n">
        <v>13</v>
      </c>
      <c r="L17" s="0" t="n">
        <f aca="false">STANDARDIZE(K17,$K$47,$K$48)</f>
        <v>-0.305706600550961</v>
      </c>
      <c r="M17" s="14" t="n">
        <v>37</v>
      </c>
      <c r="N17" s="0" t="n">
        <f aca="false">STANDARDIZE(M17,$M$47,$M$48)</f>
        <v>0.251884735389623</v>
      </c>
      <c r="O17" s="14" t="n">
        <v>122</v>
      </c>
      <c r="P17" s="0" t="n">
        <f aca="false">STANDARDIZE(O17,$O$47,$O$48)</f>
        <v>0.216724612309932</v>
      </c>
      <c r="Q17" s="14" t="n">
        <v>6.7</v>
      </c>
      <c r="R17" s="0" t="n">
        <f aca="false">(STANDARDIZE(Q17,$Q$47,$Q$48))*-1</f>
        <v>1.42997305784688</v>
      </c>
      <c r="S17" s="14" t="n">
        <v>4.11</v>
      </c>
      <c r="T17" s="0" t="n">
        <f aca="false">(STANDARDIZE(S17,$S$47,$S$48))*-1</f>
        <v>0.756056029188387</v>
      </c>
      <c r="V17" s="11" t="n">
        <f aca="false">F17+H17+J17+L17+N17+P17+R17+T17</f>
        <v>2.72374109931461</v>
      </c>
      <c r="X17" s="11" t="n">
        <f aca="false">AVERAGE(F17,H17,J17,L17,N17,P17,R17,T17)</f>
        <v>0.340467637414327</v>
      </c>
      <c r="Z17" s="0" t="n">
        <v>1</v>
      </c>
      <c r="AA17" s="0" t="n">
        <v>29</v>
      </c>
      <c r="AB17" s="0" t="n">
        <v>29</v>
      </c>
      <c r="AC17" s="0" t="n">
        <f aca="false">RANK(AB17,$AB$2:$AB$45,1)</f>
        <v>6</v>
      </c>
      <c r="AD17" s="0" t="n">
        <v>19.1818181818182</v>
      </c>
    </row>
    <row r="18" customFormat="false" ht="18" hidden="false" customHeight="true" outlineLevel="0" collapsed="false">
      <c r="A18" s="9" t="s">
        <v>132</v>
      </c>
      <c r="B18" s="9" t="s">
        <v>34</v>
      </c>
      <c r="C18" s="9" t="n">
        <v>76</v>
      </c>
      <c r="D18" s="9" t="n">
        <v>232</v>
      </c>
      <c r="E18" s="10" t="n">
        <v>33.5</v>
      </c>
      <c r="F18" s="0" t="n">
        <f aca="false">STANDARDIZE(E18,$E$47,$E$48)</f>
        <v>1.73417255066775</v>
      </c>
      <c r="G18" s="10" t="n">
        <v>9.75</v>
      </c>
      <c r="H18" s="0" t="n">
        <f aca="false">STANDARDIZE(G18,$G$47,$G$48)</f>
        <v>0.790016140559978</v>
      </c>
      <c r="I18" s="9" t="n">
        <v>4.7</v>
      </c>
      <c r="J18" s="0" t="n">
        <f aca="false">(STANDARDIZE(I18,$I$47,$I$48))*-1</f>
        <v>-1.89076521692806</v>
      </c>
      <c r="K18" s="9" t="n">
        <v>17</v>
      </c>
      <c r="L18" s="0" t="n">
        <f aca="false">STANDARDIZE(K18,$K$47,$K$48)</f>
        <v>0.659682664346811</v>
      </c>
      <c r="M18" s="9" t="n">
        <v>38.5</v>
      </c>
      <c r="N18" s="0" t="n">
        <f aca="false">STANDARDIZE(M18,$M$47,$M$48)</f>
        <v>0.700554420302389</v>
      </c>
      <c r="O18" s="9" t="n">
        <v>122</v>
      </c>
      <c r="P18" s="0" t="n">
        <f aca="false">STANDARDIZE(O18,$O$47,$O$48)</f>
        <v>0.216724612309932</v>
      </c>
      <c r="Q18" s="14" t="s">
        <v>364</v>
      </c>
      <c r="S18" s="14" t="s">
        <v>364</v>
      </c>
      <c r="V18" s="11" t="n">
        <f aca="false">F18+H18+J18+L18+N18+P18+R18+T18</f>
        <v>2.2103851712588</v>
      </c>
      <c r="X18" s="11" t="n">
        <f aca="false">AVERAGE(F18,H18,J18,L18,N18,P18,R18,T18)</f>
        <v>0.368397528543132</v>
      </c>
      <c r="Z18" s="0" t="n">
        <v>2</v>
      </c>
      <c r="AA18" s="0" t="n">
        <v>9</v>
      </c>
      <c r="AB18" s="0" t="n">
        <v>41</v>
      </c>
      <c r="AC18" s="0" t="n">
        <f aca="false">RANK(AB18,$AB$2:$AB$45,1)</f>
        <v>9</v>
      </c>
      <c r="AD18" s="0" t="n">
        <v>30.75</v>
      </c>
    </row>
    <row r="19" customFormat="false" ht="18" hidden="false" customHeight="true" outlineLevel="0" collapsed="false">
      <c r="A19" s="14" t="s">
        <v>51</v>
      </c>
      <c r="B19" s="9" t="s">
        <v>34</v>
      </c>
      <c r="C19" s="14" t="n">
        <v>70</v>
      </c>
      <c r="D19" s="14" t="n">
        <v>209</v>
      </c>
      <c r="E19" s="15" t="n">
        <v>30.75</v>
      </c>
      <c r="F19" s="0" t="n">
        <f aca="false">STANDARDIZE(E19,$E$47,$E$48)</f>
        <v>-0.913586170225596</v>
      </c>
      <c r="G19" s="15" t="n">
        <v>9.25</v>
      </c>
      <c r="H19" s="0" t="n">
        <f aca="false">STANDARDIZE(G19,$G$47,$G$48)</f>
        <v>-0.107034444850063</v>
      </c>
      <c r="I19" s="14" t="n">
        <v>4.44</v>
      </c>
      <c r="J19" s="0" t="n">
        <f aca="false">(STANDARDIZE(I19,$I$47,$I$48))*-1</f>
        <v>0.599151575234331</v>
      </c>
      <c r="K19" s="14" t="s">
        <v>364</v>
      </c>
      <c r="M19" s="14" t="s">
        <v>364</v>
      </c>
      <c r="O19" s="14" t="s">
        <v>364</v>
      </c>
      <c r="Q19" s="14" t="s">
        <v>364</v>
      </c>
      <c r="S19" s="14" t="s">
        <v>364</v>
      </c>
      <c r="V19" s="11" t="n">
        <f aca="false">F19+H19+J19+L19+N19+P19+R19+T19</f>
        <v>-0.421469039841328</v>
      </c>
      <c r="X19" s="11" t="n">
        <f aca="false">AVERAGE(F19,H19,J19,L19,N19,P19,R19,T19)</f>
        <v>-0.140489679947109</v>
      </c>
      <c r="Z19" s="0" t="n">
        <v>8</v>
      </c>
      <c r="AD19" s="0" t="n">
        <v>0</v>
      </c>
    </row>
    <row r="20" customFormat="false" ht="18" hidden="false" customHeight="true" outlineLevel="0" collapsed="false">
      <c r="A20" s="9" t="s">
        <v>139</v>
      </c>
      <c r="B20" s="9" t="s">
        <v>34</v>
      </c>
      <c r="C20" s="9" t="n">
        <v>77</v>
      </c>
      <c r="D20" s="9" t="n">
        <v>237</v>
      </c>
      <c r="E20" s="10" t="n">
        <v>32.5</v>
      </c>
      <c r="F20" s="0" t="n">
        <f aca="false">STANDARDIZE(E20,$E$47,$E$48)</f>
        <v>0.771351197615623</v>
      </c>
      <c r="G20" s="10" t="n">
        <v>9</v>
      </c>
      <c r="H20" s="0" t="n">
        <f aca="false">STANDARDIZE(G20,$G$47,$G$48)</f>
        <v>-0.555559737555084</v>
      </c>
      <c r="I20" s="9" t="n">
        <v>4.49</v>
      </c>
      <c r="J20" s="0" t="n">
        <f aca="false">(STANDARDIZE(I20,$I$47,$I$48))*-1</f>
        <v>0.120321422895411</v>
      </c>
      <c r="K20" s="9" t="n">
        <v>13</v>
      </c>
      <c r="L20" s="0" t="n">
        <f aca="false">STANDARDIZE(K20,$K$47,$K$48)</f>
        <v>-0.305706600550961</v>
      </c>
      <c r="M20" s="9" t="n">
        <v>33.5</v>
      </c>
      <c r="N20" s="0" t="n">
        <f aca="false">STANDARDIZE(M20,$M$47,$M$48)</f>
        <v>-0.795011196073495</v>
      </c>
      <c r="O20" s="9" t="n">
        <v>119</v>
      </c>
      <c r="P20" s="0" t="n">
        <f aca="false">STANDARDIZE(O20,$O$47,$O$48)</f>
        <v>-0.287491832656035</v>
      </c>
      <c r="Q20" s="9" t="n">
        <v>6.89</v>
      </c>
      <c r="R20" s="0" t="n">
        <f aca="false">(STANDARDIZE(Q20,$Q$47,$Q$48))*-1</f>
        <v>0.444705907000728</v>
      </c>
      <c r="S20" s="9" t="n">
        <v>4.45</v>
      </c>
      <c r="T20" s="0" t="n">
        <f aca="false">(STANDARDIZE(S20,$S$47,$S$48))*-1</f>
        <v>-1.91672919937974</v>
      </c>
      <c r="V20" s="11" t="n">
        <f aca="false">F20+H20+J20+L20+N20+P20+R20+T20</f>
        <v>-2.52412003870356</v>
      </c>
      <c r="X20" s="11" t="n">
        <f aca="false">AVERAGE(F20,H20,J20,L20,N20,P20,R20,T20)</f>
        <v>-0.315515004837945</v>
      </c>
      <c r="Z20" s="0" t="n">
        <v>2</v>
      </c>
      <c r="AA20" s="0" t="n">
        <v>8</v>
      </c>
      <c r="AB20" s="0" t="n">
        <v>40</v>
      </c>
      <c r="AC20" s="0" t="n">
        <f aca="false">RANK(AB20,$AB$2:$AB$45,1)</f>
        <v>8</v>
      </c>
      <c r="AD20" s="0" t="n">
        <v>36.25</v>
      </c>
    </row>
    <row r="21" customFormat="false" ht="18" hidden="false" customHeight="true" outlineLevel="0" collapsed="false">
      <c r="A21" s="14" t="s">
        <v>281</v>
      </c>
      <c r="B21" s="9" t="s">
        <v>34</v>
      </c>
      <c r="C21" s="14" t="n">
        <v>71</v>
      </c>
      <c r="D21" s="14" t="n">
        <v>182</v>
      </c>
      <c r="E21" s="15" t="n">
        <v>31.625</v>
      </c>
      <c r="F21" s="0" t="n">
        <f aca="false">STANDARDIZE(E21,$E$47,$E$48)</f>
        <v>-0.0711174863049869</v>
      </c>
      <c r="G21" s="15" t="n">
        <v>9</v>
      </c>
      <c r="H21" s="0" t="n">
        <f aca="false">STANDARDIZE(G21,$G$47,$G$48)</f>
        <v>-0.555559737555084</v>
      </c>
      <c r="I21" s="14" t="n">
        <v>4.53</v>
      </c>
      <c r="J21" s="0" t="n">
        <f aca="false">(STANDARDIZE(I21,$I$47,$I$48))*-1</f>
        <v>-0.262742698975727</v>
      </c>
      <c r="K21" s="14" t="s">
        <v>364</v>
      </c>
      <c r="M21" s="14" t="n">
        <v>36.5</v>
      </c>
      <c r="N21" s="0" t="n">
        <f aca="false">STANDARDIZE(M21,$M$47,$M$48)</f>
        <v>0.102328173752035</v>
      </c>
      <c r="O21" s="14" t="n">
        <v>122</v>
      </c>
      <c r="P21" s="0" t="n">
        <f aca="false">STANDARDIZE(O21,$O$47,$O$48)</f>
        <v>0.216724612309932</v>
      </c>
      <c r="Q21" s="14" t="n">
        <v>6.88</v>
      </c>
      <c r="R21" s="0" t="n">
        <f aca="false">(STANDARDIZE(Q21,$Q$47,$Q$48))*-1</f>
        <v>0.496562072834735</v>
      </c>
      <c r="S21" s="14" t="n">
        <v>4.12</v>
      </c>
      <c r="T21" s="0" t="n">
        <f aca="false">(STANDARDIZE(S21,$S$47,$S$48))*-1</f>
        <v>0.677444698936385</v>
      </c>
      <c r="V21" s="11" t="n">
        <f aca="false">F21+H21+J21+L21+N21+P21+R21+T21</f>
        <v>0.60363963499729</v>
      </c>
      <c r="X21" s="11" t="n">
        <f aca="false">AVERAGE(F21,H21,J21,L21,N21,P21,R21,T21)</f>
        <v>0.0862342335710414</v>
      </c>
      <c r="Z21" s="0" t="n">
        <v>5</v>
      </c>
      <c r="AA21" s="0" t="n">
        <v>3</v>
      </c>
      <c r="AB21" s="0" t="n">
        <v>139</v>
      </c>
      <c r="AC21" s="0" t="n">
        <f aca="false">RANK(AB21,$AB$2:$AB$45,1)</f>
        <v>19</v>
      </c>
      <c r="AD21" s="0" t="n">
        <v>18.6666666666667</v>
      </c>
    </row>
    <row r="22" customFormat="false" ht="18" hidden="false" customHeight="true" outlineLevel="0" collapsed="false">
      <c r="A22" s="9" t="s">
        <v>280</v>
      </c>
      <c r="B22" s="9" t="s">
        <v>34</v>
      </c>
      <c r="C22" s="9" t="n">
        <v>72</v>
      </c>
      <c r="D22" s="9" t="n">
        <v>198</v>
      </c>
      <c r="E22" s="10" t="n">
        <v>30.5</v>
      </c>
      <c r="F22" s="0" t="n">
        <f aca="false">STANDARDIZE(E22,$E$47,$E$48)</f>
        <v>-1.15429150848863</v>
      </c>
      <c r="G22" s="10" t="n">
        <v>8.625</v>
      </c>
      <c r="H22" s="0" t="n">
        <f aca="false">STANDARDIZE(G22,$G$47,$G$48)</f>
        <v>-1.22834767661261</v>
      </c>
      <c r="I22" s="9" t="n">
        <v>4.6</v>
      </c>
      <c r="J22" s="0" t="n">
        <f aca="false">(STANDARDIZE(I22,$I$47,$I$48))*-1</f>
        <v>-0.933104912250213</v>
      </c>
      <c r="K22" s="9" t="n">
        <v>16</v>
      </c>
      <c r="L22" s="0" t="n">
        <f aca="false">STANDARDIZE(K22,$K$47,$K$48)</f>
        <v>0.418335348122368</v>
      </c>
      <c r="M22" s="9" t="n">
        <v>41</v>
      </c>
      <c r="N22" s="0" t="n">
        <f aca="false">STANDARDIZE(M22,$M$47,$M$48)</f>
        <v>1.44833722849033</v>
      </c>
      <c r="O22" s="9" t="n">
        <v>132</v>
      </c>
      <c r="P22" s="0" t="n">
        <f aca="false">STANDARDIZE(O22,$O$47,$O$48)</f>
        <v>1.89744609552982</v>
      </c>
      <c r="Q22" s="9" t="n">
        <v>6.86</v>
      </c>
      <c r="R22" s="0" t="n">
        <f aca="false">(STANDARDIZE(Q22,$Q$47,$Q$48))*-1</f>
        <v>0.600274404502749</v>
      </c>
      <c r="S22" s="9" t="n">
        <v>4.15</v>
      </c>
      <c r="T22" s="0" t="n">
        <f aca="false">(STANDARDIZE(S22,$S$47,$S$48))*-1</f>
        <v>0.441610708180371</v>
      </c>
      <c r="V22" s="11" t="n">
        <f aca="false">F22+H22+J22+L22+N22+P22+R22+T22</f>
        <v>1.49025968747419</v>
      </c>
      <c r="X22" s="11" t="n">
        <f aca="false">AVERAGE(F22,H22,J22,L22,N22,P22,R22,T22)</f>
        <v>0.186282460934273</v>
      </c>
      <c r="Z22" s="0" t="n">
        <v>8</v>
      </c>
      <c r="AD22" s="0" t="n">
        <v>1</v>
      </c>
    </row>
    <row r="23" customFormat="false" ht="18" hidden="false" customHeight="true" outlineLevel="0" collapsed="false">
      <c r="A23" s="14" t="s">
        <v>213</v>
      </c>
      <c r="B23" s="9" t="s">
        <v>34</v>
      </c>
      <c r="C23" s="14" t="n">
        <v>70</v>
      </c>
      <c r="D23" s="14" t="n">
        <v>192</v>
      </c>
      <c r="E23" s="15" t="n">
        <v>32.125</v>
      </c>
      <c r="F23" s="0" t="n">
        <f aca="false">STANDARDIZE(E23,$E$47,$E$48)</f>
        <v>0.410293190221076</v>
      </c>
      <c r="G23" s="15" t="n">
        <v>10</v>
      </c>
      <c r="H23" s="0" t="n">
        <f aca="false">STANDARDIZE(G23,$G$47,$G$48)</f>
        <v>1.238541433265</v>
      </c>
      <c r="I23" s="14" t="n">
        <v>4.56</v>
      </c>
      <c r="J23" s="0" t="n">
        <f aca="false">(STANDARDIZE(I23,$I$47,$I$48))*-1</f>
        <v>-0.550040790379075</v>
      </c>
      <c r="K23" s="14" t="n">
        <v>11</v>
      </c>
      <c r="L23" s="0" t="n">
        <f aca="false">STANDARDIZE(K23,$K$47,$K$48)</f>
        <v>-0.788401232999848</v>
      </c>
      <c r="M23" s="14" t="n">
        <v>36.5</v>
      </c>
      <c r="N23" s="0" t="n">
        <f aca="false">STANDARDIZE(M23,$M$47,$M$48)</f>
        <v>0.102328173752035</v>
      </c>
      <c r="O23" s="14" t="n">
        <v>114</v>
      </c>
      <c r="P23" s="0" t="n">
        <f aca="false">STANDARDIZE(O23,$O$47,$O$48)</f>
        <v>-1.12785257426598</v>
      </c>
      <c r="Q23" s="14" t="n">
        <v>6.63</v>
      </c>
      <c r="R23" s="0" t="n">
        <f aca="false">(STANDARDIZE(Q23,$Q$47,$Q$48))*-1</f>
        <v>1.79296621868494</v>
      </c>
      <c r="S23" s="14" t="n">
        <v>4.21</v>
      </c>
      <c r="T23" s="0" t="n">
        <f aca="false">(STANDARDIZE(S23,$S$47,$S$48))*-1</f>
        <v>-0.0300572733316491</v>
      </c>
      <c r="V23" s="11" t="n">
        <f aca="false">F23+H23+J23+L23+N23+P23+R23+T23</f>
        <v>1.0477771449465</v>
      </c>
      <c r="X23" s="11" t="n">
        <f aca="false">AVERAGE(F23,H23,J23,L23,N23,P23,R23,T23)</f>
        <v>0.130972143118312</v>
      </c>
      <c r="Z23" s="0" t="n">
        <v>4</v>
      </c>
      <c r="AA23" s="0" t="n">
        <v>8</v>
      </c>
      <c r="AB23" s="0" t="n">
        <v>107</v>
      </c>
      <c r="AC23" s="0" t="n">
        <f aca="false">RANK(AB23,$AB$2:$AB$45,1)</f>
        <v>16</v>
      </c>
      <c r="AD23" s="0" t="n">
        <v>44.2222222222222</v>
      </c>
    </row>
    <row r="24" customFormat="false" ht="18" hidden="false" customHeight="true" outlineLevel="0" collapsed="false">
      <c r="A24" s="9" t="s">
        <v>206</v>
      </c>
      <c r="B24" s="9" t="s">
        <v>34</v>
      </c>
      <c r="C24" s="9" t="n">
        <v>73</v>
      </c>
      <c r="D24" s="9" t="n">
        <v>191</v>
      </c>
      <c r="E24" s="10" t="n">
        <v>30.875</v>
      </c>
      <c r="F24" s="0" t="n">
        <f aca="false">STANDARDIZE(E24,$E$47,$E$48)</f>
        <v>-0.793233501094081</v>
      </c>
      <c r="G24" s="10" t="n">
        <v>8.75</v>
      </c>
      <c r="H24" s="0" t="n">
        <f aca="false">STANDARDIZE(G24,$G$47,$G$48)</f>
        <v>-1.0040850302601</v>
      </c>
      <c r="I24" s="9" t="n">
        <v>4.64</v>
      </c>
      <c r="J24" s="0" t="n">
        <f aca="false">(STANDARDIZE(I24,$I$47,$I$48))*-1</f>
        <v>-1.31616903412135</v>
      </c>
      <c r="K24" s="9" t="n">
        <v>13</v>
      </c>
      <c r="L24" s="0" t="n">
        <f aca="false">STANDARDIZE(K24,$K$47,$K$48)</f>
        <v>-0.305706600550961</v>
      </c>
      <c r="M24" s="9" t="n">
        <v>32</v>
      </c>
      <c r="N24" s="0" t="n">
        <f aca="false">STANDARDIZE(M24,$M$47,$M$48)</f>
        <v>-1.24368088098626</v>
      </c>
      <c r="O24" s="9" t="n">
        <v>108</v>
      </c>
      <c r="P24" s="0" t="n">
        <f aca="false">STANDARDIZE(O24,$O$47,$O$48)</f>
        <v>-2.13628546419792</v>
      </c>
      <c r="Q24" s="9" t="n">
        <v>7.15</v>
      </c>
      <c r="R24" s="0" t="n">
        <f aca="false">(STANDARDIZE(Q24,$Q$47,$Q$48))*-1</f>
        <v>-0.903554404683487</v>
      </c>
      <c r="S24" s="9" t="n">
        <v>4.26</v>
      </c>
      <c r="T24" s="0" t="n">
        <f aca="false">(STANDARDIZE(S24,$S$47,$S$48))*-1</f>
        <v>-0.423113924591667</v>
      </c>
      <c r="V24" s="11" t="n">
        <f aca="false">F24+H24+J24+L24+N24+P24+R24+T24</f>
        <v>-8.12582884048583</v>
      </c>
      <c r="X24" s="11" t="n">
        <f aca="false">AVERAGE(F24,H24,J24,L24,N24,P24,R24,T24)</f>
        <v>-1.01572860506073</v>
      </c>
      <c r="Z24" s="0" t="n">
        <v>8</v>
      </c>
      <c r="AD24" s="0" t="n">
        <v>0</v>
      </c>
    </row>
    <row r="25" customFormat="false" ht="18" hidden="false" customHeight="true" outlineLevel="0" collapsed="false">
      <c r="A25" s="14" t="s">
        <v>91</v>
      </c>
      <c r="B25" s="9" t="s">
        <v>34</v>
      </c>
      <c r="C25" s="14" t="n">
        <v>70</v>
      </c>
      <c r="D25" s="14" t="n">
        <v>182</v>
      </c>
      <c r="E25" s="15" t="n">
        <v>30</v>
      </c>
      <c r="F25" s="0" t="n">
        <f aca="false">STANDARDIZE(E25,$E$47,$E$48)</f>
        <v>-1.63570218501469</v>
      </c>
      <c r="G25" s="15" t="n">
        <v>9</v>
      </c>
      <c r="H25" s="0" t="n">
        <f aca="false">STANDARDIZE(G25,$G$47,$G$48)</f>
        <v>-0.555559737555084</v>
      </c>
      <c r="I25" s="14" t="n">
        <v>4.63</v>
      </c>
      <c r="J25" s="0" t="n">
        <f aca="false">(STANDARDIZE(I25,$I$47,$I$48))*-1</f>
        <v>-1.22040300365357</v>
      </c>
      <c r="K25" s="14" t="n">
        <v>8</v>
      </c>
      <c r="L25" s="0" t="n">
        <f aca="false">STANDARDIZE(K25,$K$47,$K$48)</f>
        <v>-1.51244318167318</v>
      </c>
      <c r="M25" s="14" t="n">
        <v>32.5</v>
      </c>
      <c r="N25" s="0" t="n">
        <f aca="false">STANDARDIZE(M25,$M$47,$M$48)</f>
        <v>-1.09412431934867</v>
      </c>
      <c r="O25" s="14" t="n">
        <v>119</v>
      </c>
      <c r="P25" s="0" t="n">
        <f aca="false">STANDARDIZE(O25,$O$47,$O$48)</f>
        <v>-0.287491832656035</v>
      </c>
      <c r="Q25" s="14" t="n">
        <v>6.91</v>
      </c>
      <c r="R25" s="0" t="n">
        <f aca="false">(STANDARDIZE(Q25,$Q$47,$Q$48))*-1</f>
        <v>0.340993575332709</v>
      </c>
      <c r="S25" s="14" t="n">
        <v>4.19</v>
      </c>
      <c r="T25" s="0" t="n">
        <f aca="false">(STANDARDIZE(S25,$S$47,$S$48))*-1</f>
        <v>0.127165387172355</v>
      </c>
      <c r="V25" s="11" t="n">
        <f aca="false">F25+H25+J25+L25+N25+P25+R25+T25</f>
        <v>-5.83756529739616</v>
      </c>
      <c r="X25" s="11" t="n">
        <f aca="false">AVERAGE(F25,H25,J25,L25,N25,P25,R25,T25)</f>
        <v>-0.72969566217452</v>
      </c>
      <c r="Z25" s="0" t="n">
        <v>8</v>
      </c>
      <c r="AD25" s="0" t="n">
        <v>0</v>
      </c>
    </row>
    <row r="26" customFormat="false" ht="18" hidden="false" customHeight="true" outlineLevel="0" collapsed="false">
      <c r="A26" s="9" t="s">
        <v>134</v>
      </c>
      <c r="B26" s="9" t="s">
        <v>34</v>
      </c>
      <c r="C26" s="9" t="n">
        <v>76</v>
      </c>
      <c r="D26" s="9" t="n">
        <v>214</v>
      </c>
      <c r="E26" s="10" t="n">
        <v>32.5</v>
      </c>
      <c r="F26" s="0" t="n">
        <f aca="false">STANDARDIZE(E26,$E$47,$E$48)</f>
        <v>0.771351197615623</v>
      </c>
      <c r="G26" s="10" t="n">
        <v>9.875</v>
      </c>
      <c r="H26" s="0" t="n">
        <f aca="false">STANDARDIZE(G26,$G$47,$G$48)</f>
        <v>1.01427878691249</v>
      </c>
      <c r="I26" s="9" t="n">
        <v>4.58</v>
      </c>
      <c r="J26" s="0" t="n">
        <f aca="false">(STANDARDIZE(I26,$I$47,$I$48))*-1</f>
        <v>-0.741572851314648</v>
      </c>
      <c r="K26" s="9" t="n">
        <v>16</v>
      </c>
      <c r="L26" s="0" t="n">
        <f aca="false">STANDARDIZE(K26,$K$47,$K$48)</f>
        <v>0.418335348122368</v>
      </c>
      <c r="M26" s="9" t="n">
        <v>33.5</v>
      </c>
      <c r="N26" s="0" t="n">
        <f aca="false">STANDARDIZE(M26,$M$47,$M$48)</f>
        <v>-0.795011196073495</v>
      </c>
      <c r="O26" s="9" t="n">
        <v>119</v>
      </c>
      <c r="P26" s="0" t="n">
        <f aca="false">STANDARDIZE(O26,$O$47,$O$48)</f>
        <v>-0.287491832656035</v>
      </c>
      <c r="Q26" s="9" t="n">
        <v>7.11</v>
      </c>
      <c r="R26" s="0" t="n">
        <f aca="false">(STANDARDIZE(Q26,$Q$47,$Q$48))*-1</f>
        <v>-0.696129741347454</v>
      </c>
      <c r="S26" s="9" t="n">
        <v>4.28</v>
      </c>
      <c r="T26" s="0" t="n">
        <f aca="false">(STANDARDIZE(S26,$S$47,$S$48))*-1</f>
        <v>-0.580336585095679</v>
      </c>
      <c r="V26" s="11" t="n">
        <f aca="false">F26+H26+J26+L26+N26+P26+R26+T26</f>
        <v>-0.896576873836833</v>
      </c>
      <c r="X26" s="11" t="n">
        <f aca="false">AVERAGE(F26,H26,J26,L26,N26,P26,R26,T26)</f>
        <v>-0.112072109229604</v>
      </c>
      <c r="Z26" s="0" t="n">
        <v>7</v>
      </c>
      <c r="AA26" s="0" t="n">
        <v>17</v>
      </c>
      <c r="AB26" s="0" t="n">
        <v>234</v>
      </c>
      <c r="AC26" s="0" t="n">
        <f aca="false">RANK(AB26,$AB$2:$AB$45,1)</f>
        <v>29</v>
      </c>
      <c r="AD26" s="0" t="n">
        <v>9</v>
      </c>
    </row>
    <row r="27" customFormat="false" ht="18" hidden="false" customHeight="true" outlineLevel="0" collapsed="false">
      <c r="A27" s="14" t="s">
        <v>315</v>
      </c>
      <c r="B27" s="9" t="s">
        <v>34</v>
      </c>
      <c r="C27" s="14" t="n">
        <v>74</v>
      </c>
      <c r="D27" s="14" t="n">
        <v>192</v>
      </c>
      <c r="E27" s="15" t="n">
        <v>32.75</v>
      </c>
      <c r="F27" s="0" t="n">
        <f aca="false">STANDARDIZE(E27,$E$47,$E$48)</f>
        <v>1.01205653587865</v>
      </c>
      <c r="G27" s="15" t="n">
        <v>9.875</v>
      </c>
      <c r="H27" s="0" t="n">
        <f aca="false">STANDARDIZE(G27,$G$47,$G$48)</f>
        <v>1.01427878691249</v>
      </c>
      <c r="I27" s="14" t="n">
        <v>4.61</v>
      </c>
      <c r="J27" s="0" t="n">
        <f aca="false">(STANDARDIZE(I27,$I$47,$I$48))*-1</f>
        <v>-1.028870942718</v>
      </c>
      <c r="K27" s="14" t="n">
        <v>10</v>
      </c>
      <c r="L27" s="0" t="n">
        <f aca="false">STANDARDIZE(K27,$K$47,$K$48)</f>
        <v>-1.02974854922429</v>
      </c>
      <c r="M27" s="14" t="n">
        <v>36</v>
      </c>
      <c r="N27" s="0" t="n">
        <f aca="false">STANDARDIZE(M27,$M$47,$M$48)</f>
        <v>-0.0472283878855535</v>
      </c>
      <c r="O27" s="14" t="n">
        <v>114</v>
      </c>
      <c r="P27" s="0" t="n">
        <f aca="false">STANDARDIZE(O27,$O$47,$O$48)</f>
        <v>-1.12785257426598</v>
      </c>
      <c r="Q27" s="14" t="n">
        <v>6.92</v>
      </c>
      <c r="R27" s="0" t="n">
        <f aca="false">(STANDARDIZE(Q27,$Q$47,$Q$48))*-1</f>
        <v>0.289137409498702</v>
      </c>
      <c r="S27" s="14" t="n">
        <v>4.13</v>
      </c>
      <c r="T27" s="0" t="n">
        <f aca="false">(STANDARDIZE(S27,$S$47,$S$48))*-1</f>
        <v>0.598833368684383</v>
      </c>
      <c r="V27" s="11" t="n">
        <f aca="false">F27+H27+J27+L27+N27+P27+R27+T27</f>
        <v>-0.319394353119601</v>
      </c>
      <c r="X27" s="11" t="n">
        <f aca="false">AVERAGE(F27,H27,J27,L27,N27,P27,R27,T27)</f>
        <v>-0.0399242941399501</v>
      </c>
      <c r="Z27" s="0" t="n">
        <v>5</v>
      </c>
      <c r="AA27" s="0" t="n">
        <v>20</v>
      </c>
      <c r="AB27" s="0" t="n">
        <v>156</v>
      </c>
      <c r="AC27" s="0" t="n">
        <f aca="false">RANK(AB27,$AB$2:$AB$45,1)</f>
        <v>21</v>
      </c>
      <c r="AD27" s="0" t="n">
        <v>8.66666666666667</v>
      </c>
    </row>
    <row r="28" customFormat="false" ht="18" hidden="false" customHeight="true" outlineLevel="0" collapsed="false">
      <c r="A28" s="9" t="s">
        <v>331</v>
      </c>
      <c r="B28" s="9" t="s">
        <v>34</v>
      </c>
      <c r="C28" s="9" t="n">
        <v>70</v>
      </c>
      <c r="D28" s="9" t="n">
        <v>182</v>
      </c>
      <c r="E28" s="10" t="n">
        <v>30</v>
      </c>
      <c r="F28" s="0" t="n">
        <f aca="false">STANDARDIZE(E28,$E$47,$E$48)</f>
        <v>-1.63570218501469</v>
      </c>
      <c r="G28" s="10" t="n">
        <v>8.375</v>
      </c>
      <c r="H28" s="0" t="n">
        <f aca="false">STANDARDIZE(G28,$G$47,$G$48)</f>
        <v>-1.67687296931763</v>
      </c>
      <c r="I28" s="9" t="n">
        <v>4.4</v>
      </c>
      <c r="J28" s="0" t="n">
        <f aca="false">(STANDARDIZE(I28,$I$47,$I$48))*-1</f>
        <v>0.98221569710547</v>
      </c>
      <c r="K28" s="14" t="s">
        <v>364</v>
      </c>
      <c r="M28" s="9" t="n">
        <v>35.5</v>
      </c>
      <c r="N28" s="0" t="n">
        <f aca="false">STANDARDIZE(M28,$M$47,$M$48)</f>
        <v>-0.196784949523142</v>
      </c>
      <c r="O28" s="9" t="n">
        <v>121</v>
      </c>
      <c r="P28" s="0" t="n">
        <f aca="false">STANDARDIZE(O28,$O$47,$O$48)</f>
        <v>0.0486524639879432</v>
      </c>
      <c r="Q28" s="9" t="n">
        <v>6.89</v>
      </c>
      <c r="R28" s="0" t="n">
        <f aca="false">(STANDARDIZE(Q28,$Q$47,$Q$48))*-1</f>
        <v>0.444705907000728</v>
      </c>
      <c r="S28" s="9" t="n">
        <v>4.07</v>
      </c>
      <c r="T28" s="0" t="n">
        <f aca="false">(STANDARDIZE(S28,$S$47,$S$48))*-1</f>
        <v>1.0705013501964</v>
      </c>
      <c r="V28" s="11" t="n">
        <f aca="false">F28+H28+J28+L28+N28+P28+R28+T28</f>
        <v>-0.963284685564923</v>
      </c>
      <c r="X28" s="11" t="n">
        <f aca="false">AVERAGE(F28,H28,J28,L28,N28,P28,R28,T28)</f>
        <v>-0.137612097937846</v>
      </c>
      <c r="Z28" s="0" t="n">
        <v>3</v>
      </c>
      <c r="AA28" s="0" t="n">
        <v>5</v>
      </c>
      <c r="AB28" s="0" t="n">
        <v>69</v>
      </c>
      <c r="AC28" s="0" t="n">
        <f aca="false">RANK(AB28,$AB$2:$AB$45,1)</f>
        <v>10</v>
      </c>
      <c r="AD28" s="0" t="n">
        <v>50.9375</v>
      </c>
    </row>
    <row r="29" customFormat="false" ht="18" hidden="false" customHeight="true" outlineLevel="0" collapsed="false">
      <c r="A29" s="14" t="s">
        <v>124</v>
      </c>
      <c r="B29" s="9" t="s">
        <v>34</v>
      </c>
      <c r="C29" s="14" t="n">
        <v>72</v>
      </c>
      <c r="D29" s="14" t="n">
        <v>192</v>
      </c>
      <c r="E29" s="15" t="n">
        <v>31</v>
      </c>
      <c r="F29" s="0" t="n">
        <f aca="false">STANDARDIZE(E29,$E$47,$E$48)</f>
        <v>-0.672880831962565</v>
      </c>
      <c r="G29" s="15" t="n">
        <v>9.5</v>
      </c>
      <c r="H29" s="0" t="n">
        <f aca="false">STANDARDIZE(G29,$G$47,$G$48)</f>
        <v>0.341490847854957</v>
      </c>
      <c r="I29" s="14" t="n">
        <v>4.51</v>
      </c>
      <c r="J29" s="0" t="n">
        <f aca="false">(STANDARDIZE(I29,$I$47,$I$48))*-1</f>
        <v>-0.071210638040154</v>
      </c>
      <c r="K29" s="14" t="n">
        <v>12</v>
      </c>
      <c r="L29" s="0" t="n">
        <f aca="false">STANDARDIZE(K29,$K$47,$K$48)</f>
        <v>-0.547053916775405</v>
      </c>
      <c r="M29" s="14" t="n">
        <v>34</v>
      </c>
      <c r="N29" s="0" t="n">
        <f aca="false">STANDARDIZE(M29,$M$47,$M$48)</f>
        <v>-0.645454634435907</v>
      </c>
      <c r="O29" s="14" t="n">
        <v>120</v>
      </c>
      <c r="P29" s="0" t="n">
        <f aca="false">STANDARDIZE(O29,$O$47,$O$48)</f>
        <v>-0.119419684334046</v>
      </c>
      <c r="Q29" s="14" t="n">
        <v>6.98</v>
      </c>
      <c r="R29" s="0" t="n">
        <f aca="false">(STANDARDIZE(Q29,$Q$47,$Q$48))*-1</f>
        <v>-0.021999585505349</v>
      </c>
      <c r="S29" s="14" t="n">
        <v>4.27</v>
      </c>
      <c r="T29" s="0" t="n">
        <f aca="false">(STANDARDIZE(S29,$S$47,$S$48))*-1</f>
        <v>-0.501725254843669</v>
      </c>
      <c r="V29" s="11" t="n">
        <f aca="false">F29+H29+J29+L29+N29+P29+R29+T29</f>
        <v>-2.23825369804214</v>
      </c>
      <c r="X29" s="11" t="n">
        <f aca="false">AVERAGE(F29,H29,J29,L29,N29,P29,R29,T29)</f>
        <v>-0.279781712255267</v>
      </c>
      <c r="Z29" s="0" t="n">
        <v>8</v>
      </c>
      <c r="AD29" s="0" t="n">
        <v>0</v>
      </c>
    </row>
    <row r="30" customFormat="false" ht="18" hidden="false" customHeight="true" outlineLevel="0" collapsed="false">
      <c r="A30" s="9" t="s">
        <v>307</v>
      </c>
      <c r="B30" s="9" t="s">
        <v>34</v>
      </c>
      <c r="C30" s="9" t="n">
        <v>72</v>
      </c>
      <c r="D30" s="9" t="n">
        <v>211</v>
      </c>
      <c r="E30" s="10" t="n">
        <v>31</v>
      </c>
      <c r="F30" s="0" t="n">
        <f aca="false">STANDARDIZE(E30,$E$47,$E$48)</f>
        <v>-0.672880831962565</v>
      </c>
      <c r="G30" s="10" t="n">
        <v>9.25</v>
      </c>
      <c r="H30" s="0" t="n">
        <f aca="false">STANDARDIZE(G30,$G$47,$G$48)</f>
        <v>-0.107034444850063</v>
      </c>
      <c r="I30" s="9" t="n">
        <v>4.65</v>
      </c>
      <c r="J30" s="0" t="n">
        <f aca="false">(STANDARDIZE(I30,$I$47,$I$48))*-1</f>
        <v>-1.41193506458914</v>
      </c>
      <c r="K30" s="9" t="n">
        <v>17</v>
      </c>
      <c r="L30" s="0" t="n">
        <f aca="false">STANDARDIZE(K30,$K$47,$K$48)</f>
        <v>0.659682664346811</v>
      </c>
      <c r="M30" s="9" t="n">
        <v>34</v>
      </c>
      <c r="N30" s="0" t="n">
        <f aca="false">STANDARDIZE(M30,$M$47,$M$48)</f>
        <v>-0.645454634435907</v>
      </c>
      <c r="O30" s="9" t="n">
        <v>118</v>
      </c>
      <c r="P30" s="0" t="n">
        <f aca="false">STANDARDIZE(O30,$O$47,$O$48)</f>
        <v>-0.455563980978024</v>
      </c>
      <c r="Q30" s="9" t="n">
        <v>7.51</v>
      </c>
      <c r="R30" s="0" t="n">
        <f aca="false">(STANDARDIZE(Q30,$Q$47,$Q$48))*-1</f>
        <v>-2.77037637470778</v>
      </c>
      <c r="S30" s="9" t="n">
        <v>4.5</v>
      </c>
      <c r="T30" s="0" t="n">
        <f aca="false">(STANDARDIZE(S30,$S$47,$S$48))*-1</f>
        <v>-2.30978585063976</v>
      </c>
      <c r="V30" s="11" t="n">
        <f aca="false">F30+H30+J30+L30+N30+P30+R30+T30</f>
        <v>-7.71334851781643</v>
      </c>
      <c r="X30" s="11" t="n">
        <f aca="false">AVERAGE(F30,H30,J30,L30,N30,P30,R30,T30)</f>
        <v>-0.964168564727054</v>
      </c>
      <c r="Z30" s="0" t="n">
        <v>8</v>
      </c>
      <c r="AD30" s="0" t="n">
        <v>0</v>
      </c>
    </row>
    <row r="31" customFormat="false" ht="18" hidden="false" customHeight="true" outlineLevel="0" collapsed="false">
      <c r="A31" s="14" t="s">
        <v>335</v>
      </c>
      <c r="B31" s="9" t="s">
        <v>34</v>
      </c>
      <c r="C31" s="14" t="n">
        <v>74</v>
      </c>
      <c r="D31" s="14" t="n">
        <v>224</v>
      </c>
      <c r="E31" s="15" t="n">
        <v>31.75</v>
      </c>
      <c r="F31" s="0" t="n">
        <f aca="false">STANDARDIZE(E31,$E$47,$E$48)</f>
        <v>0.0492351828265288</v>
      </c>
      <c r="G31" s="15" t="n">
        <v>9</v>
      </c>
      <c r="H31" s="0" t="n">
        <f aca="false">STANDARDIZE(G31,$G$47,$G$48)</f>
        <v>-0.555559737555084</v>
      </c>
      <c r="I31" s="14" t="n">
        <v>4.67</v>
      </c>
      <c r="J31" s="0" t="n">
        <f aca="false">(STANDARDIZE(I31,$I$47,$I$48))*-1</f>
        <v>-1.60346712552471</v>
      </c>
      <c r="K31" s="14" t="s">
        <v>364</v>
      </c>
      <c r="M31" s="14" t="n">
        <v>35.5</v>
      </c>
      <c r="N31" s="0" t="n">
        <f aca="false">STANDARDIZE(M31,$M$47,$M$48)</f>
        <v>-0.196784949523142</v>
      </c>
      <c r="O31" s="14" t="n">
        <v>117</v>
      </c>
      <c r="P31" s="0" t="n">
        <f aca="false">STANDARDIZE(O31,$O$47,$O$48)</f>
        <v>-0.623636129300013</v>
      </c>
      <c r="Q31" s="14" t="n">
        <v>6.93</v>
      </c>
      <c r="R31" s="0" t="n">
        <f aca="false">(STANDARDIZE(Q31,$Q$47,$Q$48))*-1</f>
        <v>0.237281243664695</v>
      </c>
      <c r="S31" s="14" t="n">
        <v>4.13</v>
      </c>
      <c r="T31" s="0" t="n">
        <f aca="false">(STANDARDIZE(S31,$S$47,$S$48))*-1</f>
        <v>0.598833368684383</v>
      </c>
      <c r="V31" s="11" t="n">
        <f aca="false">F31+H31+J31+L31+N31+P31+R31+T31</f>
        <v>-2.09409814672734</v>
      </c>
      <c r="X31" s="11" t="n">
        <f aca="false">AVERAGE(F31,H31,J31,L31,N31,P31,R31,T31)</f>
        <v>-0.299156878103905</v>
      </c>
      <c r="Z31" s="0" t="n">
        <v>4</v>
      </c>
      <c r="AA31" s="0" t="n">
        <v>24</v>
      </c>
      <c r="AB31" s="0" t="n">
        <v>123</v>
      </c>
      <c r="AC31" s="0" t="n">
        <f aca="false">RANK(AB31,$AB$2:$AB$45,1)</f>
        <v>17</v>
      </c>
      <c r="AD31" s="0" t="n">
        <v>0</v>
      </c>
    </row>
    <row r="32" customFormat="false" ht="18" hidden="false" customHeight="true" outlineLevel="0" collapsed="false">
      <c r="A32" s="9" t="s">
        <v>319</v>
      </c>
      <c r="B32" s="9" t="s">
        <v>34</v>
      </c>
      <c r="C32" s="9" t="n">
        <v>72</v>
      </c>
      <c r="D32" s="9" t="n">
        <v>210</v>
      </c>
      <c r="E32" s="10" t="n">
        <v>32.125</v>
      </c>
      <c r="F32" s="0" t="n">
        <f aca="false">STANDARDIZE(E32,$E$47,$E$48)</f>
        <v>0.410293190221076</v>
      </c>
      <c r="G32" s="10" t="n">
        <v>9</v>
      </c>
      <c r="H32" s="0" t="n">
        <f aca="false">STANDARDIZE(G32,$G$47,$G$48)</f>
        <v>-0.555559737555084</v>
      </c>
      <c r="I32" s="9" t="n">
        <v>4.41</v>
      </c>
      <c r="J32" s="0" t="n">
        <f aca="false">(STANDARDIZE(I32,$I$47,$I$48))*-1</f>
        <v>0.886449666637687</v>
      </c>
      <c r="K32" s="9" t="n">
        <v>16</v>
      </c>
      <c r="L32" s="0" t="n">
        <f aca="false">STANDARDIZE(K32,$K$47,$K$48)</f>
        <v>0.418335348122368</v>
      </c>
      <c r="M32" s="9" t="n">
        <v>38</v>
      </c>
      <c r="N32" s="0" t="n">
        <f aca="false">STANDARDIZE(M32,$M$47,$M$48)</f>
        <v>0.5509978586648</v>
      </c>
      <c r="O32" s="9" t="n">
        <v>122</v>
      </c>
      <c r="P32" s="0" t="n">
        <f aca="false">STANDARDIZE(O32,$O$47,$O$48)</f>
        <v>0.216724612309932</v>
      </c>
      <c r="Q32" s="9" t="n">
        <v>6.96</v>
      </c>
      <c r="R32" s="0" t="n">
        <f aca="false">(STANDARDIZE(Q32,$Q$47,$Q$48))*-1</f>
        <v>0.0817127461626697</v>
      </c>
      <c r="S32" s="9" t="n">
        <v>4.08</v>
      </c>
      <c r="T32" s="0" t="n">
        <f aca="false">(STANDARDIZE(S32,$S$47,$S$48))*-1</f>
        <v>0.991890019944401</v>
      </c>
      <c r="V32" s="11" t="n">
        <f aca="false">F32+H32+J32+L32+N32+P32+R32+T32</f>
        <v>3.00084370450785</v>
      </c>
      <c r="X32" s="11" t="n">
        <f aca="false">AVERAGE(F32,H32,J32,L32,N32,P32,R32,T32)</f>
        <v>0.375105463063481</v>
      </c>
      <c r="Z32" s="0" t="n">
        <v>7</v>
      </c>
      <c r="AA32" s="0" t="n">
        <v>28</v>
      </c>
      <c r="AB32" s="0" t="n">
        <v>245</v>
      </c>
      <c r="AC32" s="0" t="n">
        <f aca="false">RANK(AB32,$AB$2:$AB$45,1)</f>
        <v>31</v>
      </c>
      <c r="AD32" s="0" t="n">
        <v>23.1428571428571</v>
      </c>
    </row>
    <row r="33" customFormat="false" ht="18" hidden="false" customHeight="true" outlineLevel="0" collapsed="false">
      <c r="A33" s="14" t="s">
        <v>326</v>
      </c>
      <c r="B33" s="9" t="s">
        <v>34</v>
      </c>
      <c r="C33" s="14" t="n">
        <v>72</v>
      </c>
      <c r="D33" s="14" t="n">
        <v>221</v>
      </c>
      <c r="E33" s="15" t="n">
        <v>31</v>
      </c>
      <c r="F33" s="0" t="n">
        <f aca="false">STANDARDIZE(E33,$E$47,$E$48)</f>
        <v>-0.672880831962565</v>
      </c>
      <c r="G33" s="15" t="n">
        <v>10.125</v>
      </c>
      <c r="H33" s="0" t="n">
        <f aca="false">STANDARDIZE(G33,$G$47,$G$48)</f>
        <v>1.46280407961751</v>
      </c>
      <c r="I33" s="14" t="n">
        <v>4.55</v>
      </c>
      <c r="J33" s="0" t="n">
        <f aca="false">(STANDARDIZE(I33,$I$47,$I$48))*-1</f>
        <v>-0.454274759911292</v>
      </c>
      <c r="K33" s="14" t="s">
        <v>364</v>
      </c>
      <c r="M33" s="14" t="n">
        <v>40.5</v>
      </c>
      <c r="N33" s="0" t="n">
        <f aca="false">STANDARDIZE(M33,$M$47,$M$48)</f>
        <v>1.29878066685274</v>
      </c>
      <c r="O33" s="14" t="n">
        <v>121</v>
      </c>
      <c r="P33" s="0" t="n">
        <f aca="false">STANDARDIZE(O33,$O$47,$O$48)</f>
        <v>0.0486524639879432</v>
      </c>
      <c r="Q33" s="14" t="n">
        <v>6.97</v>
      </c>
      <c r="R33" s="0" t="n">
        <f aca="false">(STANDARDIZE(Q33,$Q$47,$Q$48))*-1</f>
        <v>0.0298565803286626</v>
      </c>
      <c r="S33" s="14" t="n">
        <v>4.21</v>
      </c>
      <c r="T33" s="0" t="n">
        <f aca="false">(STANDARDIZE(S33,$S$47,$S$48))*-1</f>
        <v>-0.0300572733316491</v>
      </c>
      <c r="V33" s="11" t="n">
        <f aca="false">F33+H33+J33+L33+N33+P33+R33+T33</f>
        <v>1.68288092558135</v>
      </c>
      <c r="X33" s="11" t="n">
        <f aca="false">AVERAGE(F33,H33,J33,L33,N33,P33,R33,T33)</f>
        <v>0.240411560797336</v>
      </c>
      <c r="Z33" s="0" t="n">
        <v>3</v>
      </c>
      <c r="AA33" s="0" t="n">
        <v>30</v>
      </c>
      <c r="AB33" s="0" t="n">
        <v>94</v>
      </c>
      <c r="AC33" s="0" t="n">
        <f aca="false">RANK(AB33,$AB$2:$AB$45,1)</f>
        <v>14</v>
      </c>
      <c r="AD33" s="0" t="n">
        <v>40.3333333333333</v>
      </c>
    </row>
    <row r="34" customFormat="false" ht="18" hidden="false" customHeight="true" outlineLevel="0" collapsed="false">
      <c r="A34" s="9" t="s">
        <v>216</v>
      </c>
      <c r="B34" s="9" t="s">
        <v>34</v>
      </c>
      <c r="C34" s="9" t="n">
        <v>72</v>
      </c>
      <c r="D34" s="9" t="n">
        <v>215</v>
      </c>
      <c r="E34" s="10" t="n">
        <v>31.125</v>
      </c>
      <c r="F34" s="0" t="n">
        <f aca="false">STANDARDIZE(E34,$E$47,$E$48)</f>
        <v>-0.55252816283105</v>
      </c>
      <c r="G34" s="10" t="n">
        <v>9.125</v>
      </c>
      <c r="H34" s="0" t="n">
        <f aca="false">STANDARDIZE(G34,$G$47,$G$48)</f>
        <v>-0.331297091202573</v>
      </c>
      <c r="I34" s="9" t="n">
        <v>4.54</v>
      </c>
      <c r="J34" s="0" t="n">
        <f aca="false">(STANDARDIZE(I34,$I$47,$I$48))*-1</f>
        <v>-0.35850872944351</v>
      </c>
      <c r="K34" s="14" t="s">
        <v>364</v>
      </c>
      <c r="M34" s="9" t="n">
        <v>32.5</v>
      </c>
      <c r="N34" s="0" t="n">
        <f aca="false">STANDARDIZE(M34,$M$47,$M$48)</f>
        <v>-1.09412431934867</v>
      </c>
      <c r="O34" s="9" t="n">
        <v>121</v>
      </c>
      <c r="P34" s="0" t="n">
        <f aca="false">STANDARDIZE(O34,$O$47,$O$48)</f>
        <v>0.0486524639879432</v>
      </c>
      <c r="Q34" s="9" t="n">
        <v>7.07</v>
      </c>
      <c r="R34" s="0" t="n">
        <f aca="false">(STANDARDIZE(Q34,$Q$47,$Q$48))*-1</f>
        <v>-0.488705078011421</v>
      </c>
      <c r="S34" s="9" t="n">
        <v>4.25</v>
      </c>
      <c r="T34" s="0" t="n">
        <f aca="false">(STANDARDIZE(S34,$S$47,$S$48))*-1</f>
        <v>-0.344502594339665</v>
      </c>
      <c r="V34" s="11" t="n">
        <f aca="false">F34+H34+J34+L34+N34+P34+R34+T34</f>
        <v>-3.12101351118895</v>
      </c>
      <c r="X34" s="11" t="n">
        <f aca="false">AVERAGE(F34,H34,J34,L34,N34,P34,R34,T34)</f>
        <v>-0.445859073026993</v>
      </c>
      <c r="Z34" s="0" t="n">
        <v>5</v>
      </c>
      <c r="AA34" s="0" t="n">
        <v>39</v>
      </c>
      <c r="AB34" s="0" t="n">
        <v>175</v>
      </c>
      <c r="AC34" s="0" t="n">
        <f aca="false">RANK(AB34,$AB$2:$AB$45,1)</f>
        <v>24</v>
      </c>
      <c r="AD34" s="0" t="n">
        <v>33.25</v>
      </c>
    </row>
    <row r="35" customFormat="false" ht="18" hidden="false" customHeight="true" outlineLevel="0" collapsed="false">
      <c r="A35" s="14" t="s">
        <v>170</v>
      </c>
      <c r="B35" s="9" t="s">
        <v>34</v>
      </c>
      <c r="C35" s="14" t="n">
        <v>70</v>
      </c>
      <c r="D35" s="14" t="n">
        <v>156</v>
      </c>
      <c r="E35" s="15" t="n">
        <v>31.125</v>
      </c>
      <c r="F35" s="0" t="n">
        <f aca="false">STANDARDIZE(E35,$E$47,$E$48)</f>
        <v>-0.55252816283105</v>
      </c>
      <c r="G35" s="15" t="n">
        <v>8.25</v>
      </c>
      <c r="H35" s="0" t="n">
        <f aca="false">STANDARDIZE(G35,$G$47,$G$48)</f>
        <v>-1.90113561567015</v>
      </c>
      <c r="I35" s="14" t="n">
        <v>4.28</v>
      </c>
      <c r="J35" s="0" t="n">
        <f aca="false">(STANDARDIZE(I35,$I$47,$I$48))*-1</f>
        <v>2.13140806271888</v>
      </c>
      <c r="K35" s="14" t="s">
        <v>364</v>
      </c>
      <c r="M35" s="14" t="n">
        <v>36</v>
      </c>
      <c r="N35" s="0" t="n">
        <f aca="false">STANDARDIZE(M35,$M$47,$M$48)</f>
        <v>-0.0472283878855535</v>
      </c>
      <c r="O35" s="14" t="n">
        <v>127</v>
      </c>
      <c r="P35" s="0" t="n">
        <f aca="false">STANDARDIZE(O35,$O$47,$O$48)</f>
        <v>1.05708535391988</v>
      </c>
      <c r="Q35" s="14" t="n">
        <v>7.02</v>
      </c>
      <c r="R35" s="0" t="n">
        <f aca="false">(STANDARDIZE(Q35,$Q$47,$Q$48))*-1</f>
        <v>-0.229424248841377</v>
      </c>
      <c r="S35" s="14" t="n">
        <v>4.15</v>
      </c>
      <c r="T35" s="0" t="n">
        <f aca="false">(STANDARDIZE(S35,$S$47,$S$48))*-1</f>
        <v>0.441610708180371</v>
      </c>
      <c r="V35" s="11" t="n">
        <f aca="false">F35+H35+J35+L35+N35+P35+R35+T35</f>
        <v>0.899787709591008</v>
      </c>
      <c r="X35" s="11" t="n">
        <f aca="false">AVERAGE(F35,H35,J35,L35,N35,P35,R35,T35)</f>
        <v>0.128541101370144</v>
      </c>
      <c r="Z35" s="0" t="n">
        <v>5</v>
      </c>
      <c r="AA35" s="0" t="n">
        <v>23</v>
      </c>
      <c r="AB35" s="0" t="n">
        <v>159</v>
      </c>
      <c r="AC35" s="0" t="n">
        <f aca="false">RANK(AB35,$AB$2:$AB$45,1)</f>
        <v>22</v>
      </c>
      <c r="AD35" s="0" t="n">
        <v>13.4545454545455</v>
      </c>
    </row>
    <row r="36" customFormat="false" ht="18" hidden="false" customHeight="true" outlineLevel="0" collapsed="false">
      <c r="A36" s="9" t="s">
        <v>131</v>
      </c>
      <c r="B36" s="9" t="s">
        <v>34</v>
      </c>
      <c r="C36" s="9" t="n">
        <v>75</v>
      </c>
      <c r="D36" s="9" t="n">
        <v>209</v>
      </c>
      <c r="E36" s="10" t="n">
        <v>33.25</v>
      </c>
      <c r="F36" s="0" t="n">
        <f aca="false">STANDARDIZE(E36,$E$47,$E$48)</f>
        <v>1.49346721240472</v>
      </c>
      <c r="G36" s="10" t="n">
        <v>9.25</v>
      </c>
      <c r="H36" s="0" t="n">
        <f aca="false">STANDARDIZE(G36,$G$47,$G$48)</f>
        <v>-0.107034444850063</v>
      </c>
      <c r="I36" s="9" t="n">
        <v>4.45</v>
      </c>
      <c r="J36" s="0" t="n">
        <f aca="false">(STANDARDIZE(I36,$I$47,$I$48))*-1</f>
        <v>0.503385544766549</v>
      </c>
      <c r="K36" s="9" t="n">
        <v>17</v>
      </c>
      <c r="L36" s="0" t="n">
        <f aca="false">STANDARDIZE(K36,$K$47,$K$48)</f>
        <v>0.659682664346811</v>
      </c>
      <c r="M36" s="9" t="n">
        <v>36.5</v>
      </c>
      <c r="N36" s="0" t="n">
        <f aca="false">STANDARDIZE(M36,$M$47,$M$48)</f>
        <v>0.102328173752035</v>
      </c>
      <c r="O36" s="9" t="n">
        <v>125</v>
      </c>
      <c r="P36" s="0" t="n">
        <f aca="false">STANDARDIZE(O36,$O$47,$O$48)</f>
        <v>0.7209410572759</v>
      </c>
      <c r="Q36" s="14" t="s">
        <v>364</v>
      </c>
      <c r="S36" s="14" t="s">
        <v>364</v>
      </c>
      <c r="V36" s="11" t="n">
        <f aca="false">F36+H36+J36+L36+N36+P36+R36+T36</f>
        <v>3.37277020769595</v>
      </c>
      <c r="X36" s="11" t="n">
        <f aca="false">AVERAGE(F36,H36,J36,L36,N36,P36,R36,T36)</f>
        <v>0.562128367949325</v>
      </c>
      <c r="Z36" s="0" t="n">
        <v>1</v>
      </c>
      <c r="AA36" s="0" t="n">
        <v>14</v>
      </c>
      <c r="AB36" s="0" t="n">
        <v>14</v>
      </c>
      <c r="AC36" s="0" t="n">
        <f aca="false">RANK(AB36,$AB$2:$AB$45,1)</f>
        <v>3</v>
      </c>
      <c r="AD36" s="0" t="n">
        <v>33.3571428571429</v>
      </c>
    </row>
    <row r="37" customFormat="false" ht="18" hidden="false" customHeight="true" outlineLevel="0" collapsed="false">
      <c r="A37" s="14" t="s">
        <v>72</v>
      </c>
      <c r="B37" s="9" t="s">
        <v>34</v>
      </c>
      <c r="C37" s="14" t="n">
        <v>74</v>
      </c>
      <c r="D37" s="14" t="n">
        <v>212</v>
      </c>
      <c r="E37" s="15" t="n">
        <v>32</v>
      </c>
      <c r="F37" s="0" t="n">
        <f aca="false">STANDARDIZE(E37,$E$47,$E$48)</f>
        <v>0.28994052108956</v>
      </c>
      <c r="G37" s="15" t="n">
        <v>9.25</v>
      </c>
      <c r="H37" s="0" t="n">
        <f aca="false">STANDARDIZE(G37,$G$47,$G$48)</f>
        <v>-0.107034444850063</v>
      </c>
      <c r="I37" s="14" t="s">
        <v>364</v>
      </c>
      <c r="K37" s="14" t="s">
        <v>364</v>
      </c>
      <c r="M37" s="14" t="s">
        <v>364</v>
      </c>
      <c r="O37" s="14" t="s">
        <v>364</v>
      </c>
      <c r="Q37" s="14" t="s">
        <v>364</v>
      </c>
      <c r="S37" s="14" t="s">
        <v>364</v>
      </c>
      <c r="V37" s="11" t="n">
        <f aca="false">F37+H37+J37+L37+N37+P37+R37+T37</f>
        <v>0.182906076239497</v>
      </c>
      <c r="X37" s="11" t="n">
        <f aca="false">AVERAGE(F37,H37,J37,L37,N37,P37,R37,T37)</f>
        <v>0.0914530381197485</v>
      </c>
      <c r="Z37" s="0" t="n">
        <v>1</v>
      </c>
      <c r="AA37" s="0" t="n">
        <v>26</v>
      </c>
      <c r="AB37" s="0" t="n">
        <v>26</v>
      </c>
      <c r="AC37" s="0" t="n">
        <f aca="false">RANK(AB37,$AB$2:$AB$45,1)</f>
        <v>5</v>
      </c>
      <c r="AD37" s="0" t="n">
        <v>0</v>
      </c>
    </row>
    <row r="38" customFormat="false" ht="18" hidden="false" customHeight="true" outlineLevel="0" collapsed="false">
      <c r="A38" s="9" t="s">
        <v>152</v>
      </c>
      <c r="B38" s="9" t="s">
        <v>34</v>
      </c>
      <c r="C38" s="9" t="n">
        <v>72</v>
      </c>
      <c r="D38" s="9" t="n">
        <v>218</v>
      </c>
      <c r="E38" s="10" t="n">
        <v>31.125</v>
      </c>
      <c r="F38" s="0" t="n">
        <f aca="false">STANDARDIZE(E38,$E$47,$E$48)</f>
        <v>-0.55252816283105</v>
      </c>
      <c r="G38" s="10" t="n">
        <v>8.75</v>
      </c>
      <c r="H38" s="0" t="n">
        <f aca="false">STANDARDIZE(G38,$G$47,$G$48)</f>
        <v>-1.0040850302601</v>
      </c>
      <c r="I38" s="9" t="n">
        <v>4.68</v>
      </c>
      <c r="J38" s="0" t="n">
        <f aca="false">(STANDARDIZE(I38,$I$47,$I$48))*-1</f>
        <v>-1.69923315599249</v>
      </c>
      <c r="K38" s="9" t="n">
        <v>17</v>
      </c>
      <c r="L38" s="0" t="n">
        <f aca="false">STANDARDIZE(K38,$K$47,$K$48)</f>
        <v>0.659682664346811</v>
      </c>
      <c r="M38" s="9" t="n">
        <v>27.5</v>
      </c>
      <c r="N38" s="0" t="n">
        <f aca="false">STANDARDIZE(M38,$M$47,$M$48)</f>
        <v>-2.58968993572456</v>
      </c>
      <c r="O38" s="9" t="n">
        <v>110</v>
      </c>
      <c r="P38" s="0" t="n">
        <f aca="false">STANDARDIZE(O38,$O$47,$O$48)</f>
        <v>-1.80014116755394</v>
      </c>
      <c r="Q38" s="9" t="n">
        <v>7.35</v>
      </c>
      <c r="R38" s="0" t="n">
        <f aca="false">(STANDARDIZE(Q38,$Q$47,$Q$48))*-1</f>
        <v>-1.94067772136365</v>
      </c>
      <c r="S38" s="9" t="n">
        <v>4.58</v>
      </c>
      <c r="T38" s="0" t="n">
        <f aca="false">(STANDARDIZE(S38,$S$47,$S$48))*-1</f>
        <v>-2.93867649265579</v>
      </c>
      <c r="V38" s="11" t="n">
        <f aca="false">F38+H38+J38+L38+N38+P38+R38+T38</f>
        <v>-11.8653490020348</v>
      </c>
      <c r="X38" s="11" t="n">
        <f aca="false">AVERAGE(F38,H38,J38,L38,N38,P38,R38,T38)</f>
        <v>-1.48316862525435</v>
      </c>
      <c r="Z38" s="0" t="n">
        <v>8</v>
      </c>
      <c r="AD38" s="0" t="n">
        <v>0</v>
      </c>
    </row>
    <row r="39" customFormat="false" ht="18" hidden="false" customHeight="true" outlineLevel="0" collapsed="false">
      <c r="A39" s="14" t="s">
        <v>120</v>
      </c>
      <c r="B39" s="9" t="s">
        <v>34</v>
      </c>
      <c r="C39" s="14" t="n">
        <v>74</v>
      </c>
      <c r="D39" s="14" t="n">
        <v>226</v>
      </c>
      <c r="E39" s="15" t="n">
        <v>32.625</v>
      </c>
      <c r="F39" s="0" t="n">
        <f aca="false">STANDARDIZE(E39,$E$47,$E$48)</f>
        <v>0.891703866747138</v>
      </c>
      <c r="G39" s="15" t="n">
        <v>11</v>
      </c>
      <c r="H39" s="0" t="n">
        <f aca="false">STANDARDIZE(G39,$G$47,$G$48)</f>
        <v>3.03264260408508</v>
      </c>
      <c r="I39" s="14" t="s">
        <v>364</v>
      </c>
      <c r="K39" s="14" t="s">
        <v>364</v>
      </c>
      <c r="M39" s="14" t="s">
        <v>364</v>
      </c>
      <c r="O39" s="14" t="s">
        <v>364</v>
      </c>
      <c r="Q39" s="14" t="s">
        <v>364</v>
      </c>
      <c r="S39" s="14" t="s">
        <v>364</v>
      </c>
      <c r="V39" s="11" t="n">
        <f aca="false">F39+H39+J39+L39+N39+P39+R39+T39</f>
        <v>3.92434647083222</v>
      </c>
      <c r="X39" s="11" t="n">
        <f aca="false">AVERAGE(F39,H39,J39,L39,N39,P39,R39,T39)</f>
        <v>1.96217323541611</v>
      </c>
      <c r="Z39" s="0" t="n">
        <v>4</v>
      </c>
      <c r="AA39" s="0" t="n">
        <v>33</v>
      </c>
      <c r="AB39" s="0" t="n">
        <v>132</v>
      </c>
      <c r="AC39" s="0" t="n">
        <f aca="false">RANK(AB39,$AB$2:$AB$45,1)</f>
        <v>18</v>
      </c>
      <c r="AD39" s="0" t="n">
        <v>0</v>
      </c>
    </row>
    <row r="40" customFormat="false" ht="18" hidden="false" customHeight="true" outlineLevel="0" collapsed="false">
      <c r="A40" s="9" t="s">
        <v>133</v>
      </c>
      <c r="B40" s="9" t="s">
        <v>34</v>
      </c>
      <c r="C40" s="9" t="n">
        <v>72</v>
      </c>
      <c r="D40" s="9" t="n">
        <v>196</v>
      </c>
      <c r="E40" s="10" t="n">
        <v>31</v>
      </c>
      <c r="F40" s="0" t="n">
        <f aca="false">STANDARDIZE(E40,$E$47,$E$48)</f>
        <v>-0.672880831962565</v>
      </c>
      <c r="G40" s="10" t="n">
        <v>9</v>
      </c>
      <c r="H40" s="0" t="n">
        <f aca="false">STANDARDIZE(G40,$G$47,$G$48)</f>
        <v>-0.555559737555084</v>
      </c>
      <c r="I40" s="9" t="n">
        <v>4.42</v>
      </c>
      <c r="J40" s="0" t="n">
        <f aca="false">(STANDARDIZE(I40,$I$47,$I$48))*-1</f>
        <v>0.790683636169905</v>
      </c>
      <c r="K40" s="9" t="n">
        <v>10</v>
      </c>
      <c r="L40" s="0" t="n">
        <f aca="false">STANDARDIZE(K40,$K$47,$K$48)</f>
        <v>-1.02974854922429</v>
      </c>
      <c r="M40" s="9" t="n">
        <v>39</v>
      </c>
      <c r="N40" s="0" t="n">
        <f aca="false">STANDARDIZE(M40,$M$47,$M$48)</f>
        <v>0.850110981939977</v>
      </c>
      <c r="O40" s="9" t="n">
        <v>122</v>
      </c>
      <c r="P40" s="0" t="n">
        <f aca="false">STANDARDIZE(O40,$O$47,$O$48)</f>
        <v>0.216724612309932</v>
      </c>
      <c r="Q40" s="14" t="s">
        <v>364</v>
      </c>
      <c r="S40" s="9" t="n">
        <v>4.15</v>
      </c>
      <c r="T40" s="0" t="n">
        <f aca="false">(STANDARDIZE(S40,$S$47,$S$48))*-1</f>
        <v>0.441610708180371</v>
      </c>
      <c r="V40" s="11" t="n">
        <f aca="false">F40+H40+J40+L40+N40+P40+R40+T40</f>
        <v>0.0409408198582459</v>
      </c>
      <c r="X40" s="11" t="n">
        <f aca="false">AVERAGE(F40,H40,J40,L40,N40,P40,R40,T40)</f>
        <v>0.00584868855117798</v>
      </c>
      <c r="Z40" s="0" t="n">
        <v>2</v>
      </c>
      <c r="AA40" s="0" t="n">
        <v>5</v>
      </c>
      <c r="AB40" s="0" t="n">
        <v>37</v>
      </c>
      <c r="AC40" s="0" t="n">
        <f aca="false">RANK(AB40,$AB$2:$AB$45,1)</f>
        <v>7</v>
      </c>
      <c r="AD40" s="0" t="n">
        <v>39.5</v>
      </c>
    </row>
    <row r="41" customFormat="false" ht="18" hidden="false" customHeight="true" outlineLevel="0" collapsed="false">
      <c r="A41" s="14" t="s">
        <v>176</v>
      </c>
      <c r="B41" s="9" t="s">
        <v>34</v>
      </c>
      <c r="C41" s="14" t="n">
        <v>74</v>
      </c>
      <c r="D41" s="14" t="n">
        <v>217</v>
      </c>
      <c r="E41" s="15" t="n">
        <v>32.5</v>
      </c>
      <c r="F41" s="0" t="n">
        <f aca="false">STANDARDIZE(E41,$E$47,$E$48)</f>
        <v>0.771351197615623</v>
      </c>
      <c r="G41" s="15" t="n">
        <v>9</v>
      </c>
      <c r="H41" s="0" t="n">
        <f aca="false">STANDARDIZE(G41,$G$47,$G$48)</f>
        <v>-0.555559737555084</v>
      </c>
      <c r="I41" s="14" t="n">
        <v>4.44</v>
      </c>
      <c r="J41" s="0" t="n">
        <f aca="false">(STANDARDIZE(I41,$I$47,$I$48))*-1</f>
        <v>0.599151575234331</v>
      </c>
      <c r="K41" s="14" t="s">
        <v>364</v>
      </c>
      <c r="M41" s="14" t="n">
        <v>42</v>
      </c>
      <c r="N41" s="0" t="n">
        <f aca="false">STANDARDIZE(M41,$M$47,$M$48)</f>
        <v>1.74745035176551</v>
      </c>
      <c r="O41" s="14" t="n">
        <v>123</v>
      </c>
      <c r="P41" s="0" t="n">
        <f aca="false">STANDARDIZE(O41,$O$47,$O$48)</f>
        <v>0.384796760631921</v>
      </c>
      <c r="Q41" s="14" t="s">
        <v>364</v>
      </c>
      <c r="S41" s="14" t="s">
        <v>364</v>
      </c>
      <c r="V41" s="11" t="n">
        <f aca="false">F41+H41+J41+L41+N41+P41+R41+T41</f>
        <v>2.9471901476923</v>
      </c>
      <c r="X41" s="11" t="n">
        <f aca="false">AVERAGE(F41,H41,J41,L41,N41,P41,R41,T41)</f>
        <v>0.58943802953846</v>
      </c>
      <c r="Z41" s="0" t="n">
        <v>3</v>
      </c>
      <c r="AA41" s="0" t="n">
        <v>6</v>
      </c>
      <c r="AB41" s="0" t="n">
        <v>70</v>
      </c>
      <c r="AC41" s="0" t="n">
        <f aca="false">RANK(AB41,$AB$2:$AB$45,1)</f>
        <v>11</v>
      </c>
      <c r="AD41" s="0" t="n">
        <v>28.2</v>
      </c>
    </row>
    <row r="42" customFormat="false" ht="18" hidden="false" customHeight="true" outlineLevel="0" collapsed="false">
      <c r="A42" s="9" t="s">
        <v>111</v>
      </c>
      <c r="B42" s="9" t="s">
        <v>34</v>
      </c>
      <c r="C42" s="9" t="n">
        <v>78</v>
      </c>
      <c r="D42" s="9" t="n">
        <v>238</v>
      </c>
      <c r="E42" s="10" t="n">
        <v>33.25</v>
      </c>
      <c r="F42" s="0" t="n">
        <f aca="false">STANDARDIZE(E42,$E$47,$E$48)</f>
        <v>1.49346721240472</v>
      </c>
      <c r="G42" s="10" t="n">
        <v>9</v>
      </c>
      <c r="H42" s="0" t="n">
        <f aca="false">STANDARDIZE(G42,$G$47,$G$48)</f>
        <v>-0.555559737555084</v>
      </c>
      <c r="I42" s="9" t="n">
        <v>4.46</v>
      </c>
      <c r="J42" s="0" t="n">
        <f aca="false">(STANDARDIZE(I42,$I$47,$I$48))*-1</f>
        <v>0.407619514298767</v>
      </c>
      <c r="K42" s="9" t="n">
        <v>12</v>
      </c>
      <c r="L42" s="0" t="n">
        <f aca="false">STANDARDIZE(K42,$K$47,$K$48)</f>
        <v>-0.547053916775405</v>
      </c>
      <c r="M42" s="9" t="n">
        <v>37</v>
      </c>
      <c r="N42" s="0" t="n">
        <f aca="false">STANDARDIZE(M42,$M$47,$M$48)</f>
        <v>0.251884735389623</v>
      </c>
      <c r="O42" s="9" t="n">
        <v>125</v>
      </c>
      <c r="P42" s="0" t="n">
        <f aca="false">STANDARDIZE(O42,$O$47,$O$48)</f>
        <v>0.7209410572759</v>
      </c>
      <c r="Q42" s="9" t="n">
        <v>7.07</v>
      </c>
      <c r="R42" s="0" t="n">
        <f aca="false">(STANDARDIZE(Q42,$Q$47,$Q$48))*-1</f>
        <v>-0.488705078011421</v>
      </c>
      <c r="S42" s="9" t="n">
        <v>4.25</v>
      </c>
      <c r="T42" s="0" t="n">
        <f aca="false">(STANDARDIZE(S42,$S$47,$S$48))*-1</f>
        <v>-0.344502594339665</v>
      </c>
      <c r="V42" s="11" t="n">
        <f aca="false">F42+H42+J42+L42+N42+P42+R42+T42</f>
        <v>0.938091192687432</v>
      </c>
      <c r="X42" s="11" t="n">
        <f aca="false">AVERAGE(F42,H42,J42,L42,N42,P42,R42,T42)</f>
        <v>0.117261399085929</v>
      </c>
      <c r="Z42" s="0" t="n">
        <v>6</v>
      </c>
      <c r="AA42" s="0" t="n">
        <v>28</v>
      </c>
      <c r="AB42" s="0" t="n">
        <v>204</v>
      </c>
      <c r="AC42" s="0" t="n">
        <f aca="false">RANK(AB42,$AB$2:$AB$45,1)</f>
        <v>27</v>
      </c>
      <c r="AD42" s="0" t="n">
        <v>23.3333333333333</v>
      </c>
    </row>
    <row r="43" customFormat="false" ht="18" hidden="false" customHeight="true" outlineLevel="0" collapsed="false">
      <c r="A43" s="14" t="s">
        <v>121</v>
      </c>
      <c r="B43" s="9" t="s">
        <v>34</v>
      </c>
      <c r="C43" s="14" t="n">
        <v>71</v>
      </c>
      <c r="D43" s="14" t="n">
        <v>193</v>
      </c>
      <c r="E43" s="15" t="n">
        <v>31</v>
      </c>
      <c r="F43" s="0" t="n">
        <f aca="false">STANDARDIZE(E43,$E$47,$E$48)</f>
        <v>-0.672880831962565</v>
      </c>
      <c r="G43" s="15" t="n">
        <v>9.125</v>
      </c>
      <c r="H43" s="0" t="n">
        <f aca="false">STANDARDIZE(G43,$G$47,$G$48)</f>
        <v>-0.331297091202573</v>
      </c>
      <c r="I43" s="14" t="n">
        <v>4.44</v>
      </c>
      <c r="J43" s="0" t="n">
        <f aca="false">(STANDARDIZE(I43,$I$47,$I$48))*-1</f>
        <v>0.599151575234331</v>
      </c>
      <c r="K43" s="14" t="s">
        <v>364</v>
      </c>
      <c r="M43" s="14" t="n">
        <v>34.5</v>
      </c>
      <c r="N43" s="0" t="n">
        <f aca="false">STANDARDIZE(M43,$M$47,$M$48)</f>
        <v>-0.495898072798319</v>
      </c>
      <c r="O43" s="14" t="n">
        <v>123</v>
      </c>
      <c r="P43" s="0" t="n">
        <f aca="false">STANDARDIZE(O43,$O$47,$O$48)</f>
        <v>0.384796760631921</v>
      </c>
      <c r="Q43" s="14" t="n">
        <v>6.97</v>
      </c>
      <c r="R43" s="0" t="n">
        <f aca="false">(STANDARDIZE(Q43,$Q$47,$Q$48))*-1</f>
        <v>0.0298565803286626</v>
      </c>
      <c r="S43" s="14" t="n">
        <v>4.18</v>
      </c>
      <c r="T43" s="0" t="n">
        <f aca="false">(STANDARDIZE(S43,$S$47,$S$48))*-1</f>
        <v>0.205776717424365</v>
      </c>
      <c r="V43" s="11" t="n">
        <f aca="false">F43+H43+J43+L43+N43+P43+R43+T43</f>
        <v>-0.280494362344177</v>
      </c>
      <c r="X43" s="11" t="n">
        <f aca="false">AVERAGE(F43,H43,J43,L43,N43,P43,R43,T43)</f>
        <v>-0.0400706231920253</v>
      </c>
      <c r="Z43" s="0" t="n">
        <v>8</v>
      </c>
      <c r="AD43" s="0" t="n">
        <v>7.5</v>
      </c>
    </row>
    <row r="44" customFormat="false" ht="18" hidden="false" customHeight="true" outlineLevel="0" collapsed="false">
      <c r="A44" s="9" t="s">
        <v>220</v>
      </c>
      <c r="B44" s="9" t="s">
        <v>34</v>
      </c>
      <c r="C44" s="9" t="n">
        <v>75</v>
      </c>
      <c r="D44" s="9" t="n">
        <v>215</v>
      </c>
      <c r="E44" s="10" t="n">
        <v>32.625</v>
      </c>
      <c r="F44" s="0" t="n">
        <f aca="false">STANDARDIZE(E44,$E$47,$E$48)</f>
        <v>0.891703866747138</v>
      </c>
      <c r="G44" s="10" t="n">
        <v>9.25</v>
      </c>
      <c r="H44" s="0" t="n">
        <f aca="false">STANDARDIZE(G44,$G$47,$G$48)</f>
        <v>-0.107034444850063</v>
      </c>
      <c r="I44" s="9" t="n">
        <v>4.35</v>
      </c>
      <c r="J44" s="0" t="n">
        <f aca="false">(STANDARDIZE(I44,$I$47,$I$48))*-1</f>
        <v>1.4610458494444</v>
      </c>
      <c r="K44" s="9" t="n">
        <v>23</v>
      </c>
      <c r="L44" s="0" t="n">
        <f aca="false">STANDARDIZE(K44,$K$47,$K$48)</f>
        <v>2.10776656169347</v>
      </c>
      <c r="M44" s="9" t="n">
        <v>36.5</v>
      </c>
      <c r="N44" s="0" t="n">
        <f aca="false">STANDARDIZE(M44,$M$47,$M$48)</f>
        <v>0.102328173752035</v>
      </c>
      <c r="O44" s="9" t="n">
        <v>118</v>
      </c>
      <c r="P44" s="0" t="n">
        <f aca="false">STANDARDIZE(O44,$O$47,$O$48)</f>
        <v>-0.455563980978024</v>
      </c>
      <c r="Q44" s="9" t="n">
        <v>6.92</v>
      </c>
      <c r="R44" s="0" t="n">
        <f aca="false">(STANDARDIZE(Q44,$Q$47,$Q$48))*-1</f>
        <v>0.289137409498702</v>
      </c>
      <c r="S44" s="9" t="n">
        <v>4.14</v>
      </c>
      <c r="T44" s="0" t="n">
        <f aca="false">(STANDARDIZE(S44,$S$47,$S$48))*-1</f>
        <v>0.52022203843238</v>
      </c>
      <c r="V44" s="11" t="n">
        <f aca="false">F44+H44+J44+L44+N44+P44+R44+T44</f>
        <v>4.80960547374004</v>
      </c>
      <c r="X44" s="11" t="n">
        <f aca="false">AVERAGE(F44,H44,J44,L44,N44,P44,R44,T44)</f>
        <v>0.601200684217505</v>
      </c>
      <c r="Z44" s="0" t="n">
        <v>1</v>
      </c>
      <c r="AA44" s="0" t="n">
        <v>7</v>
      </c>
      <c r="AB44" s="0" t="n">
        <v>7</v>
      </c>
      <c r="AC44" s="0" t="n">
        <f aca="false">RANK(AB44,$AB$2:$AB$45,1)</f>
        <v>2</v>
      </c>
      <c r="AD44" s="0" t="n">
        <v>0</v>
      </c>
    </row>
    <row r="45" customFormat="false" ht="18" hidden="false" customHeight="true" outlineLevel="0" collapsed="false">
      <c r="A45" s="14" t="s">
        <v>79</v>
      </c>
      <c r="B45" s="9" t="s">
        <v>34</v>
      </c>
      <c r="C45" s="14" t="n">
        <v>74</v>
      </c>
      <c r="D45" s="14" t="n">
        <v>211</v>
      </c>
      <c r="E45" s="15" t="n">
        <v>33.5</v>
      </c>
      <c r="F45" s="0" t="n">
        <f aca="false">STANDARDIZE(E45,$E$47,$E$48)</f>
        <v>1.73417255066775</v>
      </c>
      <c r="G45" s="15" t="n">
        <v>10.125</v>
      </c>
      <c r="H45" s="0" t="n">
        <f aca="false">STANDARDIZE(G45,$G$47,$G$48)</f>
        <v>1.46280407961751</v>
      </c>
      <c r="I45" s="14" t="s">
        <v>364</v>
      </c>
      <c r="K45" s="14" t="n">
        <v>12</v>
      </c>
      <c r="L45" s="0" t="n">
        <f aca="false">STANDARDIZE(K45,$K$47,$K$48)</f>
        <v>-0.547053916775405</v>
      </c>
      <c r="M45" s="14" t="s">
        <v>364</v>
      </c>
      <c r="O45" s="14" t="s">
        <v>364</v>
      </c>
      <c r="Q45" s="14" t="s">
        <v>364</v>
      </c>
      <c r="S45" s="14" t="s">
        <v>364</v>
      </c>
      <c r="V45" s="11" t="n">
        <f aca="false">F45+H45+J45+L45+N45+P45+R45+T45</f>
        <v>2.64992271350985</v>
      </c>
      <c r="X45" s="11" t="n">
        <f aca="false">AVERAGE(F45,H45,J45,L45,N45,P45,R45,T45)</f>
        <v>0.883307571169951</v>
      </c>
      <c r="Z45" s="0" t="n">
        <v>8</v>
      </c>
      <c r="AD45" s="0" t="n">
        <v>0</v>
      </c>
    </row>
    <row r="46" customFormat="false" ht="15.75" hidden="false" customHeight="false" outlineLevel="0" collapsed="false"/>
    <row r="47" customFormat="false" ht="15" hidden="false" customHeight="false" outlineLevel="0" collapsed="false">
      <c r="C47" s="18" t="n">
        <f aca="false">AVERAGE(C2:C45)</f>
        <v>72.6136363636364</v>
      </c>
      <c r="D47" s="18" t="n">
        <f aca="false">AVERAGE(D2:D45)</f>
        <v>203.886363636364</v>
      </c>
      <c r="E47" s="18" t="n">
        <f aca="false">AVERAGE(E2:E45)</f>
        <v>31.6988636363636</v>
      </c>
      <c r="F47" s="18"/>
      <c r="G47" s="18" t="n">
        <f aca="false">AVERAGE(G2:G45)</f>
        <v>9.30965909090909</v>
      </c>
      <c r="H47" s="18"/>
      <c r="I47" s="18" t="n">
        <f aca="false">AVERAGE(I2:I45)</f>
        <v>4.5025641025641</v>
      </c>
      <c r="J47" s="18"/>
      <c r="K47" s="18" t="n">
        <f aca="false">AVERAGE(K2:K45)</f>
        <v>14.2666666666667</v>
      </c>
      <c r="L47" s="18"/>
      <c r="M47" s="18" t="n">
        <f aca="false">AVERAGE(M2:M45)</f>
        <v>36.1578947368421</v>
      </c>
      <c r="N47" s="18"/>
      <c r="O47" s="18" t="n">
        <f aca="false">AVERAGE(O2:O45)</f>
        <v>120.71052631579</v>
      </c>
      <c r="P47" s="18"/>
      <c r="Q47" s="18" t="n">
        <f aca="false">AVERAGE(Q2:Q45)</f>
        <v>6.97575757575757</v>
      </c>
      <c r="R47" s="18"/>
      <c r="S47" s="18" t="n">
        <f aca="false">AVERAGE(S2:S45)</f>
        <v>4.20617647058824</v>
      </c>
    </row>
    <row r="48" customFormat="false" ht="15" hidden="false" customHeight="false" outlineLevel="0" collapsed="false">
      <c r="C48" s="18" t="n">
        <f aca="false">STDEV(C2:C45)</f>
        <v>2.18041930137525</v>
      </c>
      <c r="D48" s="18" t="n">
        <f aca="false">STDEV(D2:D45)</f>
        <v>16.8691488172398</v>
      </c>
      <c r="E48" s="18" t="n">
        <f aca="false">STDEV(E2:E45)</f>
        <v>1.03861427338521</v>
      </c>
      <c r="F48" s="18"/>
      <c r="G48" s="18" t="n">
        <f aca="false">STDEV(G2:G45)</f>
        <v>0.557382167886832</v>
      </c>
      <c r="H48" s="18"/>
      <c r="I48" s="18" t="n">
        <f aca="false">STDEV(I2:I45)</f>
        <v>0.104421160103989</v>
      </c>
      <c r="J48" s="18"/>
      <c r="K48" s="18" t="n">
        <f aca="false">STDEV(K2:K45)</f>
        <v>4.14340633922791</v>
      </c>
      <c r="L48" s="18"/>
      <c r="M48" s="18" t="n">
        <f aca="false">STDEV(M2:M45)</f>
        <v>3.34321673703372</v>
      </c>
      <c r="N48" s="18"/>
      <c r="O48" s="18" t="n">
        <f aca="false">STDEV(O2:O45)</f>
        <v>5.94982577413255</v>
      </c>
      <c r="P48" s="18"/>
      <c r="Q48" s="18" t="n">
        <f aca="false">STDEV(Q2:Q45)</f>
        <v>0.192841098819571</v>
      </c>
      <c r="R48" s="18"/>
      <c r="S48" s="18" t="n">
        <f aca="false">STDEV(S2:S45)</f>
        <v>0.127208125952621</v>
      </c>
    </row>
  </sheetData>
  <conditionalFormatting sqref="V2:V4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4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9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F2" activeCellId="0" sqref="A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</cols>
  <sheetData>
    <row r="1" s="8" customFormat="true" ht="16.5" hidden="false" customHeight="tru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9" t="s">
        <v>166</v>
      </c>
      <c r="B2" s="9" t="s">
        <v>46</v>
      </c>
      <c r="C2" s="9" t="n">
        <v>78</v>
      </c>
      <c r="D2" s="9" t="n">
        <v>294</v>
      </c>
      <c r="E2" s="10" t="n">
        <v>33.5</v>
      </c>
      <c r="F2" s="0" t="n">
        <f aca="false">STANDARDIZE(E2,$E$58,$E$59)</f>
        <v>0.234428781938345</v>
      </c>
      <c r="G2" s="10" t="n">
        <v>9.75</v>
      </c>
      <c r="H2" s="0" t="n">
        <f aca="false">STANDARDIZE(G2,$G$58,$G$59)</f>
        <v>-0.460544498034911</v>
      </c>
      <c r="I2" s="9" t="n">
        <v>5.03</v>
      </c>
      <c r="J2" s="0" t="n">
        <f aca="false">(STANDARDIZE(I2,$I$58,$I$59))*-1</f>
        <v>-0.300486173677585</v>
      </c>
      <c r="K2" s="14" t="s">
        <v>364</v>
      </c>
      <c r="M2" s="9" t="n">
        <v>30</v>
      </c>
      <c r="N2" s="0" t="n">
        <f aca="false">STANDARDIZE(M2,$M$58,$M$59)</f>
        <v>-0.56415398108665</v>
      </c>
      <c r="O2" s="9" t="n">
        <v>111</v>
      </c>
      <c r="P2" s="0" t="n">
        <f aca="false">STANDARDIZE(O2,$O$58,$O$59)</f>
        <v>-0.0593098151241118</v>
      </c>
      <c r="Q2" s="9" t="n">
        <v>7.2</v>
      </c>
      <c r="R2" s="0" t="n">
        <f aca="false">(STANDARDIZE(Q2,$Q$58,$Q$59))*-1</f>
        <v>0.918729744942671</v>
      </c>
      <c r="S2" s="9" t="n">
        <v>4.19</v>
      </c>
      <c r="T2" s="0" t="n">
        <f aca="false">(STANDARDIZE(S2,$S$58,$S$59))*-1</f>
        <v>1.3334905672637</v>
      </c>
      <c r="V2" s="11" t="n">
        <f aca="false">F2+H2+J2+L2+N2+P2+R2+T2</f>
        <v>1.10215462622146</v>
      </c>
      <c r="X2" s="11" t="n">
        <f aca="false">AVERAGE(F2,H2,J2,L2,N2,P2,R2,T2)</f>
        <v>0.157450660888779</v>
      </c>
      <c r="Z2" s="0" t="n">
        <v>3</v>
      </c>
      <c r="AA2" s="0" t="n">
        <v>29</v>
      </c>
      <c r="AB2" s="0" t="n">
        <v>93</v>
      </c>
      <c r="AC2" s="0" t="n">
        <f aca="false">RANK(AB2,$AB$2:$AB$56,1)</f>
        <v>20</v>
      </c>
      <c r="AD2" s="0" t="n">
        <v>49.6666666666667</v>
      </c>
      <c r="AF2" s="1" t="n">
        <f aca="false">CORREL(X2:X56,AD2:AD56)</f>
        <v>0.086908037100065</v>
      </c>
    </row>
    <row r="3" customFormat="false" ht="18" hidden="false" customHeight="true" outlineLevel="0" collapsed="false">
      <c r="A3" s="14" t="s">
        <v>54</v>
      </c>
      <c r="B3" s="9" t="s">
        <v>46</v>
      </c>
      <c r="C3" s="14" t="n">
        <v>79</v>
      </c>
      <c r="D3" s="14" t="n">
        <v>292</v>
      </c>
      <c r="E3" s="15" t="n">
        <v>33</v>
      </c>
      <c r="F3" s="0" t="n">
        <f aca="false">STANDARDIZE(E3,$E$58,$E$59)</f>
        <v>-0.25212152019784</v>
      </c>
      <c r="G3" s="15" t="n">
        <v>10.5</v>
      </c>
      <c r="H3" s="0" t="n">
        <f aca="false">STANDARDIZE(G3,$G$58,$G$59)</f>
        <v>0.908641847474285</v>
      </c>
      <c r="I3" s="14" t="n">
        <v>5.1</v>
      </c>
      <c r="J3" s="0" t="n">
        <f aca="false">(STANDARDIZE(I3,$I$58,$I$59))*-1</f>
        <v>-0.594839976463785</v>
      </c>
      <c r="K3" s="14" t="n">
        <v>24</v>
      </c>
      <c r="L3" s="0" t="n">
        <f aca="false">STANDARDIZE(K3,$K$58,$K$59)</f>
        <v>-0.41600595814746</v>
      </c>
      <c r="M3" s="14" t="n">
        <v>34</v>
      </c>
      <c r="N3" s="0" t="n">
        <f aca="false">STANDARDIZE(M3,$M$58,$M$59)</f>
        <v>0.457261647828127</v>
      </c>
      <c r="O3" s="14" t="n">
        <v>117</v>
      </c>
      <c r="P3" s="0" t="n">
        <f aca="false">STANDARDIZE(O3,$O$58,$O$59)</f>
        <v>0.593098151241117</v>
      </c>
      <c r="Q3" s="14" t="n">
        <v>7.57</v>
      </c>
      <c r="R3" s="0" t="n">
        <f aca="false">(STANDARDIZE(Q3,$Q$58,$Q$59))*-1</f>
        <v>-0.141894297580856</v>
      </c>
      <c r="S3" s="14" t="n">
        <v>4.53</v>
      </c>
      <c r="T3" s="0" t="n">
        <f aca="false">(STANDARDIZE(S3,$S$58,$S$59))*-1</f>
        <v>-0.127868958504738</v>
      </c>
      <c r="V3" s="11" t="n">
        <f aca="false">F3+H3+J3+L3+N3+P3+R3+T3</f>
        <v>0.42627093564885</v>
      </c>
      <c r="X3" s="11" t="n">
        <f aca="false">AVERAGE(F3,H3,J3,L3,N3,P3,R3,T3)</f>
        <v>0.0532838669561062</v>
      </c>
      <c r="Z3" s="0" t="n">
        <v>1</v>
      </c>
      <c r="AA3" s="0" t="n">
        <v>17</v>
      </c>
      <c r="AB3" s="0" t="n">
        <v>17</v>
      </c>
      <c r="AC3" s="0" t="n">
        <f aca="false">RANK(AB3,$AB$2:$AB$56,1)</f>
        <v>5</v>
      </c>
      <c r="AD3" s="0" t="n">
        <v>30</v>
      </c>
    </row>
    <row r="4" customFormat="false" ht="18" hidden="false" customHeight="true" outlineLevel="0" collapsed="false">
      <c r="A4" s="9" t="s">
        <v>305</v>
      </c>
      <c r="B4" s="9" t="s">
        <v>46</v>
      </c>
      <c r="C4" s="9" t="n">
        <v>76</v>
      </c>
      <c r="D4" s="9" t="n">
        <v>282</v>
      </c>
      <c r="E4" s="10" t="n">
        <v>33.125</v>
      </c>
      <c r="F4" s="0" t="n">
        <f aca="false">STANDARDIZE(E4,$E$58,$E$59)</f>
        <v>-0.130483944663794</v>
      </c>
      <c r="G4" s="10" t="n">
        <v>8.5</v>
      </c>
      <c r="H4" s="0" t="n">
        <f aca="false">STANDARDIZE(G4,$G$58,$G$59)</f>
        <v>-2.74252174055024</v>
      </c>
      <c r="I4" s="9" t="n">
        <v>4.8</v>
      </c>
      <c r="J4" s="0" t="n">
        <f aca="false">(STANDARDIZE(I4,$I$58,$I$59))*-1</f>
        <v>0.666676321191369</v>
      </c>
      <c r="K4" s="14" t="s">
        <v>364</v>
      </c>
      <c r="M4" s="14" t="s">
        <v>364</v>
      </c>
      <c r="O4" s="14" t="s">
        <v>364</v>
      </c>
      <c r="Q4" s="14" t="s">
        <v>364</v>
      </c>
      <c r="S4" s="14" t="s">
        <v>364</v>
      </c>
      <c r="V4" s="11" t="n">
        <f aca="false">F4+H4+J4+L4+N4+P4+R4+T4</f>
        <v>-2.20632936402266</v>
      </c>
      <c r="X4" s="11" t="n">
        <f aca="false">AVERAGE(F4,H4,J4,L4,N4,P4,R4,T4)</f>
        <v>-0.735443121340888</v>
      </c>
      <c r="Z4" s="0" t="n">
        <v>8</v>
      </c>
      <c r="AD4" s="0" t="n">
        <v>10.8333333333333</v>
      </c>
    </row>
    <row r="5" customFormat="false" ht="18" hidden="false" customHeight="true" outlineLevel="0" collapsed="false">
      <c r="A5" s="14" t="s">
        <v>334</v>
      </c>
      <c r="B5" s="9" t="s">
        <v>46</v>
      </c>
      <c r="C5" s="14" t="n">
        <v>75</v>
      </c>
      <c r="D5" s="14" t="n">
        <v>246</v>
      </c>
      <c r="E5" s="15" t="n">
        <v>32.5</v>
      </c>
      <c r="F5" s="0" t="n">
        <f aca="false">STANDARDIZE(E5,$E$58,$E$59)</f>
        <v>-0.738671822334025</v>
      </c>
      <c r="G5" s="15" t="n">
        <v>9.375</v>
      </c>
      <c r="H5" s="0" t="n">
        <f aca="false">STANDARDIZE(G5,$G$58,$G$59)</f>
        <v>-1.14513767078951</v>
      </c>
      <c r="I5" s="14" t="n">
        <v>4.53</v>
      </c>
      <c r="J5" s="0" t="n">
        <f aca="false">(STANDARDIZE(I5,$I$58,$I$59))*-1</f>
        <v>1.80204098908101</v>
      </c>
      <c r="K5" s="14" t="n">
        <v>35</v>
      </c>
      <c r="L5" s="0" t="n">
        <f aca="false">STANDARDIZE(K5,$K$58,$K$59)</f>
        <v>1.75762517317302</v>
      </c>
      <c r="M5" s="14" t="n">
        <v>41</v>
      </c>
      <c r="N5" s="0" t="n">
        <f aca="false">STANDARDIZE(M5,$M$58,$M$59)</f>
        <v>2.24473899842899</v>
      </c>
      <c r="O5" s="14" t="n">
        <v>130</v>
      </c>
      <c r="P5" s="0" t="n">
        <f aca="false">STANDARDIZE(O5,$O$58,$O$59)</f>
        <v>2.00664874503245</v>
      </c>
      <c r="Q5" s="14" t="n">
        <v>6.91</v>
      </c>
      <c r="R5" s="0" t="n">
        <f aca="false">(STANDARDIZE(Q5,$Q$58,$Q$59))*-1</f>
        <v>1.75002967016381</v>
      </c>
      <c r="S5" s="14" t="n">
        <v>4.15</v>
      </c>
      <c r="T5" s="0" t="n">
        <f aca="false">(STANDARDIZE(S5,$S$58,$S$59))*-1</f>
        <v>1.5054152173541</v>
      </c>
      <c r="V5" s="11" t="n">
        <f aca="false">F5+H5+J5+L5+N5+P5+R5+T5</f>
        <v>9.18268930010984</v>
      </c>
      <c r="X5" s="11" t="n">
        <f aca="false">AVERAGE(F5,H5,J5,L5,N5,P5,R5,T5)</f>
        <v>1.14783616251373</v>
      </c>
      <c r="Z5" s="0" t="n">
        <v>1</v>
      </c>
      <c r="AA5" s="0" t="n">
        <v>8</v>
      </c>
      <c r="AB5" s="0" t="n">
        <v>8</v>
      </c>
      <c r="AC5" s="0" t="n">
        <f aca="false">RANK(AB5,$AB$2:$AB$56,1)</f>
        <v>3</v>
      </c>
      <c r="AD5" s="0" t="n">
        <v>33.625</v>
      </c>
    </row>
    <row r="6" customFormat="false" ht="18" hidden="false" customHeight="true" outlineLevel="0" collapsed="false">
      <c r="A6" s="9" t="s">
        <v>255</v>
      </c>
      <c r="B6" s="9" t="s">
        <v>46</v>
      </c>
      <c r="C6" s="9" t="n">
        <v>74</v>
      </c>
      <c r="D6" s="9" t="n">
        <v>293</v>
      </c>
      <c r="E6" s="10" t="n">
        <v>33.625</v>
      </c>
      <c r="F6" s="0" t="n">
        <f aca="false">STANDARDIZE(E6,$E$58,$E$59)</f>
        <v>0.356066357472391</v>
      </c>
      <c r="G6" s="10" t="n">
        <v>10.25</v>
      </c>
      <c r="H6" s="0" t="n">
        <f aca="false">STANDARDIZE(G6,$G$58,$G$59)</f>
        <v>0.45224639897122</v>
      </c>
      <c r="I6" s="14" t="s">
        <v>364</v>
      </c>
      <c r="K6" s="14" t="s">
        <v>364</v>
      </c>
      <c r="M6" s="14" t="s">
        <v>364</v>
      </c>
      <c r="O6" s="14" t="s">
        <v>364</v>
      </c>
      <c r="Q6" s="14" t="s">
        <v>364</v>
      </c>
      <c r="S6" s="14" t="s">
        <v>364</v>
      </c>
      <c r="V6" s="11" t="n">
        <f aca="false">F6+H6+J6+L6+N6+P6+R6+T6</f>
        <v>0.808312756443611</v>
      </c>
      <c r="X6" s="11" t="n">
        <f aca="false">AVERAGE(F6,H6,J6,L6,N6,P6,R6,T6)</f>
        <v>0.404156378221806</v>
      </c>
      <c r="Z6" s="0" t="n">
        <v>6</v>
      </c>
      <c r="AA6" s="0" t="n">
        <v>4</v>
      </c>
      <c r="AB6" s="0" t="n">
        <v>180</v>
      </c>
      <c r="AC6" s="0" t="n">
        <f aca="false">RANK(AB6,$AB$2:$AB$56,1)</f>
        <v>33</v>
      </c>
      <c r="AD6" s="0" t="n">
        <v>27.8461538461538</v>
      </c>
    </row>
    <row r="7" customFormat="false" ht="18" hidden="false" customHeight="true" outlineLevel="0" collapsed="false">
      <c r="A7" s="14" t="s">
        <v>45</v>
      </c>
      <c r="B7" s="9" t="s">
        <v>46</v>
      </c>
      <c r="C7" s="14" t="n">
        <v>76</v>
      </c>
      <c r="D7" s="14" t="n">
        <v>318</v>
      </c>
      <c r="E7" s="15" t="n">
        <v>33.75</v>
      </c>
      <c r="F7" s="0" t="n">
        <f aca="false">STANDARDIZE(E7,$E$58,$E$59)</f>
        <v>0.477703933006437</v>
      </c>
      <c r="G7" s="15" t="n">
        <v>9.75</v>
      </c>
      <c r="H7" s="0" t="n">
        <f aca="false">STANDARDIZE(G7,$G$58,$G$59)</f>
        <v>-0.460544498034911</v>
      </c>
      <c r="I7" s="14" t="n">
        <v>5.02</v>
      </c>
      <c r="J7" s="0" t="n">
        <f aca="false">(STANDARDIZE(I7,$I$58,$I$59))*-1</f>
        <v>-0.25843563042241</v>
      </c>
      <c r="K7" s="14" t="n">
        <v>20</v>
      </c>
      <c r="L7" s="0" t="n">
        <f aca="false">STANDARDIZE(K7,$K$58,$K$59)</f>
        <v>-1.20641727862763</v>
      </c>
      <c r="M7" s="14" t="n">
        <v>31</v>
      </c>
      <c r="N7" s="0" t="n">
        <f aca="false">STANDARDIZE(M7,$M$58,$M$59)</f>
        <v>-0.308800073857957</v>
      </c>
      <c r="O7" s="14" t="n">
        <v>101</v>
      </c>
      <c r="P7" s="0" t="n">
        <f aca="false">STANDARDIZE(O7,$O$58,$O$59)</f>
        <v>-1.14665642573283</v>
      </c>
      <c r="Q7" s="14" t="n">
        <v>7.5</v>
      </c>
      <c r="R7" s="0" t="n">
        <f aca="false">(STANDARDIZE(Q7,$Q$58,$Q$59))*-1</f>
        <v>0.0587643050587314</v>
      </c>
      <c r="S7" s="14" t="n">
        <v>4.57</v>
      </c>
      <c r="T7" s="0" t="n">
        <f aca="false">(STANDARDIZE(S7,$S$58,$S$59))*-1</f>
        <v>-0.299793608595142</v>
      </c>
      <c r="V7" s="11" t="n">
        <f aca="false">F7+H7+J7+L7+N7+P7+R7+T7</f>
        <v>-3.14417927720571</v>
      </c>
      <c r="X7" s="11" t="n">
        <f aca="false">AVERAGE(F7,H7,J7,L7,N7,P7,R7,T7)</f>
        <v>-0.393022409650714</v>
      </c>
      <c r="Z7" s="0" t="n">
        <v>4</v>
      </c>
      <c r="AA7" s="0" t="n">
        <v>1</v>
      </c>
      <c r="AB7" s="0" t="n">
        <v>100</v>
      </c>
      <c r="AC7" s="0" t="n">
        <f aca="false">RANK(AB7,$AB$2:$AB$56,1)</f>
        <v>22</v>
      </c>
      <c r="AD7" s="0" t="n">
        <v>22.25</v>
      </c>
    </row>
    <row r="8" customFormat="false" ht="18" hidden="false" customHeight="true" outlineLevel="0" collapsed="false">
      <c r="A8" s="9" t="s">
        <v>238</v>
      </c>
      <c r="B8" s="9" t="s">
        <v>46</v>
      </c>
      <c r="C8" s="9" t="n">
        <v>74</v>
      </c>
      <c r="D8" s="9" t="n">
        <v>319</v>
      </c>
      <c r="E8" s="10" t="n">
        <v>32.5</v>
      </c>
      <c r="F8" s="0" t="n">
        <f aca="false">STANDARDIZE(E8,$E$58,$E$59)</f>
        <v>-0.738671822334025</v>
      </c>
      <c r="G8" s="10" t="n">
        <v>10</v>
      </c>
      <c r="H8" s="0" t="n">
        <f aca="false">STANDARDIZE(G8,$G$58,$G$59)</f>
        <v>-0.00414904953184552</v>
      </c>
      <c r="I8" s="9" t="n">
        <v>5.05</v>
      </c>
      <c r="J8" s="0" t="n">
        <f aca="false">(STANDARDIZE(I8,$I$58,$I$59))*-1</f>
        <v>-0.384587260187927</v>
      </c>
      <c r="K8" s="9" t="n">
        <v>26</v>
      </c>
      <c r="L8" s="0" t="n">
        <f aca="false">STANDARDIZE(K8,$K$58,$K$59)</f>
        <v>-0.0208002979073729</v>
      </c>
      <c r="M8" s="9" t="n">
        <v>29.5</v>
      </c>
      <c r="N8" s="0" t="n">
        <f aca="false">STANDARDIZE(M8,$M$58,$M$59)</f>
        <v>-0.691830934700998</v>
      </c>
      <c r="O8" s="9" t="n">
        <v>98</v>
      </c>
      <c r="P8" s="0" t="n">
        <f aca="false">STANDARDIZE(O8,$O$58,$O$59)</f>
        <v>-1.47286040891544</v>
      </c>
      <c r="Q8" s="9" t="n">
        <v>7.84</v>
      </c>
      <c r="R8" s="0" t="n">
        <f aca="false">(STANDARDIZE(Q8,$Q$58,$Q$59))*-1</f>
        <v>-0.915863193476401</v>
      </c>
      <c r="S8" s="9" t="n">
        <v>4.59</v>
      </c>
      <c r="T8" s="0" t="n">
        <f aca="false">(STANDARDIZE(S8,$S$58,$S$59))*-1</f>
        <v>-0.385755933640342</v>
      </c>
      <c r="V8" s="11" t="n">
        <f aca="false">F8+H8+J8+L8+N8+P8+R8+T8</f>
        <v>-4.61451890069435</v>
      </c>
      <c r="X8" s="11" t="n">
        <f aca="false">AVERAGE(F8,H8,J8,L8,N8,P8,R8,T8)</f>
        <v>-0.576814862586794</v>
      </c>
      <c r="Z8" s="0" t="n">
        <v>1</v>
      </c>
      <c r="AA8" s="0" t="n">
        <v>32</v>
      </c>
      <c r="AB8" s="0" t="n">
        <v>32</v>
      </c>
      <c r="AC8" s="0" t="n">
        <f aca="false">RANK(AB8,$AB$2:$AB$56,1)</f>
        <v>7</v>
      </c>
      <c r="AD8" s="0" t="n">
        <v>31.75</v>
      </c>
    </row>
    <row r="9" customFormat="false" ht="18" hidden="false" customHeight="true" outlineLevel="0" collapsed="false">
      <c r="A9" s="14" t="s">
        <v>49</v>
      </c>
      <c r="B9" s="9" t="s">
        <v>46</v>
      </c>
      <c r="C9" s="14" t="n">
        <v>75</v>
      </c>
      <c r="D9" s="14" t="n">
        <v>267</v>
      </c>
      <c r="E9" s="15" t="n">
        <v>33.5</v>
      </c>
      <c r="F9" s="0" t="n">
        <f aca="false">STANDARDIZE(E9,$E$58,$E$59)</f>
        <v>0.234428781938345</v>
      </c>
      <c r="G9" s="15" t="n">
        <v>10.125</v>
      </c>
      <c r="H9" s="0" t="n">
        <f aca="false">STANDARDIZE(G9,$G$58,$G$59)</f>
        <v>0.224048674719687</v>
      </c>
      <c r="I9" s="14" t="n">
        <v>4.79</v>
      </c>
      <c r="J9" s="0" t="n">
        <f aca="false">(STANDARDIZE(I9,$I$58,$I$59))*-1</f>
        <v>0.708726864446539</v>
      </c>
      <c r="K9" s="14" t="n">
        <v>27</v>
      </c>
      <c r="L9" s="0" t="n">
        <f aca="false">STANDARDIZE(K9,$K$58,$K$59)</f>
        <v>0.176802532212671</v>
      </c>
      <c r="M9" s="14" t="n">
        <v>34.5</v>
      </c>
      <c r="N9" s="0" t="n">
        <f aca="false">STANDARDIZE(M9,$M$58,$M$59)</f>
        <v>0.584938601442474</v>
      </c>
      <c r="O9" s="14" t="n">
        <v>114</v>
      </c>
      <c r="P9" s="0" t="n">
        <f aca="false">STANDARDIZE(O9,$O$58,$O$59)</f>
        <v>0.266894168058502</v>
      </c>
      <c r="Q9" s="14" t="n">
        <v>7.17</v>
      </c>
      <c r="R9" s="0" t="n">
        <f aca="false">(STANDARDIZE(Q9,$Q$58,$Q$59))*-1</f>
        <v>1.00472628893107</v>
      </c>
      <c r="S9" s="14" t="n">
        <v>4.25</v>
      </c>
      <c r="T9" s="0" t="n">
        <f aca="false">(STANDARDIZE(S9,$S$58,$S$59))*-1</f>
        <v>1.07560359212809</v>
      </c>
      <c r="V9" s="11" t="n">
        <f aca="false">F9+H9+J9+L9+N9+P9+R9+T9</f>
        <v>4.27616950387738</v>
      </c>
      <c r="X9" s="11" t="n">
        <f aca="false">AVERAGE(F9,H9,J9,L9,N9,P9,R9,T9)</f>
        <v>0.534521187984672</v>
      </c>
      <c r="Z9" s="0" t="n">
        <v>6</v>
      </c>
      <c r="AA9" s="0" t="n">
        <v>36</v>
      </c>
      <c r="AB9" s="0" t="n">
        <v>212</v>
      </c>
      <c r="AC9" s="0" t="n">
        <f aca="false">RANK(AB9,$AB$2:$AB$56,1)</f>
        <v>37</v>
      </c>
      <c r="AD9" s="0" t="n">
        <v>3.14285714285714</v>
      </c>
    </row>
    <row r="10" customFormat="false" ht="18" hidden="false" customHeight="true" outlineLevel="0" collapsed="false">
      <c r="A10" s="9" t="s">
        <v>153</v>
      </c>
      <c r="B10" s="9" t="s">
        <v>46</v>
      </c>
      <c r="C10" s="9" t="n">
        <v>75</v>
      </c>
      <c r="D10" s="9" t="n">
        <v>271</v>
      </c>
      <c r="E10" s="10" t="n">
        <v>34.375</v>
      </c>
      <c r="F10" s="0" t="n">
        <f aca="false">STANDARDIZE(E10,$E$58,$E$59)</f>
        <v>1.08589181067667</v>
      </c>
      <c r="G10" s="10" t="n">
        <v>10.125</v>
      </c>
      <c r="H10" s="0" t="n">
        <f aca="false">STANDARDIZE(G10,$G$58,$G$59)</f>
        <v>0.224048674719687</v>
      </c>
      <c r="I10" s="9" t="n">
        <v>4.79</v>
      </c>
      <c r="J10" s="0" t="n">
        <f aca="false">(STANDARDIZE(I10,$I$58,$I$59))*-1</f>
        <v>0.708726864446539</v>
      </c>
      <c r="K10" s="9" t="n">
        <v>19</v>
      </c>
      <c r="L10" s="0" t="n">
        <f aca="false">STANDARDIZE(K10,$K$58,$K$59)</f>
        <v>-1.40402010874768</v>
      </c>
      <c r="M10" s="9" t="n">
        <v>38.5</v>
      </c>
      <c r="N10" s="0" t="n">
        <f aca="false">STANDARDIZE(M10,$M$58,$M$59)</f>
        <v>1.60635423035725</v>
      </c>
      <c r="O10" s="9" t="n">
        <v>118</v>
      </c>
      <c r="P10" s="0" t="n">
        <f aca="false">STANDARDIZE(O10,$O$58,$O$59)</f>
        <v>0.701832812301988</v>
      </c>
      <c r="Q10" s="9" t="n">
        <v>7.08</v>
      </c>
      <c r="R10" s="0" t="n">
        <f aca="false">(STANDARDIZE(Q10,$Q$58,$Q$59))*-1</f>
        <v>1.26271592089625</v>
      </c>
      <c r="S10" s="9" t="n">
        <v>4.05</v>
      </c>
      <c r="T10" s="0" t="n">
        <f aca="false">(STANDARDIZE(S10,$S$58,$S$59))*-1</f>
        <v>1.93522684258011</v>
      </c>
      <c r="V10" s="11" t="n">
        <f aca="false">F10+H10+J10+L10+N10+P10+R10+T10</f>
        <v>6.12077704723082</v>
      </c>
      <c r="X10" s="11" t="n">
        <f aca="false">AVERAGE(F10,H10,J10,L10,N10,P10,R10,T10)</f>
        <v>0.765097130903852</v>
      </c>
      <c r="Z10" s="0" t="n">
        <v>2</v>
      </c>
      <c r="AA10" s="0" t="n">
        <v>31</v>
      </c>
      <c r="AB10" s="0" t="n">
        <v>63</v>
      </c>
      <c r="AC10" s="0" t="n">
        <f aca="false">RANK(AB10,$AB$2:$AB$56,1)</f>
        <v>15</v>
      </c>
      <c r="AD10" s="0" t="n">
        <v>22.1333333333333</v>
      </c>
    </row>
    <row r="11" customFormat="false" ht="18" hidden="false" customHeight="true" outlineLevel="0" collapsed="false">
      <c r="A11" s="14" t="s">
        <v>337</v>
      </c>
      <c r="B11" s="9" t="s">
        <v>46</v>
      </c>
      <c r="C11" s="14" t="n">
        <v>75</v>
      </c>
      <c r="D11" s="14" t="n">
        <v>293</v>
      </c>
      <c r="E11" s="15" t="n">
        <v>31.5</v>
      </c>
      <c r="F11" s="0" t="n">
        <f aca="false">STANDARDIZE(E11,$E$58,$E$59)</f>
        <v>-1.71177242660639</v>
      </c>
      <c r="G11" s="15" t="n">
        <v>9.375</v>
      </c>
      <c r="H11" s="0" t="n">
        <f aca="false">STANDARDIZE(G11,$G$58,$G$59)</f>
        <v>-1.14513767078951</v>
      </c>
      <c r="I11" s="14" t="n">
        <v>4.86</v>
      </c>
      <c r="J11" s="0" t="n">
        <f aca="false">(STANDARDIZE(I11,$I$58,$I$59))*-1</f>
        <v>0.414373061660336</v>
      </c>
      <c r="K11" s="14" t="n">
        <v>29</v>
      </c>
      <c r="L11" s="0" t="n">
        <f aca="false">STANDARDIZE(K11,$K$58,$K$59)</f>
        <v>0.572008192452758</v>
      </c>
      <c r="M11" s="14" t="n">
        <v>29</v>
      </c>
      <c r="N11" s="0" t="n">
        <f aca="false">STANDARDIZE(M11,$M$58,$M$59)</f>
        <v>-0.819507888315346</v>
      </c>
      <c r="O11" s="14" t="n">
        <v>110</v>
      </c>
      <c r="P11" s="0" t="n">
        <f aca="false">STANDARDIZE(O11,$O$58,$O$59)</f>
        <v>-0.168044476184983</v>
      </c>
      <c r="Q11" s="14" t="n">
        <v>7.23</v>
      </c>
      <c r="R11" s="0" t="n">
        <f aca="false">(STANDARDIZE(Q11,$Q$58,$Q$59))*-1</f>
        <v>0.832733200954277</v>
      </c>
      <c r="S11" s="14" t="n">
        <v>4.37</v>
      </c>
      <c r="T11" s="0" t="n">
        <f aca="false">(STANDARDIZE(S11,$S$58,$S$59))*-1</f>
        <v>0.559829641856879</v>
      </c>
      <c r="V11" s="11" t="n">
        <f aca="false">F11+H11+J11+L11+N11+P11+R11+T11</f>
        <v>-1.46551836497198</v>
      </c>
      <c r="X11" s="11" t="n">
        <f aca="false">AVERAGE(F11,H11,J11,L11,N11,P11,R11,T11)</f>
        <v>-0.183189795621498</v>
      </c>
      <c r="Z11" s="0" t="n">
        <v>3</v>
      </c>
      <c r="AA11" s="0" t="n">
        <v>32</v>
      </c>
      <c r="AB11" s="0" t="n">
        <v>96</v>
      </c>
      <c r="AC11" s="0" t="n">
        <f aca="false">RANK(AB11,$AB$2:$AB$56,1)</f>
        <v>21</v>
      </c>
      <c r="AD11" s="0" t="n">
        <v>25.7142857142857</v>
      </c>
    </row>
    <row r="12" customFormat="false" ht="18" hidden="false" customHeight="true" outlineLevel="0" collapsed="false">
      <c r="A12" s="9" t="s">
        <v>92</v>
      </c>
      <c r="B12" s="9" t="s">
        <v>46</v>
      </c>
      <c r="C12" s="9" t="n">
        <v>74</v>
      </c>
      <c r="D12" s="9" t="n">
        <v>289</v>
      </c>
      <c r="E12" s="10" t="n">
        <v>33.25</v>
      </c>
      <c r="F12" s="0" t="n">
        <f aca="false">STANDARDIZE(E12,$E$58,$E$59)</f>
        <v>-0.00884636912974768</v>
      </c>
      <c r="G12" s="10" t="n">
        <v>10</v>
      </c>
      <c r="H12" s="0" t="n">
        <f aca="false">STANDARDIZE(G12,$G$58,$G$59)</f>
        <v>-0.00414904953184552</v>
      </c>
      <c r="I12" s="14" t="s">
        <v>364</v>
      </c>
      <c r="K12" s="14" t="s">
        <v>364</v>
      </c>
      <c r="M12" s="14" t="s">
        <v>364</v>
      </c>
      <c r="O12" s="14" t="s">
        <v>364</v>
      </c>
      <c r="Q12" s="14" t="s">
        <v>364</v>
      </c>
      <c r="S12" s="14" t="s">
        <v>364</v>
      </c>
      <c r="V12" s="11" t="n">
        <f aca="false">F12+H12+J12+L12+N12+P12+R12+T12</f>
        <v>-0.0129954186615932</v>
      </c>
      <c r="X12" s="11" t="n">
        <f aca="false">AVERAGE(F12,H12,J12,L12,N12,P12,R12,T12)</f>
        <v>-0.0064977093307966</v>
      </c>
      <c r="Z12" s="0" t="n">
        <v>6</v>
      </c>
      <c r="AA12" s="0" t="n">
        <v>40</v>
      </c>
      <c r="AB12" s="0" t="n">
        <v>216</v>
      </c>
      <c r="AC12" s="0" t="n">
        <f aca="false">RANK(AB12,$AB$2:$AB$56,1)</f>
        <v>38</v>
      </c>
      <c r="AD12" s="0" t="n">
        <v>14.9333333333333</v>
      </c>
    </row>
    <row r="13" customFormat="false" ht="18" hidden="false" customHeight="true" outlineLevel="0" collapsed="false">
      <c r="A13" s="14" t="s">
        <v>98</v>
      </c>
      <c r="B13" s="9" t="s">
        <v>46</v>
      </c>
      <c r="C13" s="14" t="n">
        <v>77</v>
      </c>
      <c r="D13" s="14" t="n">
        <v>283</v>
      </c>
      <c r="E13" s="15" t="n">
        <v>34.5</v>
      </c>
      <c r="F13" s="0" t="n">
        <f aca="false">STANDARDIZE(E13,$E$58,$E$59)</f>
        <v>1.20752938621071</v>
      </c>
      <c r="G13" s="15" t="n">
        <v>9.25</v>
      </c>
      <c r="H13" s="0" t="n">
        <f aca="false">STANDARDIZE(G13,$G$58,$G$59)</f>
        <v>-1.37333539504104</v>
      </c>
      <c r="I13" s="14" t="n">
        <v>5.01</v>
      </c>
      <c r="J13" s="0" t="n">
        <f aca="false">(STANDARDIZE(I13,$I$58,$I$59))*-1</f>
        <v>-0.216385087167239</v>
      </c>
      <c r="K13" s="14" t="s">
        <v>364</v>
      </c>
      <c r="M13" s="14" t="n">
        <v>33</v>
      </c>
      <c r="N13" s="0" t="n">
        <f aca="false">STANDARDIZE(M13,$M$58,$M$59)</f>
        <v>0.201907740599432</v>
      </c>
      <c r="O13" s="14" t="n">
        <v>110</v>
      </c>
      <c r="P13" s="0" t="n">
        <f aca="false">STANDARDIZE(O13,$O$58,$O$59)</f>
        <v>-0.168044476184983</v>
      </c>
      <c r="Q13" s="14" t="n">
        <v>7.64</v>
      </c>
      <c r="R13" s="0" t="n">
        <f aca="false">(STANDARDIZE(Q13,$Q$58,$Q$59))*-1</f>
        <v>-0.34255290022044</v>
      </c>
      <c r="S13" s="14" t="n">
        <v>4.65</v>
      </c>
      <c r="T13" s="0" t="n">
        <f aca="false">(STANDARDIZE(S13,$S$58,$S$59))*-1</f>
        <v>-0.643642908775951</v>
      </c>
      <c r="V13" s="11" t="n">
        <f aca="false">F13+H13+J13+L13+N13+P13+R13+T13</f>
        <v>-1.33452364057951</v>
      </c>
      <c r="X13" s="11" t="n">
        <f aca="false">AVERAGE(F13,H13,J13,L13,N13,P13,R13,T13)</f>
        <v>-0.190646234368501</v>
      </c>
      <c r="Z13" s="0" t="n">
        <v>8</v>
      </c>
      <c r="AD13" s="0" t="n">
        <v>0</v>
      </c>
    </row>
    <row r="14" customFormat="false" ht="18" hidden="false" customHeight="true" outlineLevel="0" collapsed="false">
      <c r="A14" s="9" t="s">
        <v>83</v>
      </c>
      <c r="B14" s="9" t="s">
        <v>46</v>
      </c>
      <c r="C14" s="9" t="n">
        <v>77</v>
      </c>
      <c r="D14" s="9" t="n">
        <v>320</v>
      </c>
      <c r="E14" s="10" t="n">
        <v>34.625</v>
      </c>
      <c r="F14" s="0" t="n">
        <f aca="false">STANDARDIZE(E14,$E$58,$E$59)</f>
        <v>1.32916696174476</v>
      </c>
      <c r="G14" s="10" t="n">
        <v>11</v>
      </c>
      <c r="H14" s="0" t="n">
        <f aca="false">STANDARDIZE(G14,$G$58,$G$59)</f>
        <v>1.82143274448042</v>
      </c>
      <c r="I14" s="9" t="n">
        <v>5.07</v>
      </c>
      <c r="J14" s="0" t="n">
        <f aca="false">(STANDARDIZE(I14,$I$58,$I$59))*-1</f>
        <v>-0.468688346698272</v>
      </c>
      <c r="K14" s="14" t="s">
        <v>364</v>
      </c>
      <c r="M14" s="9" t="n">
        <v>33</v>
      </c>
      <c r="N14" s="0" t="n">
        <f aca="false">STANDARDIZE(M14,$M$58,$M$59)</f>
        <v>0.201907740599432</v>
      </c>
      <c r="O14" s="9" t="n">
        <v>103</v>
      </c>
      <c r="P14" s="0" t="n">
        <f aca="false">STANDARDIZE(O14,$O$58,$O$59)</f>
        <v>-0.929187103611083</v>
      </c>
      <c r="Q14" s="9" t="n">
        <v>7.91</v>
      </c>
      <c r="R14" s="0" t="n">
        <f aca="false">(STANDARDIZE(Q14,$Q$58,$Q$59))*-1</f>
        <v>-1.11652179611599</v>
      </c>
      <c r="S14" s="9" t="n">
        <v>4.47</v>
      </c>
      <c r="T14" s="0" t="n">
        <f aca="false">(STANDARDIZE(S14,$S$58,$S$59))*-1</f>
        <v>0.130018016630871</v>
      </c>
      <c r="V14" s="11" t="n">
        <f aca="false">F14+H14+J14+L14+N14+P14+R14+T14</f>
        <v>0.968128217030137</v>
      </c>
      <c r="X14" s="11" t="n">
        <f aca="false">AVERAGE(F14,H14,J14,L14,N14,P14,R14,T14)</f>
        <v>0.138304031004305</v>
      </c>
      <c r="Z14" s="0" t="n">
        <v>3</v>
      </c>
      <c r="AA14" s="0" t="n">
        <v>26</v>
      </c>
      <c r="AB14" s="0" t="n">
        <v>90</v>
      </c>
      <c r="AC14" s="0" t="n">
        <f aca="false">RANK(AB14,$AB$2:$AB$56,1)</f>
        <v>19</v>
      </c>
      <c r="AD14" s="0" t="n">
        <v>23.1538461538462</v>
      </c>
    </row>
    <row r="15" customFormat="false" ht="18" hidden="false" customHeight="true" outlineLevel="0" collapsed="false">
      <c r="A15" s="14" t="s">
        <v>329</v>
      </c>
      <c r="B15" s="9" t="s">
        <v>46</v>
      </c>
      <c r="C15" s="14" t="n">
        <v>74</v>
      </c>
      <c r="D15" s="14" t="n">
        <v>316</v>
      </c>
      <c r="E15" s="15" t="n">
        <v>34</v>
      </c>
      <c r="F15" s="0" t="n">
        <f aca="false">STANDARDIZE(E15,$E$58,$E$59)</f>
        <v>0.72097908407453</v>
      </c>
      <c r="G15" s="15" t="n">
        <v>10.75</v>
      </c>
      <c r="H15" s="0" t="n">
        <f aca="false">STANDARDIZE(G15,$G$58,$G$59)</f>
        <v>1.36503729597735</v>
      </c>
      <c r="I15" s="14" t="n">
        <v>5.16</v>
      </c>
      <c r="J15" s="0" t="n">
        <f aca="false">(STANDARDIZE(I15,$I$58,$I$59))*-1</f>
        <v>-0.847143235994818</v>
      </c>
      <c r="K15" s="14" t="n">
        <v>32</v>
      </c>
      <c r="L15" s="0" t="n">
        <f aca="false">STANDARDIZE(K15,$K$58,$K$59)</f>
        <v>1.16481668281289</v>
      </c>
      <c r="M15" s="14" t="s">
        <v>364</v>
      </c>
      <c r="O15" s="14" t="n">
        <v>105</v>
      </c>
      <c r="P15" s="0" t="n">
        <f aca="false">STANDARDIZE(O15,$O$58,$O$59)</f>
        <v>-0.711717781489341</v>
      </c>
      <c r="Q15" s="14" t="n">
        <v>7.53</v>
      </c>
      <c r="R15" s="0" t="n">
        <f aca="false">(STANDARDIZE(Q15,$Q$58,$Q$59))*-1</f>
        <v>-0.0272322389296634</v>
      </c>
      <c r="S15" s="14" t="n">
        <v>4.46</v>
      </c>
      <c r="T15" s="0" t="n">
        <f aca="false">(STANDARDIZE(S15,$S$58,$S$59))*-1</f>
        <v>0.172999179153471</v>
      </c>
      <c r="V15" s="11" t="n">
        <f aca="false">F15+H15+J15+L15+N15+P15+R15+T15</f>
        <v>1.83773898560442</v>
      </c>
      <c r="X15" s="11" t="n">
        <f aca="false">AVERAGE(F15,H15,J15,L15,N15,P15,R15,T15)</f>
        <v>0.262534140800631</v>
      </c>
      <c r="Z15" s="0" t="n">
        <v>5</v>
      </c>
      <c r="AA15" s="0" t="n">
        <v>18</v>
      </c>
      <c r="AB15" s="0" t="n">
        <v>154</v>
      </c>
      <c r="AC15" s="0" t="n">
        <f aca="false">RANK(AB15,$AB$2:$AB$56,1)</f>
        <v>31</v>
      </c>
      <c r="AD15" s="0" t="n">
        <v>0</v>
      </c>
    </row>
    <row r="16" customFormat="false" ht="18" hidden="false" customHeight="true" outlineLevel="0" collapsed="false">
      <c r="A16" s="9" t="s">
        <v>289</v>
      </c>
      <c r="B16" s="9" t="s">
        <v>46</v>
      </c>
      <c r="C16" s="9" t="n">
        <v>76</v>
      </c>
      <c r="D16" s="9" t="n">
        <v>254</v>
      </c>
      <c r="E16" s="10" t="n">
        <v>32.5</v>
      </c>
      <c r="F16" s="0" t="n">
        <f aca="false">STANDARDIZE(E16,$E$58,$E$59)</f>
        <v>-0.738671822334025</v>
      </c>
      <c r="G16" s="10" t="n">
        <v>10.375</v>
      </c>
      <c r="H16" s="0" t="n">
        <f aca="false">STANDARDIZE(G16,$G$58,$G$59)</f>
        <v>0.680444123222753</v>
      </c>
      <c r="I16" s="9" t="n">
        <v>4.97</v>
      </c>
      <c r="J16" s="0" t="n">
        <f aca="false">(STANDARDIZE(I16,$I$58,$I$59))*-1</f>
        <v>-0.048182914146552</v>
      </c>
      <c r="K16" s="9" t="n">
        <v>23</v>
      </c>
      <c r="L16" s="0" t="n">
        <f aca="false">STANDARDIZE(K16,$K$58,$K$59)</f>
        <v>-0.613608788267504</v>
      </c>
      <c r="M16" s="14" t="s">
        <v>364</v>
      </c>
      <c r="O16" s="14" t="s">
        <v>364</v>
      </c>
      <c r="Q16" s="14" t="s">
        <v>364</v>
      </c>
      <c r="S16" s="14" t="s">
        <v>364</v>
      </c>
      <c r="V16" s="11" t="n">
        <f aca="false">F16+H16+J16+L16+N16+P16+R16+T16</f>
        <v>-0.720019401525328</v>
      </c>
      <c r="X16" s="11" t="n">
        <f aca="false">AVERAGE(F16,H16,J16,L16,N16,P16,R16,T16)</f>
        <v>-0.180004850381332</v>
      </c>
      <c r="Z16" s="0" t="n">
        <v>8</v>
      </c>
      <c r="AD16" s="0" t="n">
        <v>25</v>
      </c>
    </row>
    <row r="17" customFormat="false" ht="18" hidden="false" customHeight="true" outlineLevel="0" collapsed="false">
      <c r="A17" s="14" t="s">
        <v>58</v>
      </c>
      <c r="B17" s="9" t="s">
        <v>46</v>
      </c>
      <c r="C17" s="14" t="n">
        <v>76</v>
      </c>
      <c r="D17" s="14" t="n">
        <v>284</v>
      </c>
      <c r="E17" s="15" t="n">
        <v>33</v>
      </c>
      <c r="F17" s="0" t="n">
        <f aca="false">STANDARDIZE(E17,$E$58,$E$59)</f>
        <v>-0.25212152019784</v>
      </c>
      <c r="G17" s="15" t="n">
        <v>9.75</v>
      </c>
      <c r="H17" s="0" t="n">
        <f aca="false">STANDARDIZE(G17,$G$58,$G$59)</f>
        <v>-0.460544498034911</v>
      </c>
      <c r="I17" s="14" t="n">
        <v>5.06</v>
      </c>
      <c r="J17" s="0" t="n">
        <f aca="false">(STANDARDIZE(I17,$I$58,$I$59))*-1</f>
        <v>-0.426637803443098</v>
      </c>
      <c r="K17" s="14" t="n">
        <v>26</v>
      </c>
      <c r="L17" s="0" t="n">
        <f aca="false">STANDARDIZE(K17,$K$58,$K$59)</f>
        <v>-0.0208002979073729</v>
      </c>
      <c r="M17" s="14" t="s">
        <v>364</v>
      </c>
      <c r="O17" s="14" t="s">
        <v>364</v>
      </c>
      <c r="Q17" s="14" t="s">
        <v>364</v>
      </c>
      <c r="S17" s="14" t="s">
        <v>364</v>
      </c>
      <c r="V17" s="11" t="n">
        <f aca="false">F17+H17+J17+L17+N17+P17+R17+T17</f>
        <v>-1.16010411958322</v>
      </c>
      <c r="X17" s="11" t="n">
        <f aca="false">AVERAGE(F17,H17,J17,L17,N17,P17,R17,T17)</f>
        <v>-0.290026029895805</v>
      </c>
      <c r="Z17" s="0" t="n">
        <v>6</v>
      </c>
      <c r="AA17" s="0" t="n">
        <v>17</v>
      </c>
      <c r="AB17" s="0" t="n">
        <v>193</v>
      </c>
      <c r="AC17" s="0" t="n">
        <f aca="false">RANK(AB17,$AB$2:$AB$56,1)</f>
        <v>35</v>
      </c>
      <c r="AD17" s="0" t="n">
        <v>0</v>
      </c>
    </row>
    <row r="18" customFormat="false" ht="18" hidden="false" customHeight="true" outlineLevel="0" collapsed="false">
      <c r="A18" s="9" t="s">
        <v>244</v>
      </c>
      <c r="B18" s="9" t="s">
        <v>46</v>
      </c>
      <c r="C18" s="9" t="n">
        <v>75</v>
      </c>
      <c r="D18" s="9" t="n">
        <v>279</v>
      </c>
      <c r="E18" s="10" t="n">
        <v>33.25</v>
      </c>
      <c r="F18" s="0" t="n">
        <f aca="false">STANDARDIZE(E18,$E$58,$E$59)</f>
        <v>-0.00884636912974768</v>
      </c>
      <c r="G18" s="10" t="n">
        <v>10.875</v>
      </c>
      <c r="H18" s="0" t="n">
        <f aca="false">STANDARDIZE(G18,$G$58,$G$59)</f>
        <v>1.59323502022888</v>
      </c>
      <c r="I18" s="9" t="n">
        <v>4.84</v>
      </c>
      <c r="J18" s="0" t="n">
        <f aca="false">(STANDARDIZE(I18,$I$58,$I$59))*-1</f>
        <v>0.498474148170681</v>
      </c>
      <c r="K18" s="9" t="n">
        <v>32</v>
      </c>
      <c r="L18" s="0" t="n">
        <f aca="false">STANDARDIZE(K18,$K$58,$K$59)</f>
        <v>1.16481668281289</v>
      </c>
      <c r="M18" s="9" t="n">
        <v>32.5</v>
      </c>
      <c r="N18" s="0" t="n">
        <f aca="false">STANDARDIZE(M18,$M$58,$M$59)</f>
        <v>0.074230786985085</v>
      </c>
      <c r="O18" s="9" t="n">
        <v>120</v>
      </c>
      <c r="P18" s="0" t="n">
        <f aca="false">STANDARDIZE(O18,$O$58,$O$59)</f>
        <v>0.919302134423731</v>
      </c>
      <c r="Q18" s="9" t="n">
        <v>7.44</v>
      </c>
      <c r="R18" s="0" t="n">
        <f aca="false">(STANDARDIZE(Q18,$Q$58,$Q$59))*-1</f>
        <v>0.230757393035518</v>
      </c>
      <c r="S18" s="9" t="n">
        <v>4.55</v>
      </c>
      <c r="T18" s="0" t="n">
        <f aca="false">(STANDARDIZE(S18,$S$58,$S$59))*-1</f>
        <v>-0.213831283549938</v>
      </c>
      <c r="V18" s="11" t="n">
        <f aca="false">F18+H18+J18+L18+N18+P18+R18+T18</f>
        <v>4.2581385129771</v>
      </c>
      <c r="X18" s="11" t="n">
        <f aca="false">AVERAGE(F18,H18,J18,L18,N18,P18,R18,T18)</f>
        <v>0.532267314122138</v>
      </c>
      <c r="Z18" s="0" t="n">
        <v>2</v>
      </c>
      <c r="AA18" s="0" t="n">
        <v>3</v>
      </c>
      <c r="AB18" s="0" t="n">
        <v>35</v>
      </c>
      <c r="AC18" s="0" t="n">
        <f aca="false">RANK(AB18,$AB$2:$AB$56,1)</f>
        <v>8</v>
      </c>
      <c r="AD18" s="0" t="n">
        <v>42.5</v>
      </c>
    </row>
    <row r="19" customFormat="false" ht="18" hidden="false" customHeight="true" outlineLevel="0" collapsed="false">
      <c r="A19" s="14" t="s">
        <v>223</v>
      </c>
      <c r="B19" s="9" t="s">
        <v>46</v>
      </c>
      <c r="C19" s="14" t="n">
        <v>75</v>
      </c>
      <c r="D19" s="14" t="n">
        <v>255</v>
      </c>
      <c r="E19" s="15" t="n">
        <v>31</v>
      </c>
      <c r="F19" s="0" t="n">
        <f aca="false">STANDARDIZE(E19,$E$58,$E$59)</f>
        <v>-2.19832272874258</v>
      </c>
      <c r="G19" s="15" t="n">
        <v>9.375</v>
      </c>
      <c r="H19" s="0" t="n">
        <f aca="false">STANDARDIZE(G19,$G$58,$G$59)</f>
        <v>-1.14513767078951</v>
      </c>
      <c r="I19" s="14" t="n">
        <v>4.77</v>
      </c>
      <c r="J19" s="0" t="n">
        <f aca="false">(STANDARDIZE(I19,$I$58,$I$59))*-1</f>
        <v>0.792827950956885</v>
      </c>
      <c r="K19" s="14" t="n">
        <v>27</v>
      </c>
      <c r="L19" s="0" t="n">
        <f aca="false">STANDARDIZE(K19,$K$58,$K$59)</f>
        <v>0.176802532212671</v>
      </c>
      <c r="M19" s="14" t="n">
        <v>34</v>
      </c>
      <c r="N19" s="0" t="n">
        <f aca="false">STANDARDIZE(M19,$M$58,$M$59)</f>
        <v>0.457261647828127</v>
      </c>
      <c r="O19" s="14" t="n">
        <v>120</v>
      </c>
      <c r="P19" s="0" t="n">
        <f aca="false">STANDARDIZE(O19,$O$58,$O$59)</f>
        <v>0.919302134423731</v>
      </c>
      <c r="Q19" s="14" t="n">
        <v>7.1</v>
      </c>
      <c r="R19" s="0" t="n">
        <f aca="false">(STANDARDIZE(Q19,$Q$58,$Q$59))*-1</f>
        <v>1.20538489157065</v>
      </c>
      <c r="S19" s="14" t="n">
        <v>4.25</v>
      </c>
      <c r="T19" s="0" t="n">
        <f aca="false">(STANDARDIZE(S19,$S$58,$S$59))*-1</f>
        <v>1.07560359212809</v>
      </c>
      <c r="V19" s="11" t="n">
        <f aca="false">F19+H19+J19+L19+N19+P19+R19+T19</f>
        <v>1.28372234958807</v>
      </c>
      <c r="X19" s="11" t="n">
        <f aca="false">AVERAGE(F19,H19,J19,L19,N19,P19,R19,T19)</f>
        <v>0.160465293698509</v>
      </c>
      <c r="Z19" s="0" t="n">
        <v>5</v>
      </c>
      <c r="AA19" s="0" t="n">
        <v>17</v>
      </c>
      <c r="AB19" s="0" t="n">
        <v>153</v>
      </c>
      <c r="AC19" s="0" t="n">
        <f aca="false">RANK(AB19,$AB$2:$AB$56,1)</f>
        <v>30</v>
      </c>
      <c r="AD19" s="0" t="n">
        <v>32.8</v>
      </c>
    </row>
    <row r="20" customFormat="false" ht="18" hidden="false" customHeight="true" outlineLevel="0" collapsed="false">
      <c r="A20" s="9" t="s">
        <v>323</v>
      </c>
      <c r="B20" s="9" t="s">
        <v>46</v>
      </c>
      <c r="C20" s="9" t="n">
        <v>74</v>
      </c>
      <c r="D20" s="9" t="n">
        <v>266</v>
      </c>
      <c r="E20" s="10" t="n">
        <v>34.25</v>
      </c>
      <c r="F20" s="0" t="n">
        <f aca="false">STANDARDIZE(E20,$E$58,$E$59)</f>
        <v>0.964254235142622</v>
      </c>
      <c r="G20" s="10" t="n">
        <v>10</v>
      </c>
      <c r="H20" s="0" t="n">
        <f aca="false">STANDARDIZE(G20,$G$58,$G$59)</f>
        <v>-0.00414904953184552</v>
      </c>
      <c r="I20" s="9" t="n">
        <v>4.93</v>
      </c>
      <c r="J20" s="0" t="n">
        <f aca="false">(STANDARDIZE(I20,$I$58,$I$59))*-1</f>
        <v>0.120019258874135</v>
      </c>
      <c r="K20" s="9" t="n">
        <v>28</v>
      </c>
      <c r="L20" s="0" t="n">
        <f aca="false">STANDARDIZE(K20,$K$58,$K$59)</f>
        <v>0.374405362332714</v>
      </c>
      <c r="M20" s="9" t="n">
        <v>36.5</v>
      </c>
      <c r="N20" s="0" t="n">
        <f aca="false">STANDARDIZE(M20,$M$58,$M$59)</f>
        <v>1.09564641589986</v>
      </c>
      <c r="O20" s="9" t="n">
        <v>123</v>
      </c>
      <c r="P20" s="0" t="n">
        <f aca="false">STANDARDIZE(O20,$O$58,$O$59)</f>
        <v>1.24550611760635</v>
      </c>
      <c r="Q20" s="9" t="n">
        <v>7.34</v>
      </c>
      <c r="R20" s="0" t="n">
        <f aca="false">(STANDARDIZE(Q20,$Q$58,$Q$59))*-1</f>
        <v>0.5174125396635</v>
      </c>
      <c r="S20" s="9" t="n">
        <v>4.4</v>
      </c>
      <c r="T20" s="0" t="n">
        <f aca="false">(STANDARDIZE(S20,$S$58,$S$59))*-1</f>
        <v>0.430886154289075</v>
      </c>
      <c r="V20" s="11" t="n">
        <f aca="false">F20+H20+J20+L20+N20+P20+R20+T20</f>
        <v>4.74398103427641</v>
      </c>
      <c r="X20" s="11" t="n">
        <f aca="false">AVERAGE(F20,H20,J20,L20,N20,P20,R20,T20)</f>
        <v>0.592997629284551</v>
      </c>
      <c r="Z20" s="0" t="n">
        <v>4</v>
      </c>
      <c r="AA20" s="0" t="n">
        <v>2</v>
      </c>
      <c r="AB20" s="0" t="n">
        <v>101</v>
      </c>
      <c r="AC20" s="0" t="n">
        <f aca="false">RANK(AB20,$AB$2:$AB$56,1)</f>
        <v>23</v>
      </c>
      <c r="AD20" s="0" t="n">
        <v>4</v>
      </c>
    </row>
    <row r="21" customFormat="false" ht="18" hidden="false" customHeight="true" outlineLevel="0" collapsed="false">
      <c r="A21" s="14" t="s">
        <v>108</v>
      </c>
      <c r="B21" s="9" t="s">
        <v>46</v>
      </c>
      <c r="C21" s="14" t="n">
        <v>75</v>
      </c>
      <c r="D21" s="14" t="n">
        <v>261</v>
      </c>
      <c r="E21" s="15" t="n">
        <v>33.75</v>
      </c>
      <c r="F21" s="0" t="n">
        <f aca="false">STANDARDIZE(E21,$E$58,$E$59)</f>
        <v>0.477703933006437</v>
      </c>
      <c r="G21" s="15" t="n">
        <v>9.5</v>
      </c>
      <c r="H21" s="0" t="n">
        <f aca="false">STANDARDIZE(G21,$G$58,$G$59)</f>
        <v>-0.916939946537977</v>
      </c>
      <c r="I21" s="14" t="n">
        <v>4.6</v>
      </c>
      <c r="J21" s="0" t="n">
        <f aca="false">(STANDARDIZE(I21,$I$58,$I$59))*-1</f>
        <v>1.50768718629481</v>
      </c>
      <c r="K21" s="14" t="n">
        <v>19</v>
      </c>
      <c r="L21" s="0" t="n">
        <f aca="false">STANDARDIZE(K21,$K$58,$K$59)</f>
        <v>-1.40402010874768</v>
      </c>
      <c r="M21" s="14" t="n">
        <v>32.5</v>
      </c>
      <c r="N21" s="0" t="n">
        <f aca="false">STANDARDIZE(M21,$M$58,$M$59)</f>
        <v>0.074230786985085</v>
      </c>
      <c r="O21" s="14" t="n">
        <v>112</v>
      </c>
      <c r="P21" s="0" t="n">
        <f aca="false">STANDARDIZE(O21,$O$58,$O$59)</f>
        <v>0.0494248459367596</v>
      </c>
      <c r="Q21" s="14" t="n">
        <v>7.4</v>
      </c>
      <c r="R21" s="0" t="n">
        <f aca="false">(STANDARDIZE(Q21,$Q$58,$Q$59))*-1</f>
        <v>0.34541945168671</v>
      </c>
      <c r="S21" s="14" t="n">
        <v>4.32</v>
      </c>
      <c r="T21" s="0" t="n">
        <f aca="false">(STANDARDIZE(S21,$S$58,$S$59))*-1</f>
        <v>0.774735454469884</v>
      </c>
      <c r="V21" s="11" t="n">
        <f aca="false">F21+H21+J21+L21+N21+P21+R21+T21</f>
        <v>0.908241603094028</v>
      </c>
      <c r="X21" s="11" t="n">
        <f aca="false">AVERAGE(F21,H21,J21,L21,N21,P21,R21,T21)</f>
        <v>0.113530200386753</v>
      </c>
      <c r="Z21" s="0" t="n">
        <v>1</v>
      </c>
      <c r="AA21" s="0" t="n">
        <v>3</v>
      </c>
      <c r="AB21" s="0" t="n">
        <v>3</v>
      </c>
      <c r="AC21" s="0" t="n">
        <f aca="false">RANK(AB21,$AB$2:$AB$56,1)</f>
        <v>1</v>
      </c>
      <c r="AD21" s="0" t="n">
        <v>0</v>
      </c>
    </row>
    <row r="22" customFormat="false" ht="18" hidden="false" customHeight="true" outlineLevel="0" collapsed="false">
      <c r="A22" s="9" t="s">
        <v>247</v>
      </c>
      <c r="B22" s="9" t="s">
        <v>46</v>
      </c>
      <c r="C22" s="9" t="n">
        <v>74</v>
      </c>
      <c r="D22" s="9" t="n">
        <v>260</v>
      </c>
      <c r="E22" s="10" t="n">
        <v>31.125</v>
      </c>
      <c r="F22" s="0" t="n">
        <f aca="false">STANDARDIZE(E22,$E$58,$E$59)</f>
        <v>-2.07668515320853</v>
      </c>
      <c r="G22" s="10" t="n">
        <v>10.5</v>
      </c>
      <c r="H22" s="0" t="n">
        <f aca="false">STANDARDIZE(G22,$G$58,$G$59)</f>
        <v>0.908641847474285</v>
      </c>
      <c r="I22" s="9" t="n">
        <v>4.9</v>
      </c>
      <c r="J22" s="0" t="n">
        <f aca="false">(STANDARDIZE(I22,$I$58,$I$59))*-1</f>
        <v>0.246170888639648</v>
      </c>
      <c r="K22" s="14" t="s">
        <v>364</v>
      </c>
      <c r="M22" s="14" t="s">
        <v>364</v>
      </c>
      <c r="O22" s="14" t="s">
        <v>364</v>
      </c>
      <c r="Q22" s="14" t="s">
        <v>364</v>
      </c>
      <c r="S22" s="14" t="s">
        <v>364</v>
      </c>
      <c r="V22" s="11" t="n">
        <f aca="false">F22+H22+J22+L22+N22+P22+R22+T22</f>
        <v>-0.9218724170946</v>
      </c>
      <c r="X22" s="11" t="n">
        <f aca="false">AVERAGE(F22,H22,J22,L22,N22,P22,R22,T22)</f>
        <v>-0.3072908056982</v>
      </c>
      <c r="Z22" s="0" t="n">
        <v>2</v>
      </c>
      <c r="AA22" s="0" t="n">
        <v>26</v>
      </c>
      <c r="AB22" s="0" t="n">
        <v>58</v>
      </c>
      <c r="AC22" s="0" t="n">
        <f aca="false">RANK(AB22,$AB$2:$AB$56,1)</f>
        <v>13</v>
      </c>
      <c r="AD22" s="0" t="n">
        <v>43.8666666666667</v>
      </c>
    </row>
    <row r="23" customFormat="false" ht="18" hidden="false" customHeight="true" outlineLevel="0" collapsed="false">
      <c r="A23" s="14" t="s">
        <v>144</v>
      </c>
      <c r="B23" s="9" t="s">
        <v>46</v>
      </c>
      <c r="C23" s="14" t="n">
        <v>76</v>
      </c>
      <c r="D23" s="14" t="n">
        <v>336</v>
      </c>
      <c r="E23" s="15" t="n">
        <v>33.125</v>
      </c>
      <c r="F23" s="0" t="n">
        <f aca="false">STANDARDIZE(E23,$E$58,$E$59)</f>
        <v>-0.130483944663794</v>
      </c>
      <c r="G23" s="15" t="n">
        <v>10.125</v>
      </c>
      <c r="H23" s="0" t="n">
        <f aca="false">STANDARDIZE(G23,$G$58,$G$59)</f>
        <v>0.224048674719687</v>
      </c>
      <c r="I23" s="14" t="s">
        <v>364</v>
      </c>
      <c r="K23" s="14" t="s">
        <v>364</v>
      </c>
      <c r="M23" s="14" t="s">
        <v>364</v>
      </c>
      <c r="O23" s="14" t="s">
        <v>364</v>
      </c>
      <c r="Q23" s="14" t="s">
        <v>364</v>
      </c>
      <c r="S23" s="14" t="s">
        <v>364</v>
      </c>
      <c r="V23" s="11" t="n">
        <f aca="false">F23+H23+J23+L23+N23+P23+R23+T23</f>
        <v>0.0935647300558933</v>
      </c>
      <c r="X23" s="11" t="n">
        <f aca="false">AVERAGE(F23,H23,J23,L23,N23,P23,R23,T23)</f>
        <v>0.0467823650279467</v>
      </c>
      <c r="Z23" s="0" t="n">
        <v>2</v>
      </c>
      <c r="AA23" s="0" t="n">
        <v>7</v>
      </c>
      <c r="AB23" s="0" t="n">
        <v>39</v>
      </c>
      <c r="AC23" s="0" t="n">
        <f aca="false">RANK(AB23,$AB$2:$AB$56,1)</f>
        <v>10</v>
      </c>
      <c r="AD23" s="0" t="n">
        <v>39.2666666666667</v>
      </c>
    </row>
    <row r="24" customFormat="false" ht="18" hidden="false" customHeight="true" outlineLevel="0" collapsed="false">
      <c r="A24" s="9" t="s">
        <v>279</v>
      </c>
      <c r="B24" s="9" t="s">
        <v>46</v>
      </c>
      <c r="C24" s="9" t="n">
        <v>77</v>
      </c>
      <c r="D24" s="9" t="n">
        <v>235</v>
      </c>
      <c r="E24" s="10" t="n">
        <v>34</v>
      </c>
      <c r="F24" s="0" t="n">
        <f aca="false">STANDARDIZE(E24,$E$58,$E$59)</f>
        <v>0.72097908407453</v>
      </c>
      <c r="G24" s="10" t="n">
        <v>10</v>
      </c>
      <c r="H24" s="0" t="n">
        <f aca="false">STANDARDIZE(G24,$G$58,$G$59)</f>
        <v>-0.00414904953184552</v>
      </c>
      <c r="I24" s="9" t="n">
        <v>4.64</v>
      </c>
      <c r="J24" s="0" t="n">
        <f aca="false">(STANDARDIZE(I24,$I$58,$I$59))*-1</f>
        <v>1.33948501327412</v>
      </c>
      <c r="K24" s="9" t="n">
        <v>24</v>
      </c>
      <c r="L24" s="0" t="n">
        <f aca="false">STANDARDIZE(K24,$K$58,$K$59)</f>
        <v>-0.41600595814746</v>
      </c>
      <c r="M24" s="9" t="n">
        <v>36.5</v>
      </c>
      <c r="N24" s="0" t="n">
        <f aca="false">STANDARDIZE(M24,$M$58,$M$59)</f>
        <v>1.09564641589986</v>
      </c>
      <c r="O24" s="9" t="n">
        <v>125</v>
      </c>
      <c r="P24" s="0" t="n">
        <f aca="false">STANDARDIZE(O24,$O$58,$O$59)</f>
        <v>1.46297543972809</v>
      </c>
      <c r="Q24" s="14" t="s">
        <v>364</v>
      </c>
      <c r="S24" s="14" t="s">
        <v>364</v>
      </c>
      <c r="V24" s="11" t="n">
        <f aca="false">F24+H24+J24+L24+N24+P24+R24+T24</f>
        <v>4.19893094529729</v>
      </c>
      <c r="X24" s="11" t="n">
        <f aca="false">AVERAGE(F24,H24,J24,L24,N24,P24,R24,T24)</f>
        <v>0.699821824216216</v>
      </c>
      <c r="Z24" s="0" t="n">
        <v>2</v>
      </c>
      <c r="AA24" s="0" t="n">
        <v>28</v>
      </c>
      <c r="AB24" s="0" t="n">
        <v>60</v>
      </c>
      <c r="AC24" s="0" t="n">
        <f aca="false">RANK(AB24,$AB$2:$AB$56,1)</f>
        <v>14</v>
      </c>
      <c r="AD24" s="0" t="n">
        <v>20.4166666666667</v>
      </c>
    </row>
    <row r="25" customFormat="false" ht="18" hidden="false" customHeight="true" outlineLevel="0" collapsed="false">
      <c r="A25" s="14" t="s">
        <v>239</v>
      </c>
      <c r="B25" s="9" t="s">
        <v>46</v>
      </c>
      <c r="C25" s="14" t="n">
        <v>75</v>
      </c>
      <c r="D25" s="14" t="n">
        <v>307</v>
      </c>
      <c r="E25" s="15" t="n">
        <v>33.5</v>
      </c>
      <c r="F25" s="0" t="n">
        <f aca="false">STANDARDIZE(E25,$E$58,$E$59)</f>
        <v>0.234428781938345</v>
      </c>
      <c r="G25" s="15" t="n">
        <v>10.375</v>
      </c>
      <c r="H25" s="0" t="n">
        <f aca="false">STANDARDIZE(G25,$G$58,$G$59)</f>
        <v>0.680444123222753</v>
      </c>
      <c r="I25" s="14" t="s">
        <v>364</v>
      </c>
      <c r="K25" s="14" t="n">
        <v>27</v>
      </c>
      <c r="L25" s="0" t="n">
        <f aca="false">STANDARDIZE(K25,$K$58,$K$59)</f>
        <v>0.176802532212671</v>
      </c>
      <c r="M25" s="14" t="s">
        <v>364</v>
      </c>
      <c r="O25" s="14" t="s">
        <v>364</v>
      </c>
      <c r="Q25" s="14" t="s">
        <v>364</v>
      </c>
      <c r="S25" s="14" t="s">
        <v>364</v>
      </c>
      <c r="V25" s="11" t="n">
        <f aca="false">F25+H25+J25+L25+N25+P25+R25+T25</f>
        <v>1.09167543737377</v>
      </c>
      <c r="X25" s="11" t="n">
        <f aca="false">AVERAGE(F25,H25,J25,L25,N25,P25,R25,T25)</f>
        <v>0.363891812457923</v>
      </c>
      <c r="Z25" s="0" t="n">
        <v>4</v>
      </c>
      <c r="AA25" s="0" t="n">
        <v>36</v>
      </c>
      <c r="AB25" s="0" t="n">
        <v>135</v>
      </c>
      <c r="AC25" s="0" t="n">
        <f aca="false">RANK(AB25,$AB$2:$AB$56,1)</f>
        <v>26</v>
      </c>
      <c r="AD25" s="0" t="n">
        <v>0</v>
      </c>
    </row>
    <row r="26" customFormat="false" ht="18" hidden="false" customHeight="true" outlineLevel="0" collapsed="false">
      <c r="A26" s="9" t="s">
        <v>146</v>
      </c>
      <c r="B26" s="9" t="s">
        <v>46</v>
      </c>
      <c r="C26" s="9" t="n">
        <v>75</v>
      </c>
      <c r="D26" s="9" t="n">
        <v>247</v>
      </c>
      <c r="E26" s="10" t="n">
        <v>33</v>
      </c>
      <c r="F26" s="0" t="n">
        <f aca="false">STANDARDIZE(E26,$E$58,$E$59)</f>
        <v>-0.25212152019784</v>
      </c>
      <c r="G26" s="10" t="n">
        <v>9.375</v>
      </c>
      <c r="H26" s="0" t="n">
        <f aca="false">STANDARDIZE(G26,$G$58,$G$59)</f>
        <v>-1.14513767078951</v>
      </c>
      <c r="I26" s="9" t="n">
        <v>4.6</v>
      </c>
      <c r="J26" s="0" t="n">
        <f aca="false">(STANDARDIZE(I26,$I$58,$I$59))*-1</f>
        <v>1.50768718629481</v>
      </c>
      <c r="K26" s="14" t="s">
        <v>364</v>
      </c>
      <c r="M26" s="9" t="n">
        <v>35</v>
      </c>
      <c r="N26" s="0" t="n">
        <f aca="false">STANDARDIZE(M26,$M$58,$M$59)</f>
        <v>0.712615555056821</v>
      </c>
      <c r="O26" s="9" t="n">
        <v>123</v>
      </c>
      <c r="P26" s="0" t="n">
        <f aca="false">STANDARDIZE(O26,$O$58,$O$59)</f>
        <v>1.24550611760635</v>
      </c>
      <c r="Q26" s="9" t="n">
        <v>7.07</v>
      </c>
      <c r="R26" s="0" t="n">
        <f aca="false">(STANDARDIZE(Q26,$Q$58,$Q$59))*-1</f>
        <v>1.29138143555905</v>
      </c>
      <c r="S26" s="9" t="n">
        <v>4.16</v>
      </c>
      <c r="T26" s="0" t="n">
        <f aca="false">(STANDARDIZE(S26,$S$58,$S$59))*-1</f>
        <v>1.4624340548315</v>
      </c>
      <c r="V26" s="11" t="n">
        <f aca="false">F26+H26+J26+L26+N26+P26+R26+T26</f>
        <v>4.82236515836117</v>
      </c>
      <c r="X26" s="11" t="n">
        <f aca="false">AVERAGE(F26,H26,J26,L26,N26,P26,R26,T26)</f>
        <v>0.68890930833731</v>
      </c>
      <c r="Z26" s="0" t="n">
        <v>3</v>
      </c>
      <c r="AA26" s="0" t="n">
        <v>15</v>
      </c>
      <c r="AB26" s="0" t="n">
        <v>79</v>
      </c>
      <c r="AC26" s="0" t="n">
        <f aca="false">RANK(AB26,$AB$2:$AB$56,1)</f>
        <v>17</v>
      </c>
      <c r="AD26" s="0" t="n">
        <v>31.625</v>
      </c>
    </row>
    <row r="27" customFormat="false" ht="18" hidden="false" customHeight="true" outlineLevel="0" collapsed="false">
      <c r="A27" s="14" t="s">
        <v>340</v>
      </c>
      <c r="B27" s="9" t="s">
        <v>46</v>
      </c>
      <c r="C27" s="14" t="n">
        <v>74</v>
      </c>
      <c r="D27" s="14" t="n">
        <v>250</v>
      </c>
      <c r="E27" s="15" t="n">
        <v>34.25</v>
      </c>
      <c r="F27" s="0" t="n">
        <f aca="false">STANDARDIZE(E27,$E$58,$E$59)</f>
        <v>0.964254235142622</v>
      </c>
      <c r="G27" s="15" t="n">
        <v>9.875</v>
      </c>
      <c r="H27" s="0" t="n">
        <f aca="false">STANDARDIZE(G27,$G$58,$G$59)</f>
        <v>-0.232346773783378</v>
      </c>
      <c r="I27" s="14" t="n">
        <v>4.68</v>
      </c>
      <c r="J27" s="0" t="n">
        <f aca="false">(STANDARDIZE(I27,$I$58,$I$59))*-1</f>
        <v>1.17128284025343</v>
      </c>
      <c r="K27" s="14" t="s">
        <v>364</v>
      </c>
      <c r="M27" s="14" t="n">
        <v>33.5</v>
      </c>
      <c r="N27" s="0" t="n">
        <f aca="false">STANDARDIZE(M27,$M$58,$M$59)</f>
        <v>0.329584694213779</v>
      </c>
      <c r="O27" s="14" t="n">
        <v>125</v>
      </c>
      <c r="P27" s="0" t="n">
        <f aca="false">STANDARDIZE(O27,$O$58,$O$59)</f>
        <v>1.46297543972809</v>
      </c>
      <c r="Q27" s="14" t="s">
        <v>364</v>
      </c>
      <c r="S27" s="14" t="n">
        <v>4.65</v>
      </c>
      <c r="T27" s="0" t="n">
        <f aca="false">(STANDARDIZE(S27,$S$58,$S$59))*-1</f>
        <v>-0.643642908775951</v>
      </c>
      <c r="V27" s="11" t="n">
        <f aca="false">F27+H27+J27+L27+N27+P27+R27+T27</f>
        <v>3.05210752677859</v>
      </c>
      <c r="X27" s="11" t="n">
        <f aca="false">AVERAGE(F27,H27,J27,L27,N27,P27,R27,T27)</f>
        <v>0.508684587796432</v>
      </c>
      <c r="Z27" s="0" t="n">
        <v>8</v>
      </c>
      <c r="AD27" s="0" t="n">
        <v>0</v>
      </c>
    </row>
    <row r="28" customFormat="false" ht="18" hidden="false" customHeight="true" outlineLevel="0" collapsed="false">
      <c r="A28" s="9" t="s">
        <v>106</v>
      </c>
      <c r="B28" s="9" t="s">
        <v>46</v>
      </c>
      <c r="C28" s="9" t="n">
        <v>77</v>
      </c>
      <c r="D28" s="9" t="n">
        <v>252</v>
      </c>
      <c r="E28" s="10" t="n">
        <v>34.25</v>
      </c>
      <c r="F28" s="0" t="n">
        <f aca="false">STANDARDIZE(E28,$E$58,$E$59)</f>
        <v>0.964254235142622</v>
      </c>
      <c r="G28" s="10" t="n">
        <v>10.5</v>
      </c>
      <c r="H28" s="0" t="n">
        <f aca="false">STANDARDIZE(G28,$G$58,$G$59)</f>
        <v>0.908641847474285</v>
      </c>
      <c r="I28" s="9" t="n">
        <v>4.57</v>
      </c>
      <c r="J28" s="0" t="n">
        <f aca="false">(STANDARDIZE(I28,$I$58,$I$59))*-1</f>
        <v>1.63383881606032</v>
      </c>
      <c r="K28" s="9" t="n">
        <v>25</v>
      </c>
      <c r="L28" s="0" t="n">
        <f aca="false">STANDARDIZE(K28,$K$58,$K$59)</f>
        <v>-0.218403128027416</v>
      </c>
      <c r="M28" s="14" t="s">
        <v>364</v>
      </c>
      <c r="O28" s="14" t="s">
        <v>364</v>
      </c>
      <c r="Q28" s="14" t="s">
        <v>364</v>
      </c>
      <c r="S28" s="14" t="s">
        <v>364</v>
      </c>
      <c r="V28" s="11" t="n">
        <f aca="false">F28+H28+J28+L28+N28+P28+R28+T28</f>
        <v>3.28833177064981</v>
      </c>
      <c r="X28" s="11" t="n">
        <f aca="false">AVERAGE(F28,H28,J28,L28,N28,P28,R28,T28)</f>
        <v>0.822082942662452</v>
      </c>
      <c r="Z28" s="0" t="n">
        <v>3</v>
      </c>
      <c r="AA28" s="0" t="n">
        <v>24</v>
      </c>
      <c r="AB28" s="0" t="n">
        <v>88</v>
      </c>
      <c r="AC28" s="0" t="n">
        <f aca="false">RANK(AB28,$AB$2:$AB$56,1)</f>
        <v>18</v>
      </c>
      <c r="AD28" s="0" t="n">
        <v>38.1428571428571</v>
      </c>
    </row>
    <row r="29" customFormat="false" ht="18" hidden="false" customHeight="true" outlineLevel="0" collapsed="false">
      <c r="A29" s="14" t="s">
        <v>248</v>
      </c>
      <c r="B29" s="9" t="s">
        <v>46</v>
      </c>
      <c r="C29" s="14" t="n">
        <v>75</v>
      </c>
      <c r="D29" s="14" t="n">
        <v>275</v>
      </c>
      <c r="E29" s="15" t="n">
        <v>33.875</v>
      </c>
      <c r="F29" s="0" t="n">
        <f aca="false">STANDARDIZE(E29,$E$58,$E$59)</f>
        <v>0.599341508540483</v>
      </c>
      <c r="G29" s="15" t="n">
        <v>10</v>
      </c>
      <c r="H29" s="0" t="n">
        <f aca="false">STANDARDIZE(G29,$G$58,$G$59)</f>
        <v>-0.00414904953184552</v>
      </c>
      <c r="I29" s="14" t="n">
        <v>4.88</v>
      </c>
      <c r="J29" s="0" t="n">
        <f aca="false">(STANDARDIZE(I29,$I$58,$I$59))*-1</f>
        <v>0.330271975149994</v>
      </c>
      <c r="K29" s="14" t="n">
        <v>16</v>
      </c>
      <c r="L29" s="0" t="n">
        <f aca="false">STANDARDIZE(K29,$K$58,$K$59)</f>
        <v>-1.99682859910781</v>
      </c>
      <c r="M29" s="14" t="n">
        <v>31</v>
      </c>
      <c r="N29" s="0" t="n">
        <f aca="false">STANDARDIZE(M29,$M$58,$M$59)</f>
        <v>-0.308800073857957</v>
      </c>
      <c r="O29" s="14" t="n">
        <v>111</v>
      </c>
      <c r="P29" s="0" t="n">
        <f aca="false">STANDARDIZE(O29,$O$58,$O$59)</f>
        <v>-0.0593098151241118</v>
      </c>
      <c r="Q29" s="14" t="n">
        <v>7.39</v>
      </c>
      <c r="R29" s="0" t="n">
        <f aca="false">(STANDARDIZE(Q29,$Q$58,$Q$59))*-1</f>
        <v>0.37408496634951</v>
      </c>
      <c r="S29" s="14" t="n">
        <v>4.58</v>
      </c>
      <c r="T29" s="0" t="n">
        <f aca="false">(STANDARDIZE(S29,$S$58,$S$59))*-1</f>
        <v>-0.342774771117742</v>
      </c>
      <c r="V29" s="11" t="n">
        <f aca="false">F29+H29+J29+L29+N29+P29+R29+T29</f>
        <v>-1.40816385869948</v>
      </c>
      <c r="X29" s="11" t="n">
        <f aca="false">AVERAGE(F29,H29,J29,L29,N29,P29,R29,T29)</f>
        <v>-0.176020482337435</v>
      </c>
      <c r="Z29" s="0" t="n">
        <v>7</v>
      </c>
      <c r="AA29" s="0" t="n">
        <v>10</v>
      </c>
      <c r="AB29" s="0" t="n">
        <v>227</v>
      </c>
      <c r="AC29" s="0" t="n">
        <f aca="false">RANK(AB29,$AB$2:$AB$56,1)</f>
        <v>41</v>
      </c>
      <c r="AD29" s="0" t="n">
        <v>0</v>
      </c>
    </row>
    <row r="30" customFormat="false" ht="18" hidden="false" customHeight="true" outlineLevel="0" collapsed="false">
      <c r="A30" s="9" t="s">
        <v>161</v>
      </c>
      <c r="B30" s="9" t="s">
        <v>46</v>
      </c>
      <c r="C30" s="9" t="n">
        <v>73</v>
      </c>
      <c r="D30" s="9" t="n">
        <v>304</v>
      </c>
      <c r="E30" s="10" t="n">
        <v>32.375</v>
      </c>
      <c r="F30" s="0" t="n">
        <f aca="false">STANDARDIZE(E30,$E$58,$E$59)</f>
        <v>-0.860309397868071</v>
      </c>
      <c r="G30" s="10" t="n">
        <v>10</v>
      </c>
      <c r="H30" s="0" t="n">
        <f aca="false">STANDARDIZE(G30,$G$58,$G$59)</f>
        <v>-0.00414904953184552</v>
      </c>
      <c r="I30" s="9" t="n">
        <v>5.06</v>
      </c>
      <c r="J30" s="0" t="n">
        <f aca="false">(STANDARDIZE(I30,$I$58,$I$59))*-1</f>
        <v>-0.426637803443098</v>
      </c>
      <c r="K30" s="9" t="n">
        <v>30</v>
      </c>
      <c r="L30" s="0" t="n">
        <f aca="false">STANDARDIZE(K30,$K$58,$K$59)</f>
        <v>0.769611022572801</v>
      </c>
      <c r="M30" s="9" t="n">
        <v>31</v>
      </c>
      <c r="N30" s="0" t="n">
        <f aca="false">STANDARDIZE(M30,$M$58,$M$59)</f>
        <v>-0.308800073857957</v>
      </c>
      <c r="O30" s="9" t="n">
        <v>112</v>
      </c>
      <c r="P30" s="0" t="n">
        <f aca="false">STANDARDIZE(O30,$O$58,$O$59)</f>
        <v>0.0494248459367596</v>
      </c>
      <c r="Q30" s="9" t="n">
        <v>7.37</v>
      </c>
      <c r="R30" s="0" t="n">
        <f aca="false">(STANDARDIZE(Q30,$Q$58,$Q$59))*-1</f>
        <v>0.431415995675105</v>
      </c>
      <c r="S30" s="9" t="n">
        <v>4.56</v>
      </c>
      <c r="T30" s="0" t="n">
        <f aca="false">(STANDARDIZE(S30,$S$58,$S$59))*-1</f>
        <v>-0.256812446072538</v>
      </c>
      <c r="V30" s="11" t="n">
        <f aca="false">F30+H30+J30+L30+N30+P30+R30+T30</f>
        <v>-0.606256906588843</v>
      </c>
      <c r="X30" s="11" t="n">
        <f aca="false">AVERAGE(F30,H30,J30,L30,N30,P30,R30,T30)</f>
        <v>-0.0757821133236054</v>
      </c>
      <c r="Z30" s="0" t="n">
        <v>5</v>
      </c>
      <c r="AA30" s="0" t="n">
        <v>1</v>
      </c>
      <c r="AB30" s="0" t="n">
        <v>137</v>
      </c>
      <c r="AC30" s="0" t="n">
        <f aca="false">RANK(AB30,$AB$2:$AB$56,1)</f>
        <v>27</v>
      </c>
      <c r="AD30" s="0" t="n">
        <v>21.8666666666667</v>
      </c>
    </row>
    <row r="31" customFormat="false" ht="18" hidden="false" customHeight="true" outlineLevel="0" collapsed="false">
      <c r="A31" s="14" t="s">
        <v>126</v>
      </c>
      <c r="B31" s="9" t="s">
        <v>46</v>
      </c>
      <c r="C31" s="14" t="n">
        <v>76</v>
      </c>
      <c r="D31" s="14" t="n">
        <v>314</v>
      </c>
      <c r="E31" s="15" t="n">
        <v>33.625</v>
      </c>
      <c r="F31" s="0" t="n">
        <f aca="false">STANDARDIZE(E31,$E$58,$E$59)</f>
        <v>0.356066357472391</v>
      </c>
      <c r="G31" s="15" t="n">
        <v>9.125</v>
      </c>
      <c r="H31" s="0" t="n">
        <f aca="false">STANDARDIZE(G31,$G$58,$G$59)</f>
        <v>-1.60153311929257</v>
      </c>
      <c r="I31" s="14" t="n">
        <v>4.99</v>
      </c>
      <c r="J31" s="0" t="n">
        <f aca="false">(STANDARDIZE(I31,$I$58,$I$59))*-1</f>
        <v>-0.132284000656898</v>
      </c>
      <c r="K31" s="14" t="n">
        <v>30</v>
      </c>
      <c r="L31" s="0" t="n">
        <f aca="false">STANDARDIZE(K31,$K$58,$K$59)</f>
        <v>0.769611022572801</v>
      </c>
      <c r="M31" s="14" t="n">
        <v>26.5</v>
      </c>
      <c r="N31" s="0" t="n">
        <f aca="false">STANDARDIZE(M31,$M$58,$M$59)</f>
        <v>-1.45789265638708</v>
      </c>
      <c r="O31" s="14" t="n">
        <v>106</v>
      </c>
      <c r="P31" s="0" t="n">
        <f aca="false">STANDARDIZE(O31,$O$58,$O$59)</f>
        <v>-0.602983120428469</v>
      </c>
      <c r="Q31" s="14" t="n">
        <v>7.3</v>
      </c>
      <c r="R31" s="0" t="n">
        <f aca="false">(STANDARDIZE(Q31,$Q$58,$Q$59))*-1</f>
        <v>0.632074598314692</v>
      </c>
      <c r="S31" s="14" t="n">
        <v>4.44</v>
      </c>
      <c r="T31" s="0" t="n">
        <f aca="false">(STANDARDIZE(S31,$S$58,$S$59))*-1</f>
        <v>0.258961504198671</v>
      </c>
      <c r="V31" s="11" t="n">
        <f aca="false">F31+H31+J31+L31+N31+P31+R31+T31</f>
        <v>-1.77797941420647</v>
      </c>
      <c r="X31" s="11" t="n">
        <f aca="false">AVERAGE(F31,H31,J31,L31,N31,P31,R31,T31)</f>
        <v>-0.222247426775808</v>
      </c>
      <c r="Z31" s="0" t="n">
        <v>8</v>
      </c>
      <c r="AD31" s="0" t="n">
        <v>0</v>
      </c>
    </row>
    <row r="32" customFormat="false" ht="18" hidden="false" customHeight="true" outlineLevel="0" collapsed="false">
      <c r="A32" s="9" t="s">
        <v>199</v>
      </c>
      <c r="B32" s="9" t="s">
        <v>46</v>
      </c>
      <c r="C32" s="9" t="n">
        <v>75</v>
      </c>
      <c r="D32" s="9" t="n">
        <v>313</v>
      </c>
      <c r="E32" s="10" t="n">
        <v>35</v>
      </c>
      <c r="F32" s="0" t="n">
        <f aca="false">STANDARDIZE(E32,$E$58,$E$59)</f>
        <v>1.6940796883469</v>
      </c>
      <c r="G32" s="10" t="n">
        <v>9.25</v>
      </c>
      <c r="H32" s="0" t="n">
        <f aca="false">STANDARDIZE(G32,$G$58,$G$59)</f>
        <v>-1.37333539504104</v>
      </c>
      <c r="I32" s="9" t="n">
        <v>5.54</v>
      </c>
      <c r="J32" s="0" t="n">
        <f aca="false">(STANDARDIZE(I32,$I$58,$I$59))*-1</f>
        <v>-2.44506387969135</v>
      </c>
      <c r="K32" s="14" t="s">
        <v>364</v>
      </c>
      <c r="M32" s="9" t="n">
        <v>22.5</v>
      </c>
      <c r="N32" s="0" t="n">
        <f aca="false">STANDARDIZE(M32,$M$58,$M$59)</f>
        <v>-2.47930828530186</v>
      </c>
      <c r="O32" s="9" t="n">
        <v>97</v>
      </c>
      <c r="P32" s="0" t="n">
        <f aca="false">STANDARDIZE(O32,$O$58,$O$59)</f>
        <v>-1.58159506997631</v>
      </c>
      <c r="Q32" s="9" t="n">
        <v>8.2</v>
      </c>
      <c r="R32" s="0" t="n">
        <f aca="false">(STANDARDIZE(Q32,$Q$58,$Q$59))*-1</f>
        <v>-1.94782172133713</v>
      </c>
      <c r="S32" s="9" t="n">
        <v>5.01</v>
      </c>
      <c r="T32" s="0" t="n">
        <f aca="false">(STANDARDIZE(S32,$S$58,$S$59))*-1</f>
        <v>-2.19096475958959</v>
      </c>
      <c r="V32" s="11" t="n">
        <f aca="false">F32+H32+J32+L32+N32+P32+R32+T32</f>
        <v>-10.3240094225904</v>
      </c>
      <c r="X32" s="11" t="n">
        <f aca="false">AVERAGE(F32,H32,J32,L32,N32,P32,R32,T32)</f>
        <v>-1.47485848894148</v>
      </c>
      <c r="Z32" s="0" t="n">
        <v>8</v>
      </c>
      <c r="AD32" s="0" t="n">
        <v>27.5</v>
      </c>
    </row>
    <row r="33" customFormat="false" ht="18" hidden="false" customHeight="true" outlineLevel="0" collapsed="false">
      <c r="A33" s="14" t="s">
        <v>147</v>
      </c>
      <c r="B33" s="9" t="s">
        <v>46</v>
      </c>
      <c r="C33" s="14" t="n">
        <v>77</v>
      </c>
      <c r="D33" s="14" t="n">
        <v>338</v>
      </c>
      <c r="E33" s="15" t="n">
        <v>34.125</v>
      </c>
      <c r="F33" s="0" t="n">
        <f aca="false">STANDARDIZE(E33,$E$58,$E$59)</f>
        <v>0.842616659608576</v>
      </c>
      <c r="G33" s="15" t="n">
        <v>9.875</v>
      </c>
      <c r="H33" s="0" t="n">
        <f aca="false">STANDARDIZE(G33,$G$58,$G$59)</f>
        <v>-0.232346773783378</v>
      </c>
      <c r="I33" s="14" t="n">
        <v>5.21</v>
      </c>
      <c r="J33" s="0" t="n">
        <f aca="false">(STANDARDIZE(I33,$I$58,$I$59))*-1</f>
        <v>-1.05739595227068</v>
      </c>
      <c r="K33" s="14" t="n">
        <v>24</v>
      </c>
      <c r="L33" s="0" t="n">
        <f aca="false">STANDARDIZE(K33,$K$58,$K$59)</f>
        <v>-0.41600595814746</v>
      </c>
      <c r="M33" s="14" t="n">
        <v>32</v>
      </c>
      <c r="N33" s="0" t="n">
        <f aca="false">STANDARDIZE(M33,$M$58,$M$59)</f>
        <v>-0.0534461666292622</v>
      </c>
      <c r="O33" s="14" t="n">
        <v>109</v>
      </c>
      <c r="P33" s="0" t="n">
        <f aca="false">STANDARDIZE(O33,$O$58,$O$59)</f>
        <v>-0.276779137245855</v>
      </c>
      <c r="Q33" s="14" t="n">
        <v>8.16</v>
      </c>
      <c r="R33" s="0" t="n">
        <f aca="false">(STANDARDIZE(Q33,$Q$58,$Q$59))*-1</f>
        <v>-1.83315966268594</v>
      </c>
      <c r="S33" s="14" t="n">
        <v>5.07</v>
      </c>
      <c r="T33" s="0" t="n">
        <f aca="false">(STANDARDIZE(S33,$S$58,$S$59))*-1</f>
        <v>-2.44885173472519</v>
      </c>
      <c r="V33" s="11" t="n">
        <f aca="false">F33+H33+J33+L33+N33+P33+R33+T33</f>
        <v>-5.47536872587919</v>
      </c>
      <c r="X33" s="11" t="n">
        <f aca="false">AVERAGE(F33,H33,J33,L33,N33,P33,R33,T33)</f>
        <v>-0.684421090734898</v>
      </c>
      <c r="Z33" s="0" t="n">
        <v>8</v>
      </c>
      <c r="AD33" s="0" t="n">
        <v>0</v>
      </c>
    </row>
    <row r="34" customFormat="false" ht="18" hidden="false" customHeight="true" outlineLevel="0" collapsed="false">
      <c r="A34" s="9" t="s">
        <v>276</v>
      </c>
      <c r="B34" s="9" t="s">
        <v>46</v>
      </c>
      <c r="C34" s="9" t="n">
        <v>74</v>
      </c>
      <c r="D34" s="9" t="n">
        <v>307</v>
      </c>
      <c r="E34" s="10" t="n">
        <v>32.625</v>
      </c>
      <c r="F34" s="0" t="n">
        <f aca="false">STANDARDIZE(E34,$E$58,$E$59)</f>
        <v>-0.617034246799979</v>
      </c>
      <c r="G34" s="10" t="n">
        <v>10.125</v>
      </c>
      <c r="H34" s="0" t="n">
        <f aca="false">STANDARDIZE(G34,$G$58,$G$59)</f>
        <v>0.224048674719687</v>
      </c>
      <c r="I34" s="9" t="n">
        <v>5.02</v>
      </c>
      <c r="J34" s="0" t="n">
        <f aca="false">(STANDARDIZE(I34,$I$58,$I$59))*-1</f>
        <v>-0.25843563042241</v>
      </c>
      <c r="K34" s="9" t="n">
        <v>26</v>
      </c>
      <c r="L34" s="0" t="n">
        <f aca="false">STANDARDIZE(K34,$K$58,$K$59)</f>
        <v>-0.0208002979073729</v>
      </c>
      <c r="M34" s="9" t="n">
        <v>34</v>
      </c>
      <c r="N34" s="0" t="n">
        <f aca="false">STANDARDIZE(M34,$M$58,$M$59)</f>
        <v>0.457261647828127</v>
      </c>
      <c r="O34" s="9" t="n">
        <v>114</v>
      </c>
      <c r="P34" s="0" t="n">
        <f aca="false">STANDARDIZE(O34,$O$58,$O$59)</f>
        <v>0.266894168058502</v>
      </c>
      <c r="Q34" s="9" t="n">
        <v>7.67</v>
      </c>
      <c r="R34" s="0" t="n">
        <f aca="false">(STANDARDIZE(Q34,$Q$58,$Q$59))*-1</f>
        <v>-0.428549444208835</v>
      </c>
      <c r="S34" s="9" t="n">
        <v>4.69</v>
      </c>
      <c r="T34" s="0" t="n">
        <f aca="false">(STANDARDIZE(S34,$S$58,$S$59))*-1</f>
        <v>-0.815567558866355</v>
      </c>
      <c r="V34" s="11" t="n">
        <f aca="false">F34+H34+J34+L34+N34+P34+R34+T34</f>
        <v>-1.19218268759864</v>
      </c>
      <c r="X34" s="11" t="n">
        <f aca="false">AVERAGE(F34,H34,J34,L34,N34,P34,R34,T34)</f>
        <v>-0.149022835949829</v>
      </c>
      <c r="Z34" s="0" t="n">
        <v>6</v>
      </c>
      <c r="AA34" s="0" t="n">
        <v>41</v>
      </c>
      <c r="AB34" s="0" t="n">
        <v>217</v>
      </c>
      <c r="AC34" s="0" t="n">
        <f aca="false">RANK(AB34,$AB$2:$AB$56,1)</f>
        <v>39</v>
      </c>
      <c r="AD34" s="0" t="n">
        <v>3.14285714285714</v>
      </c>
    </row>
    <row r="35" customFormat="false" ht="18" hidden="false" customHeight="true" outlineLevel="0" collapsed="false">
      <c r="A35" s="14" t="s">
        <v>269</v>
      </c>
      <c r="B35" s="9" t="s">
        <v>46</v>
      </c>
      <c r="C35" s="14" t="n">
        <v>75</v>
      </c>
      <c r="D35" s="14" t="n">
        <v>267</v>
      </c>
      <c r="E35" s="15" t="n">
        <v>33.75</v>
      </c>
      <c r="F35" s="0" t="n">
        <f aca="false">STANDARDIZE(E35,$E$58,$E$59)</f>
        <v>0.477703933006437</v>
      </c>
      <c r="G35" s="15" t="n">
        <v>11</v>
      </c>
      <c r="H35" s="0" t="n">
        <f aca="false">STANDARDIZE(G35,$G$58,$G$59)</f>
        <v>1.82143274448042</v>
      </c>
      <c r="I35" s="14" t="n">
        <v>4.62</v>
      </c>
      <c r="J35" s="0" t="n">
        <f aca="false">(STANDARDIZE(I35,$I$58,$I$59))*-1</f>
        <v>1.42358609978446</v>
      </c>
      <c r="K35" s="14" t="n">
        <v>25</v>
      </c>
      <c r="L35" s="0" t="n">
        <f aca="false">STANDARDIZE(K35,$K$58,$K$59)</f>
        <v>-0.218403128027416</v>
      </c>
      <c r="M35" s="14" t="n">
        <v>39</v>
      </c>
      <c r="N35" s="0" t="n">
        <f aca="false">STANDARDIZE(M35,$M$58,$M$59)</f>
        <v>1.7340311839716</v>
      </c>
      <c r="O35" s="14" t="n">
        <v>127</v>
      </c>
      <c r="P35" s="0" t="n">
        <f aca="false">STANDARDIZE(O35,$O$58,$O$59)</f>
        <v>1.68044476184983</v>
      </c>
      <c r="Q35" s="14" t="n">
        <v>7.36</v>
      </c>
      <c r="R35" s="0" t="n">
        <f aca="false">(STANDARDIZE(Q35,$Q$58,$Q$59))*-1</f>
        <v>0.460081510337903</v>
      </c>
      <c r="S35" s="14" t="n">
        <v>4.19</v>
      </c>
      <c r="T35" s="0" t="n">
        <f aca="false">(STANDARDIZE(S35,$S$58,$S$59))*-1</f>
        <v>1.3334905672637</v>
      </c>
      <c r="V35" s="11" t="n">
        <f aca="false">F35+H35+J35+L35+N35+P35+R35+T35</f>
        <v>8.71236767266693</v>
      </c>
      <c r="X35" s="11" t="n">
        <f aca="false">AVERAGE(F35,H35,J35,L35,N35,P35,R35,T35)</f>
        <v>1.08904595908337</v>
      </c>
      <c r="Z35" s="0" t="n">
        <v>3</v>
      </c>
      <c r="AA35" s="0" t="n">
        <v>10</v>
      </c>
      <c r="AB35" s="0" t="n">
        <v>74</v>
      </c>
      <c r="AC35" s="0" t="n">
        <f aca="false">RANK(AB35,$AB$2:$AB$56,1)</f>
        <v>16</v>
      </c>
      <c r="AD35" s="0" t="n">
        <v>31.5</v>
      </c>
    </row>
    <row r="36" customFormat="false" ht="18" hidden="false" customHeight="true" outlineLevel="0" collapsed="false">
      <c r="A36" s="9" t="s">
        <v>262</v>
      </c>
      <c r="B36" s="9" t="s">
        <v>46</v>
      </c>
      <c r="C36" s="9" t="n">
        <v>75</v>
      </c>
      <c r="D36" s="9" t="n">
        <v>250</v>
      </c>
      <c r="E36" s="10" t="n">
        <v>33.75</v>
      </c>
      <c r="F36" s="0" t="n">
        <f aca="false">STANDARDIZE(E36,$E$58,$E$59)</f>
        <v>0.477703933006437</v>
      </c>
      <c r="G36" s="10" t="n">
        <v>10.25</v>
      </c>
      <c r="H36" s="0" t="n">
        <f aca="false">STANDARDIZE(G36,$G$58,$G$59)</f>
        <v>0.45224639897122</v>
      </c>
      <c r="I36" s="9" t="n">
        <v>4.8</v>
      </c>
      <c r="J36" s="0" t="n">
        <f aca="false">(STANDARDIZE(I36,$I$58,$I$59))*-1</f>
        <v>0.666676321191369</v>
      </c>
      <c r="K36" s="14" t="s">
        <v>364</v>
      </c>
      <c r="M36" s="9" t="n">
        <v>31.5</v>
      </c>
      <c r="N36" s="0" t="n">
        <f aca="false">STANDARDIZE(M36,$M$58,$M$59)</f>
        <v>-0.181123120243609</v>
      </c>
      <c r="O36" s="9" t="n">
        <v>115</v>
      </c>
      <c r="P36" s="0" t="n">
        <f aca="false">STANDARDIZE(O36,$O$58,$O$59)</f>
        <v>0.375628829119374</v>
      </c>
      <c r="Q36" s="9" t="n">
        <v>7.28</v>
      </c>
      <c r="R36" s="0" t="n">
        <f aca="false">(STANDARDIZE(Q36,$Q$58,$Q$59))*-1</f>
        <v>0.689405627640287</v>
      </c>
      <c r="S36" s="9" t="n">
        <v>4.43</v>
      </c>
      <c r="T36" s="0" t="n">
        <f aca="false">(STANDARDIZE(S36,$S$58,$S$59))*-1</f>
        <v>0.301942666721275</v>
      </c>
      <c r="V36" s="11" t="n">
        <f aca="false">F36+H36+J36+L36+N36+P36+R36+T36</f>
        <v>2.78248065640635</v>
      </c>
      <c r="X36" s="11" t="n">
        <f aca="false">AVERAGE(F36,H36,J36,L36,N36,P36,R36,T36)</f>
        <v>0.397497236629479</v>
      </c>
      <c r="Z36" s="0" t="n">
        <v>2</v>
      </c>
      <c r="AA36" s="0" t="n">
        <v>19</v>
      </c>
      <c r="AB36" s="0" t="n">
        <v>51</v>
      </c>
      <c r="AC36" s="0" t="n">
        <f aca="false">RANK(AB36,$AB$2:$AB$56,1)</f>
        <v>11</v>
      </c>
      <c r="AD36" s="0" t="n">
        <v>31.5333333333333</v>
      </c>
    </row>
    <row r="37" customFormat="false" ht="18" hidden="false" customHeight="true" outlineLevel="0" collapsed="false">
      <c r="A37" s="14" t="s">
        <v>231</v>
      </c>
      <c r="B37" s="9" t="s">
        <v>46</v>
      </c>
      <c r="C37" s="14" t="n">
        <v>77</v>
      </c>
      <c r="D37" s="14" t="n">
        <v>323</v>
      </c>
      <c r="E37" s="15" t="n">
        <v>34.125</v>
      </c>
      <c r="F37" s="0" t="n">
        <f aca="false">STANDARDIZE(E37,$E$58,$E$59)</f>
        <v>0.842616659608576</v>
      </c>
      <c r="G37" s="15" t="n">
        <v>9.375</v>
      </c>
      <c r="H37" s="0" t="n">
        <f aca="false">STANDARDIZE(G37,$G$58,$G$59)</f>
        <v>-1.14513767078951</v>
      </c>
      <c r="I37" s="14" t="n">
        <v>5.16</v>
      </c>
      <c r="J37" s="0" t="n">
        <f aca="false">(STANDARDIZE(I37,$I$58,$I$59))*-1</f>
        <v>-0.847143235994818</v>
      </c>
      <c r="K37" s="14" t="s">
        <v>364</v>
      </c>
      <c r="M37" s="14" t="n">
        <v>28</v>
      </c>
      <c r="N37" s="0" t="n">
        <f aca="false">STANDARDIZE(M37,$M$58,$M$59)</f>
        <v>-1.07486179554404</v>
      </c>
      <c r="O37" s="14" t="n">
        <v>100</v>
      </c>
      <c r="P37" s="0" t="n">
        <f aca="false">STANDARDIZE(O37,$O$58,$O$59)</f>
        <v>-1.2553910867937</v>
      </c>
      <c r="Q37" s="14" t="n">
        <v>8.26</v>
      </c>
      <c r="R37" s="0" t="n">
        <f aca="false">(STANDARDIZE(Q37,$Q$58,$Q$59))*-1</f>
        <v>-2.11981480931392</v>
      </c>
      <c r="S37" s="14" t="n">
        <v>4.9</v>
      </c>
      <c r="T37" s="0" t="n">
        <f aca="false">(STANDARDIZE(S37,$S$58,$S$59))*-1</f>
        <v>-1.71817197184098</v>
      </c>
      <c r="V37" s="11" t="n">
        <f aca="false">F37+H37+J37+L37+N37+P37+R37+T37</f>
        <v>-7.31790391066838</v>
      </c>
      <c r="X37" s="11" t="n">
        <f aca="false">AVERAGE(F37,H37,J37,L37,N37,P37,R37,T37)</f>
        <v>-1.0454148443812</v>
      </c>
      <c r="Z37" s="0" t="n">
        <v>8</v>
      </c>
      <c r="AD37" s="0" t="n">
        <v>25.3333333333333</v>
      </c>
    </row>
    <row r="38" customFormat="false" ht="18" hidden="false" customHeight="true" outlineLevel="0" collapsed="false">
      <c r="A38" s="9" t="s">
        <v>117</v>
      </c>
      <c r="B38" s="9" t="s">
        <v>46</v>
      </c>
      <c r="C38" s="9" t="n">
        <v>73</v>
      </c>
      <c r="D38" s="9" t="n">
        <v>308</v>
      </c>
      <c r="E38" s="10" t="n">
        <v>31</v>
      </c>
      <c r="F38" s="0" t="n">
        <f aca="false">STANDARDIZE(E38,$E$58,$E$59)</f>
        <v>-2.19832272874258</v>
      </c>
      <c r="G38" s="10" t="n">
        <v>9.875</v>
      </c>
      <c r="H38" s="0" t="n">
        <f aca="false">STANDARDIZE(G38,$G$58,$G$59)</f>
        <v>-0.232346773783378</v>
      </c>
      <c r="I38" s="9" t="n">
        <v>5.38</v>
      </c>
      <c r="J38" s="0" t="n">
        <f aca="false">(STANDARDIZE(I38,$I$58,$I$59))*-1</f>
        <v>-1.7722551876086</v>
      </c>
      <c r="K38" s="9" t="n">
        <v>34</v>
      </c>
      <c r="L38" s="0" t="n">
        <f aca="false">STANDARDIZE(K38,$K$58,$K$59)</f>
        <v>1.56002234305298</v>
      </c>
      <c r="M38" s="9" t="n">
        <v>29</v>
      </c>
      <c r="N38" s="0" t="n">
        <f aca="false">STANDARDIZE(M38,$M$58,$M$59)</f>
        <v>-0.819507888315346</v>
      </c>
      <c r="O38" s="9" t="n">
        <v>103</v>
      </c>
      <c r="P38" s="0" t="n">
        <f aca="false">STANDARDIZE(O38,$O$58,$O$59)</f>
        <v>-0.929187103611083</v>
      </c>
      <c r="Q38" s="14" t="s">
        <v>364</v>
      </c>
      <c r="S38" s="14" t="s">
        <v>364</v>
      </c>
      <c r="V38" s="11" t="n">
        <f aca="false">F38+H38+J38+L38+N38+P38+R38+T38</f>
        <v>-4.39159733900801</v>
      </c>
      <c r="X38" s="11" t="n">
        <f aca="false">AVERAGE(F38,H38,J38,L38,N38,P38,R38,T38)</f>
        <v>-0.731932889834668</v>
      </c>
      <c r="Z38" s="0" t="n">
        <v>5</v>
      </c>
      <c r="AA38" s="0" t="n">
        <v>15</v>
      </c>
      <c r="AB38" s="0" t="n">
        <v>151</v>
      </c>
      <c r="AC38" s="0" t="n">
        <f aca="false">RANK(AB38,$AB$2:$AB$56,1)</f>
        <v>29</v>
      </c>
      <c r="AD38" s="0" t="n">
        <v>46.0625</v>
      </c>
    </row>
    <row r="39" customFormat="false" ht="18" hidden="false" customHeight="true" outlineLevel="0" collapsed="false">
      <c r="A39" s="14" t="s">
        <v>204</v>
      </c>
      <c r="B39" s="9" t="s">
        <v>46</v>
      </c>
      <c r="C39" s="14" t="n">
        <v>77</v>
      </c>
      <c r="D39" s="14" t="n">
        <v>329</v>
      </c>
      <c r="E39" s="15" t="n">
        <v>34.75</v>
      </c>
      <c r="F39" s="0" t="n">
        <f aca="false">STANDARDIZE(E39,$E$58,$E$59)</f>
        <v>1.45080453727881</v>
      </c>
      <c r="G39" s="15" t="n">
        <v>9.375</v>
      </c>
      <c r="H39" s="0" t="n">
        <f aca="false">STANDARDIZE(G39,$G$58,$G$59)</f>
        <v>-1.14513767078951</v>
      </c>
      <c r="I39" s="14" t="n">
        <v>5.17</v>
      </c>
      <c r="J39" s="0" t="n">
        <f aca="false">(STANDARDIZE(I39,$I$58,$I$59))*-1</f>
        <v>-0.889193779249989</v>
      </c>
      <c r="K39" s="14" t="n">
        <v>28</v>
      </c>
      <c r="L39" s="0" t="n">
        <f aca="false">STANDARDIZE(K39,$K$58,$K$59)</f>
        <v>0.374405362332714</v>
      </c>
      <c r="M39" s="14" t="n">
        <v>30</v>
      </c>
      <c r="N39" s="0" t="n">
        <f aca="false">STANDARDIZE(M39,$M$58,$M$59)</f>
        <v>-0.564153981086651</v>
      </c>
      <c r="O39" s="14" t="n">
        <v>105</v>
      </c>
      <c r="P39" s="0" t="n">
        <f aca="false">STANDARDIZE(O39,$O$58,$O$59)</f>
        <v>-0.711717781489341</v>
      </c>
      <c r="Q39" s="14" t="n">
        <v>7.88</v>
      </c>
      <c r="R39" s="0" t="n">
        <f aca="false">(STANDARDIZE(Q39,$Q$58,$Q$59))*-1</f>
        <v>-1.03052525212759</v>
      </c>
      <c r="S39" s="14" t="n">
        <v>4.68</v>
      </c>
      <c r="T39" s="0" t="n">
        <f aca="false">(STANDARDIZE(S39,$S$58,$S$59))*-1</f>
        <v>-0.772586396343751</v>
      </c>
      <c r="V39" s="11" t="n">
        <f aca="false">F39+H39+J39+L39+N39+P39+R39+T39</f>
        <v>-3.28810496147531</v>
      </c>
      <c r="X39" s="11" t="n">
        <f aca="false">AVERAGE(F39,H39,J39,L39,N39,P39,R39,T39)</f>
        <v>-0.411013120184414</v>
      </c>
      <c r="Z39" s="0" t="n">
        <v>2</v>
      </c>
      <c r="AA39" s="0" t="n">
        <v>20</v>
      </c>
      <c r="AB39" s="0" t="n">
        <v>52</v>
      </c>
      <c r="AC39" s="0" t="n">
        <f aca="false">RANK(AB39,$AB$2:$AB$56,1)</f>
        <v>12</v>
      </c>
      <c r="AD39" s="0" t="n">
        <v>33.7333333333333</v>
      </c>
    </row>
    <row r="40" customFormat="false" ht="18" hidden="false" customHeight="true" outlineLevel="0" collapsed="false">
      <c r="A40" s="9" t="s">
        <v>109</v>
      </c>
      <c r="B40" s="9" t="s">
        <v>46</v>
      </c>
      <c r="C40" s="9" t="n">
        <v>73</v>
      </c>
      <c r="D40" s="9" t="n">
        <v>298</v>
      </c>
      <c r="E40" s="10" t="n">
        <v>32.375</v>
      </c>
      <c r="F40" s="0" t="n">
        <f aca="false">STANDARDIZE(E40,$E$58,$E$59)</f>
        <v>-0.860309397868071</v>
      </c>
      <c r="G40" s="10" t="n">
        <v>9.5</v>
      </c>
      <c r="H40" s="0" t="n">
        <f aca="false">STANDARDIZE(G40,$G$58,$G$59)</f>
        <v>-0.916939946537977</v>
      </c>
      <c r="I40" s="9" t="n">
        <v>5</v>
      </c>
      <c r="J40" s="0" t="n">
        <f aca="false">(STANDARDIZE(I40,$I$58,$I$59))*-1</f>
        <v>-0.174334543912069</v>
      </c>
      <c r="K40" s="9" t="n">
        <v>26</v>
      </c>
      <c r="L40" s="0" t="n">
        <f aca="false">STANDARDIZE(K40,$K$58,$K$59)</f>
        <v>-0.0208002979073729</v>
      </c>
      <c r="M40" s="9" t="n">
        <v>31</v>
      </c>
      <c r="N40" s="0" t="n">
        <f aca="false">STANDARDIZE(M40,$M$58,$M$59)</f>
        <v>-0.308800073857957</v>
      </c>
      <c r="O40" s="9" t="n">
        <v>107</v>
      </c>
      <c r="P40" s="0" t="n">
        <f aca="false">STANDARDIZE(O40,$O$58,$O$59)</f>
        <v>-0.494248459367598</v>
      </c>
      <c r="Q40" s="9" t="n">
        <v>8</v>
      </c>
      <c r="R40" s="0" t="n">
        <f aca="false">(STANDARDIZE(Q40,$Q$58,$Q$59))*-1</f>
        <v>-1.37451142808117</v>
      </c>
      <c r="S40" s="14" t="s">
        <v>364</v>
      </c>
      <c r="V40" s="11" t="n">
        <f aca="false">F40+H40+J40+L40+N40+P40+R40+T40</f>
        <v>-4.14994414753221</v>
      </c>
      <c r="X40" s="11" t="n">
        <f aca="false">AVERAGE(F40,H40,J40,L40,N40,P40,R40,T40)</f>
        <v>-0.592849163933173</v>
      </c>
      <c r="Z40" s="0" t="n">
        <v>6</v>
      </c>
      <c r="AA40" s="0" t="n">
        <v>16</v>
      </c>
      <c r="AB40" s="0" t="n">
        <v>192</v>
      </c>
      <c r="AC40" s="0" t="n">
        <f aca="false">RANK(AB40,$AB$2:$AB$56,1)</f>
        <v>34</v>
      </c>
      <c r="AD40" s="0" t="n">
        <v>17.875</v>
      </c>
    </row>
    <row r="41" customFormat="false" ht="18" hidden="false" customHeight="true" outlineLevel="0" collapsed="false">
      <c r="A41" s="14" t="s">
        <v>296</v>
      </c>
      <c r="B41" s="9" t="s">
        <v>46</v>
      </c>
      <c r="C41" s="14" t="n">
        <v>75</v>
      </c>
      <c r="D41" s="14" t="n">
        <v>245</v>
      </c>
      <c r="E41" s="15" t="n">
        <v>33.125</v>
      </c>
      <c r="F41" s="0" t="n">
        <f aca="false">STANDARDIZE(E41,$E$58,$E$59)</f>
        <v>-0.130483944663794</v>
      </c>
      <c r="G41" s="15" t="n">
        <v>9</v>
      </c>
      <c r="H41" s="0" t="n">
        <f aca="false">STANDARDIZE(G41,$G$58,$G$59)</f>
        <v>-1.82973084354411</v>
      </c>
      <c r="I41" s="14" t="s">
        <v>364</v>
      </c>
      <c r="K41" s="14" t="n">
        <v>21</v>
      </c>
      <c r="L41" s="0" t="n">
        <f aca="false">STANDARDIZE(K41,$K$58,$K$59)</f>
        <v>-1.00881444850759</v>
      </c>
      <c r="M41" s="14" t="s">
        <v>364</v>
      </c>
      <c r="O41" s="14" t="s">
        <v>364</v>
      </c>
      <c r="Q41" s="14" t="s">
        <v>364</v>
      </c>
      <c r="S41" s="14" t="s">
        <v>364</v>
      </c>
      <c r="V41" s="11" t="n">
        <f aca="false">F41+H41+J41+L41+N41+P41+R41+T41</f>
        <v>-2.96902923671549</v>
      </c>
      <c r="X41" s="11" t="n">
        <f aca="false">AVERAGE(F41,H41,J41,L41,N41,P41,R41,T41)</f>
        <v>-0.989676412238497</v>
      </c>
      <c r="Z41" s="0" t="n">
        <v>1</v>
      </c>
      <c r="AA41" s="0" t="n">
        <v>23</v>
      </c>
      <c r="AB41" s="0" t="n">
        <v>23</v>
      </c>
      <c r="AC41" s="0" t="n">
        <f aca="false">RANK(AB41,$AB$2:$AB$56,1)</f>
        <v>6</v>
      </c>
      <c r="AD41" s="0" t="n">
        <v>24.3571428571429</v>
      </c>
    </row>
    <row r="42" customFormat="false" ht="18" hidden="false" customHeight="true" outlineLevel="0" collapsed="false">
      <c r="A42" s="9" t="s">
        <v>85</v>
      </c>
      <c r="B42" s="9" t="s">
        <v>46</v>
      </c>
      <c r="C42" s="9" t="n">
        <v>77</v>
      </c>
      <c r="D42" s="9" t="n">
        <v>269</v>
      </c>
      <c r="E42" s="10" t="n">
        <v>33.375</v>
      </c>
      <c r="F42" s="0" t="n">
        <f aca="false">STANDARDIZE(E42,$E$58,$E$59)</f>
        <v>0.112791206404299</v>
      </c>
      <c r="G42" s="10" t="n">
        <v>9.75</v>
      </c>
      <c r="H42" s="0" t="n">
        <f aca="false">STANDARDIZE(G42,$G$58,$G$59)</f>
        <v>-0.460544498034911</v>
      </c>
      <c r="I42" s="14" t="s">
        <v>364</v>
      </c>
      <c r="K42" s="9" t="n">
        <v>22</v>
      </c>
      <c r="L42" s="0" t="n">
        <f aca="false">STANDARDIZE(K42,$K$58,$K$59)</f>
        <v>-0.811211618387547</v>
      </c>
      <c r="M42" s="14" t="s">
        <v>364</v>
      </c>
      <c r="O42" s="14" t="s">
        <v>364</v>
      </c>
      <c r="Q42" s="14" t="s">
        <v>364</v>
      </c>
      <c r="S42" s="14" t="s">
        <v>364</v>
      </c>
      <c r="V42" s="11" t="n">
        <f aca="false">F42+H42+J42+L42+N42+P42+R42+T42</f>
        <v>-1.15896491001816</v>
      </c>
      <c r="X42" s="11" t="n">
        <f aca="false">AVERAGE(F42,H42,J42,L42,N42,P42,R42,T42)</f>
        <v>-0.38632163667272</v>
      </c>
      <c r="Z42" s="0" t="n">
        <v>8</v>
      </c>
      <c r="AD42" s="0" t="n">
        <v>0</v>
      </c>
    </row>
    <row r="43" customFormat="false" ht="18" hidden="false" customHeight="true" outlineLevel="0" collapsed="false">
      <c r="A43" s="14" t="s">
        <v>68</v>
      </c>
      <c r="B43" s="9" t="s">
        <v>46</v>
      </c>
      <c r="C43" s="14" t="n">
        <v>75</v>
      </c>
      <c r="D43" s="14" t="n">
        <v>283</v>
      </c>
      <c r="E43" s="15" t="n">
        <v>34.625</v>
      </c>
      <c r="F43" s="0" t="n">
        <f aca="false">STANDARDIZE(E43,$E$58,$E$59)</f>
        <v>1.32916696174476</v>
      </c>
      <c r="G43" s="15" t="n">
        <v>11</v>
      </c>
      <c r="H43" s="0" t="n">
        <f aca="false">STANDARDIZE(G43,$G$58,$G$59)</f>
        <v>1.82143274448042</v>
      </c>
      <c r="I43" s="14" t="n">
        <v>5.16</v>
      </c>
      <c r="J43" s="0" t="n">
        <f aca="false">(STANDARDIZE(I43,$I$58,$I$59))*-1</f>
        <v>-0.847143235994818</v>
      </c>
      <c r="K43" s="14" t="s">
        <v>364</v>
      </c>
      <c r="M43" s="14" t="n">
        <v>32.5</v>
      </c>
      <c r="N43" s="0" t="n">
        <f aca="false">STANDARDIZE(M43,$M$58,$M$59)</f>
        <v>0.074230786985085</v>
      </c>
      <c r="O43" s="14" t="n">
        <v>106</v>
      </c>
      <c r="P43" s="0" t="n">
        <f aca="false">STANDARDIZE(O43,$O$58,$O$59)</f>
        <v>-0.602983120428469</v>
      </c>
      <c r="Q43" s="14" t="n">
        <v>7.57</v>
      </c>
      <c r="R43" s="0" t="n">
        <f aca="false">(STANDARDIZE(Q43,$Q$58,$Q$59))*-1</f>
        <v>-0.141894297580856</v>
      </c>
      <c r="S43" s="14" t="n">
        <v>4.41</v>
      </c>
      <c r="T43" s="0" t="n">
        <f aca="false">(STANDARDIZE(S43,$S$58,$S$59))*-1</f>
        <v>0.387904991766475</v>
      </c>
      <c r="V43" s="11" t="n">
        <f aca="false">F43+H43+J43+L43+N43+P43+R43+T43</f>
        <v>2.02071483097259</v>
      </c>
      <c r="X43" s="11" t="n">
        <f aca="false">AVERAGE(F43,H43,J43,L43,N43,P43,R43,T43)</f>
        <v>0.288673547281799</v>
      </c>
      <c r="Z43" s="0" t="n">
        <v>8</v>
      </c>
      <c r="AD43" s="0" t="n">
        <v>39</v>
      </c>
    </row>
    <row r="44" customFormat="false" ht="18" hidden="false" customHeight="true" outlineLevel="0" collapsed="false">
      <c r="A44" s="9" t="s">
        <v>290</v>
      </c>
      <c r="B44" s="9" t="s">
        <v>46</v>
      </c>
      <c r="C44" s="9" t="n">
        <v>76</v>
      </c>
      <c r="D44" s="9" t="n">
        <v>269</v>
      </c>
      <c r="E44" s="10" t="n">
        <v>33.375</v>
      </c>
      <c r="F44" s="0" t="n">
        <f aca="false">STANDARDIZE(E44,$E$58,$E$59)</f>
        <v>0.112791206404299</v>
      </c>
      <c r="G44" s="10" t="n">
        <v>10.25</v>
      </c>
      <c r="H44" s="0" t="n">
        <f aca="false">STANDARDIZE(G44,$G$58,$G$59)</f>
        <v>0.45224639897122</v>
      </c>
      <c r="I44" s="9" t="n">
        <v>4.75</v>
      </c>
      <c r="J44" s="0" t="n">
        <f aca="false">(STANDARDIZE(I44,$I$58,$I$59))*-1</f>
        <v>0.876929037467227</v>
      </c>
      <c r="K44" s="9" t="n">
        <v>25</v>
      </c>
      <c r="L44" s="0" t="n">
        <f aca="false">STANDARDIZE(K44,$K$58,$K$59)</f>
        <v>-0.218403128027416</v>
      </c>
      <c r="M44" s="9" t="n">
        <v>32.5</v>
      </c>
      <c r="N44" s="0" t="n">
        <f aca="false">STANDARDIZE(M44,$M$58,$M$59)</f>
        <v>0.074230786985085</v>
      </c>
      <c r="O44" s="9" t="n">
        <v>119</v>
      </c>
      <c r="P44" s="0" t="n">
        <f aca="false">STANDARDIZE(O44,$O$58,$O$59)</f>
        <v>0.81056747336286</v>
      </c>
      <c r="Q44" s="9" t="n">
        <v>7.25</v>
      </c>
      <c r="R44" s="0" t="n">
        <f aca="false">(STANDARDIZE(Q44,$Q$58,$Q$59))*-1</f>
        <v>0.775402171628682</v>
      </c>
      <c r="S44" s="9" t="n">
        <v>4.47</v>
      </c>
      <c r="T44" s="0" t="n">
        <f aca="false">(STANDARDIZE(S44,$S$58,$S$59))*-1</f>
        <v>0.130018016630871</v>
      </c>
      <c r="V44" s="11" t="n">
        <f aca="false">F44+H44+J44+L44+N44+P44+R44+T44</f>
        <v>3.01378196342283</v>
      </c>
      <c r="X44" s="11" t="n">
        <f aca="false">AVERAGE(F44,H44,J44,L44,N44,P44,R44,T44)</f>
        <v>0.376722745427853</v>
      </c>
      <c r="Z44" s="0" t="n">
        <v>5</v>
      </c>
      <c r="AA44" s="0" t="n">
        <v>27</v>
      </c>
      <c r="AB44" s="0" t="n">
        <v>163</v>
      </c>
      <c r="AC44" s="0" t="n">
        <f aca="false">RANK(AB44,$AB$2:$AB$56,1)</f>
        <v>32</v>
      </c>
      <c r="AD44" s="0" t="n">
        <v>33</v>
      </c>
    </row>
    <row r="45" customFormat="false" ht="18" hidden="false" customHeight="true" outlineLevel="0" collapsed="false">
      <c r="A45" s="14" t="s">
        <v>107</v>
      </c>
      <c r="B45" s="9" t="s">
        <v>46</v>
      </c>
      <c r="C45" s="14" t="n">
        <v>74</v>
      </c>
      <c r="D45" s="14" t="n">
        <v>339</v>
      </c>
      <c r="E45" s="15" t="n">
        <v>32</v>
      </c>
      <c r="F45" s="0" t="n">
        <f aca="false">STANDARDIZE(E45,$E$58,$E$59)</f>
        <v>-1.22522212447021</v>
      </c>
      <c r="G45" s="15" t="n">
        <v>10.25</v>
      </c>
      <c r="H45" s="0" t="n">
        <f aca="false">STANDARDIZE(G45,$G$58,$G$59)</f>
        <v>0.45224639897122</v>
      </c>
      <c r="I45" s="14" t="n">
        <v>5.64</v>
      </c>
      <c r="J45" s="0" t="n">
        <f aca="false">(STANDARDIZE(I45,$I$58,$I$59))*-1</f>
        <v>-2.86556931224306</v>
      </c>
      <c r="K45" s="14" t="n">
        <v>34</v>
      </c>
      <c r="L45" s="0" t="n">
        <f aca="false">STANDARDIZE(K45,$K$58,$K$59)</f>
        <v>1.56002234305298</v>
      </c>
      <c r="M45" s="14" t="n">
        <v>30.5</v>
      </c>
      <c r="N45" s="0" t="n">
        <f aca="false">STANDARDIZE(M45,$M$58,$M$59)</f>
        <v>-0.436477027472304</v>
      </c>
      <c r="O45" s="14" t="n">
        <v>95</v>
      </c>
      <c r="P45" s="0" t="n">
        <f aca="false">STANDARDIZE(O45,$O$58,$O$59)</f>
        <v>-1.79906439209806</v>
      </c>
      <c r="Q45" s="14" t="n">
        <v>7.99</v>
      </c>
      <c r="R45" s="0" t="n">
        <f aca="false">(STANDARDIZE(Q45,$Q$58,$Q$59))*-1</f>
        <v>-1.34584591341837</v>
      </c>
      <c r="S45" s="14" t="n">
        <v>4.65</v>
      </c>
      <c r="T45" s="0" t="n">
        <f aca="false">(STANDARDIZE(S45,$S$58,$S$59))*-1</f>
        <v>-0.643642908775951</v>
      </c>
      <c r="V45" s="11" t="n">
        <f aca="false">F45+H45+J45+L45+N45+P45+R45+T45</f>
        <v>-6.30355293645376</v>
      </c>
      <c r="X45" s="11" t="n">
        <f aca="false">AVERAGE(F45,H45,J45,L45,N45,P45,R45,T45)</f>
        <v>-0.78794411705672</v>
      </c>
      <c r="Z45" s="0" t="n">
        <v>1</v>
      </c>
      <c r="AA45" s="0" t="n">
        <v>12</v>
      </c>
      <c r="AB45" s="0" t="n">
        <v>12</v>
      </c>
      <c r="AC45" s="0" t="n">
        <f aca="false">RANK(AB45,$AB$2:$AB$56,1)</f>
        <v>4</v>
      </c>
      <c r="AD45" s="0" t="n">
        <v>39.875</v>
      </c>
    </row>
    <row r="46" customFormat="false" ht="18" hidden="false" customHeight="true" outlineLevel="0" collapsed="false">
      <c r="A46" s="9" t="s">
        <v>125</v>
      </c>
      <c r="B46" s="9" t="s">
        <v>46</v>
      </c>
      <c r="C46" s="9" t="n">
        <v>76</v>
      </c>
      <c r="D46" s="9" t="n">
        <v>321</v>
      </c>
      <c r="E46" s="10" t="n">
        <v>33</v>
      </c>
      <c r="F46" s="0" t="n">
        <f aca="false">STANDARDIZE(E46,$E$58,$E$59)</f>
        <v>-0.25212152019784</v>
      </c>
      <c r="G46" s="10" t="n">
        <v>10.5</v>
      </c>
      <c r="H46" s="0" t="n">
        <f aca="false">STANDARDIZE(G46,$G$58,$G$59)</f>
        <v>0.908641847474285</v>
      </c>
      <c r="I46" s="9" t="n">
        <v>5.12</v>
      </c>
      <c r="J46" s="0" t="n">
        <f aca="false">(STANDARDIZE(I46,$I$58,$I$59))*-1</f>
        <v>-0.678941062974131</v>
      </c>
      <c r="K46" s="9" t="n">
        <v>35</v>
      </c>
      <c r="L46" s="0" t="n">
        <f aca="false">STANDARDIZE(K46,$K$58,$K$59)</f>
        <v>1.75762517317302</v>
      </c>
      <c r="M46" s="9" t="n">
        <v>29.5</v>
      </c>
      <c r="N46" s="0" t="n">
        <f aca="false">STANDARDIZE(M46,$M$58,$M$59)</f>
        <v>-0.691830934700998</v>
      </c>
      <c r="O46" s="9" t="n">
        <v>105</v>
      </c>
      <c r="P46" s="0" t="n">
        <f aca="false">STANDARDIZE(O46,$O$58,$O$59)</f>
        <v>-0.711717781489341</v>
      </c>
      <c r="Q46" s="9" t="n">
        <v>7.92</v>
      </c>
      <c r="R46" s="0" t="n">
        <f aca="false">(STANDARDIZE(Q46,$Q$58,$Q$59))*-1</f>
        <v>-1.14518731077878</v>
      </c>
      <c r="S46" s="9" t="n">
        <v>4.76</v>
      </c>
      <c r="T46" s="0" t="n">
        <f aca="false">(STANDARDIZE(S46,$S$58,$S$59))*-1</f>
        <v>-1.11643569652456</v>
      </c>
      <c r="V46" s="11" t="n">
        <f aca="false">F46+H46+J46+L46+N46+P46+R46+T46</f>
        <v>-1.92996728601835</v>
      </c>
      <c r="X46" s="11" t="n">
        <f aca="false">AVERAGE(F46,H46,J46,L46,N46,P46,R46,T46)</f>
        <v>-0.241245910752294</v>
      </c>
      <c r="Z46" s="0" t="n">
        <v>7</v>
      </c>
      <c r="AA46" s="0" t="n">
        <v>6</v>
      </c>
      <c r="AB46" s="0" t="n">
        <v>223</v>
      </c>
      <c r="AC46" s="0" t="n">
        <f aca="false">RANK(AB46,$AB$2:$AB$56,1)</f>
        <v>40</v>
      </c>
      <c r="AD46" s="0" t="n">
        <v>0</v>
      </c>
    </row>
    <row r="47" customFormat="false" ht="18" hidden="false" customHeight="true" outlineLevel="0" collapsed="false">
      <c r="A47" s="14" t="s">
        <v>273</v>
      </c>
      <c r="B47" s="9" t="s">
        <v>46</v>
      </c>
      <c r="C47" s="14" t="n">
        <v>77</v>
      </c>
      <c r="D47" s="14" t="n">
        <v>271</v>
      </c>
      <c r="E47" s="15" t="n">
        <v>34</v>
      </c>
      <c r="F47" s="0" t="n">
        <f aca="false">STANDARDIZE(E47,$E$58,$E$59)</f>
        <v>0.72097908407453</v>
      </c>
      <c r="G47" s="15" t="n">
        <v>10.625</v>
      </c>
      <c r="H47" s="0" t="n">
        <f aca="false">STANDARDIZE(G47,$G$58,$G$59)</f>
        <v>1.13683957172582</v>
      </c>
      <c r="I47" s="14" t="n">
        <v>4.74</v>
      </c>
      <c r="J47" s="0" t="n">
        <f aca="false">(STANDARDIZE(I47,$I$58,$I$59))*-1</f>
        <v>0.918979580722398</v>
      </c>
      <c r="K47" s="14" t="n">
        <v>24</v>
      </c>
      <c r="L47" s="0" t="n">
        <f aca="false">STANDARDIZE(K47,$K$58,$K$59)</f>
        <v>-0.41600595814746</v>
      </c>
      <c r="M47" s="14" t="n">
        <v>34</v>
      </c>
      <c r="N47" s="0" t="n">
        <f aca="false">STANDARDIZE(M47,$M$58,$M$59)</f>
        <v>0.457261647828127</v>
      </c>
      <c r="O47" s="14" t="n">
        <v>121</v>
      </c>
      <c r="P47" s="0" t="n">
        <f aca="false">STANDARDIZE(O47,$O$58,$O$59)</f>
        <v>1.0280367954846</v>
      </c>
      <c r="Q47" s="14" t="n">
        <v>7.07</v>
      </c>
      <c r="R47" s="0" t="n">
        <f aca="false">(STANDARDIZE(Q47,$Q$58,$Q$59))*-1</f>
        <v>1.29138143555905</v>
      </c>
      <c r="S47" s="14" t="n">
        <v>4.28</v>
      </c>
      <c r="T47" s="0" t="n">
        <f aca="false">(STANDARDIZE(S47,$S$58,$S$59))*-1</f>
        <v>0.946660104560288</v>
      </c>
      <c r="V47" s="11" t="n">
        <f aca="false">F47+H47+J47+L47+N47+P47+R47+T47</f>
        <v>6.08413226180735</v>
      </c>
      <c r="X47" s="11" t="n">
        <f aca="false">AVERAGE(F47,H47,J47,L47,N47,P47,R47,T47)</f>
        <v>0.760516532725918</v>
      </c>
      <c r="Z47" s="0" t="n">
        <v>2</v>
      </c>
      <c r="AA47" s="0" t="n">
        <v>6</v>
      </c>
      <c r="AB47" s="0" t="n">
        <v>38</v>
      </c>
      <c r="AC47" s="0" t="n">
        <f aca="false">RANK(AB47,$AB$2:$AB$56,1)</f>
        <v>9</v>
      </c>
      <c r="AD47" s="0" t="n">
        <v>42.625</v>
      </c>
    </row>
    <row r="48" customFormat="false" ht="18" hidden="false" customHeight="true" outlineLevel="0" collapsed="false">
      <c r="A48" s="9" t="s">
        <v>343</v>
      </c>
      <c r="B48" s="9" t="s">
        <v>46</v>
      </c>
      <c r="C48" s="9" t="n">
        <v>76</v>
      </c>
      <c r="D48" s="9" t="n">
        <v>274</v>
      </c>
      <c r="E48" s="10" t="n">
        <v>32.625</v>
      </c>
      <c r="F48" s="0" t="n">
        <f aca="false">STANDARDIZE(E48,$E$58,$E$59)</f>
        <v>-0.617034246799979</v>
      </c>
      <c r="G48" s="10" t="n">
        <v>10</v>
      </c>
      <c r="H48" s="0" t="n">
        <f aca="false">STANDARDIZE(G48,$G$58,$G$59)</f>
        <v>-0.00414904953184552</v>
      </c>
      <c r="I48" s="9" t="n">
        <v>4.83</v>
      </c>
      <c r="J48" s="0" t="n">
        <f aca="false">(STANDARDIZE(I48,$I$58,$I$59))*-1</f>
        <v>0.540524691425852</v>
      </c>
      <c r="K48" s="9" t="n">
        <v>23</v>
      </c>
      <c r="L48" s="0" t="n">
        <f aca="false">STANDARDIZE(K48,$K$58,$K$59)</f>
        <v>-0.613608788267504</v>
      </c>
      <c r="M48" s="9" t="n">
        <v>29</v>
      </c>
      <c r="N48" s="0" t="n">
        <f aca="false">STANDARDIZE(M48,$M$58,$M$59)</f>
        <v>-0.819507888315346</v>
      </c>
      <c r="O48" s="9" t="n">
        <v>113</v>
      </c>
      <c r="P48" s="0" t="n">
        <f aca="false">STANDARDIZE(O48,$O$58,$O$59)</f>
        <v>0.158159506997631</v>
      </c>
      <c r="Q48" s="9" t="n">
        <v>7.42</v>
      </c>
      <c r="R48" s="0" t="n">
        <f aca="false">(STANDARDIZE(Q48,$Q$58,$Q$59))*-1</f>
        <v>0.288088422361116</v>
      </c>
      <c r="S48" s="9" t="n">
        <v>4.66</v>
      </c>
      <c r="T48" s="0" t="n">
        <f aca="false">(STANDARDIZE(S48,$S$58,$S$59))*-1</f>
        <v>-0.686624071298551</v>
      </c>
      <c r="V48" s="11" t="n">
        <f aca="false">F48+H48+J48+L48+N48+P48+R48+T48</f>
        <v>-1.75415142342863</v>
      </c>
      <c r="X48" s="11" t="n">
        <f aca="false">AVERAGE(F48,H48,J48,L48,N48,P48,R48,T48)</f>
        <v>-0.219268927928578</v>
      </c>
      <c r="Z48" s="0" t="n">
        <v>4</v>
      </c>
      <c r="AA48" s="0" t="n">
        <v>23</v>
      </c>
      <c r="AB48" s="0" t="n">
        <v>122</v>
      </c>
      <c r="AC48" s="0" t="n">
        <f aca="false">RANK(AB48,$AB$2:$AB$56,1)</f>
        <v>25</v>
      </c>
      <c r="AD48" s="0" t="n">
        <v>33.5333333333333</v>
      </c>
    </row>
    <row r="49" customFormat="false" ht="18" hidden="false" customHeight="true" outlineLevel="0" collapsed="false">
      <c r="A49" s="14" t="s">
        <v>172</v>
      </c>
      <c r="B49" s="9" t="s">
        <v>46</v>
      </c>
      <c r="C49" s="14" t="n">
        <v>73</v>
      </c>
      <c r="D49" s="14" t="n">
        <v>304</v>
      </c>
      <c r="E49" s="15" t="n">
        <v>32</v>
      </c>
      <c r="F49" s="0" t="n">
        <f aca="false">STANDARDIZE(E49,$E$58,$E$59)</f>
        <v>-1.22522212447021</v>
      </c>
      <c r="G49" s="15" t="n">
        <v>10.125</v>
      </c>
      <c r="H49" s="0" t="n">
        <f aca="false">STANDARDIZE(G49,$G$58,$G$59)</f>
        <v>0.224048674719687</v>
      </c>
      <c r="I49" s="14" t="n">
        <v>5.19</v>
      </c>
      <c r="J49" s="0" t="n">
        <f aca="false">(STANDARDIZE(I49,$I$58,$I$59))*-1</f>
        <v>-0.973294865760335</v>
      </c>
      <c r="K49" s="14" t="n">
        <v>29</v>
      </c>
      <c r="L49" s="0" t="n">
        <f aca="false">STANDARDIZE(K49,$K$58,$K$59)</f>
        <v>0.572008192452758</v>
      </c>
      <c r="M49" s="14" t="n">
        <v>30</v>
      </c>
      <c r="N49" s="0" t="n">
        <f aca="false">STANDARDIZE(M49,$M$58,$M$59)</f>
        <v>-0.564153981086651</v>
      </c>
      <c r="O49" s="14" t="n">
        <v>106</v>
      </c>
      <c r="P49" s="0" t="n">
        <f aca="false">STANDARDIZE(O49,$O$58,$O$59)</f>
        <v>-0.602983120428469</v>
      </c>
      <c r="Q49" s="14" t="n">
        <v>7.78</v>
      </c>
      <c r="R49" s="0" t="n">
        <f aca="false">(STANDARDIZE(Q49,$Q$58,$Q$59))*-1</f>
        <v>-0.743870105499614</v>
      </c>
      <c r="S49" s="14" t="n">
        <v>4.71</v>
      </c>
      <c r="T49" s="0" t="n">
        <f aca="false">(STANDARDIZE(S49,$S$58,$S$59))*-1</f>
        <v>-0.901529883911555</v>
      </c>
      <c r="V49" s="11" t="n">
        <f aca="false">F49+H49+J49+L49+N49+P49+R49+T49</f>
        <v>-4.21499721398439</v>
      </c>
      <c r="X49" s="11" t="n">
        <f aca="false">AVERAGE(F49,H49,J49,L49,N49,P49,R49,T49)</f>
        <v>-0.526874651748049</v>
      </c>
      <c r="Z49" s="0" t="n">
        <v>8</v>
      </c>
      <c r="AD49" s="0" t="n">
        <v>0</v>
      </c>
    </row>
    <row r="50" customFormat="false" ht="18" hidden="false" customHeight="true" outlineLevel="0" collapsed="false">
      <c r="A50" s="9" t="s">
        <v>236</v>
      </c>
      <c r="B50" s="9" t="s">
        <v>46</v>
      </c>
      <c r="C50" s="9" t="n">
        <v>79</v>
      </c>
      <c r="D50" s="9" t="n">
        <v>269</v>
      </c>
      <c r="E50" s="10" t="n">
        <v>34.875</v>
      </c>
      <c r="F50" s="0" t="n">
        <f aca="false">STANDARDIZE(E50,$E$58,$E$59)</f>
        <v>1.57244211281285</v>
      </c>
      <c r="G50" s="10" t="n">
        <v>10.5</v>
      </c>
      <c r="H50" s="0" t="n">
        <f aca="false">STANDARDIZE(G50,$G$58,$G$59)</f>
        <v>0.908641847474285</v>
      </c>
      <c r="I50" s="9" t="n">
        <v>4.91</v>
      </c>
      <c r="J50" s="0" t="n">
        <f aca="false">(STANDARDIZE(I50,$I$58,$I$59))*-1</f>
        <v>0.204120345384477</v>
      </c>
      <c r="K50" s="9" t="n">
        <v>24</v>
      </c>
      <c r="L50" s="0" t="n">
        <f aca="false">STANDARDIZE(K50,$K$58,$K$59)</f>
        <v>-0.41600595814746</v>
      </c>
      <c r="M50" s="9" t="n">
        <v>32.5</v>
      </c>
      <c r="N50" s="0" t="n">
        <f aca="false">STANDARDIZE(M50,$M$58,$M$59)</f>
        <v>0.074230786985085</v>
      </c>
      <c r="O50" s="9" t="n">
        <v>117</v>
      </c>
      <c r="P50" s="0" t="n">
        <f aca="false">STANDARDIZE(O50,$O$58,$O$59)</f>
        <v>0.593098151241117</v>
      </c>
      <c r="Q50" s="9" t="n">
        <v>7.32</v>
      </c>
      <c r="R50" s="0" t="n">
        <f aca="false">(STANDARDIZE(Q50,$Q$58,$Q$59))*-1</f>
        <v>0.574743568989095</v>
      </c>
      <c r="S50" s="9" t="n">
        <v>4.48</v>
      </c>
      <c r="T50" s="0" t="n">
        <f aca="false">(STANDARDIZE(S50,$S$58,$S$59))*-1</f>
        <v>0.0870368541082666</v>
      </c>
      <c r="V50" s="11" t="n">
        <f aca="false">F50+H50+J50+L50+N50+P50+R50+T50</f>
        <v>3.59830770884772</v>
      </c>
      <c r="X50" s="11" t="n">
        <f aca="false">AVERAGE(F50,H50,J50,L50,N50,P50,R50,T50)</f>
        <v>0.449788463605965</v>
      </c>
      <c r="Z50" s="0" t="n">
        <v>8</v>
      </c>
      <c r="AD50" s="0" t="n">
        <v>0</v>
      </c>
    </row>
    <row r="51" customFormat="false" ht="18" hidden="false" customHeight="true" outlineLevel="0" collapsed="false">
      <c r="A51" s="14" t="s">
        <v>235</v>
      </c>
      <c r="B51" s="9" t="s">
        <v>46</v>
      </c>
      <c r="C51" s="14" t="n">
        <v>73</v>
      </c>
      <c r="D51" s="14" t="n">
        <v>290</v>
      </c>
      <c r="E51" s="15" t="n">
        <v>31.875</v>
      </c>
      <c r="F51" s="0" t="n">
        <f aca="false">STANDARDIZE(E51,$E$58,$E$59)</f>
        <v>-1.34685970000426</v>
      </c>
      <c r="G51" s="15" t="n">
        <v>10.125</v>
      </c>
      <c r="H51" s="0" t="n">
        <f aca="false">STANDARDIZE(G51,$G$58,$G$59)</f>
        <v>0.224048674719687</v>
      </c>
      <c r="I51" s="14" t="n">
        <v>4.96</v>
      </c>
      <c r="J51" s="0" t="n">
        <f aca="false">(STANDARDIZE(I51,$I$58,$I$59))*-1</f>
        <v>-0.00613237089138112</v>
      </c>
      <c r="K51" s="14" t="s">
        <v>364</v>
      </c>
      <c r="M51" s="14" t="n">
        <v>32</v>
      </c>
      <c r="N51" s="0" t="n">
        <f aca="false">STANDARDIZE(M51,$M$58,$M$59)</f>
        <v>-0.0534461666292622</v>
      </c>
      <c r="O51" s="14" t="n">
        <v>105</v>
      </c>
      <c r="P51" s="0" t="n">
        <f aca="false">STANDARDIZE(O51,$O$58,$O$59)</f>
        <v>-0.711717781489341</v>
      </c>
      <c r="Q51" s="14" t="n">
        <v>7.4</v>
      </c>
      <c r="R51" s="0" t="n">
        <f aca="false">(STANDARDIZE(Q51,$Q$58,$Q$59))*-1</f>
        <v>0.34541945168671</v>
      </c>
      <c r="S51" s="14" t="n">
        <v>4.3</v>
      </c>
      <c r="T51" s="0" t="n">
        <f aca="false">(STANDARDIZE(S51,$S$58,$S$59))*-1</f>
        <v>0.860697779515088</v>
      </c>
      <c r="V51" s="11" t="n">
        <f aca="false">F51+H51+J51+L51+N51+P51+R51+T51</f>
        <v>-0.687990113092754</v>
      </c>
      <c r="X51" s="11" t="n">
        <f aca="false">AVERAGE(F51,H51,J51,L51,N51,P51,R51,T51)</f>
        <v>-0.0982843018703935</v>
      </c>
      <c r="Z51" s="0" t="n">
        <v>8</v>
      </c>
      <c r="AD51" s="0" t="n">
        <v>0</v>
      </c>
    </row>
    <row r="52" customFormat="false" ht="18" hidden="false" customHeight="true" outlineLevel="0" collapsed="false">
      <c r="A52" s="9" t="s">
        <v>118</v>
      </c>
      <c r="B52" s="9" t="s">
        <v>46</v>
      </c>
      <c r="C52" s="9" t="n">
        <v>74</v>
      </c>
      <c r="D52" s="9" t="n">
        <v>246</v>
      </c>
      <c r="E52" s="10" t="n">
        <v>31.25</v>
      </c>
      <c r="F52" s="0" t="n">
        <f aca="false">STANDARDIZE(E52,$E$58,$E$59)</f>
        <v>-1.95504757767449</v>
      </c>
      <c r="G52" s="10" t="n">
        <v>9.75</v>
      </c>
      <c r="H52" s="0" t="n">
        <f aca="false">STANDARDIZE(G52,$G$58,$G$59)</f>
        <v>-0.460544498034911</v>
      </c>
      <c r="I52" s="14" t="s">
        <v>364</v>
      </c>
      <c r="K52" s="14" t="s">
        <v>364</v>
      </c>
      <c r="M52" s="9" t="n">
        <v>42.5</v>
      </c>
      <c r="N52" s="0" t="n">
        <f aca="false">STANDARDIZE(M52,$M$58,$M$59)</f>
        <v>2.62776985927203</v>
      </c>
      <c r="O52" s="9" t="n">
        <v>132</v>
      </c>
      <c r="P52" s="0" t="n">
        <f aca="false">STANDARDIZE(O52,$O$58,$O$59)</f>
        <v>2.22411806715419</v>
      </c>
      <c r="Q52" s="14" t="s">
        <v>364</v>
      </c>
      <c r="S52" s="14" t="s">
        <v>364</v>
      </c>
      <c r="V52" s="11" t="n">
        <f aca="false">F52+H52+J52+L52+N52+P52+R52+T52</f>
        <v>2.43629585071682</v>
      </c>
      <c r="X52" s="11" t="n">
        <f aca="false">AVERAGE(F52,H52,J52,L52,N52,P52,R52,T52)</f>
        <v>0.609073962679205</v>
      </c>
      <c r="Z52" s="0" t="n">
        <v>5</v>
      </c>
      <c r="AA52" s="0" t="n">
        <v>12</v>
      </c>
      <c r="AB52" s="0" t="n">
        <v>148</v>
      </c>
      <c r="AC52" s="0" t="n">
        <f aca="false">RANK(AB52,$AB$2:$AB$56,1)</f>
        <v>28</v>
      </c>
      <c r="AD52" s="0" t="n">
        <v>0</v>
      </c>
    </row>
    <row r="53" customFormat="false" ht="18" hidden="false" customHeight="true" outlineLevel="0" collapsed="false">
      <c r="A53" s="14" t="s">
        <v>342</v>
      </c>
      <c r="B53" s="9" t="s">
        <v>46</v>
      </c>
      <c r="C53" s="14" t="n">
        <v>75</v>
      </c>
      <c r="D53" s="14" t="n">
        <v>247</v>
      </c>
      <c r="E53" s="15" t="n">
        <v>33.5</v>
      </c>
      <c r="F53" s="0" t="n">
        <f aca="false">STANDARDIZE(E53,$E$58,$E$59)</f>
        <v>0.234428781938345</v>
      </c>
      <c r="G53" s="15" t="n">
        <v>9.5</v>
      </c>
      <c r="H53" s="0" t="n">
        <f aca="false">STANDARDIZE(G53,$G$58,$G$59)</f>
        <v>-0.916939946537977</v>
      </c>
      <c r="I53" s="14" t="n">
        <v>4.82</v>
      </c>
      <c r="J53" s="0" t="n">
        <f aca="false">(STANDARDIZE(I53,$I$58,$I$59))*-1</f>
        <v>0.582575234681023</v>
      </c>
      <c r="K53" s="14" t="n">
        <v>14</v>
      </c>
      <c r="L53" s="0" t="n">
        <f aca="false">STANDARDIZE(K53,$K$58,$K$59)</f>
        <v>-2.3920342593479</v>
      </c>
      <c r="M53" s="14" t="n">
        <v>37.5</v>
      </c>
      <c r="N53" s="0" t="n">
        <f aca="false">STANDARDIZE(M53,$M$58,$M$59)</f>
        <v>1.35100032312856</v>
      </c>
      <c r="O53" s="14" t="n">
        <v>109</v>
      </c>
      <c r="P53" s="0" t="n">
        <f aca="false">STANDARDIZE(O53,$O$58,$O$59)</f>
        <v>-0.276779137245855</v>
      </c>
      <c r="Q53" s="14" t="n">
        <v>7.07</v>
      </c>
      <c r="R53" s="0" t="n">
        <f aca="false">(STANDARDIZE(Q53,$Q$58,$Q$59))*-1</f>
        <v>1.29138143555905</v>
      </c>
      <c r="S53" s="14" t="n">
        <v>4.26</v>
      </c>
      <c r="T53" s="0" t="n">
        <f aca="false">(STANDARDIZE(S53,$S$58,$S$59))*-1</f>
        <v>1.03262242960549</v>
      </c>
      <c r="V53" s="11" t="n">
        <f aca="false">F53+H53+J53+L53+N53+P53+R53+T53</f>
        <v>0.906254861780736</v>
      </c>
      <c r="X53" s="11" t="n">
        <f aca="false">AVERAGE(F53,H53,J53,L53,N53,P53,R53,T53)</f>
        <v>0.113281857722592</v>
      </c>
      <c r="Z53" s="0" t="n">
        <v>8</v>
      </c>
      <c r="AD53" s="0" t="n">
        <v>0</v>
      </c>
    </row>
    <row r="54" customFormat="false" ht="18" hidden="false" customHeight="true" outlineLevel="0" collapsed="false">
      <c r="A54" s="9" t="s">
        <v>225</v>
      </c>
      <c r="B54" s="9" t="s">
        <v>46</v>
      </c>
      <c r="C54" s="9" t="n">
        <v>77</v>
      </c>
      <c r="D54" s="9" t="n">
        <v>319</v>
      </c>
      <c r="E54" s="10" t="n">
        <v>32.25</v>
      </c>
      <c r="F54" s="0" t="n">
        <f aca="false">STANDARDIZE(E54,$E$58,$E$59)</f>
        <v>-0.981946973402117</v>
      </c>
      <c r="G54" s="10" t="n">
        <v>10.25</v>
      </c>
      <c r="H54" s="0" t="n">
        <f aca="false">STANDARDIZE(G54,$G$58,$G$59)</f>
        <v>0.45224639897122</v>
      </c>
      <c r="I54" s="9" t="n">
        <v>5.25</v>
      </c>
      <c r="J54" s="0" t="n">
        <f aca="false">(STANDARDIZE(I54,$I$58,$I$59))*-1</f>
        <v>-1.22559812529136</v>
      </c>
      <c r="K54" s="9" t="n">
        <v>25</v>
      </c>
      <c r="L54" s="0" t="n">
        <f aca="false">STANDARDIZE(K54,$K$58,$K$59)</f>
        <v>-0.218403128027416</v>
      </c>
      <c r="M54" s="9" t="n">
        <v>27</v>
      </c>
      <c r="N54" s="0" t="n">
        <f aca="false">STANDARDIZE(M54,$M$58,$M$59)</f>
        <v>-1.33021570277273</v>
      </c>
      <c r="O54" s="9" t="n">
        <v>103</v>
      </c>
      <c r="P54" s="0" t="n">
        <f aca="false">STANDARDIZE(O54,$O$58,$O$59)</f>
        <v>-0.929187103611083</v>
      </c>
      <c r="Q54" s="9" t="n">
        <v>7.91</v>
      </c>
      <c r="R54" s="0" t="n">
        <f aca="false">(STANDARDIZE(Q54,$Q$58,$Q$59))*-1</f>
        <v>-1.11652179611599</v>
      </c>
      <c r="S54" s="9" t="n">
        <v>4.78</v>
      </c>
      <c r="T54" s="0" t="n">
        <f aca="false">(STANDARDIZE(S54,$S$58,$S$59))*-1</f>
        <v>-1.20239802156976</v>
      </c>
      <c r="V54" s="11" t="n">
        <f aca="false">F54+H54+J54+L54+N54+P54+R54+T54</f>
        <v>-6.55202445181925</v>
      </c>
      <c r="X54" s="11" t="n">
        <f aca="false">AVERAGE(F54,H54,J54,L54,N54,P54,R54,T54)</f>
        <v>-0.819003056477406</v>
      </c>
      <c r="Z54" s="0" t="n">
        <v>6</v>
      </c>
      <c r="AA54" s="0" t="n">
        <v>23</v>
      </c>
      <c r="AB54" s="0" t="n">
        <v>199</v>
      </c>
      <c r="AC54" s="0" t="n">
        <f aca="false">RANK(AB54,$AB$2:$AB$56,1)</f>
        <v>36</v>
      </c>
      <c r="AD54" s="0" t="n">
        <v>4.83333333333333</v>
      </c>
    </row>
    <row r="55" customFormat="false" ht="18" hidden="false" customHeight="true" outlineLevel="0" collapsed="false">
      <c r="A55" s="14" t="s">
        <v>232</v>
      </c>
      <c r="B55" s="9" t="s">
        <v>46</v>
      </c>
      <c r="C55" s="14" t="n">
        <v>77</v>
      </c>
      <c r="D55" s="14" t="n">
        <v>302</v>
      </c>
      <c r="E55" s="15" t="n">
        <v>34.625</v>
      </c>
      <c r="F55" s="0" t="n">
        <f aca="false">STANDARDIZE(E55,$E$58,$E$59)</f>
        <v>1.32916696174476</v>
      </c>
      <c r="G55" s="15" t="n">
        <v>10.625</v>
      </c>
      <c r="H55" s="0" t="n">
        <f aca="false">STANDARDIZE(G55,$G$58,$G$59)</f>
        <v>1.13683957172582</v>
      </c>
      <c r="I55" s="14" t="n">
        <v>4.97</v>
      </c>
      <c r="J55" s="0" t="n">
        <f aca="false">(STANDARDIZE(I55,$I$58,$I$59))*-1</f>
        <v>-0.048182914146552</v>
      </c>
      <c r="K55" s="14" t="s">
        <v>364</v>
      </c>
      <c r="M55" s="14" t="n">
        <v>29.5</v>
      </c>
      <c r="N55" s="0" t="n">
        <f aca="false">STANDARDIZE(M55,$M$58,$M$59)</f>
        <v>-0.691830934700998</v>
      </c>
      <c r="O55" s="14" t="n">
        <v>106</v>
      </c>
      <c r="P55" s="0" t="n">
        <f aca="false">STANDARDIZE(O55,$O$58,$O$59)</f>
        <v>-0.602983120428469</v>
      </c>
      <c r="Q55" s="14" t="n">
        <v>7.59</v>
      </c>
      <c r="R55" s="0" t="n">
        <f aca="false">(STANDARDIZE(Q55,$Q$58,$Q$59))*-1</f>
        <v>-0.19922532690645</v>
      </c>
      <c r="S55" s="14" t="n">
        <v>4.53</v>
      </c>
      <c r="T55" s="0" t="n">
        <f aca="false">(STANDARDIZE(S55,$S$58,$S$59))*-1</f>
        <v>-0.127868958504738</v>
      </c>
      <c r="V55" s="11" t="n">
        <f aca="false">F55+H55+J55+L55+N55+P55+R55+T55</f>
        <v>0.795915278783371</v>
      </c>
      <c r="X55" s="11" t="n">
        <f aca="false">AVERAGE(F55,H55,J55,L55,N55,P55,R55,T55)</f>
        <v>0.113702182683339</v>
      </c>
      <c r="Z55" s="0" t="n">
        <v>1</v>
      </c>
      <c r="AA55" s="0" t="n">
        <v>6</v>
      </c>
      <c r="AB55" s="0" t="n">
        <v>6</v>
      </c>
      <c r="AC55" s="0" t="n">
        <f aca="false">RANK(AB55,$AB$2:$AB$56,1)</f>
        <v>2</v>
      </c>
      <c r="AD55" s="0" t="n">
        <v>55.5625</v>
      </c>
    </row>
    <row r="56" customFormat="false" ht="18" hidden="false" customHeight="true" outlineLevel="0" collapsed="false">
      <c r="A56" s="9" t="s">
        <v>154</v>
      </c>
      <c r="B56" s="9" t="s">
        <v>46</v>
      </c>
      <c r="C56" s="9" t="n">
        <v>75</v>
      </c>
      <c r="D56" s="9" t="n">
        <v>300</v>
      </c>
      <c r="E56" s="10" t="n">
        <v>32.625</v>
      </c>
      <c r="F56" s="0" t="n">
        <f aca="false">STANDARDIZE(E56,$E$58,$E$59)</f>
        <v>-0.617034246799979</v>
      </c>
      <c r="G56" s="10" t="n">
        <v>10.75</v>
      </c>
      <c r="H56" s="0" t="n">
        <f aca="false">STANDARDIZE(G56,$G$58,$G$59)</f>
        <v>1.36503729597735</v>
      </c>
      <c r="I56" s="9" t="n">
        <v>5.07</v>
      </c>
      <c r="J56" s="0" t="n">
        <f aca="false">(STANDARDIZE(I56,$I$58,$I$59))*-1</f>
        <v>-0.468688346698272</v>
      </c>
      <c r="K56" s="9" t="n">
        <v>34</v>
      </c>
      <c r="L56" s="0" t="n">
        <f aca="false">STANDARDIZE(K56,$K$58,$K$59)</f>
        <v>1.56002234305298</v>
      </c>
      <c r="M56" s="9" t="n">
        <v>26.5</v>
      </c>
      <c r="N56" s="0" t="n">
        <f aca="false">STANDARDIZE(M56,$M$58,$M$59)</f>
        <v>-1.45789265638708</v>
      </c>
      <c r="O56" s="9" t="n">
        <v>100</v>
      </c>
      <c r="P56" s="0" t="n">
        <f aca="false">STANDARDIZE(O56,$O$58,$O$59)</f>
        <v>-1.2553910867937</v>
      </c>
      <c r="Q56" s="9" t="n">
        <v>7.73</v>
      </c>
      <c r="R56" s="0" t="n">
        <f aca="false">(STANDARDIZE(Q56,$Q$58,$Q$59))*-1</f>
        <v>-0.600542532185624</v>
      </c>
      <c r="S56" s="9" t="n">
        <v>4.56</v>
      </c>
      <c r="T56" s="0" t="n">
        <f aca="false">(STANDARDIZE(S56,$S$58,$S$59))*-1</f>
        <v>-0.256812446072538</v>
      </c>
      <c r="V56" s="11" t="n">
        <f aca="false">F56+H56+J56+L56+N56+P56+R56+T56</f>
        <v>-1.73130167590687</v>
      </c>
      <c r="X56" s="11" t="n">
        <f aca="false">AVERAGE(F56,H56,J56,L56,N56,P56,R56,T56)</f>
        <v>-0.216412709488358</v>
      </c>
      <c r="Z56" s="0" t="n">
        <v>4</v>
      </c>
      <c r="AA56" s="0" t="n">
        <v>14</v>
      </c>
      <c r="AB56" s="0" t="n">
        <v>113</v>
      </c>
      <c r="AC56" s="0" t="n">
        <f aca="false">RANK(AB56,$AB$2:$AB$56,1)</f>
        <v>24</v>
      </c>
      <c r="AD56" s="0" t="n">
        <v>19.1428571428571</v>
      </c>
    </row>
    <row r="57" customFormat="false" ht="15.75" hidden="false" customHeight="false" outlineLevel="0" collapsed="false"/>
    <row r="58" customFormat="false" ht="15" hidden="false" customHeight="false" outlineLevel="0" collapsed="false">
      <c r="C58" s="18" t="n">
        <f aca="false">AVERAGE(C2:C56)</f>
        <v>75.4</v>
      </c>
      <c r="D58" s="18" t="n">
        <f aca="false">AVERAGE(D2:D56)</f>
        <v>286.236363636364</v>
      </c>
      <c r="E58" s="18" t="n">
        <f aca="false">AVERAGE(E2:E56)</f>
        <v>33.2590909090909</v>
      </c>
      <c r="F58" s="18"/>
      <c r="G58" s="18" t="n">
        <f aca="false">AVERAGE(G2:G56)</f>
        <v>10.0022727272727</v>
      </c>
      <c r="H58" s="18"/>
      <c r="I58" s="18" t="n">
        <f aca="false">AVERAGE(I2:I56)</f>
        <v>4.95854166666667</v>
      </c>
      <c r="J58" s="18"/>
      <c r="K58" s="18" t="n">
        <f aca="false">AVERAGE(K2:K56)</f>
        <v>26.1052631578947</v>
      </c>
      <c r="L58" s="18"/>
      <c r="M58" s="18" t="n">
        <f aca="false">AVERAGE(M2:M56)</f>
        <v>32.2093023255814</v>
      </c>
      <c r="N58" s="18"/>
      <c r="O58" s="18" t="n">
        <f aca="false">AVERAGE(O2:O56)</f>
        <v>111.545454545455</v>
      </c>
      <c r="P58" s="18"/>
      <c r="Q58" s="18" t="n">
        <f aca="false">AVERAGE(Q2:Q56)</f>
        <v>7.5205</v>
      </c>
      <c r="R58" s="18"/>
      <c r="S58" s="18" t="n">
        <f aca="false">AVERAGE(S2:S56)</f>
        <v>4.50025</v>
      </c>
      <c r="T58" s="18"/>
    </row>
    <row r="59" customFormat="false" ht="15" hidden="false" customHeight="false" outlineLevel="0" collapsed="false">
      <c r="C59" s="18" t="n">
        <f aca="false">STDEV(C2:C56)</f>
        <v>1.46059348668044</v>
      </c>
      <c r="D59" s="18" t="n">
        <f aca="false">STDEV(D2:D56)</f>
        <v>28.0231145573605</v>
      </c>
      <c r="E59" s="18" t="n">
        <f aca="false">STDEV(E2:E56)</f>
        <v>1.02764297505266</v>
      </c>
      <c r="F59" s="18"/>
      <c r="G59" s="18" t="n">
        <f aca="false">STDEV(G2:G56)</f>
        <v>0.547770581016916</v>
      </c>
      <c r="H59" s="18"/>
      <c r="I59" s="18" t="n">
        <f aca="false">STDEV(I2:I56)</f>
        <v>0.23780905609989</v>
      </c>
      <c r="J59" s="18"/>
      <c r="K59" s="18" t="n">
        <f aca="false">STDEV(K2:K56)</f>
        <v>5.06065626384248</v>
      </c>
      <c r="L59" s="18"/>
      <c r="M59" s="18" t="n">
        <f aca="false">STDEV(M2:M56)</f>
        <v>3.9161335373827</v>
      </c>
      <c r="N59" s="18"/>
      <c r="O59" s="18" t="n">
        <f aca="false">STDEV(O2:O56)</f>
        <v>9.19669947230703</v>
      </c>
      <c r="P59" s="18"/>
      <c r="Q59" s="18" t="n">
        <f aca="false">STDEV(Q2:Q56)</f>
        <v>0.34885122830109</v>
      </c>
      <c r="R59" s="18"/>
      <c r="S59" s="18" t="n">
        <f aca="false">STDEV(S2:S56)</f>
        <v>0.232660063457838</v>
      </c>
      <c r="T59" s="18"/>
    </row>
  </sheetData>
  <conditionalFormatting sqref="V2:V5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F2" activeCellId="0" sqref="A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57"/>
  </cols>
  <sheetData>
    <row r="1" s="8" customFormat="true" ht="16.5" hidden="false" customHeight="tru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16" t="s">
        <v>222</v>
      </c>
      <c r="B2" s="9" t="s">
        <v>23</v>
      </c>
      <c r="C2" s="9" t="n">
        <v>73</v>
      </c>
      <c r="D2" s="9" t="n">
        <v>227</v>
      </c>
      <c r="E2" s="10" t="n">
        <v>30.25</v>
      </c>
      <c r="F2" s="0" t="n">
        <f aca="false">STANDARDIZE(E2,$E$37,$E$38)</f>
        <v>-1.94939377031416</v>
      </c>
      <c r="G2" s="10" t="n">
        <v>9.25</v>
      </c>
      <c r="H2" s="0" t="n">
        <f aca="false">STANDARDIZE(G2,$G$37,$G$38)</f>
        <v>-0.829387179231632</v>
      </c>
      <c r="I2" s="9" t="n">
        <v>4.55</v>
      </c>
      <c r="J2" s="0" t="n">
        <f aca="false">(STANDARDIZE(I2,$I$37,$I$38))*-1</f>
        <v>1.48798394347165</v>
      </c>
      <c r="K2" s="9" t="n">
        <v>24</v>
      </c>
      <c r="L2" s="0" t="n">
        <f aca="false">STANDARDIZE(K2,$K$37,$K$38)</f>
        <v>0.696419231014441</v>
      </c>
      <c r="M2" s="9" t="n">
        <v>36</v>
      </c>
      <c r="N2" s="0" t="n">
        <f aca="false">STANDARDIZE(M2,$M$37,$M$38)</f>
        <v>0.465373779226741</v>
      </c>
      <c r="O2" s="9" t="n">
        <v>121</v>
      </c>
      <c r="P2" s="0" t="n">
        <f aca="false">STANDARDIZE(O2,$O$37,$O$38)</f>
        <v>0.578766612107586</v>
      </c>
      <c r="Q2" s="9" t="n">
        <v>7.14</v>
      </c>
      <c r="R2" s="0" t="n">
        <f aca="false">(STANDARDIZE(Q2,$Q$37,$Q$38))*-1</f>
        <v>0.149806912620297</v>
      </c>
      <c r="S2" s="9" t="n">
        <v>4.2</v>
      </c>
      <c r="T2" s="0" t="n">
        <f aca="false">(STANDARDIZE(S2,$S$37,$S$38))*-1</f>
        <v>0.621693297363071</v>
      </c>
      <c r="V2" s="11" t="n">
        <f aca="false">F2+H2+J2+L2+N2+P2+R2+T2</f>
        <v>1.221262826258</v>
      </c>
      <c r="X2" s="11" t="n">
        <f aca="false">AVERAGE(F2,H2,J2,L2,N2,P2,R2,T2)</f>
        <v>0.15265785328225</v>
      </c>
      <c r="Z2" s="0" t="n">
        <v>4</v>
      </c>
      <c r="AA2" s="0" t="n">
        <v>25</v>
      </c>
      <c r="AB2" s="0" t="n">
        <v>124</v>
      </c>
      <c r="AC2" s="0" t="n">
        <f aca="false">RANK(AB2,$AB$2:$AB$35,1)</f>
        <v>13</v>
      </c>
      <c r="AD2" s="0" t="n">
        <v>73.1666666666667</v>
      </c>
      <c r="AF2" s="1" t="n">
        <f aca="false">CORREL(X2:X35,AD2:AD35)</f>
        <v>0.482109875015095</v>
      </c>
    </row>
    <row r="3" customFormat="false" ht="18" hidden="false" customHeight="true" outlineLevel="0" collapsed="false">
      <c r="A3" s="17" t="s">
        <v>299</v>
      </c>
      <c r="B3" s="9" t="s">
        <v>23</v>
      </c>
      <c r="C3" s="14" t="n">
        <v>75</v>
      </c>
      <c r="D3" s="14" t="n">
        <v>243</v>
      </c>
      <c r="E3" s="15" t="n">
        <v>32.5</v>
      </c>
      <c r="F3" s="0" t="n">
        <f aca="false">STANDARDIZE(E3,$E$37,$E$38)</f>
        <v>0.11824745573829</v>
      </c>
      <c r="G3" s="15" t="n">
        <v>10.375</v>
      </c>
      <c r="H3" s="0" t="n">
        <f aca="false">STANDARDIZE(G3,$G$37,$G$38)</f>
        <v>1.73417319293887</v>
      </c>
      <c r="I3" s="14" t="n">
        <v>4.56</v>
      </c>
      <c r="J3" s="0" t="n">
        <f aca="false">(STANDARDIZE(I3,$I$37,$I$38))*-1</f>
        <v>1.41174448347045</v>
      </c>
      <c r="K3" s="14" t="n">
        <v>23</v>
      </c>
      <c r="L3" s="0" t="n">
        <f aca="false">STANDARDIZE(K3,$K$37,$K$38)</f>
        <v>0.403721293341706</v>
      </c>
      <c r="M3" s="14" t="n">
        <v>37</v>
      </c>
      <c r="N3" s="0" t="n">
        <f aca="false">STANDARDIZE(M3,$M$37,$M$38)</f>
        <v>0.761520729643758</v>
      </c>
      <c r="O3" s="14" t="n">
        <v>122</v>
      </c>
      <c r="P3" s="0" t="n">
        <f aca="false">STANDARDIZE(O3,$O$37,$O$38)</f>
        <v>0.718468897788728</v>
      </c>
      <c r="Q3" s="14" t="n">
        <v>7.07</v>
      </c>
      <c r="R3" s="0" t="n">
        <f aca="false">(STANDARDIZE(Q3,$Q$37,$Q$38))*-1</f>
        <v>0.383971115842304</v>
      </c>
      <c r="S3" s="14" t="n">
        <v>4.03</v>
      </c>
      <c r="T3" s="0" t="n">
        <f aca="false">(STANDARDIZE(S3,$S$37,$S$38))*-1</f>
        <v>1.71174746448845</v>
      </c>
      <c r="V3" s="11" t="n">
        <f aca="false">F3+H3+J3+L3+N3+P3+R3+T3</f>
        <v>7.24359463325256</v>
      </c>
      <c r="X3" s="11" t="n">
        <f aca="false">AVERAGE(F3,H3,J3,L3,N3,P3,R3,T3)</f>
        <v>0.90544932915657</v>
      </c>
      <c r="Z3" s="0" t="n">
        <v>1</v>
      </c>
      <c r="AA3" s="0" t="n">
        <v>31</v>
      </c>
      <c r="AB3" s="0" t="n">
        <v>31</v>
      </c>
      <c r="AC3" s="0" t="n">
        <f aca="false">RANK(AB3,$AB$2:$AB$35,1)</f>
        <v>3</v>
      </c>
      <c r="AD3" s="0" t="n">
        <v>68.1875</v>
      </c>
    </row>
    <row r="4" customFormat="false" ht="18" hidden="false" customHeight="true" outlineLevel="0" collapsed="false">
      <c r="A4" s="16" t="s">
        <v>263</v>
      </c>
      <c r="B4" s="9" t="s">
        <v>23</v>
      </c>
      <c r="C4" s="9" t="n">
        <v>74</v>
      </c>
      <c r="D4" s="9" t="n">
        <v>236</v>
      </c>
      <c r="E4" s="10" t="n">
        <v>33.625</v>
      </c>
      <c r="F4" s="0" t="n">
        <f aca="false">STANDARDIZE(E4,$E$37,$E$38)</f>
        <v>1.15206806876451</v>
      </c>
      <c r="G4" s="10" t="n">
        <v>9.375</v>
      </c>
      <c r="H4" s="0" t="n">
        <f aca="false">STANDARDIZE(G4,$G$37,$G$38)</f>
        <v>-0.544547137879354</v>
      </c>
      <c r="I4" s="14" t="s">
        <v>364</v>
      </c>
      <c r="K4" s="9" t="n">
        <v>22</v>
      </c>
      <c r="L4" s="0" t="n">
        <f aca="false">STANDARDIZE(K4,$K$37,$K$38)</f>
        <v>0.111023355668969</v>
      </c>
      <c r="M4" s="14" t="s">
        <v>364</v>
      </c>
      <c r="O4" s="14" t="s">
        <v>364</v>
      </c>
      <c r="Q4" s="14" t="s">
        <v>364</v>
      </c>
      <c r="S4" s="14" t="s">
        <v>364</v>
      </c>
      <c r="V4" s="11" t="n">
        <f aca="false">F4+H4+J4+L4+N4+P4+R4+T4</f>
        <v>0.718544286554129</v>
      </c>
      <c r="X4" s="11" t="n">
        <f aca="false">AVERAGE(F4,H4,J4,L4,N4,P4,R4,T4)</f>
        <v>0.23951476218471</v>
      </c>
      <c r="Z4" s="0" t="n">
        <v>5</v>
      </c>
      <c r="AA4" s="0" t="n">
        <v>25</v>
      </c>
      <c r="AB4" s="0" t="n">
        <v>161</v>
      </c>
      <c r="AC4" s="0" t="n">
        <f aca="false">RANK(AB4,$AB$2:$AB$35,1)</f>
        <v>18</v>
      </c>
      <c r="AD4" s="0" t="n">
        <v>25.5</v>
      </c>
    </row>
    <row r="5" customFormat="false" ht="18" hidden="false" customHeight="true" outlineLevel="0" collapsed="false">
      <c r="A5" s="17" t="s">
        <v>339</v>
      </c>
      <c r="B5" s="9" t="s">
        <v>23</v>
      </c>
      <c r="C5" s="14" t="n">
        <v>74</v>
      </c>
      <c r="D5" s="14" t="n">
        <v>248</v>
      </c>
      <c r="E5" s="15" t="n">
        <v>32.625</v>
      </c>
      <c r="F5" s="0" t="n">
        <f aca="false">STANDARDIZE(E5,$E$37,$E$38)</f>
        <v>0.233116412741204</v>
      </c>
      <c r="G5" s="15" t="n">
        <v>9.75</v>
      </c>
      <c r="H5" s="0" t="n">
        <f aca="false">STANDARDIZE(G5,$G$37,$G$38)</f>
        <v>0.30997298617748</v>
      </c>
      <c r="I5" s="14" t="s">
        <v>364</v>
      </c>
      <c r="K5" s="14" t="n">
        <v>25</v>
      </c>
      <c r="L5" s="0" t="n">
        <f aca="false">STANDARDIZE(K5,$K$37,$K$38)</f>
        <v>0.989117168687178</v>
      </c>
      <c r="M5" s="14" t="s">
        <v>364</v>
      </c>
      <c r="O5" s="14" t="s">
        <v>364</v>
      </c>
      <c r="Q5" s="14" t="s">
        <v>364</v>
      </c>
      <c r="S5" s="14" t="s">
        <v>364</v>
      </c>
      <c r="V5" s="11" t="n">
        <f aca="false">F5+H5+J5+L5+N5+P5+R5+T5</f>
        <v>1.53220656760586</v>
      </c>
      <c r="X5" s="11" t="n">
        <f aca="false">AVERAGE(F5,H5,J5,L5,N5,P5,R5,T5)</f>
        <v>0.510735522535288</v>
      </c>
      <c r="Z5" s="0" t="n">
        <v>8</v>
      </c>
      <c r="AD5" s="0" t="n">
        <v>6</v>
      </c>
    </row>
    <row r="6" customFormat="false" ht="18" hidden="false" customHeight="true" outlineLevel="0" collapsed="false">
      <c r="A6" s="16" t="s">
        <v>22</v>
      </c>
      <c r="B6" s="9" t="s">
        <v>23</v>
      </c>
      <c r="C6" s="9" t="n">
        <v>72</v>
      </c>
      <c r="D6" s="9" t="n">
        <v>225</v>
      </c>
      <c r="E6" s="10" t="n">
        <v>31</v>
      </c>
      <c r="F6" s="0" t="n">
        <f aca="false">STANDARDIZE(E6,$E$37,$E$38)</f>
        <v>-1.26018002829667</v>
      </c>
      <c r="G6" s="10" t="n">
        <v>9</v>
      </c>
      <c r="H6" s="0" t="n">
        <f aca="false">STANDARDIZE(G6,$G$37,$G$38)</f>
        <v>-1.39906726193619</v>
      </c>
      <c r="I6" s="9" t="n">
        <v>4.95</v>
      </c>
      <c r="J6" s="0" t="n">
        <f aca="false">(STANDARDIZE(I6,$I$37,$I$38))*-1</f>
        <v>-1.56159445657624</v>
      </c>
      <c r="K6" s="9" t="n">
        <v>16</v>
      </c>
      <c r="L6" s="0" t="n">
        <f aca="false">STANDARDIZE(K6,$K$37,$K$38)</f>
        <v>-1.64516427036745</v>
      </c>
      <c r="M6" s="9" t="n">
        <v>29</v>
      </c>
      <c r="N6" s="0" t="n">
        <f aca="false">STANDARDIZE(M6,$M$37,$M$38)</f>
        <v>-1.60765487369238</v>
      </c>
      <c r="O6" s="9" t="n">
        <v>107</v>
      </c>
      <c r="P6" s="0" t="n">
        <f aca="false">STANDARDIZE(O6,$O$37,$O$38)</f>
        <v>-1.3770653874284</v>
      </c>
      <c r="Q6" s="9" t="n">
        <v>7.38</v>
      </c>
      <c r="R6" s="0" t="n">
        <f aca="false">(STANDARDIZE(Q6,$Q$37,$Q$38))*-1</f>
        <v>-0.653041784140904</v>
      </c>
      <c r="S6" s="9" t="n">
        <v>4.37</v>
      </c>
      <c r="T6" s="0" t="n">
        <f aca="false">(STANDARDIZE(S6,$S$37,$S$38))*-1</f>
        <v>-0.468360869762311</v>
      </c>
      <c r="V6" s="11" t="n">
        <f aca="false">F6+H6+J6+L6+N6+P6+R6+T6</f>
        <v>-9.97212893220054</v>
      </c>
      <c r="X6" s="11" t="n">
        <f aca="false">AVERAGE(F6,H6,J6,L6,N6,P6,R6,T6)</f>
        <v>-1.24651611652507</v>
      </c>
      <c r="Z6" s="0" t="n">
        <v>8</v>
      </c>
      <c r="AD6" s="0" t="n">
        <v>0</v>
      </c>
    </row>
    <row r="7" customFormat="false" ht="18" hidden="false" customHeight="true" outlineLevel="0" collapsed="false">
      <c r="A7" s="17" t="s">
        <v>271</v>
      </c>
      <c r="B7" s="9" t="s">
        <v>23</v>
      </c>
      <c r="C7" s="14" t="n">
        <v>72</v>
      </c>
      <c r="D7" s="14" t="n">
        <v>235</v>
      </c>
      <c r="E7" s="15" t="n">
        <v>31.5</v>
      </c>
      <c r="F7" s="0" t="n">
        <f aca="false">STANDARDIZE(E7,$E$37,$E$38)</f>
        <v>-0.800704200285019</v>
      </c>
      <c r="G7" s="15" t="n">
        <v>9.5</v>
      </c>
      <c r="H7" s="0" t="n">
        <f aca="false">STANDARDIZE(G7,$G$37,$G$38)</f>
        <v>-0.259707096527075</v>
      </c>
      <c r="I7" s="14" t="n">
        <v>4.93</v>
      </c>
      <c r="J7" s="0" t="n">
        <f aca="false">(STANDARDIZE(I7,$I$37,$I$38))*-1</f>
        <v>-1.40911553657385</v>
      </c>
      <c r="K7" s="14" t="n">
        <v>21</v>
      </c>
      <c r="L7" s="0" t="n">
        <f aca="false">STANDARDIZE(K7,$K$37,$K$38)</f>
        <v>-0.181674582003767</v>
      </c>
      <c r="M7" s="14" t="n">
        <v>28</v>
      </c>
      <c r="N7" s="0" t="n">
        <f aca="false">STANDARDIZE(M7,$M$37,$M$38)</f>
        <v>-1.9038018241094</v>
      </c>
      <c r="O7" s="14" t="n">
        <v>109</v>
      </c>
      <c r="P7" s="0" t="n">
        <f aca="false">STANDARDIZE(O7,$O$37,$O$38)</f>
        <v>-1.09766081606611</v>
      </c>
      <c r="Q7" s="14" t="s">
        <v>364</v>
      </c>
      <c r="S7" s="14" t="n">
        <v>4.49</v>
      </c>
      <c r="T7" s="0" t="n">
        <f aca="false">(STANDARDIZE(S7,$S$37,$S$38))*-1</f>
        <v>-1.23781087008611</v>
      </c>
      <c r="V7" s="11" t="n">
        <f aca="false">F7+H7+J7+L7+N7+P7+R7+T7</f>
        <v>-6.89047492565133</v>
      </c>
      <c r="X7" s="11" t="n">
        <f aca="false">AVERAGE(F7,H7,J7,L7,N7,P7,R7,T7)</f>
        <v>-0.984353560807333</v>
      </c>
      <c r="Z7" s="0" t="n">
        <v>3</v>
      </c>
      <c r="AA7" s="0" t="n">
        <v>35</v>
      </c>
      <c r="AB7" s="0" t="n">
        <v>99</v>
      </c>
      <c r="AC7" s="0" t="n">
        <f aca="false">RANK(AB7,$AB$2:$AB$35,1)</f>
        <v>11</v>
      </c>
      <c r="AD7" s="0" t="n">
        <v>20.8181818181818</v>
      </c>
    </row>
    <row r="8" customFormat="false" ht="18" hidden="false" customHeight="true" outlineLevel="0" collapsed="false">
      <c r="A8" s="16" t="s">
        <v>322</v>
      </c>
      <c r="B8" s="9" t="s">
        <v>23</v>
      </c>
      <c r="C8" s="9" t="n">
        <v>72</v>
      </c>
      <c r="D8" s="9" t="n">
        <v>254</v>
      </c>
      <c r="E8" s="10" t="n">
        <v>31.625</v>
      </c>
      <c r="F8" s="0" t="n">
        <f aca="false">STANDARDIZE(E8,$E$37,$E$38)</f>
        <v>-0.685835243282105</v>
      </c>
      <c r="G8" s="10" t="n">
        <v>9</v>
      </c>
      <c r="H8" s="0" t="n">
        <f aca="false">STANDARDIZE(G8,$G$37,$G$38)</f>
        <v>-1.39906726193619</v>
      </c>
      <c r="I8" s="14" t="s">
        <v>364</v>
      </c>
      <c r="K8" s="14" t="s">
        <v>364</v>
      </c>
      <c r="M8" s="14" t="s">
        <v>364</v>
      </c>
      <c r="O8" s="14" t="s">
        <v>364</v>
      </c>
      <c r="Q8" s="14" t="s">
        <v>364</v>
      </c>
      <c r="S8" s="14" t="s">
        <v>364</v>
      </c>
      <c r="V8" s="11" t="n">
        <f aca="false">F8+H8+J8+L8+N8+P8+R8+T8</f>
        <v>-2.08490250521829</v>
      </c>
      <c r="X8" s="11" t="n">
        <f aca="false">AVERAGE(F8,H8,J8,L8,N8,P8,R8,T8)</f>
        <v>-1.04245125260915</v>
      </c>
      <c r="Z8" s="0" t="n">
        <v>8</v>
      </c>
      <c r="AD8" s="0" t="n">
        <v>0</v>
      </c>
    </row>
    <row r="9" customFormat="false" ht="18" hidden="false" customHeight="true" outlineLevel="0" collapsed="false">
      <c r="A9" s="17" t="s">
        <v>338</v>
      </c>
      <c r="B9" s="9" t="s">
        <v>23</v>
      </c>
      <c r="C9" s="14" t="n">
        <v>75</v>
      </c>
      <c r="D9" s="14" t="n">
        <v>260</v>
      </c>
      <c r="E9" s="15" t="n">
        <v>33.5</v>
      </c>
      <c r="F9" s="0" t="n">
        <f aca="false">STANDARDIZE(E9,$E$37,$E$38)</f>
        <v>1.0371991117616</v>
      </c>
      <c r="G9" s="15" t="n">
        <v>10</v>
      </c>
      <c r="H9" s="0" t="n">
        <f aca="false">STANDARDIZE(G9,$G$37,$G$38)</f>
        <v>0.879653068882036</v>
      </c>
      <c r="I9" s="14" t="n">
        <v>4.74</v>
      </c>
      <c r="J9" s="0" t="n">
        <f aca="false">(STANDARDIZE(I9,$I$37,$I$38))*-1</f>
        <v>0.0394342034488973</v>
      </c>
      <c r="K9" s="14" t="n">
        <v>19</v>
      </c>
      <c r="L9" s="0" t="n">
        <f aca="false">STANDARDIZE(K9,$K$37,$K$38)</f>
        <v>-0.76707045734924</v>
      </c>
      <c r="M9" s="14" t="n">
        <v>29.5</v>
      </c>
      <c r="N9" s="0" t="n">
        <f aca="false">STANDARDIZE(M9,$M$37,$M$38)</f>
        <v>-1.45958139848387</v>
      </c>
      <c r="O9" s="14" t="n">
        <v>100</v>
      </c>
      <c r="P9" s="0" t="n">
        <f aca="false">STANDARDIZE(O9,$O$37,$O$38)</f>
        <v>-2.35498138719639</v>
      </c>
      <c r="Q9" s="14" t="n">
        <v>7.56</v>
      </c>
      <c r="R9" s="0" t="n">
        <f aca="false">(STANDARDIZE(Q9,$Q$37,$Q$38))*-1</f>
        <v>-1.2551783067118</v>
      </c>
      <c r="S9" s="14" t="n">
        <v>4.53</v>
      </c>
      <c r="T9" s="0" t="n">
        <f aca="false">(STANDARDIZE(S9,$S$37,$S$38))*-1</f>
        <v>-1.49429420352738</v>
      </c>
      <c r="V9" s="11" t="n">
        <f aca="false">F9+H9+J9+L9+N9+P9+R9+T9</f>
        <v>-5.37481936917614</v>
      </c>
      <c r="X9" s="11" t="n">
        <f aca="false">AVERAGE(F9,H9,J9,L9,N9,P9,R9,T9)</f>
        <v>-0.671852421147018</v>
      </c>
      <c r="Z9" s="0" t="n">
        <v>7</v>
      </c>
      <c r="AA9" s="0" t="n">
        <v>36</v>
      </c>
      <c r="AB9" s="0" t="n">
        <v>253</v>
      </c>
      <c r="AC9" s="0" t="n">
        <f aca="false">RANK(AB9,$AB$2:$AB$35,1)</f>
        <v>26</v>
      </c>
      <c r="AD9" s="0" t="n">
        <v>0</v>
      </c>
    </row>
    <row r="10" customFormat="false" ht="18" hidden="false" customHeight="true" outlineLevel="0" collapsed="false">
      <c r="A10" s="16" t="s">
        <v>347</v>
      </c>
      <c r="B10" s="9" t="s">
        <v>23</v>
      </c>
      <c r="C10" s="9" t="n">
        <v>76</v>
      </c>
      <c r="D10" s="9" t="n">
        <v>269</v>
      </c>
      <c r="E10" s="10" t="n">
        <v>32.625</v>
      </c>
      <c r="F10" s="0" t="n">
        <f aca="false">STANDARDIZE(E10,$E$37,$E$38)</f>
        <v>0.233116412741204</v>
      </c>
      <c r="G10" s="10" t="n">
        <v>9.75</v>
      </c>
      <c r="H10" s="0" t="n">
        <f aca="false">STANDARDIZE(G10,$G$37,$G$38)</f>
        <v>0.30997298617748</v>
      </c>
      <c r="I10" s="9" t="n">
        <v>4.56</v>
      </c>
      <c r="J10" s="0" t="n">
        <f aca="false">(STANDARDIZE(I10,$I$37,$I$38))*-1</f>
        <v>1.41174448347045</v>
      </c>
      <c r="K10" s="14" t="s">
        <v>364</v>
      </c>
      <c r="M10" s="9" t="n">
        <v>42</v>
      </c>
      <c r="N10" s="0" t="n">
        <f aca="false">STANDARDIZE(M10,$M$37,$M$38)</f>
        <v>2.24225548172884</v>
      </c>
      <c r="O10" s="9" t="n">
        <v>138</v>
      </c>
      <c r="P10" s="0" t="n">
        <f aca="false">STANDARDIZE(O10,$O$37,$O$38)</f>
        <v>2.95370546868699</v>
      </c>
      <c r="Q10" s="14" t="s">
        <v>364</v>
      </c>
      <c r="S10" s="14" t="s">
        <v>364</v>
      </c>
      <c r="V10" s="11" t="n">
        <f aca="false">F10+H10+J10+L10+N10+P10+R10+T10</f>
        <v>7.15079483280497</v>
      </c>
      <c r="X10" s="11" t="n">
        <f aca="false">AVERAGE(F10,H10,J10,L10,N10,P10,R10,T10)</f>
        <v>1.43015896656099</v>
      </c>
      <c r="Z10" s="0" t="n">
        <v>1</v>
      </c>
      <c r="AA10" s="0" t="n">
        <v>22</v>
      </c>
      <c r="AB10" s="0" t="n">
        <v>22</v>
      </c>
      <c r="AC10" s="0" t="n">
        <f aca="false">RANK(AB10,$AB$2:$AB$35,1)</f>
        <v>1</v>
      </c>
      <c r="AD10" s="0" t="n">
        <v>40.9375</v>
      </c>
    </row>
    <row r="11" customFormat="false" ht="18" hidden="false" customHeight="true" outlineLevel="0" collapsed="false">
      <c r="A11" s="17" t="s">
        <v>28</v>
      </c>
      <c r="B11" s="9" t="s">
        <v>23</v>
      </c>
      <c r="C11" s="14" t="n">
        <v>77</v>
      </c>
      <c r="D11" s="14" t="n">
        <v>238</v>
      </c>
      <c r="E11" s="15" t="n">
        <v>32</v>
      </c>
      <c r="F11" s="0" t="n">
        <f aca="false">STANDARDIZE(E11,$E$37,$E$38)</f>
        <v>-0.341228372273364</v>
      </c>
      <c r="G11" s="15" t="n">
        <v>10.125</v>
      </c>
      <c r="H11" s="0" t="n">
        <f aca="false">STANDARDIZE(G11,$G$37,$G$38)</f>
        <v>1.16449311023431</v>
      </c>
      <c r="I11" s="14" t="n">
        <v>4.73</v>
      </c>
      <c r="J11" s="0" t="n">
        <f aca="false">(STANDARDIZE(I11,$I$37,$I$38))*-1</f>
        <v>0.115673663450093</v>
      </c>
      <c r="K11" s="14" t="n">
        <v>18</v>
      </c>
      <c r="L11" s="0" t="n">
        <f aca="false">STANDARDIZE(K11,$K$37,$K$38)</f>
        <v>-1.05976839502198</v>
      </c>
      <c r="M11" s="14" t="n">
        <v>34.5</v>
      </c>
      <c r="N11" s="0" t="n">
        <f aca="false">STANDARDIZE(M11,$M$37,$M$38)</f>
        <v>0.0211533536012149</v>
      </c>
      <c r="O11" s="14" t="n">
        <v>118</v>
      </c>
      <c r="P11" s="0" t="n">
        <f aca="false">STANDARDIZE(O11,$O$37,$O$38)</f>
        <v>0.159659755064161</v>
      </c>
      <c r="Q11" s="14" t="n">
        <v>6.38</v>
      </c>
      <c r="R11" s="0" t="n">
        <f aca="false">(STANDARDIZE(Q11,$Q$37,$Q$38))*-1</f>
        <v>2.69216111903074</v>
      </c>
      <c r="S11" s="14" t="n">
        <v>4.15</v>
      </c>
      <c r="T11" s="0" t="n">
        <f aca="false">(STANDARDIZE(S11,$S$37,$S$38))*-1</f>
        <v>0.942297464164652</v>
      </c>
      <c r="V11" s="11" t="n">
        <f aca="false">F11+H11+J11+L11+N11+P11+R11+T11</f>
        <v>3.69444169824984</v>
      </c>
      <c r="X11" s="11" t="n">
        <f aca="false">AVERAGE(F11,H11,J11,L11,N11,P11,R11,T11)</f>
        <v>0.461805212281229</v>
      </c>
      <c r="Z11" s="0" t="n">
        <v>8</v>
      </c>
      <c r="AD11" s="0" t="n">
        <v>21.3125</v>
      </c>
    </row>
    <row r="12" customFormat="false" ht="18" hidden="false" customHeight="true" outlineLevel="0" collapsed="false">
      <c r="A12" s="16" t="s">
        <v>157</v>
      </c>
      <c r="B12" s="9" t="s">
        <v>23</v>
      </c>
      <c r="C12" s="9" t="n">
        <v>75</v>
      </c>
      <c r="D12" s="9" t="n">
        <v>262</v>
      </c>
      <c r="E12" s="10" t="n">
        <v>33.375</v>
      </c>
      <c r="F12" s="0" t="n">
        <f aca="false">STANDARDIZE(E12,$E$37,$E$38)</f>
        <v>0.922330154758686</v>
      </c>
      <c r="G12" s="10" t="n">
        <v>10.25</v>
      </c>
      <c r="H12" s="0" t="n">
        <f aca="false">STANDARDIZE(G12,$G$37,$G$38)</f>
        <v>1.44933315158659</v>
      </c>
      <c r="I12" s="9" t="n">
        <v>4.81</v>
      </c>
      <c r="J12" s="0" t="n">
        <f aca="false">(STANDARDIZE(I12,$I$37,$I$38))*-1</f>
        <v>-0.494242016559479</v>
      </c>
      <c r="K12" s="9" t="n">
        <v>24</v>
      </c>
      <c r="L12" s="0" t="n">
        <f aca="false">STANDARDIZE(K12,$K$37,$K$38)</f>
        <v>0.696419231014442</v>
      </c>
      <c r="M12" s="9" t="n">
        <v>37</v>
      </c>
      <c r="N12" s="0" t="n">
        <f aca="false">STANDARDIZE(M12,$M$37,$M$38)</f>
        <v>0.761520729643758</v>
      </c>
      <c r="O12" s="9" t="n">
        <v>117</v>
      </c>
      <c r="P12" s="0" t="n">
        <f aca="false">STANDARDIZE(O12,$O$37,$O$38)</f>
        <v>0.0199574693830197</v>
      </c>
      <c r="Q12" s="9" t="n">
        <v>7.24</v>
      </c>
      <c r="R12" s="0" t="n">
        <f aca="false">(STANDARDIZE(Q12,$Q$37,$Q$38))*-1</f>
        <v>-0.184713377696875</v>
      </c>
      <c r="S12" s="9" t="n">
        <v>4.38</v>
      </c>
      <c r="T12" s="0" t="n">
        <f aca="false">(STANDARDIZE(S12,$S$37,$S$38))*-1</f>
        <v>-0.532481703122626</v>
      </c>
      <c r="V12" s="11" t="n">
        <f aca="false">F12+H12+J12+L12+N12+P12+R12+T12</f>
        <v>2.63812363900752</v>
      </c>
      <c r="X12" s="11" t="n">
        <f aca="false">AVERAGE(F12,H12,J12,L12,N12,P12,R12,T12)</f>
        <v>0.32976545487594</v>
      </c>
      <c r="Z12" s="0" t="n">
        <v>3</v>
      </c>
      <c r="AA12" s="0" t="n">
        <v>33</v>
      </c>
      <c r="AB12" s="0" t="n">
        <v>97</v>
      </c>
      <c r="AC12" s="0" t="n">
        <f aca="false">RANK(AB12,$AB$2:$AB$35,1)</f>
        <v>10</v>
      </c>
      <c r="AD12" s="0" t="n">
        <v>19.3571428571429</v>
      </c>
    </row>
    <row r="13" customFormat="false" ht="18" hidden="false" customHeight="true" outlineLevel="0" collapsed="false">
      <c r="A13" s="17" t="s">
        <v>268</v>
      </c>
      <c r="B13" s="9" t="s">
        <v>23</v>
      </c>
      <c r="C13" s="14" t="n">
        <v>77</v>
      </c>
      <c r="D13" s="14" t="n">
        <v>246</v>
      </c>
      <c r="E13" s="15" t="n">
        <v>34.375</v>
      </c>
      <c r="F13" s="0" t="n">
        <f aca="false">STANDARDIZE(E13,$E$37,$E$38)</f>
        <v>1.841281810782</v>
      </c>
      <c r="G13" s="15" t="n">
        <v>10</v>
      </c>
      <c r="H13" s="0" t="n">
        <f aca="false">STANDARDIZE(G13,$G$37,$G$38)</f>
        <v>0.879653068882036</v>
      </c>
      <c r="I13" s="14" t="n">
        <v>4.72</v>
      </c>
      <c r="J13" s="0" t="n">
        <f aca="false">(STANDARDIZE(I13,$I$37,$I$38))*-1</f>
        <v>0.191913123451295</v>
      </c>
      <c r="K13" s="14" t="n">
        <v>22</v>
      </c>
      <c r="L13" s="0" t="n">
        <f aca="false">STANDARDIZE(K13,$K$37,$K$38)</f>
        <v>0.111023355668969</v>
      </c>
      <c r="M13" s="14" t="n">
        <v>36</v>
      </c>
      <c r="N13" s="0" t="n">
        <f aca="false">STANDARDIZE(M13,$M$37,$M$38)</f>
        <v>0.465373779226741</v>
      </c>
      <c r="O13" s="14" t="n">
        <v>121</v>
      </c>
      <c r="P13" s="0" t="n">
        <f aca="false">STANDARDIZE(O13,$O$37,$O$38)</f>
        <v>0.578766612107586</v>
      </c>
      <c r="Q13" s="14" t="n">
        <v>7.28</v>
      </c>
      <c r="R13" s="0" t="n">
        <f aca="false">(STANDARDIZE(Q13,$Q$37,$Q$38))*-1</f>
        <v>-0.318521493823741</v>
      </c>
      <c r="S13" s="14" t="n">
        <v>4.28</v>
      </c>
      <c r="T13" s="0" t="n">
        <f aca="false">(STANDARDIZE(S13,$S$37,$S$38))*-1</f>
        <v>0.108726630480537</v>
      </c>
      <c r="V13" s="11" t="n">
        <f aca="false">F13+H13+J13+L13+N13+P13+R13+T13</f>
        <v>3.85821688677542</v>
      </c>
      <c r="X13" s="11" t="n">
        <f aca="false">AVERAGE(F13,H13,J13,L13,N13,P13,R13,T13)</f>
        <v>0.482277110846927</v>
      </c>
      <c r="Z13" s="0" t="n">
        <v>6</v>
      </c>
      <c r="AA13" s="0" t="n">
        <v>33</v>
      </c>
      <c r="AB13" s="0" t="n">
        <v>209</v>
      </c>
      <c r="AC13" s="0" t="n">
        <f aca="false">RANK(AB13,$AB$2:$AB$35,1)</f>
        <v>21</v>
      </c>
      <c r="AD13" s="0" t="n">
        <v>26.8888888888889</v>
      </c>
    </row>
    <row r="14" customFormat="false" ht="18" hidden="false" customHeight="true" outlineLevel="0" collapsed="false">
      <c r="A14" s="16" t="s">
        <v>76</v>
      </c>
      <c r="B14" s="9" t="s">
        <v>23</v>
      </c>
      <c r="C14" s="9" t="n">
        <v>73</v>
      </c>
      <c r="D14" s="9" t="n">
        <v>234</v>
      </c>
      <c r="E14" s="10" t="n">
        <v>31.375</v>
      </c>
      <c r="F14" s="0" t="n">
        <f aca="false">STANDARDIZE(E14,$E$37,$E$38)</f>
        <v>-0.915573157287932</v>
      </c>
      <c r="G14" s="10" t="n">
        <v>9</v>
      </c>
      <c r="H14" s="0" t="n">
        <f aca="false">STANDARDIZE(G14,$G$37,$G$38)</f>
        <v>-1.39906726193619</v>
      </c>
      <c r="I14" s="9" t="n">
        <v>4.6</v>
      </c>
      <c r="J14" s="0" t="n">
        <f aca="false">(STANDARDIZE(I14,$I$37,$I$38))*-1</f>
        <v>1.10678664346566</v>
      </c>
      <c r="K14" s="9" t="n">
        <v>26</v>
      </c>
      <c r="L14" s="0" t="n">
        <f aca="false">STANDARDIZE(K14,$K$37,$K$38)</f>
        <v>1.28181510635991</v>
      </c>
      <c r="M14" s="9" t="n">
        <v>35</v>
      </c>
      <c r="N14" s="0" t="n">
        <f aca="false">STANDARDIZE(M14,$M$37,$M$38)</f>
        <v>0.169226828809724</v>
      </c>
      <c r="O14" s="9" t="n">
        <v>117</v>
      </c>
      <c r="P14" s="0" t="n">
        <f aca="false">STANDARDIZE(O14,$O$37,$O$38)</f>
        <v>0.0199574693830197</v>
      </c>
      <c r="Q14" s="9" t="n">
        <v>7.15</v>
      </c>
      <c r="R14" s="0" t="n">
        <f aca="false">(STANDARDIZE(Q14,$Q$37,$Q$38))*-1</f>
        <v>0.116354883588572</v>
      </c>
      <c r="S14" s="9" t="n">
        <v>4.36</v>
      </c>
      <c r="T14" s="0" t="n">
        <f aca="false">(STANDARDIZE(S14,$S$37,$S$38))*-1</f>
        <v>-0.404240036401996</v>
      </c>
      <c r="V14" s="11" t="n">
        <f aca="false">F14+H14+J14+L14+N14+P14+R14+T14</f>
        <v>-0.0247395240192228</v>
      </c>
      <c r="X14" s="11" t="n">
        <f aca="false">AVERAGE(F14,H14,J14,L14,N14,P14,R14,T14)</f>
        <v>-0.00309244050240282</v>
      </c>
      <c r="Z14" s="0" t="n">
        <v>7</v>
      </c>
      <c r="AA14" s="0" t="n">
        <v>7</v>
      </c>
      <c r="AB14" s="0" t="n">
        <v>224</v>
      </c>
      <c r="AC14" s="0" t="n">
        <f aca="false">RANK(AB14,$AB$2:$AB$35,1)</f>
        <v>23</v>
      </c>
      <c r="AD14" s="0" t="n">
        <v>20.4375</v>
      </c>
    </row>
    <row r="15" customFormat="false" ht="18" hidden="false" customHeight="true" outlineLevel="0" collapsed="false">
      <c r="A15" s="17" t="s">
        <v>60</v>
      </c>
      <c r="B15" s="9" t="s">
        <v>23</v>
      </c>
      <c r="C15" s="14" t="n">
        <v>73</v>
      </c>
      <c r="D15" s="14" t="n">
        <v>231</v>
      </c>
      <c r="E15" s="15" t="n">
        <v>30.75</v>
      </c>
      <c r="F15" s="0" t="n">
        <f aca="false">STANDARDIZE(E15,$E$37,$E$38)</f>
        <v>-1.4899179423025</v>
      </c>
      <c r="G15" s="15" t="n">
        <v>9</v>
      </c>
      <c r="H15" s="0" t="n">
        <f aca="false">STANDARDIZE(G15,$G$37,$G$38)</f>
        <v>-1.39906726193619</v>
      </c>
      <c r="I15" s="14" t="n">
        <v>4.59</v>
      </c>
      <c r="J15" s="0" t="n">
        <f aca="false">(STANDARDIZE(I15,$I$37,$I$38))*-1</f>
        <v>1.18302610346686</v>
      </c>
      <c r="K15" s="14" t="n">
        <v>19</v>
      </c>
      <c r="L15" s="0" t="n">
        <f aca="false">STANDARDIZE(K15,$K$37,$K$38)</f>
        <v>-0.76707045734924</v>
      </c>
      <c r="M15" s="14" t="n">
        <v>33.5</v>
      </c>
      <c r="N15" s="0" t="n">
        <f aca="false">STANDARDIZE(M15,$M$37,$M$38)</f>
        <v>-0.274993596815802</v>
      </c>
      <c r="O15" s="14" t="n">
        <v>120</v>
      </c>
      <c r="P15" s="0" t="n">
        <f aca="false">STANDARDIZE(O15,$O$37,$O$38)</f>
        <v>0.439064326426445</v>
      </c>
      <c r="Q15" s="14" t="n">
        <v>6.68</v>
      </c>
      <c r="R15" s="0" t="n">
        <f aca="false">(STANDARDIZE(Q15,$Q$37,$Q$38))*-1</f>
        <v>1.68860024807925</v>
      </c>
      <c r="S15" s="14" t="n">
        <v>4</v>
      </c>
      <c r="T15" s="0" t="n">
        <f aca="false">(STANDARDIZE(S15,$S$37,$S$38))*-1</f>
        <v>1.9041099645694</v>
      </c>
      <c r="V15" s="11" t="n">
        <f aca="false">F15+H15+J15+L15+N15+P15+R15+T15</f>
        <v>1.28375138413822</v>
      </c>
      <c r="X15" s="11" t="n">
        <f aca="false">AVERAGE(F15,H15,J15,L15,N15,P15,R15,T15)</f>
        <v>0.160468923017278</v>
      </c>
      <c r="Z15" s="0" t="n">
        <v>5</v>
      </c>
      <c r="AA15" s="0" t="n">
        <v>4</v>
      </c>
      <c r="AB15" s="0" t="n">
        <v>140</v>
      </c>
      <c r="AC15" s="0" t="n">
        <f aca="false">RANK(AB15,$AB$2:$AB$35,1)</f>
        <v>16</v>
      </c>
      <c r="AD15" s="0" t="n">
        <v>36.5333333333333</v>
      </c>
    </row>
    <row r="16" customFormat="false" ht="18" hidden="false" customHeight="true" outlineLevel="0" collapsed="false">
      <c r="A16" s="16" t="s">
        <v>35</v>
      </c>
      <c r="B16" s="9" t="s">
        <v>23</v>
      </c>
      <c r="C16" s="9" t="n">
        <v>73</v>
      </c>
      <c r="D16" s="9" t="n">
        <v>244</v>
      </c>
      <c r="E16" s="10" t="n">
        <v>32.75</v>
      </c>
      <c r="F16" s="0" t="n">
        <f aca="false">STANDARDIZE(E16,$E$37,$E$38)</f>
        <v>0.347985369744118</v>
      </c>
      <c r="G16" s="10" t="n">
        <v>9.625</v>
      </c>
      <c r="H16" s="0" t="n">
        <f aca="false">STANDARDIZE(G16,$G$37,$G$38)</f>
        <v>0.0251329448252024</v>
      </c>
      <c r="I16" s="9" t="n">
        <v>4.83</v>
      </c>
      <c r="J16" s="0" t="n">
        <f aca="false">(STANDARDIZE(I16,$I$37,$I$38))*-1</f>
        <v>-0.646720936561877</v>
      </c>
      <c r="K16" s="9" t="n">
        <v>23</v>
      </c>
      <c r="L16" s="0" t="n">
        <f aca="false">STANDARDIZE(K16,$K$37,$K$38)</f>
        <v>0.403721293341706</v>
      </c>
      <c r="M16" s="9" t="n">
        <v>32</v>
      </c>
      <c r="N16" s="0" t="n">
        <f aca="false">STANDARDIZE(M16,$M$37,$M$38)</f>
        <v>-0.719214022441328</v>
      </c>
      <c r="O16" s="9" t="n">
        <v>111</v>
      </c>
      <c r="P16" s="0" t="n">
        <f aca="false">STANDARDIZE(O16,$O$37,$O$38)</f>
        <v>-0.81825624470383</v>
      </c>
      <c r="Q16" s="9" t="n">
        <v>7.35</v>
      </c>
      <c r="R16" s="0" t="n">
        <f aca="false">(STANDARDIZE(Q16,$Q$37,$Q$38))*-1</f>
        <v>-0.552685697045754</v>
      </c>
      <c r="S16" s="9" t="n">
        <v>4.27</v>
      </c>
      <c r="T16" s="0" t="n">
        <f aca="false">(STANDARDIZE(S16,$S$37,$S$38))*-1</f>
        <v>0.172847463840858</v>
      </c>
      <c r="V16" s="11" t="n">
        <f aca="false">F16+H16+J16+L16+N16+P16+R16+T16</f>
        <v>-1.78718982900091</v>
      </c>
      <c r="X16" s="11" t="n">
        <f aca="false">AVERAGE(F16,H16,J16,L16,N16,P16,R16,T16)</f>
        <v>-0.223398728625113</v>
      </c>
      <c r="Z16" s="0" t="n">
        <v>6</v>
      </c>
      <c r="AA16" s="0" t="n">
        <v>31</v>
      </c>
      <c r="AB16" s="0" t="n">
        <v>207</v>
      </c>
      <c r="AC16" s="0" t="n">
        <f aca="false">RANK(AB16,$AB$2:$AB$35,1)</f>
        <v>20</v>
      </c>
      <c r="AD16" s="0" t="n">
        <v>23</v>
      </c>
    </row>
    <row r="17" customFormat="false" ht="18" hidden="false" customHeight="true" outlineLevel="0" collapsed="false">
      <c r="A17" s="17" t="s">
        <v>203</v>
      </c>
      <c r="B17" s="9" t="s">
        <v>23</v>
      </c>
      <c r="C17" s="14" t="n">
        <v>73</v>
      </c>
      <c r="D17" s="14" t="n">
        <v>236</v>
      </c>
      <c r="E17" s="15" t="n">
        <v>32</v>
      </c>
      <c r="F17" s="0" t="n">
        <f aca="false">STANDARDIZE(E17,$E$37,$E$38)</f>
        <v>-0.341228372273364</v>
      </c>
      <c r="G17" s="15" t="n">
        <v>10</v>
      </c>
      <c r="H17" s="0" t="n">
        <f aca="false">STANDARDIZE(G17,$G$37,$G$38)</f>
        <v>0.879653068882036</v>
      </c>
      <c r="I17" s="14" t="n">
        <v>4.68</v>
      </c>
      <c r="J17" s="0" t="n">
        <f aca="false">(STANDARDIZE(I17,$I$37,$I$38))*-1</f>
        <v>0.496870963456085</v>
      </c>
      <c r="K17" s="14" t="n">
        <v>20</v>
      </c>
      <c r="L17" s="0" t="n">
        <f aca="false">STANDARDIZE(K17,$K$37,$K$38)</f>
        <v>-0.474372519676503</v>
      </c>
      <c r="M17" s="14" t="n">
        <v>38</v>
      </c>
      <c r="N17" s="0" t="n">
        <f aca="false">STANDARDIZE(M17,$M$37,$M$38)</f>
        <v>1.05766768006078</v>
      </c>
      <c r="O17" s="14" t="n">
        <v>124</v>
      </c>
      <c r="P17" s="0" t="n">
        <f aca="false">STANDARDIZE(O17,$O$37,$O$38)</f>
        <v>0.997873469151011</v>
      </c>
      <c r="Q17" s="14" t="n">
        <v>6.78</v>
      </c>
      <c r="R17" s="0" t="n">
        <f aca="false">(STANDARDIZE(Q17,$Q$37,$Q$38))*-1</f>
        <v>1.35407995776208</v>
      </c>
      <c r="S17" s="14" t="n">
        <v>4.15</v>
      </c>
      <c r="T17" s="0" t="n">
        <f aca="false">(STANDARDIZE(S17,$S$37,$S$38))*-1</f>
        <v>0.942297464164652</v>
      </c>
      <c r="V17" s="11" t="n">
        <f aca="false">F17+H17+J17+L17+N17+P17+R17+T17</f>
        <v>4.91284171152677</v>
      </c>
      <c r="X17" s="11" t="n">
        <f aca="false">AVERAGE(F17,H17,J17,L17,N17,P17,R17,T17)</f>
        <v>0.614105213940847</v>
      </c>
      <c r="Z17" s="0" t="n">
        <v>3</v>
      </c>
      <c r="AA17" s="0" t="n">
        <v>20</v>
      </c>
      <c r="AB17" s="0" t="n">
        <v>84</v>
      </c>
      <c r="AC17" s="0" t="n">
        <f aca="false">RANK(AB17,$AB$2:$AB$35,1)</f>
        <v>9</v>
      </c>
      <c r="AD17" s="0" t="n">
        <v>67.5</v>
      </c>
    </row>
    <row r="18" customFormat="false" ht="18" hidden="false" customHeight="true" outlineLevel="0" collapsed="false">
      <c r="A18" s="16" t="s">
        <v>259</v>
      </c>
      <c r="B18" s="9" t="s">
        <v>23</v>
      </c>
      <c r="C18" s="9" t="n">
        <v>72</v>
      </c>
      <c r="D18" s="9" t="n">
        <v>237</v>
      </c>
      <c r="E18" s="10" t="n">
        <v>30.5</v>
      </c>
      <c r="F18" s="0" t="n">
        <f aca="false">STANDARDIZE(E18,$E$37,$E$38)</f>
        <v>-1.71965585630833</v>
      </c>
      <c r="G18" s="10" t="n">
        <v>9.375</v>
      </c>
      <c r="H18" s="0" t="n">
        <f aca="false">STANDARDIZE(G18,$G$37,$G$38)</f>
        <v>-0.544547137879354</v>
      </c>
      <c r="I18" s="9" t="n">
        <v>4.68</v>
      </c>
      <c r="J18" s="0" t="n">
        <f aca="false">(STANDARDIZE(I18,$I$37,$I$38))*-1</f>
        <v>0.496870963456085</v>
      </c>
      <c r="K18" s="9" t="n">
        <v>31</v>
      </c>
      <c r="L18" s="0" t="n">
        <f aca="false">STANDARDIZE(K18,$K$37,$K$38)</f>
        <v>2.7453047947236</v>
      </c>
      <c r="M18" s="14" t="s">
        <v>364</v>
      </c>
      <c r="O18" s="14" t="s">
        <v>364</v>
      </c>
      <c r="Q18" s="9" t="n">
        <v>6.99</v>
      </c>
      <c r="R18" s="0" t="n">
        <f aca="false">(STANDARDIZE(Q18,$Q$37,$Q$38))*-1</f>
        <v>0.651587348096036</v>
      </c>
      <c r="S18" s="14" t="s">
        <v>364</v>
      </c>
      <c r="V18" s="11" t="n">
        <f aca="false">F18+H18+J18+L18+N18+P18+R18+T18</f>
        <v>1.62956011208803</v>
      </c>
      <c r="X18" s="11" t="n">
        <f aca="false">AVERAGE(F18,H18,J18,L18,N18,P18,R18,T18)</f>
        <v>0.325912022417607</v>
      </c>
      <c r="Z18" s="0" t="n">
        <v>8</v>
      </c>
      <c r="AD18" s="0" t="n">
        <v>6.66666666666667</v>
      </c>
    </row>
    <row r="19" customFormat="false" ht="18" hidden="false" customHeight="true" outlineLevel="0" collapsed="false">
      <c r="A19" s="17" t="s">
        <v>303</v>
      </c>
      <c r="B19" s="9" t="s">
        <v>23</v>
      </c>
      <c r="C19" s="14" t="n">
        <v>75</v>
      </c>
      <c r="D19" s="14" t="n">
        <v>245</v>
      </c>
      <c r="E19" s="15" t="n">
        <v>34</v>
      </c>
      <c r="F19" s="0" t="n">
        <f aca="false">STANDARDIZE(E19,$E$37,$E$38)</f>
        <v>1.49667493977325</v>
      </c>
      <c r="G19" s="15" t="n">
        <v>10</v>
      </c>
      <c r="H19" s="0" t="n">
        <f aca="false">STANDARDIZE(G19,$G$37,$G$38)</f>
        <v>0.879653068882036</v>
      </c>
      <c r="I19" s="14" t="n">
        <v>4.95</v>
      </c>
      <c r="J19" s="0" t="n">
        <f aca="false">(STANDARDIZE(I19,$I$37,$I$38))*-1</f>
        <v>-1.56159445657624</v>
      </c>
      <c r="K19" s="14" t="n">
        <v>19</v>
      </c>
      <c r="L19" s="0" t="n">
        <f aca="false">STANDARDIZE(K19,$K$37,$K$38)</f>
        <v>-0.76707045734924</v>
      </c>
      <c r="M19" s="14" t="n">
        <v>32</v>
      </c>
      <c r="N19" s="0" t="n">
        <f aca="false">STANDARDIZE(M19,$M$37,$M$38)</f>
        <v>-0.719214022441328</v>
      </c>
      <c r="O19" s="14" t="n">
        <v>115</v>
      </c>
      <c r="P19" s="0" t="n">
        <f aca="false">STANDARDIZE(O19,$O$37,$O$38)</f>
        <v>-0.259447101979264</v>
      </c>
      <c r="Q19" s="14" t="n">
        <v>7.25</v>
      </c>
      <c r="R19" s="0" t="n">
        <f aca="false">(STANDARDIZE(Q19,$Q$37,$Q$38))*-1</f>
        <v>-0.218165406728591</v>
      </c>
      <c r="S19" s="14" t="n">
        <v>4.33</v>
      </c>
      <c r="T19" s="0" t="n">
        <f aca="false">(STANDARDIZE(S19,$S$37,$S$38))*-1</f>
        <v>-0.211877536321044</v>
      </c>
      <c r="V19" s="11" t="n">
        <f aca="false">F19+H19+J19+L19+N19+P19+R19+T19</f>
        <v>-1.36104097274042</v>
      </c>
      <c r="X19" s="11" t="n">
        <f aca="false">AVERAGE(F19,H19,J19,L19,N19,P19,R19,T19)</f>
        <v>-0.170130121592553</v>
      </c>
      <c r="Z19" s="0" t="n">
        <v>8</v>
      </c>
      <c r="AD19" s="0" t="n">
        <v>0</v>
      </c>
    </row>
    <row r="20" customFormat="false" ht="18" hidden="false" customHeight="true" outlineLevel="0" collapsed="false">
      <c r="A20" s="16" t="s">
        <v>149</v>
      </c>
      <c r="B20" s="9" t="s">
        <v>23</v>
      </c>
      <c r="C20" s="9" t="n">
        <v>72</v>
      </c>
      <c r="D20" s="9" t="n">
        <v>232</v>
      </c>
      <c r="E20" s="10" t="n">
        <v>31</v>
      </c>
      <c r="F20" s="0" t="n">
        <f aca="false">STANDARDIZE(E20,$E$37,$E$38)</f>
        <v>-1.26018002829667</v>
      </c>
      <c r="G20" s="10" t="n">
        <v>9.625</v>
      </c>
      <c r="H20" s="0" t="n">
        <f aca="false">STANDARDIZE(G20,$G$37,$G$38)</f>
        <v>0.0251329448252024</v>
      </c>
      <c r="I20" s="9" t="n">
        <v>4.61</v>
      </c>
      <c r="J20" s="0" t="n">
        <f aca="false">(STANDARDIZE(I20,$I$37,$I$38))*-1</f>
        <v>1.03054718346446</v>
      </c>
      <c r="K20" s="9" t="n">
        <v>19</v>
      </c>
      <c r="L20" s="0" t="n">
        <f aca="false">STANDARDIZE(K20,$K$37,$K$38)</f>
        <v>-0.76707045734924</v>
      </c>
      <c r="M20" s="9" t="n">
        <v>38</v>
      </c>
      <c r="N20" s="0" t="n">
        <f aca="false">STANDARDIZE(M20,$M$37,$M$38)</f>
        <v>1.05766768006078</v>
      </c>
      <c r="O20" s="9" t="n">
        <v>125</v>
      </c>
      <c r="P20" s="0" t="n">
        <f aca="false">STANDARDIZE(O20,$O$37,$O$38)</f>
        <v>1.13757575483215</v>
      </c>
      <c r="Q20" s="14" t="s">
        <v>364</v>
      </c>
      <c r="S20" s="14" t="s">
        <v>364</v>
      </c>
      <c r="V20" s="11" t="n">
        <f aca="false">F20+H20+J20+L20+N20+P20+R20+T20</f>
        <v>1.22367307753668</v>
      </c>
      <c r="X20" s="11" t="n">
        <f aca="false">AVERAGE(F20,H20,J20,L20,N20,P20,R20,T20)</f>
        <v>0.20394551292278</v>
      </c>
      <c r="Z20" s="0" t="n">
        <v>2</v>
      </c>
      <c r="AA20" s="0" t="n">
        <v>13</v>
      </c>
      <c r="AB20" s="0" t="n">
        <v>45</v>
      </c>
      <c r="AC20" s="0" t="n">
        <f aca="false">RANK(AB20,$AB$2:$AB$35,1)</f>
        <v>6</v>
      </c>
      <c r="AD20" s="0" t="n">
        <v>59.8571428571429</v>
      </c>
    </row>
    <row r="21" customFormat="false" ht="18" hidden="false" customHeight="true" outlineLevel="0" collapsed="false">
      <c r="A21" s="17" t="s">
        <v>164</v>
      </c>
      <c r="B21" s="9" t="s">
        <v>23</v>
      </c>
      <c r="C21" s="14" t="n">
        <v>74</v>
      </c>
      <c r="D21" s="14" t="n">
        <v>253</v>
      </c>
      <c r="E21" s="15" t="n">
        <v>32.5</v>
      </c>
      <c r="F21" s="0" t="n">
        <f aca="false">STANDARDIZE(E21,$E$37,$E$38)</f>
        <v>0.11824745573829</v>
      </c>
      <c r="G21" s="15" t="n">
        <v>9.625</v>
      </c>
      <c r="H21" s="0" t="n">
        <f aca="false">STANDARDIZE(G21,$G$37,$G$38)</f>
        <v>0.0251329448252024</v>
      </c>
      <c r="I21" s="14" t="s">
        <v>364</v>
      </c>
      <c r="K21" s="14" t="s">
        <v>364</v>
      </c>
      <c r="M21" s="14" t="s">
        <v>364</v>
      </c>
      <c r="O21" s="14" t="s">
        <v>364</v>
      </c>
      <c r="Q21" s="14" t="s">
        <v>364</v>
      </c>
      <c r="S21" s="14" t="s">
        <v>364</v>
      </c>
      <c r="V21" s="11" t="n">
        <f aca="false">F21+H21+J21+L21+N21+P21+R21+T21</f>
        <v>0.143380400563493</v>
      </c>
      <c r="X21" s="11" t="n">
        <f aca="false">AVERAGE(F21,H21,J21,L21,N21,P21,R21,T21)</f>
        <v>0.0716902002817464</v>
      </c>
      <c r="Z21" s="0" t="n">
        <v>2</v>
      </c>
      <c r="AA21" s="0" t="n">
        <v>12</v>
      </c>
      <c r="AB21" s="0" t="n">
        <v>44</v>
      </c>
      <c r="AC21" s="0" t="n">
        <f aca="false">RANK(AB21,$AB$2:$AB$35,1)</f>
        <v>5</v>
      </c>
      <c r="AD21" s="0" t="n">
        <v>41.3333333333333</v>
      </c>
    </row>
    <row r="22" customFormat="false" ht="18" hidden="false" customHeight="true" outlineLevel="0" collapsed="false">
      <c r="A22" s="16" t="s">
        <v>234</v>
      </c>
      <c r="B22" s="9" t="s">
        <v>23</v>
      </c>
      <c r="C22" s="9" t="n">
        <v>76</v>
      </c>
      <c r="D22" s="9" t="n">
        <v>259</v>
      </c>
      <c r="E22" s="10" t="n">
        <v>33</v>
      </c>
      <c r="F22" s="0" t="n">
        <f aca="false">STANDARDIZE(E22,$E$37,$E$38)</f>
        <v>0.577723283749945</v>
      </c>
      <c r="G22" s="10" t="n">
        <v>9.875</v>
      </c>
      <c r="H22" s="0" t="n">
        <f aca="false">STANDARDIZE(G22,$G$37,$G$38)</f>
        <v>0.594813027529758</v>
      </c>
      <c r="I22" s="9" t="n">
        <v>4.85</v>
      </c>
      <c r="J22" s="0" t="n">
        <f aca="false">(STANDARDIZE(I22,$I$37,$I$38))*-1</f>
        <v>-0.799199856564268</v>
      </c>
      <c r="K22" s="9" t="n">
        <v>23</v>
      </c>
      <c r="L22" s="0" t="n">
        <f aca="false">STANDARDIZE(K22,$K$37,$K$38)</f>
        <v>0.403721293341706</v>
      </c>
      <c r="M22" s="9" t="n">
        <v>32</v>
      </c>
      <c r="N22" s="0" t="n">
        <f aca="false">STANDARDIZE(M22,$M$37,$M$38)</f>
        <v>-0.719214022441328</v>
      </c>
      <c r="O22" s="9" t="n">
        <v>112</v>
      </c>
      <c r="P22" s="0" t="n">
        <f aca="false">STANDARDIZE(O22,$O$37,$O$38)</f>
        <v>-0.678553959022688</v>
      </c>
      <c r="Q22" s="9" t="n">
        <v>7.47</v>
      </c>
      <c r="R22" s="0" t="n">
        <f aca="false">(STANDARDIZE(Q22,$Q$37,$Q$38))*-1</f>
        <v>-0.954110045426352</v>
      </c>
      <c r="S22" s="9" t="n">
        <v>4.58</v>
      </c>
      <c r="T22" s="0" t="n">
        <f aca="false">(STANDARDIZE(S22,$S$37,$S$38))*-1</f>
        <v>-1.81489837032896</v>
      </c>
      <c r="V22" s="11" t="n">
        <f aca="false">F22+H22+J22+L22+N22+P22+R22+T22</f>
        <v>-3.38971864916219</v>
      </c>
      <c r="X22" s="11" t="n">
        <f aca="false">AVERAGE(F22,H22,J22,L22,N22,P22,R22,T22)</f>
        <v>-0.423714831145273</v>
      </c>
      <c r="Z22" s="0" t="n">
        <v>3</v>
      </c>
      <c r="AA22" s="0" t="n">
        <v>18</v>
      </c>
      <c r="AB22" s="0" t="n">
        <v>82</v>
      </c>
      <c r="AC22" s="0" t="n">
        <f aca="false">RANK(AB22,$AB$2:$AB$35,1)</f>
        <v>8</v>
      </c>
      <c r="AD22" s="0" t="n">
        <v>23.6</v>
      </c>
    </row>
    <row r="23" customFormat="false" ht="18" hidden="false" customHeight="true" outlineLevel="0" collapsed="false">
      <c r="A23" s="17" t="s">
        <v>62</v>
      </c>
      <c r="B23" s="9" t="s">
        <v>23</v>
      </c>
      <c r="C23" s="14" t="n">
        <v>76</v>
      </c>
      <c r="D23" s="14" t="n">
        <v>246</v>
      </c>
      <c r="E23" s="15" t="n">
        <v>33</v>
      </c>
      <c r="F23" s="0" t="n">
        <f aca="false">STANDARDIZE(E23,$E$37,$E$38)</f>
        <v>0.577723283749945</v>
      </c>
      <c r="G23" s="15" t="n">
        <v>9</v>
      </c>
      <c r="H23" s="0" t="n">
        <f aca="false">STANDARDIZE(G23,$G$37,$G$38)</f>
        <v>-1.39906726193619</v>
      </c>
      <c r="I23" s="14" t="n">
        <v>4.66</v>
      </c>
      <c r="J23" s="0" t="n">
        <f aca="false">(STANDARDIZE(I23,$I$37,$I$38))*-1</f>
        <v>0.649349883458476</v>
      </c>
      <c r="K23" s="14" t="n">
        <v>16</v>
      </c>
      <c r="L23" s="0" t="n">
        <f aca="false">STANDARDIZE(K23,$K$37,$K$38)</f>
        <v>-1.64516427036745</v>
      </c>
      <c r="M23" s="14" t="n">
        <v>40.5</v>
      </c>
      <c r="N23" s="0" t="n">
        <f aca="false">STANDARDIZE(M23,$M$37,$M$38)</f>
        <v>1.79803505610332</v>
      </c>
      <c r="O23" s="14" t="n">
        <v>121</v>
      </c>
      <c r="P23" s="0" t="n">
        <f aca="false">STANDARDIZE(O23,$O$37,$O$38)</f>
        <v>0.578766612107586</v>
      </c>
      <c r="Q23" s="14" t="n">
        <v>7.21</v>
      </c>
      <c r="R23" s="0" t="n">
        <f aca="false">(STANDARDIZE(Q23,$Q$37,$Q$38))*-1</f>
        <v>-0.084357290601725</v>
      </c>
      <c r="S23" s="14" t="n">
        <v>4.27</v>
      </c>
      <c r="T23" s="0" t="n">
        <f aca="false">(STANDARDIZE(S23,$S$37,$S$38))*-1</f>
        <v>0.172847463840858</v>
      </c>
      <c r="V23" s="11" t="n">
        <f aca="false">F23+H23+J23+L23+N23+P23+R23+T23</f>
        <v>0.648133476354823</v>
      </c>
      <c r="X23" s="11" t="n">
        <f aca="false">AVERAGE(F23,H23,J23,L23,N23,P23,R23,T23)</f>
        <v>0.0810166845443529</v>
      </c>
      <c r="Z23" s="0" t="n">
        <v>2</v>
      </c>
      <c r="AA23" s="0" t="n">
        <v>11</v>
      </c>
      <c r="AB23" s="0" t="n">
        <v>43</v>
      </c>
      <c r="AC23" s="0" t="n">
        <f aca="false">RANK(AB23,$AB$2:$AB$35,1)</f>
        <v>4</v>
      </c>
      <c r="AD23" s="0" t="n">
        <v>36.5</v>
      </c>
    </row>
    <row r="24" customFormat="false" ht="18" hidden="false" customHeight="true" outlineLevel="0" collapsed="false">
      <c r="A24" s="16" t="s">
        <v>246</v>
      </c>
      <c r="B24" s="9" t="s">
        <v>23</v>
      </c>
      <c r="C24" s="9" t="n">
        <v>72</v>
      </c>
      <c r="D24" s="9" t="n">
        <v>232</v>
      </c>
      <c r="E24" s="10" t="n">
        <v>33</v>
      </c>
      <c r="F24" s="0" t="n">
        <f aca="false">STANDARDIZE(E24,$E$37,$E$38)</f>
        <v>0.577723283749945</v>
      </c>
      <c r="G24" s="10" t="n">
        <v>10</v>
      </c>
      <c r="H24" s="0" t="n">
        <f aca="false">STANDARDIZE(G24,$G$37,$G$38)</f>
        <v>0.879653068882036</v>
      </c>
      <c r="I24" s="14" t="s">
        <v>364</v>
      </c>
      <c r="K24" s="9" t="n">
        <v>24</v>
      </c>
      <c r="L24" s="0" t="n">
        <f aca="false">STANDARDIZE(K24,$K$37,$K$38)</f>
        <v>0.696419231014442</v>
      </c>
      <c r="M24" s="14" t="s">
        <v>364</v>
      </c>
      <c r="O24" s="14" t="s">
        <v>364</v>
      </c>
      <c r="Q24" s="14" t="s">
        <v>364</v>
      </c>
      <c r="S24" s="14" t="s">
        <v>364</v>
      </c>
      <c r="V24" s="11" t="n">
        <f aca="false">F24+H24+J24+L24+N24+P24+R24+T24</f>
        <v>2.15379558364642</v>
      </c>
      <c r="X24" s="11" t="n">
        <f aca="false">AVERAGE(F24,H24,J24,L24,N24,P24,R24,T24)</f>
        <v>0.717931861215474</v>
      </c>
      <c r="Z24" s="0" t="n">
        <v>7</v>
      </c>
      <c r="AA24" s="0" t="n">
        <v>19</v>
      </c>
      <c r="AB24" s="0" t="n">
        <v>236</v>
      </c>
      <c r="AC24" s="0" t="n">
        <f aca="false">RANK(AB24,$AB$2:$AB$35,1)</f>
        <v>25</v>
      </c>
      <c r="AD24" s="0" t="n">
        <v>0</v>
      </c>
    </row>
    <row r="25" customFormat="false" ht="18" hidden="false" customHeight="true" outlineLevel="0" collapsed="false">
      <c r="A25" s="17" t="s">
        <v>123</v>
      </c>
      <c r="B25" s="9" t="s">
        <v>23</v>
      </c>
      <c r="C25" s="14" t="n">
        <v>71</v>
      </c>
      <c r="D25" s="14" t="n">
        <v>236</v>
      </c>
      <c r="E25" s="15" t="n">
        <v>31.875</v>
      </c>
      <c r="F25" s="0" t="n">
        <f aca="false">STANDARDIZE(E25,$E$37,$E$38)</f>
        <v>-0.456097329276278</v>
      </c>
      <c r="G25" s="15" t="n">
        <v>9.5</v>
      </c>
      <c r="H25" s="0" t="n">
        <f aca="false">STANDARDIZE(G25,$G$37,$G$38)</f>
        <v>-0.259707096527075</v>
      </c>
      <c r="I25" s="14" t="n">
        <v>4.78</v>
      </c>
      <c r="J25" s="0" t="n">
        <f aca="false">(STANDARDIZE(I25,$I$37,$I$38))*-1</f>
        <v>-0.265523636555892</v>
      </c>
      <c r="K25" s="14" t="n">
        <v>27</v>
      </c>
      <c r="L25" s="0" t="n">
        <f aca="false">STANDARDIZE(K25,$K$37,$K$38)</f>
        <v>1.57451304403265</v>
      </c>
      <c r="M25" s="14" t="n">
        <v>32</v>
      </c>
      <c r="N25" s="0" t="n">
        <f aca="false">STANDARDIZE(M25,$M$37,$M$38)</f>
        <v>-0.719214022441328</v>
      </c>
      <c r="O25" s="14" t="n">
        <v>113</v>
      </c>
      <c r="P25" s="0" t="n">
        <f aca="false">STANDARDIZE(O25,$O$37,$O$38)</f>
        <v>-0.538851673341547</v>
      </c>
      <c r="Q25" s="14" t="s">
        <v>364</v>
      </c>
      <c r="S25" s="14" t="s">
        <v>364</v>
      </c>
      <c r="V25" s="11" t="n">
        <f aca="false">F25+H25+J25+L25+N25+P25+R25+T25</f>
        <v>-0.66488071410947</v>
      </c>
      <c r="X25" s="11" t="n">
        <f aca="false">AVERAGE(F25,H25,J25,L25,N25,P25,R25,T25)</f>
        <v>-0.110813452351578</v>
      </c>
      <c r="Z25" s="0" t="n">
        <v>2</v>
      </c>
      <c r="AA25" s="0" t="n">
        <v>16</v>
      </c>
      <c r="AB25" s="0" t="n">
        <v>48</v>
      </c>
      <c r="AC25" s="0" t="n">
        <f aca="false">RANK(AB25,$AB$2:$AB$35,1)</f>
        <v>7</v>
      </c>
      <c r="AD25" s="0" t="n">
        <v>35.1428571428571</v>
      </c>
    </row>
    <row r="26" customFormat="false" ht="18" hidden="false" customHeight="true" outlineLevel="0" collapsed="false">
      <c r="A26" s="16" t="s">
        <v>165</v>
      </c>
      <c r="B26" s="9" t="s">
        <v>23</v>
      </c>
      <c r="C26" s="9" t="n">
        <v>72</v>
      </c>
      <c r="D26" s="9" t="n">
        <v>240</v>
      </c>
      <c r="E26" s="10" t="n">
        <v>31.25</v>
      </c>
      <c r="F26" s="0" t="n">
        <f aca="false">STANDARDIZE(E26,$E$37,$E$38)</f>
        <v>-1.03044211429085</v>
      </c>
      <c r="G26" s="10" t="n">
        <v>9.625</v>
      </c>
      <c r="H26" s="0" t="n">
        <f aca="false">STANDARDIZE(G26,$G$37,$G$38)</f>
        <v>0.0251329448252024</v>
      </c>
      <c r="I26" s="9" t="n">
        <v>4.78</v>
      </c>
      <c r="J26" s="0" t="n">
        <f aca="false">(STANDARDIZE(I26,$I$37,$I$38))*-1</f>
        <v>-0.265523636555892</v>
      </c>
      <c r="K26" s="9" t="n">
        <v>19</v>
      </c>
      <c r="L26" s="0" t="n">
        <f aca="false">STANDARDIZE(K26,$K$37,$K$38)</f>
        <v>-0.76707045734924</v>
      </c>
      <c r="M26" s="9" t="n">
        <v>31</v>
      </c>
      <c r="N26" s="0" t="n">
        <f aca="false">STANDARDIZE(M26,$M$37,$M$38)</f>
        <v>-1.01536097285835</v>
      </c>
      <c r="O26" s="9" t="n">
        <v>110</v>
      </c>
      <c r="P26" s="0" t="n">
        <f aca="false">STANDARDIZE(O26,$O$37,$O$38)</f>
        <v>-0.957958530384972</v>
      </c>
      <c r="Q26" s="9" t="n">
        <v>7.07</v>
      </c>
      <c r="R26" s="0" t="n">
        <f aca="false">(STANDARDIZE(Q26,$Q$37,$Q$38))*-1</f>
        <v>0.383971115842304</v>
      </c>
      <c r="S26" s="9" t="n">
        <v>4.39</v>
      </c>
      <c r="T26" s="0" t="n">
        <f aca="false">(STANDARDIZE(S26,$S$37,$S$38))*-1</f>
        <v>-0.596602536482941</v>
      </c>
      <c r="V26" s="11" t="n">
        <f aca="false">F26+H26+J26+L26+N26+P26+R26+T26</f>
        <v>-4.22385418725473</v>
      </c>
      <c r="X26" s="11" t="n">
        <f aca="false">AVERAGE(F26,H26,J26,L26,N26,P26,R26,T26)</f>
        <v>-0.527981773406841</v>
      </c>
      <c r="Z26" s="0" t="n">
        <v>7</v>
      </c>
      <c r="AA26" s="0" t="n">
        <v>2</v>
      </c>
      <c r="AB26" s="0" t="n">
        <v>219</v>
      </c>
      <c r="AC26" s="0" t="n">
        <f aca="false">RANK(AB26,$AB$2:$AB$35,1)</f>
        <v>22</v>
      </c>
      <c r="AD26" s="0" t="n">
        <v>34.75</v>
      </c>
    </row>
    <row r="27" customFormat="false" ht="18" hidden="false" customHeight="true" outlineLevel="0" collapsed="false">
      <c r="A27" s="17" t="s">
        <v>145</v>
      </c>
      <c r="B27" s="9" t="s">
        <v>23</v>
      </c>
      <c r="C27" s="14" t="n">
        <v>75</v>
      </c>
      <c r="D27" s="14" t="n">
        <v>245</v>
      </c>
      <c r="E27" s="15" t="n">
        <v>34</v>
      </c>
      <c r="F27" s="0" t="n">
        <f aca="false">STANDARDIZE(E27,$E$37,$E$38)</f>
        <v>1.49667493977325</v>
      </c>
      <c r="G27" s="15" t="n">
        <v>10.25</v>
      </c>
      <c r="H27" s="0" t="n">
        <f aca="false">STANDARDIZE(G27,$G$37,$G$38)</f>
        <v>1.44933315158659</v>
      </c>
      <c r="I27" s="14" t="n">
        <v>4.61</v>
      </c>
      <c r="J27" s="0" t="n">
        <f aca="false">(STANDARDIZE(I27,$I$37,$I$38))*-1</f>
        <v>1.03054718346446</v>
      </c>
      <c r="K27" s="14" t="n">
        <v>20</v>
      </c>
      <c r="L27" s="0" t="n">
        <f aca="false">STANDARDIZE(K27,$K$37,$K$38)</f>
        <v>-0.474372519676503</v>
      </c>
      <c r="M27" s="14" t="n">
        <v>37</v>
      </c>
      <c r="N27" s="0" t="n">
        <f aca="false">STANDARDIZE(M27,$M$37,$M$38)</f>
        <v>0.761520729643758</v>
      </c>
      <c r="O27" s="14" t="n">
        <v>121</v>
      </c>
      <c r="P27" s="0" t="n">
        <f aca="false">STANDARDIZE(O27,$O$37,$O$38)</f>
        <v>0.578766612107586</v>
      </c>
      <c r="Q27" s="14" t="n">
        <v>7.49</v>
      </c>
      <c r="R27" s="0" t="n">
        <f aca="false">(STANDARDIZE(Q27,$Q$37,$Q$38))*-1</f>
        <v>-1.02101410348979</v>
      </c>
      <c r="S27" s="14" t="n">
        <v>4.38</v>
      </c>
      <c r="T27" s="0" t="n">
        <f aca="false">(STANDARDIZE(S27,$S$37,$S$38))*-1</f>
        <v>-0.532481703122626</v>
      </c>
      <c r="V27" s="11" t="n">
        <f aca="false">F27+H27+J27+L27+N27+P27+R27+T27</f>
        <v>3.28897429028674</v>
      </c>
      <c r="X27" s="11" t="n">
        <f aca="false">AVERAGE(F27,H27,J27,L27,N27,P27,R27,T27)</f>
        <v>0.411121786285842</v>
      </c>
      <c r="Z27" s="0" t="n">
        <v>7</v>
      </c>
      <c r="AA27" s="0" t="n">
        <v>15</v>
      </c>
      <c r="AB27" s="0" t="n">
        <v>232</v>
      </c>
      <c r="AC27" s="0" t="n">
        <f aca="false">RANK(AB27,$AB$2:$AB$35,1)</f>
        <v>24</v>
      </c>
      <c r="AD27" s="0" t="n">
        <v>22.5555555555556</v>
      </c>
    </row>
    <row r="28" customFormat="false" ht="18" hidden="false" customHeight="true" outlineLevel="0" collapsed="false">
      <c r="A28" s="16" t="s">
        <v>179</v>
      </c>
      <c r="B28" s="9" t="s">
        <v>23</v>
      </c>
      <c r="C28" s="9" t="n">
        <v>74</v>
      </c>
      <c r="D28" s="9" t="n">
        <v>240</v>
      </c>
      <c r="E28" s="10" t="n">
        <v>31</v>
      </c>
      <c r="F28" s="0" t="n">
        <f aca="false">STANDARDIZE(E28,$E$37,$E$38)</f>
        <v>-1.26018002829667</v>
      </c>
      <c r="G28" s="10" t="n">
        <v>9.375</v>
      </c>
      <c r="H28" s="0" t="n">
        <f aca="false">STANDARDIZE(G28,$G$37,$G$38)</f>
        <v>-0.544547137879354</v>
      </c>
      <c r="I28" s="9" t="n">
        <v>4.65</v>
      </c>
      <c r="J28" s="0" t="n">
        <f aca="false">(STANDARDIZE(I28,$I$37,$I$38))*-1</f>
        <v>0.725589343459671</v>
      </c>
      <c r="K28" s="9" t="n">
        <v>20</v>
      </c>
      <c r="L28" s="0" t="n">
        <f aca="false">STANDARDIZE(K28,$K$37,$K$38)</f>
        <v>-0.474372519676503</v>
      </c>
      <c r="M28" s="9" t="n">
        <v>34</v>
      </c>
      <c r="N28" s="0" t="n">
        <f aca="false">STANDARDIZE(M28,$M$37,$M$38)</f>
        <v>-0.126920121607294</v>
      </c>
      <c r="O28" s="9" t="n">
        <v>120</v>
      </c>
      <c r="P28" s="0" t="n">
        <f aca="false">STANDARDIZE(O28,$O$37,$O$38)</f>
        <v>0.439064326426445</v>
      </c>
      <c r="Q28" s="9" t="n">
        <v>7.11</v>
      </c>
      <c r="R28" s="0" t="n">
        <f aca="false">(STANDARDIZE(Q28,$Q$37,$Q$38))*-1</f>
        <v>0.250162999715438</v>
      </c>
      <c r="S28" s="9" t="n">
        <v>4.2</v>
      </c>
      <c r="T28" s="0" t="n">
        <f aca="false">(STANDARDIZE(S28,$S$37,$S$38))*-1</f>
        <v>0.621693297363071</v>
      </c>
      <c r="V28" s="11" t="n">
        <f aca="false">F28+H28+J28+L28+N28+P28+R28+T28</f>
        <v>-0.369509840495199</v>
      </c>
      <c r="X28" s="11" t="n">
        <f aca="false">AVERAGE(F28,H28,J28,L28,N28,P28,R28,T28)</f>
        <v>-0.0461887300618999</v>
      </c>
      <c r="Z28" s="0" t="n">
        <v>4</v>
      </c>
      <c r="AA28" s="0" t="n">
        <v>30</v>
      </c>
      <c r="AB28" s="0" t="n">
        <v>129</v>
      </c>
      <c r="AC28" s="0" t="n">
        <f aca="false">RANK(AB28,$AB$2:$AB$35,1)</f>
        <v>15</v>
      </c>
      <c r="AD28" s="0" t="n">
        <v>33.7142857142857</v>
      </c>
    </row>
    <row r="29" customFormat="false" ht="18" hidden="false" customHeight="true" outlineLevel="0" collapsed="false">
      <c r="A29" s="17" t="s">
        <v>249</v>
      </c>
      <c r="B29" s="9" t="s">
        <v>23</v>
      </c>
      <c r="C29" s="14" t="n">
        <v>72</v>
      </c>
      <c r="D29" s="14" t="n">
        <v>236</v>
      </c>
      <c r="E29" s="15" t="n">
        <v>32.75</v>
      </c>
      <c r="F29" s="0" t="n">
        <f aca="false">STANDARDIZE(E29,$E$37,$E$38)</f>
        <v>0.347985369744118</v>
      </c>
      <c r="G29" s="15" t="n">
        <v>9.125</v>
      </c>
      <c r="H29" s="0" t="n">
        <f aca="false">STANDARDIZE(G29,$G$37,$G$38)</f>
        <v>-1.11422722058391</v>
      </c>
      <c r="I29" s="14" t="n">
        <v>4.88</v>
      </c>
      <c r="J29" s="0" t="n">
        <f aca="false">(STANDARDIZE(I29,$I$37,$I$38))*-1</f>
        <v>-1.02791823656786</v>
      </c>
      <c r="K29" s="14" t="n">
        <v>25</v>
      </c>
      <c r="L29" s="0" t="n">
        <f aca="false">STANDARDIZE(K29,$K$37,$K$38)</f>
        <v>0.989117168687178</v>
      </c>
      <c r="M29" s="14" t="n">
        <v>35</v>
      </c>
      <c r="N29" s="0" t="n">
        <f aca="false">STANDARDIZE(M29,$M$37,$M$38)</f>
        <v>0.169226828809724</v>
      </c>
      <c r="O29" s="14" t="n">
        <v>120</v>
      </c>
      <c r="P29" s="0" t="n">
        <f aca="false">STANDARDIZE(O29,$O$37,$O$38)</f>
        <v>0.439064326426445</v>
      </c>
      <c r="Q29" s="14" t="n">
        <v>7.66</v>
      </c>
      <c r="R29" s="0" t="n">
        <f aca="false">(STANDARDIZE(Q29,$Q$37,$Q$38))*-1</f>
        <v>-1.58969859702897</v>
      </c>
      <c r="S29" s="14" t="s">
        <v>364</v>
      </c>
      <c r="V29" s="11" t="n">
        <f aca="false">F29+H29+J29+L29+N29+P29+R29+T29</f>
        <v>-1.78645036051327</v>
      </c>
      <c r="X29" s="11" t="n">
        <f aca="false">AVERAGE(F29,H29,J29,L29,N29,P29,R29,T29)</f>
        <v>-0.255207194359039</v>
      </c>
      <c r="Z29" s="0" t="n">
        <v>5</v>
      </c>
      <c r="AA29" s="0" t="n">
        <v>5</v>
      </c>
      <c r="AB29" s="0" t="n">
        <v>141</v>
      </c>
      <c r="AC29" s="0" t="n">
        <f aca="false">RANK(AB29,$AB$2:$AB$35,1)</f>
        <v>17</v>
      </c>
      <c r="AD29" s="0" t="n">
        <v>0</v>
      </c>
    </row>
    <row r="30" customFormat="false" ht="18" hidden="false" customHeight="true" outlineLevel="0" collapsed="false">
      <c r="A30" s="16" t="s">
        <v>171</v>
      </c>
      <c r="B30" s="9" t="s">
        <v>23</v>
      </c>
      <c r="C30" s="9" t="n">
        <v>74</v>
      </c>
      <c r="D30" s="9" t="n">
        <v>249</v>
      </c>
      <c r="E30" s="10" t="n">
        <v>31.5</v>
      </c>
      <c r="F30" s="0" t="n">
        <f aca="false">STANDARDIZE(E30,$E$37,$E$38)</f>
        <v>-0.800704200285019</v>
      </c>
      <c r="G30" s="10" t="n">
        <v>9.125</v>
      </c>
      <c r="H30" s="0" t="n">
        <f aca="false">STANDARDIZE(G30,$G$37,$G$38)</f>
        <v>-1.11422722058391</v>
      </c>
      <c r="I30" s="9" t="n">
        <v>4.91</v>
      </c>
      <c r="J30" s="0" t="n">
        <f aca="false">(STANDARDIZE(I30,$I$37,$I$38))*-1</f>
        <v>-1.25663661657146</v>
      </c>
      <c r="K30" s="9" t="n">
        <v>20</v>
      </c>
      <c r="L30" s="0" t="n">
        <f aca="false">STANDARDIZE(K30,$K$37,$K$38)</f>
        <v>-0.474372519676503</v>
      </c>
      <c r="M30" s="9" t="n">
        <v>30.5</v>
      </c>
      <c r="N30" s="0" t="n">
        <f aca="false">STANDARDIZE(M30,$M$37,$M$38)</f>
        <v>-1.16343444806685</v>
      </c>
      <c r="O30" s="9" t="n">
        <v>112</v>
      </c>
      <c r="P30" s="0" t="n">
        <f aca="false">STANDARDIZE(O30,$O$37,$O$38)</f>
        <v>-0.678553959022688</v>
      </c>
      <c r="Q30" s="14" t="s">
        <v>364</v>
      </c>
      <c r="S30" s="14" t="s">
        <v>364</v>
      </c>
      <c r="V30" s="11" t="n">
        <f aca="false">F30+H30+J30+L30+N30+P30+R30+T30</f>
        <v>-5.48792896420643</v>
      </c>
      <c r="X30" s="11" t="n">
        <f aca="false">AVERAGE(F30,H30,J30,L30,N30,P30,R30,T30)</f>
        <v>-0.914654827367738</v>
      </c>
      <c r="Z30" s="0" t="n">
        <v>8</v>
      </c>
      <c r="AD30" s="0" t="n">
        <v>3.5</v>
      </c>
    </row>
    <row r="31" customFormat="false" ht="18" hidden="false" customHeight="true" outlineLevel="0" collapsed="false">
      <c r="A31" s="17" t="s">
        <v>297</v>
      </c>
      <c r="B31" s="9" t="s">
        <v>23</v>
      </c>
      <c r="C31" s="14" t="n">
        <v>72</v>
      </c>
      <c r="D31" s="14" t="n">
        <v>228</v>
      </c>
      <c r="E31" s="15" t="n">
        <v>33</v>
      </c>
      <c r="F31" s="0" t="n">
        <f aca="false">STANDARDIZE(E31,$E$37,$E$38)</f>
        <v>0.577723283749945</v>
      </c>
      <c r="G31" s="15" t="n">
        <v>9.5</v>
      </c>
      <c r="H31" s="0" t="n">
        <f aca="false">STANDARDIZE(G31,$G$37,$G$38)</f>
        <v>-0.259707096527075</v>
      </c>
      <c r="I31" s="14" t="n">
        <v>4.64</v>
      </c>
      <c r="J31" s="0" t="n">
        <f aca="false">(STANDARDIZE(I31,$I$37,$I$38))*-1</f>
        <v>0.801828803460874</v>
      </c>
      <c r="K31" s="14" t="s">
        <v>364</v>
      </c>
      <c r="M31" s="14" t="n">
        <v>33.5</v>
      </c>
      <c r="N31" s="0" t="n">
        <f aca="false">STANDARDIZE(M31,$M$37,$M$38)</f>
        <v>-0.274993596815802</v>
      </c>
      <c r="O31" s="14" t="n">
        <v>117</v>
      </c>
      <c r="P31" s="0" t="n">
        <f aca="false">STANDARDIZE(O31,$O$37,$O$38)</f>
        <v>0.0199574693830197</v>
      </c>
      <c r="Q31" s="14" t="n">
        <v>6.99</v>
      </c>
      <c r="R31" s="0" t="n">
        <f aca="false">(STANDARDIZE(Q31,$Q$37,$Q$38))*-1</f>
        <v>0.651587348096036</v>
      </c>
      <c r="S31" s="14" t="n">
        <v>4.08</v>
      </c>
      <c r="T31" s="0" t="n">
        <f aca="false">(STANDARDIZE(S31,$S$37,$S$38))*-1</f>
        <v>1.39114329768687</v>
      </c>
      <c r="V31" s="11" t="n">
        <f aca="false">F31+H31+J31+L31+N31+P31+R31+T31</f>
        <v>2.90753950903387</v>
      </c>
      <c r="X31" s="11" t="n">
        <f aca="false">AVERAGE(F31,H31,J31,L31,N31,P31,R31,T31)</f>
        <v>0.415362787004838</v>
      </c>
      <c r="Z31" s="0" t="n">
        <v>1</v>
      </c>
      <c r="AA31" s="0" t="n">
        <v>25</v>
      </c>
      <c r="AB31" s="0" t="n">
        <v>25</v>
      </c>
      <c r="AC31" s="0" t="n">
        <f aca="false">RANK(AB31,$AB$2:$AB$35,1)</f>
        <v>2</v>
      </c>
      <c r="AD31" s="0" t="n">
        <v>37.7857142857143</v>
      </c>
    </row>
    <row r="32" customFormat="false" ht="18" hidden="false" customHeight="true" outlineLevel="0" collapsed="false">
      <c r="A32" s="16" t="s">
        <v>252</v>
      </c>
      <c r="B32" s="9" t="s">
        <v>23</v>
      </c>
      <c r="C32" s="9" t="n">
        <v>77</v>
      </c>
      <c r="D32" s="9" t="n">
        <v>251</v>
      </c>
      <c r="E32" s="10" t="n">
        <v>32.625</v>
      </c>
      <c r="F32" s="0" t="n">
        <f aca="false">STANDARDIZE(E32,$E$37,$E$38)</f>
        <v>0.233116412741204</v>
      </c>
      <c r="G32" s="10" t="n">
        <v>9.375</v>
      </c>
      <c r="H32" s="0" t="n">
        <f aca="false">STANDARDIZE(G32,$G$37,$G$38)</f>
        <v>-0.544547137879354</v>
      </c>
      <c r="I32" s="9" t="n">
        <v>4.83</v>
      </c>
      <c r="J32" s="0" t="n">
        <f aca="false">(STANDARDIZE(I32,$I$37,$I$38))*-1</f>
        <v>-0.646720936561877</v>
      </c>
      <c r="K32" s="14" t="s">
        <v>364</v>
      </c>
      <c r="M32" s="9" t="n">
        <v>36.5</v>
      </c>
      <c r="N32" s="0" t="n">
        <f aca="false">STANDARDIZE(M32,$M$37,$M$38)</f>
        <v>0.613447254435249</v>
      </c>
      <c r="O32" s="9" t="n">
        <v>121</v>
      </c>
      <c r="P32" s="0" t="n">
        <f aca="false">STANDARDIZE(O32,$O$37,$O$38)</f>
        <v>0.578766612107586</v>
      </c>
      <c r="Q32" s="9" t="n">
        <v>7.59</v>
      </c>
      <c r="R32" s="0" t="n">
        <f aca="false">(STANDARDIZE(Q32,$Q$37,$Q$38))*-1</f>
        <v>-1.35553439380695</v>
      </c>
      <c r="S32" s="9" t="n">
        <v>4.37</v>
      </c>
      <c r="T32" s="0" t="n">
        <f aca="false">(STANDARDIZE(S32,$S$37,$S$38))*-1</f>
        <v>-0.468360869762311</v>
      </c>
      <c r="V32" s="11" t="n">
        <f aca="false">F32+H32+J32+L32+N32+P32+R32+T32</f>
        <v>-1.58983305872645</v>
      </c>
      <c r="X32" s="11" t="n">
        <f aca="false">AVERAGE(F32,H32,J32,L32,N32,P32,R32,T32)</f>
        <v>-0.227119008389493</v>
      </c>
      <c r="Z32" s="0" t="n">
        <v>6</v>
      </c>
      <c r="AA32" s="0" t="n">
        <v>3</v>
      </c>
      <c r="AB32" s="0" t="n">
        <v>179</v>
      </c>
      <c r="AC32" s="0" t="n">
        <f aca="false">RANK(AB32,$AB$2:$AB$35,1)</f>
        <v>19</v>
      </c>
      <c r="AD32" s="0" t="n">
        <v>0</v>
      </c>
    </row>
    <row r="33" customFormat="false" ht="18" hidden="false" customHeight="true" outlineLevel="0" collapsed="false">
      <c r="A33" s="17" t="s">
        <v>316</v>
      </c>
      <c r="B33" s="9" t="s">
        <v>23</v>
      </c>
      <c r="C33" s="14" t="n">
        <v>76</v>
      </c>
      <c r="D33" s="14" t="n">
        <v>247</v>
      </c>
      <c r="E33" s="15" t="n">
        <v>33</v>
      </c>
      <c r="F33" s="0" t="n">
        <f aca="false">STANDARDIZE(E33,$E$37,$E$38)</f>
        <v>0.577723283749945</v>
      </c>
      <c r="G33" s="15" t="n">
        <v>9.5</v>
      </c>
      <c r="H33" s="0" t="n">
        <f aca="false">STANDARDIZE(G33,$G$37,$G$38)</f>
        <v>-0.259707096527075</v>
      </c>
      <c r="I33" s="14" t="n">
        <v>4.99</v>
      </c>
      <c r="J33" s="0" t="n">
        <f aca="false">(STANDARDIZE(I33,$I$37,$I$38))*-1</f>
        <v>-1.86655229658103</v>
      </c>
      <c r="K33" s="14" t="n">
        <v>17</v>
      </c>
      <c r="L33" s="0" t="n">
        <f aca="false">STANDARDIZE(K33,$K$37,$K$38)</f>
        <v>-1.35246633269471</v>
      </c>
      <c r="M33" s="14" t="n">
        <v>32.5</v>
      </c>
      <c r="N33" s="0" t="n">
        <f aca="false">STANDARDIZE(M33,$M$37,$M$38)</f>
        <v>-0.57114054723282</v>
      </c>
      <c r="O33" s="14" t="n">
        <v>110</v>
      </c>
      <c r="P33" s="0" t="n">
        <f aca="false">STANDARDIZE(O33,$O$37,$O$38)</f>
        <v>-0.957958530384972</v>
      </c>
      <c r="Q33" s="14" t="n">
        <v>7.2</v>
      </c>
      <c r="R33" s="0" t="n">
        <f aca="false">(STANDARDIZE(Q33,$Q$37,$Q$38))*-1</f>
        <v>-0.0509052615700093</v>
      </c>
      <c r="S33" s="14" t="n">
        <v>4.31</v>
      </c>
      <c r="T33" s="0" t="n">
        <f aca="false">(STANDARDIZE(S33,$S$37,$S$38))*-1</f>
        <v>-0.0836358696004082</v>
      </c>
      <c r="V33" s="11" t="n">
        <f aca="false">F33+H33+J33+L33+N33+P33+R33+T33</f>
        <v>-4.56464265084109</v>
      </c>
      <c r="X33" s="11" t="n">
        <f aca="false">AVERAGE(F33,H33,J33,L33,N33,P33,R33,T33)</f>
        <v>-0.570580331355136</v>
      </c>
      <c r="Z33" s="0" t="n">
        <v>8</v>
      </c>
      <c r="AD33" s="0" t="n">
        <v>0</v>
      </c>
    </row>
    <row r="34" customFormat="false" ht="18" hidden="false" customHeight="true" outlineLevel="0" collapsed="false">
      <c r="A34" s="16" t="s">
        <v>105</v>
      </c>
      <c r="B34" s="9" t="s">
        <v>23</v>
      </c>
      <c r="C34" s="9" t="n">
        <v>72</v>
      </c>
      <c r="D34" s="9" t="n">
        <v>245</v>
      </c>
      <c r="E34" s="10" t="n">
        <v>33.75</v>
      </c>
      <c r="F34" s="0" t="n">
        <f aca="false">STANDARDIZE(E34,$E$37,$E$38)</f>
        <v>1.26693702576743</v>
      </c>
      <c r="G34" s="10" t="n">
        <v>9.375</v>
      </c>
      <c r="H34" s="0" t="n">
        <f aca="false">STANDARDIZE(G34,$G$37,$G$38)</f>
        <v>-0.544547137879354</v>
      </c>
      <c r="I34" s="9" t="n">
        <v>4.77</v>
      </c>
      <c r="J34" s="0" t="n">
        <f aca="false">(STANDARDIZE(I34,$I$37,$I$38))*-1</f>
        <v>-0.18928417655469</v>
      </c>
      <c r="K34" s="9" t="n">
        <v>22</v>
      </c>
      <c r="L34" s="0" t="n">
        <f aca="false">STANDARDIZE(K34,$K$37,$K$38)</f>
        <v>0.111023355668969</v>
      </c>
      <c r="M34" s="9" t="n">
        <v>37</v>
      </c>
      <c r="N34" s="0" t="n">
        <f aca="false">STANDARDIZE(M34,$M$37,$M$38)</f>
        <v>0.761520729643758</v>
      </c>
      <c r="O34" s="9" t="n">
        <v>119</v>
      </c>
      <c r="P34" s="0" t="n">
        <f aca="false">STANDARDIZE(O34,$O$37,$O$38)</f>
        <v>0.299362040745303</v>
      </c>
      <c r="Q34" s="9" t="n">
        <v>7.21</v>
      </c>
      <c r="R34" s="0" t="n">
        <f aca="false">(STANDARDIZE(Q34,$Q$37,$Q$38))*-1</f>
        <v>-0.084357290601725</v>
      </c>
      <c r="S34" s="9" t="n">
        <v>4.2</v>
      </c>
      <c r="T34" s="0" t="n">
        <f aca="false">(STANDARDIZE(S34,$S$37,$S$38))*-1</f>
        <v>0.621693297363071</v>
      </c>
      <c r="V34" s="11" t="n">
        <f aca="false">F34+H34+J34+L34+N34+P34+R34+T34</f>
        <v>2.24234784415276</v>
      </c>
      <c r="X34" s="11" t="n">
        <f aca="false">AVERAGE(F34,H34,J34,L34,N34,P34,R34,T34)</f>
        <v>0.280293480519095</v>
      </c>
      <c r="Z34" s="0" t="n">
        <v>4</v>
      </c>
      <c r="AA34" s="0" t="n">
        <v>28</v>
      </c>
      <c r="AB34" s="0" t="n">
        <v>127</v>
      </c>
      <c r="AC34" s="0" t="n">
        <f aca="false">RANK(AB34,$AB$2:$AB$35,1)</f>
        <v>14</v>
      </c>
      <c r="AD34" s="0" t="n">
        <v>19.5625</v>
      </c>
    </row>
    <row r="35" customFormat="false" ht="18" hidden="false" customHeight="true" outlineLevel="0" collapsed="false">
      <c r="A35" s="17" t="s">
        <v>277</v>
      </c>
      <c r="B35" s="9" t="s">
        <v>23</v>
      </c>
      <c r="C35" s="14" t="n">
        <v>74</v>
      </c>
      <c r="D35" s="14" t="n">
        <v>237</v>
      </c>
      <c r="E35" s="15" t="n">
        <v>33</v>
      </c>
      <c r="F35" s="0" t="n">
        <f aca="false">STANDARDIZE(E35,$E$37,$E$38)</f>
        <v>0.577723283749945</v>
      </c>
      <c r="G35" s="15" t="n">
        <v>10.625</v>
      </c>
      <c r="H35" s="0" t="n">
        <f aca="false">STANDARDIZE(G35,$G$37,$G$38)</f>
        <v>2.30385327564343</v>
      </c>
      <c r="I35" s="14" t="n">
        <v>4.77</v>
      </c>
      <c r="J35" s="0" t="n">
        <f aca="false">(STANDARDIZE(I35,$I$37,$I$38))*-1</f>
        <v>-0.18928417655469</v>
      </c>
      <c r="K35" s="14" t="n">
        <v>23</v>
      </c>
      <c r="L35" s="0" t="n">
        <f aca="false">STANDARDIZE(K35,$K$37,$K$38)</f>
        <v>0.403721293341706</v>
      </c>
      <c r="M35" s="14" t="n">
        <v>35</v>
      </c>
      <c r="N35" s="0" t="n">
        <f aca="false">STANDARDIZE(M35,$M$37,$M$38)</f>
        <v>0.169226828809724</v>
      </c>
      <c r="O35" s="14" t="n">
        <v>111</v>
      </c>
      <c r="P35" s="0" t="n">
        <f aca="false">STANDARDIZE(O35,$O$37,$O$38)</f>
        <v>-0.81825624470383</v>
      </c>
      <c r="Q35" s="14" t="s">
        <v>364</v>
      </c>
      <c r="S35" s="14" t="n">
        <v>4.51</v>
      </c>
      <c r="T35" s="0" t="n">
        <f aca="false">(STANDARDIZE(S35,$S$37,$S$38))*-1</f>
        <v>-1.36605253680674</v>
      </c>
      <c r="V35" s="11" t="n">
        <f aca="false">F35+H35+J35+L35+N35+P35+R35+T35</f>
        <v>1.08093172347954</v>
      </c>
      <c r="X35" s="11" t="n">
        <f aca="false">AVERAGE(F35,H35,J35,L35,N35,P35,R35,T35)</f>
        <v>0.154418817639934</v>
      </c>
      <c r="Z35" s="0" t="n">
        <v>4</v>
      </c>
      <c r="AA35" s="0" t="n">
        <v>19</v>
      </c>
      <c r="AB35" s="0" t="n">
        <v>118</v>
      </c>
      <c r="AC35" s="0" t="n">
        <f aca="false">RANK(AB35,$AB$2:$AB$35,1)</f>
        <v>12</v>
      </c>
      <c r="AD35" s="0" t="n">
        <v>20.3636363636364</v>
      </c>
    </row>
    <row r="36" customFormat="false" ht="15.75" hidden="false" customHeight="false" outlineLevel="0" collapsed="false"/>
    <row r="37" customFormat="false" ht="15" hidden="false" customHeight="false" outlineLevel="0" collapsed="false">
      <c r="C37" s="18" t="n">
        <f aca="false">AVERAGE(C2:C35)</f>
        <v>73.8235294117647</v>
      </c>
      <c r="D37" s="18" t="n">
        <f aca="false">AVERAGE(D2:D35)</f>
        <v>242.529411764706</v>
      </c>
      <c r="E37" s="18" t="n">
        <f aca="false">AVERAGE(E2:E35)</f>
        <v>32.3713235294118</v>
      </c>
      <c r="F37" s="18"/>
      <c r="G37" s="18" t="n">
        <f aca="false">AVERAGE(G2:G35)</f>
        <v>9.61397058823529</v>
      </c>
      <c r="H37" s="18"/>
      <c r="I37" s="18" t="n">
        <f aca="false">AVERAGE(I2:I35)</f>
        <v>4.7451724137931</v>
      </c>
      <c r="J37" s="18"/>
      <c r="K37" s="18" t="n">
        <f aca="false">AVERAGE(K2:K35)</f>
        <v>21.6206896551724</v>
      </c>
      <c r="L37" s="18"/>
      <c r="M37" s="18" t="n">
        <f aca="false">AVERAGE(M2:M35)</f>
        <v>34.4285714285714</v>
      </c>
      <c r="N37" s="18"/>
      <c r="O37" s="18" t="n">
        <f aca="false">AVERAGE(O2:O35)</f>
        <v>116.857142857143</v>
      </c>
      <c r="P37" s="18"/>
      <c r="Q37" s="18" t="n">
        <f aca="false">AVERAGE(Q2:Q35)</f>
        <v>7.18478260869565</v>
      </c>
      <c r="R37" s="18"/>
      <c r="S37" s="18" t="n">
        <f aca="false">AVERAGE(S2:S35)</f>
        <v>4.29695652173913</v>
      </c>
    </row>
    <row r="38" customFormat="false" ht="15" hidden="false" customHeight="false" outlineLevel="0" collapsed="false">
      <c r="C38" s="18" t="n">
        <f aca="false">STDEV(C2:C35)</f>
        <v>1.74894926439041</v>
      </c>
      <c r="D38" s="18" t="n">
        <f aca="false">STDEV(D2:D35)</f>
        <v>10.4656300223496</v>
      </c>
      <c r="E38" s="18" t="n">
        <f aca="false">STDEV(E2:E35)</f>
        <v>1.08819652638466</v>
      </c>
      <c r="F38" s="18"/>
      <c r="G38" s="18" t="n">
        <f aca="false">STDEV(G2:G35)</f>
        <v>0.438842795439021</v>
      </c>
      <c r="H38" s="18"/>
      <c r="I38" s="18" t="n">
        <f aca="false">STDEV(I2:I35)</f>
        <v>0.131165671947873</v>
      </c>
      <c r="J38" s="18"/>
      <c r="K38" s="18" t="n">
        <f aca="false">STDEV(K2:K35)</f>
        <v>3.41649144490418</v>
      </c>
      <c r="L38" s="18"/>
      <c r="M38" s="18" t="n">
        <f aca="false">STDEV(M2:M35)</f>
        <v>3.37670200078663</v>
      </c>
      <c r="N38" s="18"/>
      <c r="O38" s="18" t="n">
        <f aca="false">STDEV(O2:O35)</f>
        <v>7.15807901870993</v>
      </c>
      <c r="P38" s="18"/>
      <c r="Q38" s="18" t="n">
        <f aca="false">STDEV(Q2:Q35)</f>
        <v>0.298935529157853</v>
      </c>
      <c r="R38" s="18"/>
      <c r="S38" s="18" t="n">
        <f aca="false">STDEV(S2:S35)</f>
        <v>0.155955552601861</v>
      </c>
    </row>
  </sheetData>
  <conditionalFormatting sqref="V2:V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35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B15" activeCellId="0" sqref="B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3" min="3" style="0" width="24.15"/>
    <col collapsed="false" customWidth="true" hidden="false" outlineLevel="0" max="4" min="4" style="0" width="6.85"/>
    <col collapsed="false" customWidth="true" hidden="false" outlineLevel="0" max="7" min="7" style="39" width="9.14"/>
    <col collapsed="false" customWidth="true" hidden="false" outlineLevel="0" max="9" min="9" style="39" width="9.14"/>
    <col collapsed="false" customWidth="true" hidden="false" outlineLevel="0" max="11" min="11" style="39" width="9.14"/>
    <col collapsed="false" customWidth="true" hidden="false" outlineLevel="0" max="13" min="13" style="0" width="21.71"/>
    <col collapsed="false" customWidth="true" hidden="false" outlineLevel="0" max="37" min="37" style="0" width="24.15"/>
  </cols>
  <sheetData>
    <row r="1" customFormat="false" ht="15" hidden="false" customHeight="false" outlineLevel="0" collapsed="false">
      <c r="A1" s="0" t="s">
        <v>775</v>
      </c>
      <c r="C1" s="0" t="s">
        <v>776</v>
      </c>
      <c r="F1" s="0" t="s">
        <v>777</v>
      </c>
      <c r="H1" s="0" t="s">
        <v>778</v>
      </c>
      <c r="J1" s="0" t="s">
        <v>779</v>
      </c>
      <c r="M1" s="1"/>
      <c r="N1" s="1"/>
      <c r="O1" s="1"/>
      <c r="P1" s="1" t="s">
        <v>777</v>
      </c>
      <c r="Q1" s="1"/>
      <c r="R1" s="1" t="s">
        <v>778</v>
      </c>
      <c r="S1" s="1"/>
      <c r="T1" s="1" t="s">
        <v>779</v>
      </c>
      <c r="U1" s="1"/>
      <c r="AK1" s="0" t="s">
        <v>16</v>
      </c>
    </row>
    <row r="2" customFormat="false" ht="15" hidden="false" customHeight="false" outlineLevel="0" collapsed="false">
      <c r="A2" s="0" t="s">
        <v>1</v>
      </c>
      <c r="B2" s="0" t="s">
        <v>2</v>
      </c>
      <c r="C2" s="40" t="s">
        <v>1</v>
      </c>
      <c r="D2" s="11" t="s">
        <v>2</v>
      </c>
      <c r="E2" s="0" t="s">
        <v>709</v>
      </c>
      <c r="F2" s="0" t="s">
        <v>780</v>
      </c>
      <c r="G2" s="39" t="s">
        <v>781</v>
      </c>
      <c r="H2" s="0" t="s">
        <v>780</v>
      </c>
      <c r="I2" s="39" t="s">
        <v>781</v>
      </c>
      <c r="J2" s="0" t="s">
        <v>780</v>
      </c>
      <c r="K2" s="39" t="s">
        <v>781</v>
      </c>
      <c r="M2" s="1" t="s">
        <v>775</v>
      </c>
      <c r="N2" s="1" t="s">
        <v>2</v>
      </c>
      <c r="O2" s="1" t="s">
        <v>709</v>
      </c>
      <c r="P2" s="1" t="s">
        <v>780</v>
      </c>
      <c r="Q2" s="1" t="s">
        <v>781</v>
      </c>
      <c r="R2" s="1" t="s">
        <v>780</v>
      </c>
      <c r="S2" s="1" t="s">
        <v>781</v>
      </c>
      <c r="T2" s="1" t="s">
        <v>780</v>
      </c>
      <c r="U2" s="1" t="s">
        <v>781</v>
      </c>
      <c r="AK2" s="40" t="s">
        <v>16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13</v>
      </c>
      <c r="D3" s="0" t="s">
        <v>782</v>
      </c>
      <c r="E3" s="0" t="n">
        <v>16</v>
      </c>
      <c r="F3" s="0" t="n">
        <v>1113</v>
      </c>
      <c r="G3" s="39" t="n">
        <v>1</v>
      </c>
      <c r="H3" s="0" t="n">
        <v>0</v>
      </c>
      <c r="I3" s="39" t="n">
        <v>0</v>
      </c>
      <c r="J3" s="0" t="n">
        <v>67</v>
      </c>
      <c r="K3" s="39" t="n">
        <v>0.1376</v>
      </c>
      <c r="M3" s="0" t="s">
        <v>13</v>
      </c>
      <c r="N3" s="0" t="str">
        <f aca="false">IFERROR(VLOOKUP(A3,C$3:K$433,2,FALSE()),"")</f>
        <v>G</v>
      </c>
      <c r="O3" s="0" t="n">
        <f aca="false">IFERROR(VLOOKUP(A3,C$3:K$433,3,FALSE()),"")</f>
        <v>16</v>
      </c>
      <c r="P3" s="0" t="n">
        <f aca="false">IFERROR(VLOOKUP(A3,C$3:K$433,4,FALSE()),"")</f>
        <v>1113</v>
      </c>
      <c r="Q3" s="39" t="n">
        <f aca="false">IFERROR(VLOOKUP(A3,C$3:K$433,5,FALSE()),"")</f>
        <v>1</v>
      </c>
      <c r="R3" s="0" t="n">
        <f aca="false">IFERROR(VLOOKUP(A3,C$3:K$433,6,FALSE()),"")</f>
        <v>0</v>
      </c>
      <c r="S3" s="39" t="n">
        <f aca="false">IFERROR(VLOOKUP(A3,C$3:K$433,7,FALSE()),"")</f>
        <v>0</v>
      </c>
      <c r="T3" s="0" t="n">
        <f aca="false">IFERROR(VLOOKUP(A3,C$3:K$433,8,FALSE()),"")</f>
        <v>67</v>
      </c>
      <c r="U3" s="39" t="n">
        <f aca="false">IFERROR(VLOOKUP(A3,C$3:K$433,9,FALSE()),"")</f>
        <v>0.1376</v>
      </c>
      <c r="AK3" s="0" t="s">
        <v>783</v>
      </c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16</v>
      </c>
      <c r="D4" s="0" t="s">
        <v>17</v>
      </c>
      <c r="E4" s="0" t="n">
        <v>6</v>
      </c>
      <c r="F4" s="0" t="n">
        <v>188</v>
      </c>
      <c r="G4" s="39" t="n">
        <v>0.1749</v>
      </c>
      <c r="H4" s="0" t="n">
        <v>0</v>
      </c>
      <c r="I4" s="39" t="n">
        <v>0</v>
      </c>
      <c r="J4" s="0" t="n">
        <v>32</v>
      </c>
      <c r="K4" s="39" t="n">
        <v>0.0682</v>
      </c>
      <c r="M4" s="41" t="s">
        <v>16</v>
      </c>
      <c r="N4" s="42" t="str">
        <f aca="false">IFERROR(VLOOKUP(A4,C$3:K$433,2,FALSE()),"")</f>
        <v>TE</v>
      </c>
      <c r="O4" s="42" t="n">
        <f aca="false">IFERROR(VLOOKUP(A4,C$3:K$433,3,FALSE()),"")</f>
        <v>6</v>
      </c>
      <c r="P4" s="42" t="n">
        <f aca="false">IFERROR(VLOOKUP(A4,C$3:K$433,4,FALSE()),"")</f>
        <v>188</v>
      </c>
      <c r="Q4" s="43" t="n">
        <f aca="false">IFERROR(VLOOKUP(A4,C$3:K$433,5,FALSE()),"")</f>
        <v>0.1749</v>
      </c>
      <c r="R4" s="42" t="n">
        <f aca="false">IFERROR(VLOOKUP(A4,C$3:K$433,6,FALSE()),"")</f>
        <v>0</v>
      </c>
      <c r="S4" s="43" t="n">
        <f aca="false">IFERROR(VLOOKUP(A4,C$3:K$433,7,FALSE()),"")</f>
        <v>0</v>
      </c>
      <c r="T4" s="42" t="n">
        <f aca="false">IFERROR(VLOOKUP(A4,C$3:K$433,8,FALSE()),"")</f>
        <v>32</v>
      </c>
      <c r="U4" s="43" t="n">
        <f aca="false">IFERROR(VLOOKUP(A4,C$3:K$433,9,FALSE()),"")</f>
        <v>0.0682</v>
      </c>
      <c r="V4" s="42" t="s">
        <v>17</v>
      </c>
      <c r="W4" s="42" t="n">
        <v>4</v>
      </c>
      <c r="X4" s="42" t="n">
        <v>35</v>
      </c>
      <c r="Y4" s="43" t="n">
        <v>0.0313</v>
      </c>
      <c r="Z4" s="42" t="n">
        <v>0</v>
      </c>
      <c r="AA4" s="43" t="n">
        <v>0</v>
      </c>
      <c r="AB4" s="42" t="n">
        <v>32</v>
      </c>
      <c r="AC4" s="43" t="n">
        <v>0.0714</v>
      </c>
      <c r="AK4" s="0" t="s">
        <v>783</v>
      </c>
    </row>
    <row r="5" customFormat="false" ht="15" hidden="false" customHeight="false" outlineLevel="0" collapsed="false">
      <c r="A5" s="0" t="s">
        <v>19</v>
      </c>
      <c r="B5" s="0" t="s">
        <v>20</v>
      </c>
      <c r="C5" s="0" t="s">
        <v>16</v>
      </c>
      <c r="D5" s="0" t="s">
        <v>17</v>
      </c>
      <c r="E5" s="0" t="n">
        <v>4</v>
      </c>
      <c r="F5" s="0" t="n">
        <v>35</v>
      </c>
      <c r="G5" s="39" t="n">
        <v>0.0313</v>
      </c>
      <c r="H5" s="0" t="n">
        <v>0</v>
      </c>
      <c r="I5" s="39" t="n">
        <v>0</v>
      </c>
      <c r="J5" s="0" t="n">
        <v>32</v>
      </c>
      <c r="K5" s="39" t="n">
        <v>0.0714</v>
      </c>
      <c r="M5" s="0" t="s">
        <v>19</v>
      </c>
      <c r="N5" s="0" t="str">
        <f aca="false">IFERROR(VLOOKUP(A5,C$3:K$433,2,FALSE()),"")</f>
        <v/>
      </c>
      <c r="O5" s="0" t="str">
        <f aca="false">IFERROR(VLOOKUP(A5,C$3:K$433,3,FALSE()),"")</f>
        <v/>
      </c>
      <c r="P5" s="0" t="str">
        <f aca="false">IFERROR(VLOOKUP(A5,C$3:K$433,4,FALSE()),"")</f>
        <v/>
      </c>
      <c r="Q5" s="39" t="str">
        <f aca="false">IFERROR(VLOOKUP(A5,C$3:K$433,5,FALSE()),"")</f>
        <v/>
      </c>
      <c r="R5" s="0" t="str">
        <f aca="false">IFERROR(VLOOKUP(A5,C$3:K$433,6,FALSE()),"")</f>
        <v/>
      </c>
      <c r="S5" s="39" t="str">
        <f aca="false">IFERROR(VLOOKUP(A5,C$3:K$433,7,FALSE()),"")</f>
        <v/>
      </c>
      <c r="T5" s="0" t="str">
        <f aca="false">IFERROR(VLOOKUP(A5,C$3:K$433,8,FALSE()),"")</f>
        <v/>
      </c>
      <c r="U5" s="39" t="str">
        <f aca="false">IFERROR(VLOOKUP(A5,C$3:K$433,9,FALSE()),"")</f>
        <v/>
      </c>
      <c r="AK5" s="0" t="s">
        <v>784</v>
      </c>
    </row>
    <row r="6" customFormat="false" ht="15" hidden="false" customHeight="false" outlineLevel="0" collapsed="false">
      <c r="A6" s="0" t="s">
        <v>22</v>
      </c>
      <c r="B6" s="0" t="s">
        <v>23</v>
      </c>
      <c r="C6" s="0" t="s">
        <v>26</v>
      </c>
      <c r="D6" s="0" t="s">
        <v>785</v>
      </c>
      <c r="E6" s="0" t="n">
        <v>15</v>
      </c>
      <c r="F6" s="0" t="n">
        <v>0</v>
      </c>
      <c r="G6" s="39" t="n">
        <v>0</v>
      </c>
      <c r="H6" s="0" t="n">
        <v>939</v>
      </c>
      <c r="I6" s="39" t="n">
        <v>0.8735</v>
      </c>
      <c r="J6" s="0" t="n">
        <v>117</v>
      </c>
      <c r="K6" s="39" t="n">
        <v>0.2734</v>
      </c>
      <c r="M6" s="0" t="s">
        <v>22</v>
      </c>
      <c r="N6" s="0" t="str">
        <f aca="false">IFERROR(VLOOKUP(A6,C$3:K$433,2,FALSE()),"")</f>
        <v/>
      </c>
      <c r="O6" s="0" t="str">
        <f aca="false">IFERROR(VLOOKUP(A6,C$3:K$433,3,FALSE()),"")</f>
        <v/>
      </c>
      <c r="P6" s="0" t="str">
        <f aca="false">IFERROR(VLOOKUP(A6,C$3:K$433,4,FALSE()),"")</f>
        <v/>
      </c>
      <c r="Q6" s="39" t="str">
        <f aca="false">IFERROR(VLOOKUP(A6,C$3:K$433,5,FALSE()),"")</f>
        <v/>
      </c>
      <c r="R6" s="0" t="str">
        <f aca="false">IFERROR(VLOOKUP(A6,C$3:K$433,6,FALSE()),"")</f>
        <v/>
      </c>
      <c r="S6" s="39" t="str">
        <f aca="false">IFERROR(VLOOKUP(A6,C$3:K$433,7,FALSE()),"")</f>
        <v/>
      </c>
      <c r="T6" s="0" t="str">
        <f aca="false">IFERROR(VLOOKUP(A6,C$3:K$433,8,FALSE()),"")</f>
        <v/>
      </c>
      <c r="U6" s="39" t="str">
        <f aca="false">IFERROR(VLOOKUP(A6,C$3:K$433,9,FALSE()),"")</f>
        <v/>
      </c>
      <c r="AK6" s="0" t="s">
        <v>784</v>
      </c>
    </row>
    <row r="7" customFormat="false" ht="15" hidden="false" customHeight="false" outlineLevel="0" collapsed="false">
      <c r="A7" s="0" t="s">
        <v>25</v>
      </c>
      <c r="B7" s="0" t="s">
        <v>14</v>
      </c>
      <c r="C7" s="0" t="s">
        <v>28</v>
      </c>
      <c r="D7" s="0" t="s">
        <v>23</v>
      </c>
      <c r="E7" s="0" t="n">
        <v>3</v>
      </c>
      <c r="F7" s="0" t="n">
        <v>0</v>
      </c>
      <c r="G7" s="39" t="n">
        <v>0</v>
      </c>
      <c r="H7" s="0" t="n">
        <v>1</v>
      </c>
      <c r="I7" s="39" t="n">
        <v>0.0009</v>
      </c>
      <c r="J7" s="0" t="n">
        <v>71</v>
      </c>
      <c r="K7" s="39" t="n">
        <v>0.1485</v>
      </c>
      <c r="M7" s="0" t="s">
        <v>25</v>
      </c>
      <c r="N7" s="0" t="str">
        <f aca="false">IFERROR(VLOOKUP(A7,C$3:K$433,2,FALSE()),"")</f>
        <v/>
      </c>
      <c r="O7" s="0" t="str">
        <f aca="false">IFERROR(VLOOKUP(A7,C$3:K$433,3,FALSE()),"")</f>
        <v/>
      </c>
      <c r="P7" s="0" t="str">
        <f aca="false">IFERROR(VLOOKUP(A7,C$3:K$433,4,FALSE()),"")</f>
        <v/>
      </c>
      <c r="Q7" s="39" t="str">
        <f aca="false">IFERROR(VLOOKUP(A7,C$3:K$433,5,FALSE()),"")</f>
        <v/>
      </c>
      <c r="R7" s="0" t="str">
        <f aca="false">IFERROR(VLOOKUP(A7,C$3:K$433,6,FALSE()),"")</f>
        <v/>
      </c>
      <c r="S7" s="39" t="str">
        <f aca="false">IFERROR(VLOOKUP(A7,C$3:K$433,7,FALSE()),"")</f>
        <v/>
      </c>
      <c r="T7" s="0" t="str">
        <f aca="false">IFERROR(VLOOKUP(A7,C$3:K$433,8,FALSE()),"")</f>
        <v/>
      </c>
      <c r="U7" s="39" t="str">
        <f aca="false">IFERROR(VLOOKUP(A7,C$3:K$433,9,FALSE()),"")</f>
        <v/>
      </c>
      <c r="AK7" s="0" t="s">
        <v>786</v>
      </c>
    </row>
    <row r="8" customFormat="false" ht="15" hidden="false" customHeight="false" outlineLevel="0" collapsed="false">
      <c r="A8" s="0" t="s">
        <v>26</v>
      </c>
      <c r="B8" s="0" t="s">
        <v>20</v>
      </c>
      <c r="C8" s="0" t="s">
        <v>30</v>
      </c>
      <c r="D8" s="0" t="s">
        <v>382</v>
      </c>
      <c r="E8" s="0" t="n">
        <v>1</v>
      </c>
      <c r="F8" s="0" t="n">
        <v>0</v>
      </c>
      <c r="G8" s="39" t="n">
        <v>0</v>
      </c>
      <c r="H8" s="0" t="n">
        <v>0</v>
      </c>
      <c r="I8" s="39" t="n">
        <v>0</v>
      </c>
      <c r="J8" s="0" t="n">
        <v>4</v>
      </c>
      <c r="K8" s="39" t="n">
        <v>0.0096</v>
      </c>
      <c r="M8" s="0" t="s">
        <v>26</v>
      </c>
      <c r="N8" s="0" t="str">
        <f aca="false">IFERROR(VLOOKUP(A8,C$3:K$433,2,FALSE()),"")</f>
        <v>FS,S</v>
      </c>
      <c r="O8" s="0" t="n">
        <f aca="false">IFERROR(VLOOKUP(A8,C$3:K$433,3,FALSE()),"")</f>
        <v>15</v>
      </c>
      <c r="P8" s="0" t="n">
        <f aca="false">IFERROR(VLOOKUP(A8,C$3:K$433,4,FALSE()),"")</f>
        <v>0</v>
      </c>
      <c r="Q8" s="39" t="n">
        <f aca="false">IFERROR(VLOOKUP(A8,C$3:K$433,5,FALSE()),"")</f>
        <v>0</v>
      </c>
      <c r="R8" s="0" t="n">
        <f aca="false">IFERROR(VLOOKUP(A8,C$3:K$433,6,FALSE()),"")</f>
        <v>939</v>
      </c>
      <c r="S8" s="39" t="n">
        <f aca="false">IFERROR(VLOOKUP(A8,C$3:K$433,7,FALSE()),"")</f>
        <v>0.8735</v>
      </c>
      <c r="T8" s="0" t="n">
        <f aca="false">IFERROR(VLOOKUP(A8,C$3:K$433,8,FALSE()),"")</f>
        <v>117</v>
      </c>
      <c r="U8" s="39" t="n">
        <f aca="false">IFERROR(VLOOKUP(A8,C$3:K$433,9,FALSE()),"")</f>
        <v>0.2734</v>
      </c>
      <c r="AK8" s="0" t="s">
        <v>786</v>
      </c>
    </row>
    <row r="9" customFormat="false" ht="15" hidden="false" customHeight="false" outlineLevel="0" collapsed="false">
      <c r="A9" s="0" t="s">
        <v>27</v>
      </c>
      <c r="B9" s="0" t="s">
        <v>14</v>
      </c>
      <c r="C9" s="0" t="s">
        <v>783</v>
      </c>
      <c r="D9" s="0" t="s">
        <v>382</v>
      </c>
      <c r="E9" s="0" t="n">
        <v>1</v>
      </c>
      <c r="F9" s="0" t="n">
        <v>0</v>
      </c>
      <c r="G9" s="39" t="n">
        <v>0</v>
      </c>
      <c r="H9" s="0" t="n">
        <v>0</v>
      </c>
      <c r="I9" s="39" t="n">
        <v>0</v>
      </c>
      <c r="J9" s="0" t="n">
        <v>9</v>
      </c>
      <c r="K9" s="39" t="n">
        <v>0.0201</v>
      </c>
      <c r="M9" s="0" t="s">
        <v>27</v>
      </c>
      <c r="N9" s="0" t="str">
        <f aca="false">IFERROR(VLOOKUP(A9,C$3:K$433,2,FALSE()),"")</f>
        <v/>
      </c>
      <c r="O9" s="0" t="str">
        <f aca="false">IFERROR(VLOOKUP(A9,C$3:K$433,3,FALSE()),"")</f>
        <v/>
      </c>
      <c r="P9" s="0" t="str">
        <f aca="false">IFERROR(VLOOKUP(A9,C$3:K$433,4,FALSE()),"")</f>
        <v/>
      </c>
      <c r="Q9" s="39" t="str">
        <f aca="false">IFERROR(VLOOKUP(A9,C$3:K$433,5,FALSE()),"")</f>
        <v/>
      </c>
      <c r="R9" s="0" t="str">
        <f aca="false">IFERROR(VLOOKUP(A9,C$3:K$433,6,FALSE()),"")</f>
        <v/>
      </c>
      <c r="S9" s="39" t="str">
        <f aca="false">IFERROR(VLOOKUP(A9,C$3:K$433,7,FALSE()),"")</f>
        <v/>
      </c>
      <c r="T9" s="0" t="str">
        <f aca="false">IFERROR(VLOOKUP(A9,C$3:K$433,8,FALSE()),"")</f>
        <v/>
      </c>
      <c r="U9" s="39" t="str">
        <f aca="false">IFERROR(VLOOKUP(A9,C$3:K$433,9,FALSE()),"")</f>
        <v/>
      </c>
      <c r="AK9" s="0" t="s">
        <v>465</v>
      </c>
    </row>
    <row r="10" customFormat="false" ht="15" hidden="false" customHeight="false" outlineLevel="0" collapsed="false">
      <c r="A10" s="0" t="s">
        <v>28</v>
      </c>
      <c r="B10" s="0" t="s">
        <v>23</v>
      </c>
      <c r="C10" s="0" t="s">
        <v>783</v>
      </c>
      <c r="D10" s="0" t="s">
        <v>382</v>
      </c>
      <c r="E10" s="0" t="n">
        <v>7</v>
      </c>
      <c r="F10" s="0" t="n">
        <v>0</v>
      </c>
      <c r="G10" s="39" t="n">
        <v>0</v>
      </c>
      <c r="H10" s="0" t="n">
        <v>6</v>
      </c>
      <c r="I10" s="39" t="n">
        <v>0.0057</v>
      </c>
      <c r="J10" s="0" t="n">
        <v>76</v>
      </c>
      <c r="K10" s="39" t="n">
        <v>0.1708</v>
      </c>
      <c r="M10" s="0" t="s">
        <v>28</v>
      </c>
      <c r="N10" s="0" t="str">
        <f aca="false">IFERROR(VLOOKUP(A10,C$3:K$433,2,FALSE()),"")</f>
        <v>LB</v>
      </c>
      <c r="O10" s="0" t="n">
        <f aca="false">IFERROR(VLOOKUP(A10,C$3:K$433,3,FALSE()),"")</f>
        <v>3</v>
      </c>
      <c r="P10" s="0" t="n">
        <f aca="false">IFERROR(VLOOKUP(A10,C$3:K$433,4,FALSE()),"")</f>
        <v>0</v>
      </c>
      <c r="Q10" s="39" t="n">
        <f aca="false">IFERROR(VLOOKUP(A10,C$3:K$433,5,FALSE()),"")</f>
        <v>0</v>
      </c>
      <c r="R10" s="0" t="n">
        <f aca="false">IFERROR(VLOOKUP(A10,C$3:K$433,6,FALSE()),"")</f>
        <v>1</v>
      </c>
      <c r="S10" s="39" t="n">
        <f aca="false">IFERROR(VLOOKUP(A10,C$3:K$433,7,FALSE()),"")</f>
        <v>0.0009</v>
      </c>
      <c r="T10" s="0" t="n">
        <f aca="false">IFERROR(VLOOKUP(A10,C$3:K$433,8,FALSE()),"")</f>
        <v>71</v>
      </c>
      <c r="U10" s="39" t="n">
        <f aca="false">IFERROR(VLOOKUP(A10,C$3:K$433,9,FALSE()),"")</f>
        <v>0.1485</v>
      </c>
      <c r="AK10" s="0" t="s">
        <v>465</v>
      </c>
    </row>
    <row r="11" customFormat="false" ht="15" hidden="false" customHeight="false" outlineLevel="0" collapsed="false">
      <c r="A11" s="0" t="s">
        <v>30</v>
      </c>
      <c r="B11" s="0" t="s">
        <v>20</v>
      </c>
      <c r="C11" s="0" t="s">
        <v>31</v>
      </c>
      <c r="D11" s="0" t="s">
        <v>782</v>
      </c>
      <c r="E11" s="0" t="n">
        <v>16</v>
      </c>
      <c r="F11" s="0" t="n">
        <v>1134</v>
      </c>
      <c r="G11" s="39" t="n">
        <v>1</v>
      </c>
      <c r="H11" s="0" t="n">
        <v>0</v>
      </c>
      <c r="I11" s="39" t="n">
        <v>0</v>
      </c>
      <c r="J11" s="0" t="n">
        <v>66</v>
      </c>
      <c r="K11" s="39" t="n">
        <v>0.1503</v>
      </c>
      <c r="M11" s="0" t="s">
        <v>30</v>
      </c>
      <c r="N11" s="0" t="str">
        <f aca="false">IFERROR(VLOOKUP(A11,C$3:K$433,2,FALSE()),"")</f>
        <v>CB</v>
      </c>
      <c r="O11" s="0" t="n">
        <f aca="false">IFERROR(VLOOKUP(A11,C$3:K$433,3,FALSE()),"")</f>
        <v>1</v>
      </c>
      <c r="P11" s="0" t="n">
        <f aca="false">IFERROR(VLOOKUP(A11,C$3:K$433,4,FALSE()),"")</f>
        <v>0</v>
      </c>
      <c r="Q11" s="39" t="n">
        <f aca="false">IFERROR(VLOOKUP(A11,C$3:K$433,5,FALSE()),"")</f>
        <v>0</v>
      </c>
      <c r="R11" s="0" t="n">
        <f aca="false">IFERROR(VLOOKUP(A11,C$3:K$433,6,FALSE()),"")</f>
        <v>0</v>
      </c>
      <c r="S11" s="39" t="n">
        <f aca="false">IFERROR(VLOOKUP(A11,C$3:K$433,7,FALSE()),"")</f>
        <v>0</v>
      </c>
      <c r="T11" s="0" t="n">
        <f aca="false">IFERROR(VLOOKUP(A11,C$3:K$433,8,FALSE()),"")</f>
        <v>4</v>
      </c>
      <c r="U11" s="39" t="n">
        <f aca="false">IFERROR(VLOOKUP(A11,C$3:K$433,9,FALSE()),"")</f>
        <v>0.0096</v>
      </c>
      <c r="AK11" s="0" t="s">
        <v>787</v>
      </c>
    </row>
    <row r="12" customFormat="false" ht="15" hidden="false" customHeight="false" outlineLevel="0" collapsed="false">
      <c r="A12" s="0" t="s">
        <v>31</v>
      </c>
      <c r="B12" s="0" t="s">
        <v>14</v>
      </c>
      <c r="C12" s="0" t="s">
        <v>33</v>
      </c>
      <c r="D12" s="0" t="s">
        <v>34</v>
      </c>
      <c r="E12" s="0" t="n">
        <v>16</v>
      </c>
      <c r="F12" s="0" t="n">
        <v>997</v>
      </c>
      <c r="G12" s="39" t="n">
        <v>0.891</v>
      </c>
      <c r="H12" s="0" t="n">
        <v>0</v>
      </c>
      <c r="I12" s="39" t="n">
        <v>0</v>
      </c>
      <c r="J12" s="0" t="n">
        <v>4</v>
      </c>
      <c r="K12" s="39" t="n">
        <v>0.0085</v>
      </c>
      <c r="M12" s="0" t="s">
        <v>31</v>
      </c>
      <c r="N12" s="0" t="str">
        <f aca="false">IFERROR(VLOOKUP(A12,C$3:K$433,2,FALSE()),"")</f>
        <v>G</v>
      </c>
      <c r="O12" s="0" t="n">
        <f aca="false">IFERROR(VLOOKUP(A12,C$3:K$433,3,FALSE()),"")</f>
        <v>16</v>
      </c>
      <c r="P12" s="0" t="n">
        <f aca="false">IFERROR(VLOOKUP(A12,C$3:K$433,4,FALSE()),"")</f>
        <v>1134</v>
      </c>
      <c r="Q12" s="39" t="n">
        <f aca="false">IFERROR(VLOOKUP(A12,C$3:K$433,5,FALSE()),"")</f>
        <v>1</v>
      </c>
      <c r="R12" s="0" t="n">
        <f aca="false">IFERROR(VLOOKUP(A12,C$3:K$433,6,FALSE()),"")</f>
        <v>0</v>
      </c>
      <c r="S12" s="39" t="n">
        <f aca="false">IFERROR(VLOOKUP(A12,C$3:K$433,7,FALSE()),"")</f>
        <v>0</v>
      </c>
      <c r="T12" s="0" t="n">
        <f aca="false">IFERROR(VLOOKUP(A12,C$3:K$433,8,FALSE()),"")</f>
        <v>66</v>
      </c>
      <c r="U12" s="39" t="n">
        <f aca="false">IFERROR(VLOOKUP(A12,C$3:K$433,9,FALSE()),"")</f>
        <v>0.1503</v>
      </c>
      <c r="AK12" s="0" t="s">
        <v>787</v>
      </c>
    </row>
    <row r="13" customFormat="false" ht="15" hidden="false" customHeight="false" outlineLevel="0" collapsed="false">
      <c r="A13" s="0" t="s">
        <v>347</v>
      </c>
      <c r="B13" s="0" t="s">
        <v>23</v>
      </c>
      <c r="C13" s="0" t="s">
        <v>36</v>
      </c>
      <c r="D13" s="0" t="s">
        <v>37</v>
      </c>
      <c r="E13" s="0" t="n">
        <v>2</v>
      </c>
      <c r="F13" s="0" t="n">
        <v>57</v>
      </c>
      <c r="G13" s="39" t="n">
        <v>0.055</v>
      </c>
      <c r="H13" s="0" t="n">
        <v>0</v>
      </c>
      <c r="I13" s="39" t="n">
        <v>0</v>
      </c>
      <c r="J13" s="0" t="n">
        <v>1</v>
      </c>
      <c r="K13" s="39" t="n">
        <v>0.0024</v>
      </c>
      <c r="M13" s="0" t="s">
        <v>347</v>
      </c>
      <c r="N13" s="0" t="str">
        <f aca="false">IFERROR(VLOOKUP(A13,C$3:K$433,2,FALSE()),"")</f>
        <v/>
      </c>
      <c r="O13" s="0" t="str">
        <f aca="false">IFERROR(VLOOKUP(A13,C$3:K$433,3,FALSE()),"")</f>
        <v/>
      </c>
      <c r="P13" s="0" t="str">
        <f aca="false">IFERROR(VLOOKUP(A13,C$3:K$433,4,FALSE()),"")</f>
        <v/>
      </c>
      <c r="Q13" s="39" t="str">
        <f aca="false">IFERROR(VLOOKUP(A13,C$3:K$433,5,FALSE()),"")</f>
        <v/>
      </c>
      <c r="R13" s="0" t="str">
        <f aca="false">IFERROR(VLOOKUP(A13,C$3:K$433,6,FALSE()),"")</f>
        <v/>
      </c>
      <c r="S13" s="39" t="str">
        <f aca="false">IFERROR(VLOOKUP(A13,C$3:K$433,7,FALSE()),"")</f>
        <v/>
      </c>
      <c r="T13" s="0" t="str">
        <f aca="false">IFERROR(VLOOKUP(A13,C$3:K$433,8,FALSE()),"")</f>
        <v/>
      </c>
      <c r="U13" s="39" t="str">
        <f aca="false">IFERROR(VLOOKUP(A13,C$3:K$433,9,FALSE()),"")</f>
        <v/>
      </c>
      <c r="AK13" s="0" t="s">
        <v>788</v>
      </c>
    </row>
    <row r="14" customFormat="false" ht="15" hidden="false" customHeight="false" outlineLevel="0" collapsed="false">
      <c r="A14" s="0" t="s">
        <v>33</v>
      </c>
      <c r="B14" s="0" t="s">
        <v>34</v>
      </c>
      <c r="C14" s="0" t="s">
        <v>39</v>
      </c>
      <c r="D14" s="0" t="s">
        <v>789</v>
      </c>
      <c r="E14" s="0" t="n">
        <v>16</v>
      </c>
      <c r="F14" s="0" t="n">
        <v>297</v>
      </c>
      <c r="G14" s="39" t="n">
        <v>0.2958</v>
      </c>
      <c r="H14" s="0" t="n">
        <v>0</v>
      </c>
      <c r="I14" s="39" t="n">
        <v>0</v>
      </c>
      <c r="J14" s="0" t="n">
        <v>48</v>
      </c>
      <c r="K14" s="39" t="n">
        <v>0.1067</v>
      </c>
      <c r="M14" s="0" t="s">
        <v>33</v>
      </c>
      <c r="N14" s="0" t="str">
        <f aca="false">IFERROR(VLOOKUP(A14,C$3:K$433,2,FALSE()),"")</f>
        <v>WR</v>
      </c>
      <c r="O14" s="0" t="n">
        <f aca="false">IFERROR(VLOOKUP(A14,C$3:K$433,3,FALSE()),"")</f>
        <v>16</v>
      </c>
      <c r="P14" s="0" t="n">
        <f aca="false">IFERROR(VLOOKUP(A14,C$3:K$433,4,FALSE()),"")</f>
        <v>997</v>
      </c>
      <c r="Q14" s="39" t="n">
        <f aca="false">IFERROR(VLOOKUP(A14,C$3:K$433,5,FALSE()),"")</f>
        <v>0.891</v>
      </c>
      <c r="R14" s="0" t="n">
        <f aca="false">IFERROR(VLOOKUP(A14,C$3:K$433,6,FALSE()),"")</f>
        <v>0</v>
      </c>
      <c r="S14" s="39" t="n">
        <f aca="false">IFERROR(VLOOKUP(A14,C$3:K$433,7,FALSE()),"")</f>
        <v>0</v>
      </c>
      <c r="T14" s="0" t="n">
        <f aca="false">IFERROR(VLOOKUP(A14,C$3:K$433,8,FALSE()),"")</f>
        <v>4</v>
      </c>
      <c r="U14" s="39" t="n">
        <f aca="false">IFERROR(VLOOKUP(A14,C$3:K$433,9,FALSE()),"")</f>
        <v>0.0085</v>
      </c>
      <c r="AK14" s="0" t="s">
        <v>788</v>
      </c>
    </row>
    <row r="15" customFormat="false" ht="15" hidden="false" customHeight="false" outlineLevel="0" collapsed="false">
      <c r="A15" s="0" t="s">
        <v>35</v>
      </c>
      <c r="B15" s="0" t="s">
        <v>23</v>
      </c>
      <c r="C15" s="0" t="s">
        <v>41</v>
      </c>
      <c r="D15" s="0" t="s">
        <v>789</v>
      </c>
      <c r="E15" s="0" t="n">
        <v>15</v>
      </c>
      <c r="F15" s="0" t="n">
        <v>1042</v>
      </c>
      <c r="G15" s="39" t="n">
        <v>0.9029</v>
      </c>
      <c r="H15" s="0" t="n">
        <v>0</v>
      </c>
      <c r="I15" s="39" t="n">
        <v>0</v>
      </c>
      <c r="J15" s="0" t="n">
        <v>78</v>
      </c>
      <c r="K15" s="39" t="n">
        <v>0.1635</v>
      </c>
      <c r="M15" s="0" t="s">
        <v>35</v>
      </c>
      <c r="N15" s="0" t="str">
        <f aca="false">IFERROR(VLOOKUP(A15,C$3:K$433,2,FALSE()),"")</f>
        <v/>
      </c>
      <c r="O15" s="0" t="str">
        <f aca="false">IFERROR(VLOOKUP(A15,C$3:K$433,3,FALSE()),"")</f>
        <v/>
      </c>
      <c r="P15" s="0" t="str">
        <f aca="false">IFERROR(VLOOKUP(A15,C$3:K$433,4,FALSE()),"")</f>
        <v/>
      </c>
      <c r="Q15" s="39" t="str">
        <f aca="false">IFERROR(VLOOKUP(A15,C$3:K$433,5,FALSE()),"")</f>
        <v/>
      </c>
      <c r="R15" s="0" t="str">
        <f aca="false">IFERROR(VLOOKUP(A15,C$3:K$433,6,FALSE()),"")</f>
        <v/>
      </c>
      <c r="S15" s="39" t="str">
        <f aca="false">IFERROR(VLOOKUP(A15,C$3:K$433,7,FALSE()),"")</f>
        <v/>
      </c>
      <c r="T15" s="0" t="str">
        <f aca="false">IFERROR(VLOOKUP(A15,C$3:K$433,8,FALSE()),"")</f>
        <v/>
      </c>
      <c r="U15" s="39" t="str">
        <f aca="false">IFERROR(VLOOKUP(A15,C$3:K$433,9,FALSE()),"")</f>
        <v/>
      </c>
      <c r="AK15" s="0" t="s">
        <v>790</v>
      </c>
    </row>
    <row r="16" customFormat="false" ht="15" hidden="false" customHeight="false" outlineLevel="0" collapsed="false">
      <c r="A16" s="0" t="s">
        <v>36</v>
      </c>
      <c r="B16" s="0" t="s">
        <v>37</v>
      </c>
      <c r="C16" s="0" t="s">
        <v>45</v>
      </c>
      <c r="D16" s="0" t="s">
        <v>420</v>
      </c>
      <c r="E16" s="0" t="n">
        <v>13</v>
      </c>
      <c r="F16" s="0" t="n">
        <v>0</v>
      </c>
      <c r="G16" s="39" t="n">
        <v>0</v>
      </c>
      <c r="H16" s="0" t="n">
        <v>251</v>
      </c>
      <c r="I16" s="39" t="n">
        <v>0.2301</v>
      </c>
      <c r="J16" s="0" t="n">
        <v>103</v>
      </c>
      <c r="K16" s="39" t="n">
        <v>0.2239</v>
      </c>
      <c r="M16" s="0" t="s">
        <v>36</v>
      </c>
      <c r="N16" s="0" t="str">
        <f aca="false">IFERROR(VLOOKUP(A16,C$3:K$433,2,FALSE()),"")</f>
        <v>RB</v>
      </c>
      <c r="O16" s="0" t="n">
        <f aca="false">IFERROR(VLOOKUP(A16,C$3:K$433,3,FALSE()),"")</f>
        <v>2</v>
      </c>
      <c r="P16" s="0" t="n">
        <f aca="false">IFERROR(VLOOKUP(A16,C$3:K$433,4,FALSE()),"")</f>
        <v>57</v>
      </c>
      <c r="Q16" s="39" t="n">
        <f aca="false">IFERROR(VLOOKUP(A16,C$3:K$433,5,FALSE()),"")</f>
        <v>0.055</v>
      </c>
      <c r="R16" s="0" t="n">
        <f aca="false">IFERROR(VLOOKUP(A16,C$3:K$433,6,FALSE()),"")</f>
        <v>0</v>
      </c>
      <c r="S16" s="39" t="n">
        <f aca="false">IFERROR(VLOOKUP(A16,C$3:K$433,7,FALSE()),"")</f>
        <v>0</v>
      </c>
      <c r="T16" s="0" t="n">
        <f aca="false">IFERROR(VLOOKUP(A16,C$3:K$433,8,FALSE()),"")</f>
        <v>1</v>
      </c>
      <c r="U16" s="39" t="n">
        <f aca="false">IFERROR(VLOOKUP(A16,C$3:K$433,9,FALSE()),"")</f>
        <v>0.0024</v>
      </c>
      <c r="AK16" s="0" t="s">
        <v>790</v>
      </c>
    </row>
    <row r="17" customFormat="false" ht="15" hidden="false" customHeight="false" outlineLevel="0" collapsed="false">
      <c r="A17" s="0" t="s">
        <v>39</v>
      </c>
      <c r="B17" s="0" t="s">
        <v>14</v>
      </c>
      <c r="C17" s="0" t="s">
        <v>49</v>
      </c>
      <c r="D17" s="0" t="s">
        <v>23</v>
      </c>
      <c r="E17" s="0" t="n">
        <v>15</v>
      </c>
      <c r="F17" s="0" t="n">
        <v>0</v>
      </c>
      <c r="G17" s="39" t="n">
        <v>0</v>
      </c>
      <c r="H17" s="0" t="n">
        <v>316</v>
      </c>
      <c r="I17" s="39" t="n">
        <v>0.3021</v>
      </c>
      <c r="J17" s="0" t="n">
        <v>278</v>
      </c>
      <c r="K17" s="39" t="n">
        <v>0.6247</v>
      </c>
      <c r="M17" s="0" t="s">
        <v>39</v>
      </c>
      <c r="N17" s="0" t="str">
        <f aca="false">IFERROR(VLOOKUP(A17,C$3:K$433,2,FALSE()),"")</f>
        <v>T</v>
      </c>
      <c r="O17" s="0" t="n">
        <f aca="false">IFERROR(VLOOKUP(A17,C$3:K$433,3,FALSE()),"")</f>
        <v>16</v>
      </c>
      <c r="P17" s="0" t="n">
        <f aca="false">IFERROR(VLOOKUP(A17,C$3:K$433,4,FALSE()),"")</f>
        <v>297</v>
      </c>
      <c r="Q17" s="39" t="n">
        <f aca="false">IFERROR(VLOOKUP(A17,C$3:K$433,5,FALSE()),"")</f>
        <v>0.2958</v>
      </c>
      <c r="R17" s="0" t="n">
        <f aca="false">IFERROR(VLOOKUP(A17,C$3:K$433,6,FALSE()),"")</f>
        <v>0</v>
      </c>
      <c r="S17" s="39" t="n">
        <f aca="false">IFERROR(VLOOKUP(A17,C$3:K$433,7,FALSE()),"")</f>
        <v>0</v>
      </c>
      <c r="T17" s="0" t="n">
        <f aca="false">IFERROR(VLOOKUP(A17,C$3:K$433,8,FALSE()),"")</f>
        <v>48</v>
      </c>
      <c r="U17" s="39" t="n">
        <f aca="false">IFERROR(VLOOKUP(A17,C$3:K$433,9,FALSE()),"")</f>
        <v>0.1067</v>
      </c>
      <c r="AK17" s="0" t="s">
        <v>416</v>
      </c>
    </row>
    <row r="18" customFormat="false" ht="15" hidden="false" customHeight="false" outlineLevel="0" collapsed="false">
      <c r="A18" s="0" t="s">
        <v>41</v>
      </c>
      <c r="B18" s="0" t="s">
        <v>14</v>
      </c>
      <c r="C18" s="0" t="s">
        <v>50</v>
      </c>
      <c r="D18" s="0" t="s">
        <v>490</v>
      </c>
      <c r="E18" s="0" t="n">
        <v>16</v>
      </c>
      <c r="F18" s="0" t="n">
        <v>0</v>
      </c>
      <c r="G18" s="39" t="n">
        <v>0</v>
      </c>
      <c r="H18" s="0" t="n">
        <v>234</v>
      </c>
      <c r="I18" s="39" t="n">
        <v>0.2261</v>
      </c>
      <c r="J18" s="0" t="n">
        <v>278</v>
      </c>
      <c r="K18" s="39" t="n">
        <v>0.648</v>
      </c>
      <c r="M18" s="0" t="s">
        <v>41</v>
      </c>
      <c r="N18" s="0" t="str">
        <f aca="false">IFERROR(VLOOKUP(A18,C$3:K$433,2,FALSE()),"")</f>
        <v>T</v>
      </c>
      <c r="O18" s="0" t="n">
        <f aca="false">IFERROR(VLOOKUP(A18,C$3:K$433,3,FALSE()),"")</f>
        <v>15</v>
      </c>
      <c r="P18" s="0" t="n">
        <f aca="false">IFERROR(VLOOKUP(A18,C$3:K$433,4,FALSE()),"")</f>
        <v>1042</v>
      </c>
      <c r="Q18" s="39" t="n">
        <f aca="false">IFERROR(VLOOKUP(A18,C$3:K$433,5,FALSE()),"")</f>
        <v>0.9029</v>
      </c>
      <c r="R18" s="0" t="n">
        <f aca="false">IFERROR(VLOOKUP(A18,C$3:K$433,6,FALSE()),"")</f>
        <v>0</v>
      </c>
      <c r="S18" s="39" t="n">
        <f aca="false">IFERROR(VLOOKUP(A18,C$3:K$433,7,FALSE()),"")</f>
        <v>0</v>
      </c>
      <c r="T18" s="0" t="n">
        <f aca="false">IFERROR(VLOOKUP(A18,C$3:K$433,8,FALSE()),"")</f>
        <v>78</v>
      </c>
      <c r="U18" s="39" t="n">
        <f aca="false">IFERROR(VLOOKUP(A18,C$3:K$433,9,FALSE()),"")</f>
        <v>0.1635</v>
      </c>
      <c r="AK18" s="0" t="s">
        <v>416</v>
      </c>
    </row>
    <row r="19" customFormat="false" ht="15" hidden="false" customHeight="false" outlineLevel="0" collapsed="false">
      <c r="A19" s="0" t="s">
        <v>43</v>
      </c>
      <c r="B19" s="0" t="s">
        <v>14</v>
      </c>
      <c r="C19" s="0" t="s">
        <v>784</v>
      </c>
      <c r="D19" s="0" t="s">
        <v>453</v>
      </c>
      <c r="E19" s="0" t="n">
        <v>4</v>
      </c>
      <c r="F19" s="0" t="n">
        <v>0</v>
      </c>
      <c r="G19" s="39" t="n">
        <v>0</v>
      </c>
      <c r="H19" s="0" t="n">
        <v>74</v>
      </c>
      <c r="I19" s="39" t="n">
        <v>0.0709</v>
      </c>
      <c r="J19" s="0" t="n">
        <v>10</v>
      </c>
      <c r="K19" s="39" t="n">
        <v>0.0223</v>
      </c>
      <c r="M19" s="0" t="s">
        <v>43</v>
      </c>
      <c r="N19" s="0" t="str">
        <f aca="false">IFERROR(VLOOKUP(A19,C$3:K$433,2,FALSE()),"")</f>
        <v/>
      </c>
      <c r="O19" s="0" t="str">
        <f aca="false">IFERROR(VLOOKUP(A19,C$3:K$433,3,FALSE()),"")</f>
        <v/>
      </c>
      <c r="P19" s="0" t="str">
        <f aca="false">IFERROR(VLOOKUP(A19,C$3:K$433,4,FALSE()),"")</f>
        <v/>
      </c>
      <c r="Q19" s="39" t="str">
        <f aca="false">IFERROR(VLOOKUP(A19,C$3:K$433,5,FALSE()),"")</f>
        <v/>
      </c>
      <c r="R19" s="0" t="str">
        <f aca="false">IFERROR(VLOOKUP(A19,C$3:K$433,6,FALSE()),"")</f>
        <v/>
      </c>
      <c r="S19" s="39" t="str">
        <f aca="false">IFERROR(VLOOKUP(A19,C$3:K$433,7,FALSE()),"")</f>
        <v/>
      </c>
      <c r="T19" s="0" t="str">
        <f aca="false">IFERROR(VLOOKUP(A19,C$3:K$433,8,FALSE()),"")</f>
        <v/>
      </c>
      <c r="U19" s="39" t="str">
        <f aca="false">IFERROR(VLOOKUP(A19,C$3:K$433,9,FALSE()),"")</f>
        <v/>
      </c>
      <c r="AK19" s="0" t="s">
        <v>416</v>
      </c>
    </row>
    <row r="20" customFormat="false" ht="15" hidden="false" customHeight="false" outlineLevel="0" collapsed="false">
      <c r="A20" s="0" t="s">
        <v>45</v>
      </c>
      <c r="B20" s="0" t="s">
        <v>46</v>
      </c>
      <c r="C20" s="0" t="s">
        <v>784</v>
      </c>
      <c r="D20" s="0" t="s">
        <v>453</v>
      </c>
      <c r="E20" s="0" t="n">
        <v>7</v>
      </c>
      <c r="F20" s="0" t="n">
        <v>0</v>
      </c>
      <c r="G20" s="39" t="n">
        <v>0</v>
      </c>
      <c r="H20" s="0" t="n">
        <v>53</v>
      </c>
      <c r="I20" s="39" t="n">
        <v>0.0512</v>
      </c>
      <c r="J20" s="0" t="n">
        <v>54</v>
      </c>
      <c r="K20" s="39" t="n">
        <v>0.1213</v>
      </c>
      <c r="M20" s="0" t="s">
        <v>45</v>
      </c>
      <c r="N20" s="0" t="str">
        <f aca="false">IFERROR(VLOOKUP(A20,C$3:K$433,2,FALSE()),"")</f>
        <v>DE</v>
      </c>
      <c r="O20" s="0" t="n">
        <f aca="false">IFERROR(VLOOKUP(A20,C$3:K$433,3,FALSE()),"")</f>
        <v>13</v>
      </c>
      <c r="P20" s="0" t="n">
        <f aca="false">IFERROR(VLOOKUP(A20,C$3:K$433,4,FALSE()),"")</f>
        <v>0</v>
      </c>
      <c r="Q20" s="39" t="n">
        <f aca="false">IFERROR(VLOOKUP(A20,C$3:K$433,5,FALSE()),"")</f>
        <v>0</v>
      </c>
      <c r="R20" s="0" t="n">
        <f aca="false">IFERROR(VLOOKUP(A20,C$3:K$433,6,FALSE()),"")</f>
        <v>251</v>
      </c>
      <c r="S20" s="39" t="n">
        <f aca="false">IFERROR(VLOOKUP(A20,C$3:K$433,7,FALSE()),"")</f>
        <v>0.2301</v>
      </c>
      <c r="T20" s="0" t="n">
        <f aca="false">IFERROR(VLOOKUP(A20,C$3:K$433,8,FALSE()),"")</f>
        <v>103</v>
      </c>
      <c r="U20" s="39" t="n">
        <f aca="false">IFERROR(VLOOKUP(A20,C$3:K$433,9,FALSE()),"")</f>
        <v>0.2239</v>
      </c>
      <c r="AK20" s="0" t="s">
        <v>791</v>
      </c>
    </row>
    <row r="21" customFormat="false" ht="15" hidden="false" customHeight="false" outlineLevel="0" collapsed="false">
      <c r="A21" s="0" t="s">
        <v>47</v>
      </c>
      <c r="B21" s="0" t="s">
        <v>48</v>
      </c>
      <c r="C21" s="0" t="s">
        <v>54</v>
      </c>
      <c r="D21" s="0" t="s">
        <v>453</v>
      </c>
      <c r="E21" s="0" t="n">
        <v>8</v>
      </c>
      <c r="F21" s="0" t="n">
        <v>0</v>
      </c>
      <c r="G21" s="39" t="n">
        <v>0</v>
      </c>
      <c r="H21" s="0" t="n">
        <v>334</v>
      </c>
      <c r="I21" s="39" t="n">
        <v>0.2899</v>
      </c>
      <c r="J21" s="0" t="n">
        <v>8</v>
      </c>
      <c r="K21" s="39" t="n">
        <v>0.0162</v>
      </c>
      <c r="M21" s="0" t="s">
        <v>47</v>
      </c>
      <c r="N21" s="0" t="str">
        <f aca="false">IFERROR(VLOOKUP(A21,C$3:K$433,2,FALSE()),"")</f>
        <v/>
      </c>
      <c r="O21" s="0" t="str">
        <f aca="false">IFERROR(VLOOKUP(A21,C$3:K$433,3,FALSE()),"")</f>
        <v/>
      </c>
      <c r="P21" s="0" t="str">
        <f aca="false">IFERROR(VLOOKUP(A21,C$3:K$433,4,FALSE()),"")</f>
        <v/>
      </c>
      <c r="Q21" s="39" t="str">
        <f aca="false">IFERROR(VLOOKUP(A21,C$3:K$433,5,FALSE()),"")</f>
        <v/>
      </c>
      <c r="R21" s="0" t="str">
        <f aca="false">IFERROR(VLOOKUP(A21,C$3:K$433,6,FALSE()),"")</f>
        <v/>
      </c>
      <c r="S21" s="39" t="str">
        <f aca="false">IFERROR(VLOOKUP(A21,C$3:K$433,7,FALSE()),"")</f>
        <v/>
      </c>
      <c r="T21" s="0" t="str">
        <f aca="false">IFERROR(VLOOKUP(A21,C$3:K$433,8,FALSE()),"")</f>
        <v/>
      </c>
      <c r="U21" s="39" t="str">
        <f aca="false">IFERROR(VLOOKUP(A21,C$3:K$433,9,FALSE()),"")</f>
        <v/>
      </c>
      <c r="AK21" s="0" t="s">
        <v>791</v>
      </c>
    </row>
    <row r="22" customFormat="false" ht="15" hidden="false" customHeight="false" outlineLevel="0" collapsed="false">
      <c r="A22" s="0" t="s">
        <v>49</v>
      </c>
      <c r="B22" s="0" t="s">
        <v>46</v>
      </c>
      <c r="C22" s="0" t="s">
        <v>786</v>
      </c>
      <c r="D22" s="0" t="s">
        <v>23</v>
      </c>
      <c r="E22" s="0" t="n">
        <v>12</v>
      </c>
      <c r="F22" s="0" t="n">
        <v>0</v>
      </c>
      <c r="G22" s="39" t="n">
        <v>0</v>
      </c>
      <c r="H22" s="0" t="n">
        <v>6</v>
      </c>
      <c r="I22" s="39" t="n">
        <v>0.0056</v>
      </c>
      <c r="J22" s="0" t="n">
        <v>302</v>
      </c>
      <c r="K22" s="39" t="n">
        <v>0.6201</v>
      </c>
      <c r="M22" s="0" t="s">
        <v>49</v>
      </c>
      <c r="N22" s="0" t="str">
        <f aca="false">IFERROR(VLOOKUP(A22,C$3:K$433,2,FALSE()),"")</f>
        <v>LB</v>
      </c>
      <c r="O22" s="0" t="n">
        <f aca="false">IFERROR(VLOOKUP(A22,C$3:K$433,3,FALSE()),"")</f>
        <v>15</v>
      </c>
      <c r="P22" s="0" t="n">
        <f aca="false">IFERROR(VLOOKUP(A22,C$3:K$433,4,FALSE()),"")</f>
        <v>0</v>
      </c>
      <c r="Q22" s="39" t="n">
        <f aca="false">IFERROR(VLOOKUP(A22,C$3:K$433,5,FALSE()),"")</f>
        <v>0</v>
      </c>
      <c r="R22" s="0" t="n">
        <f aca="false">IFERROR(VLOOKUP(A22,C$3:K$433,6,FALSE()),"")</f>
        <v>316</v>
      </c>
      <c r="S22" s="39" t="n">
        <f aca="false">IFERROR(VLOOKUP(A22,C$3:K$433,7,FALSE()),"")</f>
        <v>0.3021</v>
      </c>
      <c r="T22" s="0" t="n">
        <f aca="false">IFERROR(VLOOKUP(A22,C$3:K$433,8,FALSE()),"")</f>
        <v>278</v>
      </c>
      <c r="U22" s="39" t="n">
        <f aca="false">IFERROR(VLOOKUP(A22,C$3:K$433,9,FALSE()),"")</f>
        <v>0.6247</v>
      </c>
      <c r="AK22" s="0" t="s">
        <v>792</v>
      </c>
    </row>
    <row r="23" customFormat="false" ht="15" hidden="false" customHeight="false" outlineLevel="0" collapsed="false">
      <c r="A23" s="0" t="s">
        <v>50</v>
      </c>
      <c r="B23" s="0" t="s">
        <v>20</v>
      </c>
      <c r="C23" s="0" t="s">
        <v>786</v>
      </c>
      <c r="D23" s="0" t="s">
        <v>23</v>
      </c>
      <c r="E23" s="0" t="n">
        <v>2</v>
      </c>
      <c r="F23" s="0" t="n">
        <v>0</v>
      </c>
      <c r="G23" s="39" t="n">
        <v>0</v>
      </c>
      <c r="H23" s="0" t="n">
        <v>0</v>
      </c>
      <c r="I23" s="39" t="n">
        <v>0</v>
      </c>
      <c r="J23" s="0" t="n">
        <v>33</v>
      </c>
      <c r="K23" s="39" t="n">
        <v>0.0742</v>
      </c>
      <c r="M23" s="0" t="s">
        <v>50</v>
      </c>
      <c r="N23" s="0" t="str">
        <f aca="false">IFERROR(VLOOKUP(A23,C$3:K$433,2,FALSE()),"")</f>
        <v>FS</v>
      </c>
      <c r="O23" s="0" t="n">
        <f aca="false">IFERROR(VLOOKUP(A23,C$3:K$433,3,FALSE()),"")</f>
        <v>16</v>
      </c>
      <c r="P23" s="0" t="n">
        <f aca="false">IFERROR(VLOOKUP(A23,C$3:K$433,4,FALSE()),"")</f>
        <v>0</v>
      </c>
      <c r="Q23" s="39" t="n">
        <f aca="false">IFERROR(VLOOKUP(A23,C$3:K$433,5,FALSE()),"")</f>
        <v>0</v>
      </c>
      <c r="R23" s="0" t="n">
        <f aca="false">IFERROR(VLOOKUP(A23,C$3:K$433,6,FALSE()),"")</f>
        <v>234</v>
      </c>
      <c r="S23" s="39" t="n">
        <f aca="false">IFERROR(VLOOKUP(A23,C$3:K$433,7,FALSE()),"")</f>
        <v>0.2261</v>
      </c>
      <c r="T23" s="0" t="n">
        <f aca="false">IFERROR(VLOOKUP(A23,C$3:K$433,8,FALSE()),"")</f>
        <v>278</v>
      </c>
      <c r="U23" s="39" t="n">
        <f aca="false">IFERROR(VLOOKUP(A23,C$3:K$433,9,FALSE()),"")</f>
        <v>0.648</v>
      </c>
      <c r="AK23" s="0" t="s">
        <v>792</v>
      </c>
    </row>
    <row r="24" customFormat="false" ht="15" hidden="false" customHeight="false" outlineLevel="0" collapsed="false">
      <c r="A24" s="0" t="s">
        <v>51</v>
      </c>
      <c r="B24" s="0" t="s">
        <v>34</v>
      </c>
      <c r="C24" s="0" t="s">
        <v>465</v>
      </c>
      <c r="D24" s="0" t="s">
        <v>484</v>
      </c>
      <c r="E24" s="0" t="n">
        <v>1</v>
      </c>
      <c r="F24" s="0" t="n">
        <v>0</v>
      </c>
      <c r="G24" s="39" t="n">
        <v>0</v>
      </c>
      <c r="H24" s="0" t="n">
        <v>0</v>
      </c>
      <c r="I24" s="39" t="n">
        <v>0</v>
      </c>
      <c r="J24" s="0" t="n">
        <v>8</v>
      </c>
      <c r="K24" s="39" t="n">
        <v>0.0182</v>
      </c>
      <c r="M24" s="0" t="s">
        <v>51</v>
      </c>
      <c r="N24" s="0" t="str">
        <f aca="false">IFERROR(VLOOKUP(A24,C$3:K$433,2,FALSE()),"")</f>
        <v/>
      </c>
      <c r="O24" s="0" t="str">
        <f aca="false">IFERROR(VLOOKUP(A24,C$3:K$433,3,FALSE()),"")</f>
        <v/>
      </c>
      <c r="P24" s="0" t="str">
        <f aca="false">IFERROR(VLOOKUP(A24,C$3:K$433,4,FALSE()),"")</f>
        <v/>
      </c>
      <c r="Q24" s="39" t="str">
        <f aca="false">IFERROR(VLOOKUP(A24,C$3:K$433,5,FALSE()),"")</f>
        <v/>
      </c>
      <c r="R24" s="0" t="str">
        <f aca="false">IFERROR(VLOOKUP(A24,C$3:K$433,6,FALSE()),"")</f>
        <v/>
      </c>
      <c r="S24" s="39" t="str">
        <f aca="false">IFERROR(VLOOKUP(A24,C$3:K$433,7,FALSE()),"")</f>
        <v/>
      </c>
      <c r="T24" s="0" t="str">
        <f aca="false">IFERROR(VLOOKUP(A24,C$3:K$433,8,FALSE()),"")</f>
        <v/>
      </c>
      <c r="U24" s="39" t="str">
        <f aca="false">IFERROR(VLOOKUP(A24,C$3:K$433,9,FALSE()),"")</f>
        <v/>
      </c>
      <c r="AK24" s="0" t="s">
        <v>793</v>
      </c>
    </row>
    <row r="25" customFormat="false" ht="15" hidden="false" customHeight="false" outlineLevel="0" collapsed="false">
      <c r="A25" s="0" t="s">
        <v>53</v>
      </c>
      <c r="B25" s="0" t="s">
        <v>14</v>
      </c>
      <c r="C25" s="0" t="s">
        <v>465</v>
      </c>
      <c r="D25" s="0" t="s">
        <v>794</v>
      </c>
      <c r="E25" s="0" t="n">
        <v>10</v>
      </c>
      <c r="F25" s="0" t="n">
        <v>0</v>
      </c>
      <c r="G25" s="39" t="n">
        <v>0</v>
      </c>
      <c r="H25" s="0" t="n">
        <v>190</v>
      </c>
      <c r="I25" s="39" t="n">
        <v>0.1742</v>
      </c>
      <c r="J25" s="0" t="n">
        <v>35</v>
      </c>
      <c r="K25" s="39" t="n">
        <v>0.0761</v>
      </c>
      <c r="M25" s="0" t="s">
        <v>53</v>
      </c>
      <c r="N25" s="0" t="str">
        <f aca="false">IFERROR(VLOOKUP(A25,C$3:K$433,2,FALSE()),"")</f>
        <v/>
      </c>
      <c r="O25" s="0" t="str">
        <f aca="false">IFERROR(VLOOKUP(A25,C$3:K$433,3,FALSE()),"")</f>
        <v/>
      </c>
      <c r="P25" s="0" t="str">
        <f aca="false">IFERROR(VLOOKUP(A25,C$3:K$433,4,FALSE()),"")</f>
        <v/>
      </c>
      <c r="Q25" s="39" t="str">
        <f aca="false">IFERROR(VLOOKUP(A25,C$3:K$433,5,FALSE()),"")</f>
        <v/>
      </c>
      <c r="R25" s="0" t="str">
        <f aca="false">IFERROR(VLOOKUP(A25,C$3:K$433,6,FALSE()),"")</f>
        <v/>
      </c>
      <c r="S25" s="39" t="str">
        <f aca="false">IFERROR(VLOOKUP(A25,C$3:K$433,7,FALSE()),"")</f>
        <v/>
      </c>
      <c r="T25" s="0" t="str">
        <f aca="false">IFERROR(VLOOKUP(A25,C$3:K$433,8,FALSE()),"")</f>
        <v/>
      </c>
      <c r="U25" s="39" t="str">
        <f aca="false">IFERROR(VLOOKUP(A25,C$3:K$433,9,FALSE()),"")</f>
        <v/>
      </c>
      <c r="AK25" s="0" t="s">
        <v>793</v>
      </c>
    </row>
    <row r="26" customFormat="false" ht="15" hidden="false" customHeight="false" outlineLevel="0" collapsed="false">
      <c r="A26" s="0" t="s">
        <v>54</v>
      </c>
      <c r="B26" s="0" t="s">
        <v>46</v>
      </c>
      <c r="C26" s="0" t="s">
        <v>787</v>
      </c>
      <c r="D26" s="0" t="s">
        <v>17</v>
      </c>
      <c r="E26" s="0" t="n">
        <v>7</v>
      </c>
      <c r="F26" s="0" t="n">
        <v>138</v>
      </c>
      <c r="G26" s="39" t="n">
        <v>0.1326</v>
      </c>
      <c r="H26" s="0" t="n">
        <v>0</v>
      </c>
      <c r="I26" s="39" t="n">
        <v>0</v>
      </c>
      <c r="J26" s="0" t="n">
        <v>6</v>
      </c>
      <c r="K26" s="39" t="n">
        <v>0.0135</v>
      </c>
      <c r="M26" s="0" t="s">
        <v>54</v>
      </c>
      <c r="N26" s="0" t="str">
        <f aca="false">IFERROR(VLOOKUP(A26,C$3:K$433,2,FALSE()),"")</f>
        <v>DT</v>
      </c>
      <c r="O26" s="0" t="n">
        <f aca="false">IFERROR(VLOOKUP(A26,C$3:K$433,3,FALSE()),"")</f>
        <v>8</v>
      </c>
      <c r="P26" s="0" t="n">
        <f aca="false">IFERROR(VLOOKUP(A26,C$3:K$433,4,FALSE()),"")</f>
        <v>0</v>
      </c>
      <c r="Q26" s="39" t="n">
        <f aca="false">IFERROR(VLOOKUP(A26,C$3:K$433,5,FALSE()),"")</f>
        <v>0</v>
      </c>
      <c r="R26" s="0" t="n">
        <f aca="false">IFERROR(VLOOKUP(A26,C$3:K$433,6,FALSE()),"")</f>
        <v>334</v>
      </c>
      <c r="S26" s="39" t="n">
        <f aca="false">IFERROR(VLOOKUP(A26,C$3:K$433,7,FALSE()),"")</f>
        <v>0.2899</v>
      </c>
      <c r="T26" s="0" t="n">
        <f aca="false">IFERROR(VLOOKUP(A26,C$3:K$433,8,FALSE()),"")</f>
        <v>8</v>
      </c>
      <c r="U26" s="39" t="n">
        <f aca="false">IFERROR(VLOOKUP(A26,C$3:K$433,9,FALSE()),"")</f>
        <v>0.0162</v>
      </c>
      <c r="AK26" s="0" t="s">
        <v>795</v>
      </c>
    </row>
    <row r="27" customFormat="false" ht="15" hidden="false" customHeight="false" outlineLevel="0" collapsed="false">
      <c r="A27" s="0" t="s">
        <v>55</v>
      </c>
      <c r="B27" s="0" t="s">
        <v>14</v>
      </c>
      <c r="C27" s="0" t="s">
        <v>787</v>
      </c>
      <c r="D27" s="0" t="s">
        <v>17</v>
      </c>
      <c r="E27" s="0" t="n">
        <v>2</v>
      </c>
      <c r="F27" s="0" t="n">
        <v>52</v>
      </c>
      <c r="G27" s="39" t="n">
        <v>0.0459</v>
      </c>
      <c r="H27" s="0" t="n">
        <v>0</v>
      </c>
      <c r="I27" s="39" t="n">
        <v>0</v>
      </c>
      <c r="J27" s="0" t="n">
        <v>0</v>
      </c>
      <c r="K27" s="39" t="n">
        <v>0</v>
      </c>
      <c r="M27" s="0" t="s">
        <v>55</v>
      </c>
      <c r="N27" s="0" t="str">
        <f aca="false">IFERROR(VLOOKUP(A27,C$3:K$433,2,FALSE()),"")</f>
        <v/>
      </c>
      <c r="O27" s="0" t="str">
        <f aca="false">IFERROR(VLOOKUP(A27,C$3:K$433,3,FALSE()),"")</f>
        <v/>
      </c>
      <c r="P27" s="0" t="str">
        <f aca="false">IFERROR(VLOOKUP(A27,C$3:K$433,4,FALSE()),"")</f>
        <v/>
      </c>
      <c r="Q27" s="39" t="str">
        <f aca="false">IFERROR(VLOOKUP(A27,C$3:K$433,5,FALSE()),"")</f>
        <v/>
      </c>
      <c r="R27" s="0" t="str">
        <f aca="false">IFERROR(VLOOKUP(A27,C$3:K$433,6,FALSE()),"")</f>
        <v/>
      </c>
      <c r="S27" s="39" t="str">
        <f aca="false">IFERROR(VLOOKUP(A27,C$3:K$433,7,FALSE()),"")</f>
        <v/>
      </c>
      <c r="T27" s="0" t="str">
        <f aca="false">IFERROR(VLOOKUP(A27,C$3:K$433,8,FALSE()),"")</f>
        <v/>
      </c>
      <c r="U27" s="39" t="str">
        <f aca="false">IFERROR(VLOOKUP(A27,C$3:K$433,9,FALSE()),"")</f>
        <v/>
      </c>
      <c r="AK27" s="0" t="s">
        <v>795</v>
      </c>
    </row>
    <row r="28" customFormat="false" ht="15" hidden="false" customHeight="false" outlineLevel="0" collapsed="false">
      <c r="A28" s="0" t="s">
        <v>56</v>
      </c>
      <c r="B28" s="0" t="s">
        <v>37</v>
      </c>
      <c r="C28" s="0" t="s">
        <v>59</v>
      </c>
      <c r="D28" s="0" t="s">
        <v>796</v>
      </c>
      <c r="E28" s="0" t="n">
        <v>13</v>
      </c>
      <c r="F28" s="0" t="n">
        <v>299</v>
      </c>
      <c r="G28" s="39" t="n">
        <v>0.2761</v>
      </c>
      <c r="H28" s="0" t="n">
        <v>0</v>
      </c>
      <c r="I28" s="39" t="n">
        <v>0</v>
      </c>
      <c r="J28" s="0" t="n">
        <v>35</v>
      </c>
      <c r="K28" s="39" t="n">
        <v>0.0787</v>
      </c>
      <c r="M28" s="0" t="s">
        <v>56</v>
      </c>
      <c r="N28" s="0" t="str">
        <f aca="false">IFERROR(VLOOKUP(A28,C$3:K$433,2,FALSE()),"")</f>
        <v/>
      </c>
      <c r="O28" s="0" t="str">
        <f aca="false">IFERROR(VLOOKUP(A28,C$3:K$433,3,FALSE()),"")</f>
        <v/>
      </c>
      <c r="P28" s="0" t="str">
        <f aca="false">IFERROR(VLOOKUP(A28,C$3:K$433,4,FALSE()),"")</f>
        <v/>
      </c>
      <c r="Q28" s="39" t="str">
        <f aca="false">IFERROR(VLOOKUP(A28,C$3:K$433,5,FALSE()),"")</f>
        <v/>
      </c>
      <c r="R28" s="0" t="str">
        <f aca="false">IFERROR(VLOOKUP(A28,C$3:K$433,6,FALSE()),"")</f>
        <v/>
      </c>
      <c r="S28" s="39" t="str">
        <f aca="false">IFERROR(VLOOKUP(A28,C$3:K$433,7,FALSE()),"")</f>
        <v/>
      </c>
      <c r="T28" s="0" t="str">
        <f aca="false">IFERROR(VLOOKUP(A28,C$3:K$433,8,FALSE()),"")</f>
        <v/>
      </c>
      <c r="U28" s="39" t="str">
        <f aca="false">IFERROR(VLOOKUP(A28,C$3:K$433,9,FALSE()),"")</f>
        <v/>
      </c>
      <c r="AK28" s="0" t="s">
        <v>797</v>
      </c>
    </row>
    <row r="29" customFormat="false" ht="15" hidden="false" customHeight="false" outlineLevel="0" collapsed="false">
      <c r="A29" s="0" t="s">
        <v>58</v>
      </c>
      <c r="B29" s="0" t="s">
        <v>46</v>
      </c>
      <c r="C29" s="0" t="s">
        <v>60</v>
      </c>
      <c r="D29" s="0" t="s">
        <v>23</v>
      </c>
      <c r="E29" s="0" t="n">
        <v>4</v>
      </c>
      <c r="F29" s="0" t="n">
        <v>0</v>
      </c>
      <c r="G29" s="39" t="n">
        <v>0</v>
      </c>
      <c r="H29" s="0" t="n">
        <v>133</v>
      </c>
      <c r="I29" s="39" t="n">
        <v>0.1269</v>
      </c>
      <c r="J29" s="0" t="n">
        <v>33</v>
      </c>
      <c r="K29" s="39" t="n">
        <v>0.0698</v>
      </c>
      <c r="M29" s="0" t="s">
        <v>58</v>
      </c>
      <c r="N29" s="0" t="str">
        <f aca="false">IFERROR(VLOOKUP(A29,C$3:K$433,2,FALSE()),"")</f>
        <v/>
      </c>
      <c r="O29" s="0" t="str">
        <f aca="false">IFERROR(VLOOKUP(A29,C$3:K$433,3,FALSE()),"")</f>
        <v/>
      </c>
      <c r="P29" s="0" t="str">
        <f aca="false">IFERROR(VLOOKUP(A29,C$3:K$433,4,FALSE()),"")</f>
        <v/>
      </c>
      <c r="Q29" s="39" t="str">
        <f aca="false">IFERROR(VLOOKUP(A29,C$3:K$433,5,FALSE()),"")</f>
        <v/>
      </c>
      <c r="R29" s="0" t="str">
        <f aca="false">IFERROR(VLOOKUP(A29,C$3:K$433,6,FALSE()),"")</f>
        <v/>
      </c>
      <c r="S29" s="39" t="str">
        <f aca="false">IFERROR(VLOOKUP(A29,C$3:K$433,7,FALSE()),"")</f>
        <v/>
      </c>
      <c r="T29" s="0" t="str">
        <f aca="false">IFERROR(VLOOKUP(A29,C$3:K$433,8,FALSE()),"")</f>
        <v/>
      </c>
      <c r="U29" s="39" t="str">
        <f aca="false">IFERROR(VLOOKUP(A29,C$3:K$433,9,FALSE()),"")</f>
        <v/>
      </c>
      <c r="AK29" s="0" t="s">
        <v>797</v>
      </c>
    </row>
    <row r="30" customFormat="false" ht="15" hidden="false" customHeight="false" outlineLevel="0" collapsed="false">
      <c r="A30" s="0" t="s">
        <v>59</v>
      </c>
      <c r="B30" s="0" t="s">
        <v>14</v>
      </c>
      <c r="C30" s="0" t="s">
        <v>61</v>
      </c>
      <c r="D30" s="0" t="s">
        <v>17</v>
      </c>
      <c r="E30" s="0" t="n">
        <v>14</v>
      </c>
      <c r="F30" s="0" t="n">
        <v>362</v>
      </c>
      <c r="G30" s="39" t="n">
        <v>0.3252</v>
      </c>
      <c r="H30" s="0" t="n">
        <v>0</v>
      </c>
      <c r="I30" s="39" t="n">
        <v>0</v>
      </c>
      <c r="J30" s="0" t="n">
        <v>171</v>
      </c>
      <c r="K30" s="39" t="n">
        <v>0.3511</v>
      </c>
      <c r="M30" s="0" t="s">
        <v>59</v>
      </c>
      <c r="N30" s="0" t="str">
        <f aca="false">IFERROR(VLOOKUP(A30,C$3:K$433,2,FALSE()),"")</f>
        <v>C</v>
      </c>
      <c r="O30" s="0" t="n">
        <f aca="false">IFERROR(VLOOKUP(A30,C$3:K$433,3,FALSE()),"")</f>
        <v>13</v>
      </c>
      <c r="P30" s="0" t="n">
        <f aca="false">IFERROR(VLOOKUP(A30,C$3:K$433,4,FALSE()),"")</f>
        <v>299</v>
      </c>
      <c r="Q30" s="39" t="n">
        <f aca="false">IFERROR(VLOOKUP(A30,C$3:K$433,5,FALSE()),"")</f>
        <v>0.2761</v>
      </c>
      <c r="R30" s="0" t="n">
        <f aca="false">IFERROR(VLOOKUP(A30,C$3:K$433,6,FALSE()),"")</f>
        <v>0</v>
      </c>
      <c r="S30" s="39" t="n">
        <f aca="false">IFERROR(VLOOKUP(A30,C$3:K$433,7,FALSE()),"")</f>
        <v>0</v>
      </c>
      <c r="T30" s="0" t="n">
        <f aca="false">IFERROR(VLOOKUP(A30,C$3:K$433,8,FALSE()),"")</f>
        <v>35</v>
      </c>
      <c r="U30" s="39" t="n">
        <f aca="false">IFERROR(VLOOKUP(A30,C$3:K$433,9,FALSE()),"")</f>
        <v>0.0787</v>
      </c>
      <c r="AK30" s="0" t="s">
        <v>798</v>
      </c>
    </row>
    <row r="31" customFormat="false" ht="15" hidden="false" customHeight="false" outlineLevel="0" collapsed="false">
      <c r="A31" s="0" t="s">
        <v>60</v>
      </c>
      <c r="B31" s="0" t="s">
        <v>23</v>
      </c>
      <c r="C31" s="0" t="s">
        <v>788</v>
      </c>
      <c r="D31" s="0" t="s">
        <v>782</v>
      </c>
      <c r="E31" s="0" t="n">
        <v>3</v>
      </c>
      <c r="F31" s="0" t="n">
        <v>40</v>
      </c>
      <c r="G31" s="39" t="n">
        <v>0.0372</v>
      </c>
      <c r="H31" s="0" t="n">
        <v>0</v>
      </c>
      <c r="I31" s="39" t="n">
        <v>0</v>
      </c>
      <c r="J31" s="0" t="n">
        <v>1</v>
      </c>
      <c r="K31" s="39" t="n">
        <v>0.0021</v>
      </c>
      <c r="M31" s="0" t="s">
        <v>60</v>
      </c>
      <c r="N31" s="0" t="str">
        <f aca="false">IFERROR(VLOOKUP(A31,C$3:K$433,2,FALSE()),"")</f>
        <v>LB</v>
      </c>
      <c r="O31" s="0" t="n">
        <f aca="false">IFERROR(VLOOKUP(A31,C$3:K$433,3,FALSE()),"")</f>
        <v>4</v>
      </c>
      <c r="P31" s="0" t="n">
        <f aca="false">IFERROR(VLOOKUP(A31,C$3:K$433,4,FALSE()),"")</f>
        <v>0</v>
      </c>
      <c r="Q31" s="39" t="n">
        <f aca="false">IFERROR(VLOOKUP(A31,C$3:K$433,5,FALSE()),"")</f>
        <v>0</v>
      </c>
      <c r="R31" s="0" t="n">
        <f aca="false">IFERROR(VLOOKUP(A31,C$3:K$433,6,FALSE()),"")</f>
        <v>133</v>
      </c>
      <c r="S31" s="39" t="n">
        <f aca="false">IFERROR(VLOOKUP(A31,C$3:K$433,7,FALSE()),"")</f>
        <v>0.1269</v>
      </c>
      <c r="T31" s="0" t="n">
        <f aca="false">IFERROR(VLOOKUP(A31,C$3:K$433,8,FALSE()),"")</f>
        <v>33</v>
      </c>
      <c r="U31" s="39" t="n">
        <f aca="false">IFERROR(VLOOKUP(A31,C$3:K$433,9,FALSE()),"")</f>
        <v>0.0698</v>
      </c>
      <c r="AK31" s="0" t="s">
        <v>798</v>
      </c>
    </row>
    <row r="32" customFormat="false" ht="15" hidden="false" customHeight="false" outlineLevel="0" collapsed="false">
      <c r="A32" s="0" t="s">
        <v>61</v>
      </c>
      <c r="B32" s="0" t="s">
        <v>17</v>
      </c>
      <c r="C32" s="0" t="s">
        <v>788</v>
      </c>
      <c r="D32" s="0" t="s">
        <v>782</v>
      </c>
      <c r="E32" s="0" t="n">
        <v>5</v>
      </c>
      <c r="F32" s="0" t="n">
        <v>97</v>
      </c>
      <c r="G32" s="39" t="n">
        <v>0.1023</v>
      </c>
      <c r="H32" s="0" t="n">
        <v>0</v>
      </c>
      <c r="I32" s="39" t="n">
        <v>0</v>
      </c>
      <c r="J32" s="0" t="n">
        <v>15</v>
      </c>
      <c r="K32" s="39" t="n">
        <v>0.0323</v>
      </c>
      <c r="M32" s="0" t="s">
        <v>61</v>
      </c>
      <c r="N32" s="0" t="str">
        <f aca="false">IFERROR(VLOOKUP(A32,C$3:K$433,2,FALSE()),"")</f>
        <v>TE</v>
      </c>
      <c r="O32" s="0" t="n">
        <f aca="false">IFERROR(VLOOKUP(A32,C$3:K$433,3,FALSE()),"")</f>
        <v>14</v>
      </c>
      <c r="P32" s="0" t="n">
        <f aca="false">IFERROR(VLOOKUP(A32,C$3:K$433,4,FALSE()),"")</f>
        <v>362</v>
      </c>
      <c r="Q32" s="39" t="n">
        <f aca="false">IFERROR(VLOOKUP(A32,C$3:K$433,5,FALSE()),"")</f>
        <v>0.3252</v>
      </c>
      <c r="R32" s="0" t="n">
        <f aca="false">IFERROR(VLOOKUP(A32,C$3:K$433,6,FALSE()),"")</f>
        <v>0</v>
      </c>
      <c r="S32" s="39" t="n">
        <f aca="false">IFERROR(VLOOKUP(A32,C$3:K$433,7,FALSE()),"")</f>
        <v>0</v>
      </c>
      <c r="T32" s="0" t="n">
        <f aca="false">IFERROR(VLOOKUP(A32,C$3:K$433,8,FALSE()),"")</f>
        <v>171</v>
      </c>
      <c r="U32" s="39" t="n">
        <f aca="false">IFERROR(VLOOKUP(A32,C$3:K$433,9,FALSE()),"")</f>
        <v>0.3511</v>
      </c>
      <c r="AK32" s="0" t="s">
        <v>91</v>
      </c>
    </row>
    <row r="33" customFormat="false" ht="15" hidden="false" customHeight="false" outlineLevel="0" collapsed="false">
      <c r="A33" s="0" t="s">
        <v>62</v>
      </c>
      <c r="B33" s="0" t="s">
        <v>23</v>
      </c>
      <c r="C33" s="0" t="s">
        <v>63</v>
      </c>
      <c r="D33" s="0" t="s">
        <v>17</v>
      </c>
      <c r="E33" s="0" t="n">
        <v>13</v>
      </c>
      <c r="F33" s="0" t="n">
        <v>106</v>
      </c>
      <c r="G33" s="39" t="n">
        <v>0.1023</v>
      </c>
      <c r="H33" s="0" t="n">
        <v>0</v>
      </c>
      <c r="I33" s="39" t="n">
        <v>0</v>
      </c>
      <c r="J33" s="0" t="n">
        <v>188</v>
      </c>
      <c r="K33" s="39" t="n">
        <v>0.3806</v>
      </c>
      <c r="M33" s="0" t="s">
        <v>62</v>
      </c>
      <c r="N33" s="0" t="str">
        <f aca="false">IFERROR(VLOOKUP(A33,C$3:K$433,2,FALSE()),"")</f>
        <v/>
      </c>
      <c r="O33" s="0" t="str">
        <f aca="false">IFERROR(VLOOKUP(A33,C$3:K$433,3,FALSE()),"")</f>
        <v/>
      </c>
      <c r="P33" s="0" t="str">
        <f aca="false">IFERROR(VLOOKUP(A33,C$3:K$433,4,FALSE()),"")</f>
        <v/>
      </c>
      <c r="Q33" s="39" t="str">
        <f aca="false">IFERROR(VLOOKUP(A33,C$3:K$433,5,FALSE()),"")</f>
        <v/>
      </c>
      <c r="R33" s="0" t="str">
        <f aca="false">IFERROR(VLOOKUP(A33,C$3:K$433,6,FALSE()),"")</f>
        <v/>
      </c>
      <c r="S33" s="39" t="str">
        <f aca="false">IFERROR(VLOOKUP(A33,C$3:K$433,7,FALSE()),"")</f>
        <v/>
      </c>
      <c r="T33" s="0" t="str">
        <f aca="false">IFERROR(VLOOKUP(A33,C$3:K$433,8,FALSE()),"")</f>
        <v/>
      </c>
      <c r="U33" s="39" t="str">
        <f aca="false">IFERROR(VLOOKUP(A33,C$3:K$433,9,FALSE()),"")</f>
        <v/>
      </c>
      <c r="AK33" s="0" t="s">
        <v>91</v>
      </c>
    </row>
    <row r="34" customFormat="false" ht="15" hidden="false" customHeight="false" outlineLevel="0" collapsed="false">
      <c r="A34" s="0" t="s">
        <v>63</v>
      </c>
      <c r="B34" s="0" t="s">
        <v>17</v>
      </c>
      <c r="C34" s="0" t="s">
        <v>66</v>
      </c>
      <c r="D34" s="0" t="s">
        <v>782</v>
      </c>
      <c r="E34" s="0" t="n">
        <v>14</v>
      </c>
      <c r="F34" s="0" t="n">
        <v>866</v>
      </c>
      <c r="G34" s="39" t="n">
        <v>0.8154</v>
      </c>
      <c r="H34" s="0" t="n">
        <v>0</v>
      </c>
      <c r="I34" s="39" t="n">
        <v>0</v>
      </c>
      <c r="J34" s="0" t="n">
        <v>48</v>
      </c>
      <c r="K34" s="39" t="n">
        <v>0.1053</v>
      </c>
      <c r="M34" s="0" t="s">
        <v>63</v>
      </c>
      <c r="N34" s="0" t="str">
        <f aca="false">IFERROR(VLOOKUP(A34,C$3:K$433,2,FALSE()),"")</f>
        <v>TE</v>
      </c>
      <c r="O34" s="0" t="n">
        <f aca="false">IFERROR(VLOOKUP(A34,C$3:K$433,3,FALSE()),"")</f>
        <v>13</v>
      </c>
      <c r="P34" s="0" t="n">
        <f aca="false">IFERROR(VLOOKUP(A34,C$3:K$433,4,FALSE()),"")</f>
        <v>106</v>
      </c>
      <c r="Q34" s="39" t="n">
        <f aca="false">IFERROR(VLOOKUP(A34,C$3:K$433,5,FALSE()),"")</f>
        <v>0.1023</v>
      </c>
      <c r="R34" s="0" t="n">
        <f aca="false">IFERROR(VLOOKUP(A34,C$3:K$433,6,FALSE()),"")</f>
        <v>0</v>
      </c>
      <c r="S34" s="39" t="n">
        <f aca="false">IFERROR(VLOOKUP(A34,C$3:K$433,7,FALSE()),"")</f>
        <v>0</v>
      </c>
      <c r="T34" s="0" t="n">
        <f aca="false">IFERROR(VLOOKUP(A34,C$3:K$433,8,FALSE()),"")</f>
        <v>188</v>
      </c>
      <c r="U34" s="39" t="n">
        <f aca="false">IFERROR(VLOOKUP(A34,C$3:K$433,9,FALSE()),"")</f>
        <v>0.3806</v>
      </c>
      <c r="AK34" s="0" t="s">
        <v>91</v>
      </c>
    </row>
    <row r="35" customFormat="false" ht="15" hidden="false" customHeight="false" outlineLevel="0" collapsed="false">
      <c r="A35" s="0" t="s">
        <v>64</v>
      </c>
      <c r="B35" s="0" t="s">
        <v>48</v>
      </c>
      <c r="C35" s="0" t="s">
        <v>67</v>
      </c>
      <c r="D35" s="0" t="s">
        <v>382</v>
      </c>
      <c r="E35" s="0" t="n">
        <v>16</v>
      </c>
      <c r="F35" s="0" t="n">
        <v>0</v>
      </c>
      <c r="G35" s="39" t="n">
        <v>0</v>
      </c>
      <c r="H35" s="0" t="n">
        <v>620</v>
      </c>
      <c r="I35" s="39" t="n">
        <v>0.5382</v>
      </c>
      <c r="J35" s="0" t="n">
        <v>215</v>
      </c>
      <c r="K35" s="39" t="n">
        <v>0.4624</v>
      </c>
      <c r="M35" s="0" t="s">
        <v>64</v>
      </c>
      <c r="N35" s="0" t="str">
        <f aca="false">IFERROR(VLOOKUP(A35,C$3:K$433,2,FALSE()),"")</f>
        <v/>
      </c>
      <c r="O35" s="0" t="str">
        <f aca="false">IFERROR(VLOOKUP(A35,C$3:K$433,3,FALSE()),"")</f>
        <v/>
      </c>
      <c r="P35" s="0" t="str">
        <f aca="false">IFERROR(VLOOKUP(A35,C$3:K$433,4,FALSE()),"")</f>
        <v/>
      </c>
      <c r="Q35" s="39" t="str">
        <f aca="false">IFERROR(VLOOKUP(A35,C$3:K$433,5,FALSE()),"")</f>
        <v/>
      </c>
      <c r="R35" s="0" t="str">
        <f aca="false">IFERROR(VLOOKUP(A35,C$3:K$433,6,FALSE()),"")</f>
        <v/>
      </c>
      <c r="S35" s="39" t="str">
        <f aca="false">IFERROR(VLOOKUP(A35,C$3:K$433,7,FALSE()),"")</f>
        <v/>
      </c>
      <c r="T35" s="0" t="str">
        <f aca="false">IFERROR(VLOOKUP(A35,C$3:K$433,8,FALSE()),"")</f>
        <v/>
      </c>
      <c r="U35" s="39" t="str">
        <f aca="false">IFERROR(VLOOKUP(A35,C$3:K$433,9,FALSE()),"")</f>
        <v/>
      </c>
      <c r="AK35" s="0" t="s">
        <v>91</v>
      </c>
    </row>
    <row r="36" customFormat="false" ht="15" hidden="false" customHeight="false" outlineLevel="0" collapsed="false">
      <c r="A36" s="0" t="s">
        <v>66</v>
      </c>
      <c r="B36" s="0" t="s">
        <v>14</v>
      </c>
      <c r="C36" s="0" t="s">
        <v>790</v>
      </c>
      <c r="D36" s="0" t="s">
        <v>23</v>
      </c>
      <c r="E36" s="0" t="n">
        <v>11</v>
      </c>
      <c r="F36" s="0" t="n">
        <v>0</v>
      </c>
      <c r="G36" s="39" t="n">
        <v>0</v>
      </c>
      <c r="H36" s="0" t="n">
        <v>599</v>
      </c>
      <c r="I36" s="39" t="n">
        <v>0.5218</v>
      </c>
      <c r="J36" s="0" t="n">
        <v>31</v>
      </c>
      <c r="K36" s="39" t="n">
        <v>0.0661</v>
      </c>
      <c r="M36" s="0" t="s">
        <v>66</v>
      </c>
      <c r="N36" s="0" t="str">
        <f aca="false">IFERROR(VLOOKUP(A36,C$3:K$433,2,FALSE()),"")</f>
        <v>G</v>
      </c>
      <c r="O36" s="0" t="n">
        <f aca="false">IFERROR(VLOOKUP(A36,C$3:K$433,3,FALSE()),"")</f>
        <v>14</v>
      </c>
      <c r="P36" s="0" t="n">
        <f aca="false">IFERROR(VLOOKUP(A36,C$3:K$433,4,FALSE()),"")</f>
        <v>866</v>
      </c>
      <c r="Q36" s="39" t="n">
        <f aca="false">IFERROR(VLOOKUP(A36,C$3:K$433,5,FALSE()),"")</f>
        <v>0.8154</v>
      </c>
      <c r="R36" s="0" t="n">
        <f aca="false">IFERROR(VLOOKUP(A36,C$3:K$433,6,FALSE()),"")</f>
        <v>0</v>
      </c>
      <c r="S36" s="39" t="n">
        <f aca="false">IFERROR(VLOOKUP(A36,C$3:K$433,7,FALSE()),"")</f>
        <v>0</v>
      </c>
      <c r="T36" s="0" t="n">
        <f aca="false">IFERROR(VLOOKUP(A36,C$3:K$433,8,FALSE()),"")</f>
        <v>48</v>
      </c>
      <c r="U36" s="39" t="n">
        <f aca="false">IFERROR(VLOOKUP(A36,C$3:K$433,9,FALSE()),"")</f>
        <v>0.1053</v>
      </c>
      <c r="AK36" s="0" t="s">
        <v>799</v>
      </c>
    </row>
    <row r="37" customFormat="false" ht="15" hidden="false" customHeight="false" outlineLevel="0" collapsed="false">
      <c r="A37" s="0" t="s">
        <v>67</v>
      </c>
      <c r="B37" s="0" t="s">
        <v>20</v>
      </c>
      <c r="C37" s="0" t="s">
        <v>790</v>
      </c>
      <c r="D37" s="0" t="s">
        <v>34</v>
      </c>
      <c r="E37" s="0" t="n">
        <v>15</v>
      </c>
      <c r="F37" s="0" t="n">
        <v>899</v>
      </c>
      <c r="G37" s="39" t="n">
        <v>0.8636</v>
      </c>
      <c r="H37" s="0" t="n">
        <v>0</v>
      </c>
      <c r="I37" s="39" t="n">
        <v>0</v>
      </c>
      <c r="J37" s="0" t="n">
        <v>2</v>
      </c>
      <c r="K37" s="39" t="n">
        <v>0.0045</v>
      </c>
      <c r="M37" s="0" t="s">
        <v>67</v>
      </c>
      <c r="N37" s="0" t="str">
        <f aca="false">IFERROR(VLOOKUP(A37,C$3:K$433,2,FALSE()),"")</f>
        <v>CB</v>
      </c>
      <c r="O37" s="0" t="n">
        <f aca="false">IFERROR(VLOOKUP(A37,C$3:K$433,3,FALSE()),"")</f>
        <v>16</v>
      </c>
      <c r="P37" s="0" t="n">
        <f aca="false">IFERROR(VLOOKUP(A37,C$3:K$433,4,FALSE()),"")</f>
        <v>0</v>
      </c>
      <c r="Q37" s="39" t="n">
        <f aca="false">IFERROR(VLOOKUP(A37,C$3:K$433,5,FALSE()),"")</f>
        <v>0</v>
      </c>
      <c r="R37" s="0" t="n">
        <f aca="false">IFERROR(VLOOKUP(A37,C$3:K$433,6,FALSE()),"")</f>
        <v>620</v>
      </c>
      <c r="S37" s="39" t="n">
        <f aca="false">IFERROR(VLOOKUP(A37,C$3:K$433,7,FALSE()),"")</f>
        <v>0.5382</v>
      </c>
      <c r="T37" s="0" t="n">
        <f aca="false">IFERROR(VLOOKUP(A37,C$3:K$433,8,FALSE()),"")</f>
        <v>215</v>
      </c>
      <c r="U37" s="39" t="n">
        <f aca="false">IFERROR(VLOOKUP(A37,C$3:K$433,9,FALSE()),"")</f>
        <v>0.4624</v>
      </c>
      <c r="AK37" s="0" t="s">
        <v>799</v>
      </c>
    </row>
    <row r="38" customFormat="false" ht="15" hidden="false" customHeight="false" outlineLevel="0" collapsed="false">
      <c r="A38" s="0" t="s">
        <v>68</v>
      </c>
      <c r="B38" s="0" t="s">
        <v>46</v>
      </c>
      <c r="C38" s="0" t="s">
        <v>70</v>
      </c>
      <c r="D38" s="0" t="s">
        <v>782</v>
      </c>
      <c r="E38" s="0" t="n">
        <v>16</v>
      </c>
      <c r="F38" s="0" t="n">
        <v>1044</v>
      </c>
      <c r="G38" s="39" t="n">
        <v>0.9849</v>
      </c>
      <c r="H38" s="0" t="n">
        <v>0</v>
      </c>
      <c r="I38" s="39" t="n">
        <v>0</v>
      </c>
      <c r="J38" s="0" t="n">
        <v>70</v>
      </c>
      <c r="K38" s="39" t="n">
        <v>0.1577</v>
      </c>
      <c r="M38" s="0" t="s">
        <v>68</v>
      </c>
      <c r="N38" s="0" t="str">
        <f aca="false">IFERROR(VLOOKUP(A38,C$3:K$433,2,FALSE()),"")</f>
        <v/>
      </c>
      <c r="O38" s="0" t="str">
        <f aca="false">IFERROR(VLOOKUP(A38,C$3:K$433,3,FALSE()),"")</f>
        <v/>
      </c>
      <c r="P38" s="0" t="str">
        <f aca="false">IFERROR(VLOOKUP(A38,C$3:K$433,4,FALSE()),"")</f>
        <v/>
      </c>
      <c r="Q38" s="39" t="str">
        <f aca="false">IFERROR(VLOOKUP(A38,C$3:K$433,5,FALSE()),"")</f>
        <v/>
      </c>
      <c r="R38" s="0" t="str">
        <f aca="false">IFERROR(VLOOKUP(A38,C$3:K$433,6,FALSE()),"")</f>
        <v/>
      </c>
      <c r="S38" s="39" t="str">
        <f aca="false">IFERROR(VLOOKUP(A38,C$3:K$433,7,FALSE()),"")</f>
        <v/>
      </c>
      <c r="T38" s="0" t="str">
        <f aca="false">IFERROR(VLOOKUP(A38,C$3:K$433,8,FALSE()),"")</f>
        <v/>
      </c>
      <c r="U38" s="39" t="str">
        <f aca="false">IFERROR(VLOOKUP(A38,C$3:K$433,9,FALSE()),"")</f>
        <v/>
      </c>
      <c r="AK38" s="0" t="s">
        <v>800</v>
      </c>
    </row>
    <row r="39" customFormat="false" ht="15" hidden="false" customHeight="false" outlineLevel="0" collapsed="false">
      <c r="A39" s="0" t="s">
        <v>69</v>
      </c>
      <c r="B39" s="0" t="s">
        <v>48</v>
      </c>
      <c r="C39" s="0" t="s">
        <v>416</v>
      </c>
      <c r="D39" s="0" t="s">
        <v>382</v>
      </c>
      <c r="E39" s="0" t="n">
        <v>13</v>
      </c>
      <c r="F39" s="0" t="n">
        <v>0</v>
      </c>
      <c r="G39" s="39" t="n">
        <v>0</v>
      </c>
      <c r="H39" s="0" t="n">
        <v>240</v>
      </c>
      <c r="I39" s="39" t="n">
        <v>0.2233</v>
      </c>
      <c r="J39" s="0" t="n">
        <v>149</v>
      </c>
      <c r="K39" s="39" t="n">
        <v>0.3117</v>
      </c>
      <c r="M39" s="0" t="s">
        <v>69</v>
      </c>
      <c r="N39" s="0" t="str">
        <f aca="false">IFERROR(VLOOKUP(A39,C$3:K$433,2,FALSE()),"")</f>
        <v/>
      </c>
      <c r="O39" s="0" t="str">
        <f aca="false">IFERROR(VLOOKUP(A39,C$3:K$433,3,FALSE()),"")</f>
        <v/>
      </c>
      <c r="P39" s="0" t="str">
        <f aca="false">IFERROR(VLOOKUP(A39,C$3:K$433,4,FALSE()),"")</f>
        <v/>
      </c>
      <c r="Q39" s="39" t="str">
        <f aca="false">IFERROR(VLOOKUP(A39,C$3:K$433,5,FALSE()),"")</f>
        <v/>
      </c>
      <c r="R39" s="0" t="str">
        <f aca="false">IFERROR(VLOOKUP(A39,C$3:K$433,6,FALSE()),"")</f>
        <v/>
      </c>
      <c r="S39" s="39" t="str">
        <f aca="false">IFERROR(VLOOKUP(A39,C$3:K$433,7,FALSE()),"")</f>
        <v/>
      </c>
      <c r="T39" s="0" t="str">
        <f aca="false">IFERROR(VLOOKUP(A39,C$3:K$433,8,FALSE()),"")</f>
        <v/>
      </c>
      <c r="U39" s="39" t="str">
        <f aca="false">IFERROR(VLOOKUP(A39,C$3:K$433,9,FALSE()),"")</f>
        <v/>
      </c>
      <c r="AK39" s="0" t="s">
        <v>800</v>
      </c>
    </row>
    <row r="40" customFormat="false" ht="15" hidden="false" customHeight="false" outlineLevel="0" collapsed="false">
      <c r="A40" s="0" t="s">
        <v>70</v>
      </c>
      <c r="B40" s="0" t="s">
        <v>14</v>
      </c>
      <c r="C40" s="0" t="s">
        <v>416</v>
      </c>
      <c r="D40" s="0" t="s">
        <v>794</v>
      </c>
      <c r="E40" s="0" t="n">
        <v>16</v>
      </c>
      <c r="F40" s="0" t="n">
        <v>0</v>
      </c>
      <c r="G40" s="39" t="n">
        <v>0</v>
      </c>
      <c r="H40" s="0" t="n">
        <v>636</v>
      </c>
      <c r="I40" s="39" t="n">
        <v>0.6074</v>
      </c>
      <c r="J40" s="0" t="n">
        <v>68</v>
      </c>
      <c r="K40" s="39" t="n">
        <v>0.1475</v>
      </c>
      <c r="M40" s="0" t="s">
        <v>70</v>
      </c>
      <c r="N40" s="0" t="str">
        <f aca="false">IFERROR(VLOOKUP(A40,C$3:K$433,2,FALSE()),"")</f>
        <v>G</v>
      </c>
      <c r="O40" s="0" t="n">
        <f aca="false">IFERROR(VLOOKUP(A40,C$3:K$433,3,FALSE()),"")</f>
        <v>16</v>
      </c>
      <c r="P40" s="0" t="n">
        <f aca="false">IFERROR(VLOOKUP(A40,C$3:K$433,4,FALSE()),"")</f>
        <v>1044</v>
      </c>
      <c r="Q40" s="39" t="n">
        <f aca="false">IFERROR(VLOOKUP(A40,C$3:K$433,5,FALSE()),"")</f>
        <v>0.9849</v>
      </c>
      <c r="R40" s="0" t="n">
        <f aca="false">IFERROR(VLOOKUP(A40,C$3:K$433,6,FALSE()),"")</f>
        <v>0</v>
      </c>
      <c r="S40" s="39" t="n">
        <f aca="false">IFERROR(VLOOKUP(A40,C$3:K$433,7,FALSE()),"")</f>
        <v>0</v>
      </c>
      <c r="T40" s="0" t="n">
        <f aca="false">IFERROR(VLOOKUP(A40,C$3:K$433,8,FALSE()),"")</f>
        <v>70</v>
      </c>
      <c r="U40" s="39" t="n">
        <f aca="false">IFERROR(VLOOKUP(A40,C$3:K$433,9,FALSE()),"")</f>
        <v>0.1577</v>
      </c>
      <c r="AK40" s="0" t="s">
        <v>801</v>
      </c>
    </row>
    <row r="41" customFormat="false" ht="15" hidden="false" customHeight="false" outlineLevel="0" collapsed="false">
      <c r="A41" s="0" t="s">
        <v>71</v>
      </c>
      <c r="B41" s="0" t="s">
        <v>37</v>
      </c>
      <c r="C41" s="0" t="s">
        <v>416</v>
      </c>
      <c r="D41" s="0" t="s">
        <v>17</v>
      </c>
      <c r="E41" s="0" t="n">
        <v>16</v>
      </c>
      <c r="F41" s="0" t="n">
        <v>146</v>
      </c>
      <c r="G41" s="39" t="n">
        <v>0.1379</v>
      </c>
      <c r="H41" s="0" t="n">
        <v>0</v>
      </c>
      <c r="I41" s="39" t="n">
        <v>0</v>
      </c>
      <c r="J41" s="0" t="n">
        <v>335</v>
      </c>
      <c r="K41" s="39" t="n">
        <v>0.7631</v>
      </c>
      <c r="M41" s="0" t="s">
        <v>71</v>
      </c>
      <c r="N41" s="0" t="str">
        <f aca="false">IFERROR(VLOOKUP(A41,C$3:K$433,2,FALSE()),"")</f>
        <v/>
      </c>
      <c r="O41" s="0" t="str">
        <f aca="false">IFERROR(VLOOKUP(A41,C$3:K$433,3,FALSE()),"")</f>
        <v/>
      </c>
      <c r="P41" s="0" t="str">
        <f aca="false">IFERROR(VLOOKUP(A41,C$3:K$433,4,FALSE()),"")</f>
        <v/>
      </c>
      <c r="Q41" s="39" t="str">
        <f aca="false">IFERROR(VLOOKUP(A41,C$3:K$433,5,FALSE()),"")</f>
        <v/>
      </c>
      <c r="R41" s="0" t="str">
        <f aca="false">IFERROR(VLOOKUP(A41,C$3:K$433,6,FALSE()),"")</f>
        <v/>
      </c>
      <c r="S41" s="39" t="str">
        <f aca="false">IFERROR(VLOOKUP(A41,C$3:K$433,7,FALSE()),"")</f>
        <v/>
      </c>
      <c r="T41" s="0" t="str">
        <f aca="false">IFERROR(VLOOKUP(A41,C$3:K$433,8,FALSE()),"")</f>
        <v/>
      </c>
      <c r="U41" s="39" t="str">
        <f aca="false">IFERROR(VLOOKUP(A41,C$3:K$433,9,FALSE()),"")</f>
        <v/>
      </c>
      <c r="AK41" s="0" t="s">
        <v>801</v>
      </c>
    </row>
    <row r="42" customFormat="false" ht="15" hidden="false" customHeight="false" outlineLevel="0" collapsed="false">
      <c r="A42" s="0" t="s">
        <v>72</v>
      </c>
      <c r="B42" s="0" t="s">
        <v>34</v>
      </c>
      <c r="C42" s="0" t="s">
        <v>72</v>
      </c>
      <c r="D42" s="0" t="s">
        <v>34</v>
      </c>
      <c r="E42" s="0" t="n">
        <v>16</v>
      </c>
      <c r="F42" s="0" t="n">
        <v>485</v>
      </c>
      <c r="G42" s="39" t="n">
        <v>0.4277</v>
      </c>
      <c r="H42" s="0" t="n">
        <v>0</v>
      </c>
      <c r="I42" s="39" t="n">
        <v>0</v>
      </c>
      <c r="J42" s="0" t="n">
        <v>0</v>
      </c>
      <c r="K42" s="39" t="n">
        <v>0</v>
      </c>
      <c r="M42" s="0" t="s">
        <v>72</v>
      </c>
      <c r="N42" s="0" t="str">
        <f aca="false">IFERROR(VLOOKUP(A42,C$3:K$433,2,FALSE()),"")</f>
        <v>WR</v>
      </c>
      <c r="O42" s="0" t="n">
        <f aca="false">IFERROR(VLOOKUP(A42,C$3:K$433,3,FALSE()),"")</f>
        <v>16</v>
      </c>
      <c r="P42" s="0" t="n">
        <f aca="false">IFERROR(VLOOKUP(A42,C$3:K$433,4,FALSE()),"")</f>
        <v>485</v>
      </c>
      <c r="Q42" s="39" t="n">
        <f aca="false">IFERROR(VLOOKUP(A42,C$3:K$433,5,FALSE()),"")</f>
        <v>0.4277</v>
      </c>
      <c r="R42" s="0" t="n">
        <f aca="false">IFERROR(VLOOKUP(A42,C$3:K$433,6,FALSE()),"")</f>
        <v>0</v>
      </c>
      <c r="S42" s="39" t="n">
        <f aca="false">IFERROR(VLOOKUP(A42,C$3:K$433,7,FALSE()),"")</f>
        <v>0</v>
      </c>
      <c r="T42" s="0" t="n">
        <f aca="false">IFERROR(VLOOKUP(A42,C$3:K$433,8,FALSE()),"")</f>
        <v>0</v>
      </c>
      <c r="U42" s="39" t="n">
        <f aca="false">IFERROR(VLOOKUP(A42,C$3:K$433,9,FALSE()),"")</f>
        <v>0</v>
      </c>
      <c r="AK42" s="0" t="s">
        <v>802</v>
      </c>
    </row>
    <row r="43" customFormat="false" ht="15" hidden="false" customHeight="false" outlineLevel="0" collapsed="false">
      <c r="A43" s="0" t="s">
        <v>73</v>
      </c>
      <c r="B43" s="0" t="s">
        <v>14</v>
      </c>
      <c r="C43" s="0" t="s">
        <v>74</v>
      </c>
      <c r="D43" s="0" t="s">
        <v>48</v>
      </c>
      <c r="E43" s="0" t="n">
        <v>4</v>
      </c>
      <c r="F43" s="0" t="n">
        <v>22</v>
      </c>
      <c r="G43" s="39" t="n">
        <v>0.0203</v>
      </c>
      <c r="H43" s="0" t="n">
        <v>0</v>
      </c>
      <c r="I43" s="39" t="n">
        <v>0</v>
      </c>
      <c r="J43" s="0" t="n">
        <v>0</v>
      </c>
      <c r="K43" s="39" t="n">
        <v>0</v>
      </c>
      <c r="M43" s="0" t="s">
        <v>73</v>
      </c>
      <c r="N43" s="0" t="str">
        <f aca="false">IFERROR(VLOOKUP(A43,C$3:K$433,2,FALSE()),"")</f>
        <v/>
      </c>
      <c r="O43" s="0" t="str">
        <f aca="false">IFERROR(VLOOKUP(A43,C$3:K$433,3,FALSE()),"")</f>
        <v/>
      </c>
      <c r="P43" s="0" t="str">
        <f aca="false">IFERROR(VLOOKUP(A43,C$3:K$433,4,FALSE()),"")</f>
        <v/>
      </c>
      <c r="Q43" s="39" t="str">
        <f aca="false">IFERROR(VLOOKUP(A43,C$3:K$433,5,FALSE()),"")</f>
        <v/>
      </c>
      <c r="R43" s="0" t="str">
        <f aca="false">IFERROR(VLOOKUP(A43,C$3:K$433,6,FALSE()),"")</f>
        <v/>
      </c>
      <c r="S43" s="39" t="str">
        <f aca="false">IFERROR(VLOOKUP(A43,C$3:K$433,7,FALSE()),"")</f>
        <v/>
      </c>
      <c r="T43" s="0" t="str">
        <f aca="false">IFERROR(VLOOKUP(A43,C$3:K$433,8,FALSE()),"")</f>
        <v/>
      </c>
      <c r="U43" s="39" t="str">
        <f aca="false">IFERROR(VLOOKUP(A43,C$3:K$433,9,FALSE()),"")</f>
        <v/>
      </c>
      <c r="AK43" s="0" t="s">
        <v>802</v>
      </c>
    </row>
    <row r="44" customFormat="false" ht="15" hidden="false" customHeight="false" outlineLevel="0" collapsed="false">
      <c r="A44" s="0" t="s">
        <v>74</v>
      </c>
      <c r="B44" s="0" t="s">
        <v>48</v>
      </c>
      <c r="C44" s="0" t="s">
        <v>76</v>
      </c>
      <c r="D44" s="0" t="s">
        <v>23</v>
      </c>
      <c r="E44" s="0" t="n">
        <v>16</v>
      </c>
      <c r="F44" s="0" t="n">
        <v>0</v>
      </c>
      <c r="G44" s="39" t="n">
        <v>0</v>
      </c>
      <c r="H44" s="0" t="n">
        <v>11</v>
      </c>
      <c r="I44" s="39" t="n">
        <v>0.0101</v>
      </c>
      <c r="J44" s="0" t="n">
        <v>338</v>
      </c>
      <c r="K44" s="39" t="n">
        <v>0.7511</v>
      </c>
      <c r="M44" s="0" t="s">
        <v>74</v>
      </c>
      <c r="N44" s="0" t="str">
        <f aca="false">IFERROR(VLOOKUP(A44,C$3:K$433,2,FALSE()),"")</f>
        <v>QB</v>
      </c>
      <c r="O44" s="0" t="n">
        <f aca="false">IFERROR(VLOOKUP(A44,C$3:K$433,3,FALSE()),"")</f>
        <v>4</v>
      </c>
      <c r="P44" s="0" t="n">
        <f aca="false">IFERROR(VLOOKUP(A44,C$3:K$433,4,FALSE()),"")</f>
        <v>22</v>
      </c>
      <c r="Q44" s="39" t="n">
        <f aca="false">IFERROR(VLOOKUP(A44,C$3:K$433,5,FALSE()),"")</f>
        <v>0.0203</v>
      </c>
      <c r="R44" s="0" t="n">
        <f aca="false">IFERROR(VLOOKUP(A44,C$3:K$433,6,FALSE()),"")</f>
        <v>0</v>
      </c>
      <c r="S44" s="39" t="n">
        <f aca="false">IFERROR(VLOOKUP(A44,C$3:K$433,7,FALSE()),"")</f>
        <v>0</v>
      </c>
      <c r="T44" s="0" t="n">
        <f aca="false">IFERROR(VLOOKUP(A44,C$3:K$433,8,FALSE()),"")</f>
        <v>0</v>
      </c>
      <c r="U44" s="39" t="n">
        <f aca="false">IFERROR(VLOOKUP(A44,C$3:K$433,9,FALSE()),"")</f>
        <v>0</v>
      </c>
      <c r="AK44" s="0" t="s">
        <v>803</v>
      </c>
    </row>
    <row r="45" customFormat="false" ht="15" hidden="false" customHeight="false" outlineLevel="0" collapsed="false">
      <c r="A45" s="0" t="s">
        <v>75</v>
      </c>
      <c r="B45" s="0" t="s">
        <v>48</v>
      </c>
      <c r="C45" s="0" t="s">
        <v>77</v>
      </c>
      <c r="D45" s="0" t="s">
        <v>48</v>
      </c>
      <c r="E45" s="0" t="n">
        <v>6</v>
      </c>
      <c r="F45" s="0" t="n">
        <v>245</v>
      </c>
      <c r="G45" s="39" t="n">
        <v>0.2354</v>
      </c>
      <c r="H45" s="0" t="n">
        <v>0</v>
      </c>
      <c r="I45" s="39" t="n">
        <v>0</v>
      </c>
      <c r="J45" s="0" t="n">
        <v>0</v>
      </c>
      <c r="K45" s="39" t="n">
        <v>0</v>
      </c>
      <c r="M45" s="0" t="s">
        <v>75</v>
      </c>
      <c r="N45" s="0" t="str">
        <f aca="false">IFERROR(VLOOKUP(A45,C$3:K$433,2,FALSE()),"")</f>
        <v/>
      </c>
      <c r="O45" s="0" t="str">
        <f aca="false">IFERROR(VLOOKUP(A45,C$3:K$433,3,FALSE()),"")</f>
        <v/>
      </c>
      <c r="P45" s="0" t="str">
        <f aca="false">IFERROR(VLOOKUP(A45,C$3:K$433,4,FALSE()),"")</f>
        <v/>
      </c>
      <c r="Q45" s="39" t="str">
        <f aca="false">IFERROR(VLOOKUP(A45,C$3:K$433,5,FALSE()),"")</f>
        <v/>
      </c>
      <c r="R45" s="0" t="str">
        <f aca="false">IFERROR(VLOOKUP(A45,C$3:K$433,6,FALSE()),"")</f>
        <v/>
      </c>
      <c r="S45" s="39" t="str">
        <f aca="false">IFERROR(VLOOKUP(A45,C$3:K$433,7,FALSE()),"")</f>
        <v/>
      </c>
      <c r="T45" s="0" t="str">
        <f aca="false">IFERROR(VLOOKUP(A45,C$3:K$433,8,FALSE()),"")</f>
        <v/>
      </c>
      <c r="U45" s="39" t="str">
        <f aca="false">IFERROR(VLOOKUP(A45,C$3:K$433,9,FALSE()),"")</f>
        <v/>
      </c>
      <c r="AK45" s="0" t="s">
        <v>803</v>
      </c>
    </row>
    <row r="46" customFormat="false" ht="15" hidden="false" customHeight="false" outlineLevel="0" collapsed="false">
      <c r="A46" s="0" t="s">
        <v>76</v>
      </c>
      <c r="B46" s="0" t="s">
        <v>23</v>
      </c>
      <c r="C46" s="0" t="s">
        <v>78</v>
      </c>
      <c r="D46" s="0" t="s">
        <v>490</v>
      </c>
      <c r="E46" s="0" t="n">
        <v>16</v>
      </c>
      <c r="F46" s="0" t="n">
        <v>0</v>
      </c>
      <c r="G46" s="39" t="n">
        <v>0</v>
      </c>
      <c r="H46" s="0" t="n">
        <v>982</v>
      </c>
      <c r="I46" s="39" t="n">
        <v>0.9326</v>
      </c>
      <c r="J46" s="0" t="n">
        <v>227</v>
      </c>
      <c r="K46" s="39" t="n">
        <v>0.5159</v>
      </c>
      <c r="M46" s="0" t="s">
        <v>76</v>
      </c>
      <c r="N46" s="0" t="str">
        <f aca="false">IFERROR(VLOOKUP(A46,C$3:K$433,2,FALSE()),"")</f>
        <v>LB</v>
      </c>
      <c r="O46" s="0" t="n">
        <f aca="false">IFERROR(VLOOKUP(A46,C$3:K$433,3,FALSE()),"")</f>
        <v>16</v>
      </c>
      <c r="P46" s="0" t="n">
        <f aca="false">IFERROR(VLOOKUP(A46,C$3:K$433,4,FALSE()),"")</f>
        <v>0</v>
      </c>
      <c r="Q46" s="39" t="n">
        <f aca="false">IFERROR(VLOOKUP(A46,C$3:K$433,5,FALSE()),"")</f>
        <v>0</v>
      </c>
      <c r="R46" s="0" t="n">
        <f aca="false">IFERROR(VLOOKUP(A46,C$3:K$433,6,FALSE()),"")</f>
        <v>11</v>
      </c>
      <c r="S46" s="39" t="n">
        <f aca="false">IFERROR(VLOOKUP(A46,C$3:K$433,7,FALSE()),"")</f>
        <v>0.0101</v>
      </c>
      <c r="T46" s="0" t="n">
        <f aca="false">IFERROR(VLOOKUP(A46,C$3:K$433,8,FALSE()),"")</f>
        <v>338</v>
      </c>
      <c r="U46" s="39" t="n">
        <f aca="false">IFERROR(VLOOKUP(A46,C$3:K$433,9,FALSE()),"")</f>
        <v>0.7511</v>
      </c>
      <c r="AK46" s="0" t="s">
        <v>804</v>
      </c>
    </row>
    <row r="47" customFormat="false" ht="15" hidden="false" customHeight="false" outlineLevel="0" collapsed="false">
      <c r="A47" s="0" t="s">
        <v>77</v>
      </c>
      <c r="B47" s="0" t="s">
        <v>48</v>
      </c>
      <c r="C47" s="0" t="s">
        <v>791</v>
      </c>
      <c r="D47" s="0" t="s">
        <v>37</v>
      </c>
      <c r="E47" s="0" t="n">
        <v>4</v>
      </c>
      <c r="F47" s="0" t="n">
        <v>31</v>
      </c>
      <c r="G47" s="39" t="n">
        <v>0.0298</v>
      </c>
      <c r="H47" s="0" t="n">
        <v>0</v>
      </c>
      <c r="I47" s="39" t="n">
        <v>0</v>
      </c>
      <c r="J47" s="0" t="n">
        <v>15</v>
      </c>
      <c r="K47" s="39" t="n">
        <v>0.0337</v>
      </c>
      <c r="M47" s="0" t="s">
        <v>77</v>
      </c>
      <c r="N47" s="0" t="str">
        <f aca="false">IFERROR(VLOOKUP(A47,C$3:K$433,2,FALSE()),"")</f>
        <v>QB</v>
      </c>
      <c r="O47" s="0" t="n">
        <f aca="false">IFERROR(VLOOKUP(A47,C$3:K$433,3,FALSE()),"")</f>
        <v>6</v>
      </c>
      <c r="P47" s="0" t="n">
        <f aca="false">IFERROR(VLOOKUP(A47,C$3:K$433,4,FALSE()),"")</f>
        <v>245</v>
      </c>
      <c r="Q47" s="39" t="n">
        <f aca="false">IFERROR(VLOOKUP(A47,C$3:K$433,5,FALSE()),"")</f>
        <v>0.2354</v>
      </c>
      <c r="R47" s="0" t="n">
        <f aca="false">IFERROR(VLOOKUP(A47,C$3:K$433,6,FALSE()),"")</f>
        <v>0</v>
      </c>
      <c r="S47" s="39" t="n">
        <f aca="false">IFERROR(VLOOKUP(A47,C$3:K$433,7,FALSE()),"")</f>
        <v>0</v>
      </c>
      <c r="T47" s="0" t="n">
        <f aca="false">IFERROR(VLOOKUP(A47,C$3:K$433,8,FALSE()),"")</f>
        <v>0</v>
      </c>
      <c r="U47" s="39" t="n">
        <f aca="false">IFERROR(VLOOKUP(A47,C$3:K$433,9,FALSE()),"")</f>
        <v>0</v>
      </c>
      <c r="AK47" s="0" t="s">
        <v>804</v>
      </c>
    </row>
    <row r="48" customFormat="false" ht="15" hidden="false" customHeight="false" outlineLevel="0" collapsed="false">
      <c r="A48" s="0" t="s">
        <v>78</v>
      </c>
      <c r="B48" s="0" t="s">
        <v>20</v>
      </c>
      <c r="C48" s="0" t="s">
        <v>791</v>
      </c>
      <c r="D48" s="0" t="s">
        <v>37</v>
      </c>
      <c r="E48" s="0" t="n">
        <v>2</v>
      </c>
      <c r="F48" s="0" t="n">
        <v>24</v>
      </c>
      <c r="G48" s="39" t="n">
        <v>0.0227</v>
      </c>
      <c r="H48" s="0" t="n">
        <v>0</v>
      </c>
      <c r="I48" s="39" t="n">
        <v>0</v>
      </c>
      <c r="J48" s="0" t="n">
        <v>5</v>
      </c>
      <c r="K48" s="39" t="n">
        <v>0.0114</v>
      </c>
      <c r="M48" s="0" t="s">
        <v>78</v>
      </c>
      <c r="N48" s="0" t="str">
        <f aca="false">IFERROR(VLOOKUP(A48,C$3:K$433,2,FALSE()),"")</f>
        <v>FS</v>
      </c>
      <c r="O48" s="0" t="n">
        <f aca="false">IFERROR(VLOOKUP(A48,C$3:K$433,3,FALSE()),"")</f>
        <v>16</v>
      </c>
      <c r="P48" s="0" t="n">
        <f aca="false">IFERROR(VLOOKUP(A48,C$3:K$433,4,FALSE()),"")</f>
        <v>0</v>
      </c>
      <c r="Q48" s="39" t="n">
        <f aca="false">IFERROR(VLOOKUP(A48,C$3:K$433,5,FALSE()),"")</f>
        <v>0</v>
      </c>
      <c r="R48" s="0" t="n">
        <f aca="false">IFERROR(VLOOKUP(A48,C$3:K$433,6,FALSE()),"")</f>
        <v>982</v>
      </c>
      <c r="S48" s="39" t="n">
        <f aca="false">IFERROR(VLOOKUP(A48,C$3:K$433,7,FALSE()),"")</f>
        <v>0.9326</v>
      </c>
      <c r="T48" s="0" t="n">
        <f aca="false">IFERROR(VLOOKUP(A48,C$3:K$433,8,FALSE()),"")</f>
        <v>227</v>
      </c>
      <c r="U48" s="39" t="n">
        <f aca="false">IFERROR(VLOOKUP(A48,C$3:K$433,9,FALSE()),"")</f>
        <v>0.5159</v>
      </c>
      <c r="AK48" s="0" t="s">
        <v>805</v>
      </c>
    </row>
    <row r="49" customFormat="false" ht="15" hidden="false" customHeight="false" outlineLevel="0" collapsed="false">
      <c r="A49" s="0" t="s">
        <v>79</v>
      </c>
      <c r="B49" s="0" t="s">
        <v>34</v>
      </c>
      <c r="C49" s="0" t="s">
        <v>80</v>
      </c>
      <c r="D49" s="0" t="s">
        <v>37</v>
      </c>
      <c r="E49" s="0" t="n">
        <v>3</v>
      </c>
      <c r="F49" s="0" t="n">
        <v>84</v>
      </c>
      <c r="G49" s="39" t="n">
        <v>0.0757</v>
      </c>
      <c r="H49" s="0" t="n">
        <v>0</v>
      </c>
      <c r="I49" s="39" t="n">
        <v>0</v>
      </c>
      <c r="J49" s="0" t="n">
        <v>11</v>
      </c>
      <c r="K49" s="39" t="n">
        <v>0.0229</v>
      </c>
      <c r="M49" s="0" t="s">
        <v>79</v>
      </c>
      <c r="N49" s="0" t="str">
        <f aca="false">IFERROR(VLOOKUP(A49,C$3:K$433,2,FALSE()),"")</f>
        <v/>
      </c>
      <c r="O49" s="0" t="str">
        <f aca="false">IFERROR(VLOOKUP(A49,C$3:K$433,3,FALSE()),"")</f>
        <v/>
      </c>
      <c r="P49" s="0" t="str">
        <f aca="false">IFERROR(VLOOKUP(A49,C$3:K$433,4,FALSE()),"")</f>
        <v/>
      </c>
      <c r="Q49" s="39" t="str">
        <f aca="false">IFERROR(VLOOKUP(A49,C$3:K$433,5,FALSE()),"")</f>
        <v/>
      </c>
      <c r="R49" s="0" t="str">
        <f aca="false">IFERROR(VLOOKUP(A49,C$3:K$433,6,FALSE()),"")</f>
        <v/>
      </c>
      <c r="S49" s="39" t="str">
        <f aca="false">IFERROR(VLOOKUP(A49,C$3:K$433,7,FALSE()),"")</f>
        <v/>
      </c>
      <c r="T49" s="0" t="str">
        <f aca="false">IFERROR(VLOOKUP(A49,C$3:K$433,8,FALSE()),"")</f>
        <v/>
      </c>
      <c r="U49" s="39" t="str">
        <f aca="false">IFERROR(VLOOKUP(A49,C$3:K$433,9,FALSE()),"")</f>
        <v/>
      </c>
      <c r="AK49" s="0" t="s">
        <v>805</v>
      </c>
    </row>
    <row r="50" customFormat="false" ht="15" hidden="false" customHeight="false" outlineLevel="0" collapsed="false">
      <c r="A50" s="0" t="s">
        <v>80</v>
      </c>
      <c r="B50" s="0" t="s">
        <v>37</v>
      </c>
      <c r="C50" s="0" t="s">
        <v>82</v>
      </c>
      <c r="D50" s="0" t="s">
        <v>796</v>
      </c>
      <c r="E50" s="0" t="n">
        <v>13</v>
      </c>
      <c r="F50" s="0" t="n">
        <v>700</v>
      </c>
      <c r="G50" s="39" t="n">
        <v>0.6796</v>
      </c>
      <c r="H50" s="0" t="n">
        <v>0</v>
      </c>
      <c r="I50" s="39" t="n">
        <v>0</v>
      </c>
      <c r="J50" s="0" t="n">
        <v>28</v>
      </c>
      <c r="K50" s="39" t="n">
        <v>0.0629</v>
      </c>
      <c r="M50" s="0" t="s">
        <v>80</v>
      </c>
      <c r="N50" s="0" t="str">
        <f aca="false">IFERROR(VLOOKUP(A50,C$3:K$433,2,FALSE()),"")</f>
        <v>RB</v>
      </c>
      <c r="O50" s="0" t="n">
        <f aca="false">IFERROR(VLOOKUP(A50,C$3:K$433,3,FALSE()),"")</f>
        <v>3</v>
      </c>
      <c r="P50" s="0" t="n">
        <f aca="false">IFERROR(VLOOKUP(A50,C$3:K$433,4,FALSE()),"")</f>
        <v>84</v>
      </c>
      <c r="Q50" s="39" t="n">
        <f aca="false">IFERROR(VLOOKUP(A50,C$3:K$433,5,FALSE()),"")</f>
        <v>0.0757</v>
      </c>
      <c r="R50" s="0" t="n">
        <f aca="false">IFERROR(VLOOKUP(A50,C$3:K$433,6,FALSE()),"")</f>
        <v>0</v>
      </c>
      <c r="S50" s="39" t="n">
        <f aca="false">IFERROR(VLOOKUP(A50,C$3:K$433,7,FALSE()),"")</f>
        <v>0</v>
      </c>
      <c r="T50" s="0" t="n">
        <f aca="false">IFERROR(VLOOKUP(A50,C$3:K$433,8,FALSE()),"")</f>
        <v>11</v>
      </c>
      <c r="U50" s="39" t="n">
        <f aca="false">IFERROR(VLOOKUP(A50,C$3:K$433,9,FALSE()),"")</f>
        <v>0.0229</v>
      </c>
      <c r="AK50" s="0" t="s">
        <v>116</v>
      </c>
    </row>
    <row r="51" customFormat="false" ht="15" hidden="false" customHeight="false" outlineLevel="0" collapsed="false">
      <c r="A51" s="0" t="s">
        <v>81</v>
      </c>
      <c r="B51" s="0" t="s">
        <v>17</v>
      </c>
      <c r="C51" s="0" t="s">
        <v>792</v>
      </c>
      <c r="D51" s="0" t="s">
        <v>23</v>
      </c>
      <c r="E51" s="0" t="n">
        <v>4</v>
      </c>
      <c r="F51" s="0" t="n">
        <v>0</v>
      </c>
      <c r="G51" s="39" t="n">
        <v>0</v>
      </c>
      <c r="H51" s="0" t="n">
        <v>10</v>
      </c>
      <c r="I51" s="39" t="n">
        <v>0.0097</v>
      </c>
      <c r="J51" s="0" t="n">
        <v>70</v>
      </c>
      <c r="K51" s="39" t="n">
        <v>0.158</v>
      </c>
      <c r="M51" s="0" t="s">
        <v>81</v>
      </c>
      <c r="N51" s="0" t="str">
        <f aca="false">IFERROR(VLOOKUP(A51,C$3:K$433,2,FALSE()),"")</f>
        <v/>
      </c>
      <c r="O51" s="0" t="str">
        <f aca="false">IFERROR(VLOOKUP(A51,C$3:K$433,3,FALSE()),"")</f>
        <v/>
      </c>
      <c r="P51" s="0" t="str">
        <f aca="false">IFERROR(VLOOKUP(A51,C$3:K$433,4,FALSE()),"")</f>
        <v/>
      </c>
      <c r="Q51" s="39" t="str">
        <f aca="false">IFERROR(VLOOKUP(A51,C$3:K$433,5,FALSE()),"")</f>
        <v/>
      </c>
      <c r="R51" s="0" t="str">
        <f aca="false">IFERROR(VLOOKUP(A51,C$3:K$433,6,FALSE()),"")</f>
        <v/>
      </c>
      <c r="S51" s="39" t="str">
        <f aca="false">IFERROR(VLOOKUP(A51,C$3:K$433,7,FALSE()),"")</f>
        <v/>
      </c>
      <c r="T51" s="0" t="str">
        <f aca="false">IFERROR(VLOOKUP(A51,C$3:K$433,8,FALSE()),"")</f>
        <v/>
      </c>
      <c r="U51" s="39" t="str">
        <f aca="false">IFERROR(VLOOKUP(A51,C$3:K$433,9,FALSE()),"")</f>
        <v/>
      </c>
      <c r="AK51" s="0" t="s">
        <v>116</v>
      </c>
    </row>
    <row r="52" customFormat="false" ht="15" hidden="false" customHeight="false" outlineLevel="0" collapsed="false">
      <c r="A52" s="0" t="s">
        <v>82</v>
      </c>
      <c r="B52" s="0" t="s">
        <v>14</v>
      </c>
      <c r="C52" s="0" t="s">
        <v>792</v>
      </c>
      <c r="D52" s="0" t="s">
        <v>23</v>
      </c>
      <c r="E52" s="0" t="n">
        <v>2</v>
      </c>
      <c r="F52" s="0" t="n">
        <v>0</v>
      </c>
      <c r="G52" s="39" t="n">
        <v>0</v>
      </c>
      <c r="H52" s="0" t="n">
        <v>22</v>
      </c>
      <c r="I52" s="39" t="n">
        <v>0.0191</v>
      </c>
      <c r="J52" s="0" t="n">
        <v>54</v>
      </c>
      <c r="K52" s="39" t="n">
        <v>0.1093</v>
      </c>
      <c r="M52" s="0" t="s">
        <v>82</v>
      </c>
      <c r="N52" s="0" t="str">
        <f aca="false">IFERROR(VLOOKUP(A52,C$3:K$433,2,FALSE()),"")</f>
        <v>C</v>
      </c>
      <c r="O52" s="0" t="n">
        <f aca="false">IFERROR(VLOOKUP(A52,C$3:K$433,3,FALSE()),"")</f>
        <v>13</v>
      </c>
      <c r="P52" s="0" t="n">
        <f aca="false">IFERROR(VLOOKUP(A52,C$3:K$433,4,FALSE()),"")</f>
        <v>700</v>
      </c>
      <c r="Q52" s="39" t="n">
        <f aca="false">IFERROR(VLOOKUP(A52,C$3:K$433,5,FALSE()),"")</f>
        <v>0.6796</v>
      </c>
      <c r="R52" s="0" t="n">
        <f aca="false">IFERROR(VLOOKUP(A52,C$3:K$433,6,FALSE()),"")</f>
        <v>0</v>
      </c>
      <c r="S52" s="39" t="n">
        <f aca="false">IFERROR(VLOOKUP(A52,C$3:K$433,7,FALSE()),"")</f>
        <v>0</v>
      </c>
      <c r="T52" s="0" t="n">
        <f aca="false">IFERROR(VLOOKUP(A52,C$3:K$433,8,FALSE()),"")</f>
        <v>28</v>
      </c>
      <c r="U52" s="39" t="n">
        <f aca="false">IFERROR(VLOOKUP(A52,C$3:K$433,9,FALSE()),"")</f>
        <v>0.0629</v>
      </c>
      <c r="AK52" s="0" t="s">
        <v>806</v>
      </c>
    </row>
    <row r="53" customFormat="false" ht="15" hidden="false" customHeight="false" outlineLevel="0" collapsed="false">
      <c r="A53" s="0" t="s">
        <v>83</v>
      </c>
      <c r="B53" s="0" t="s">
        <v>46</v>
      </c>
      <c r="C53" s="0" t="s">
        <v>84</v>
      </c>
      <c r="D53" s="0" t="s">
        <v>789</v>
      </c>
      <c r="E53" s="0" t="n">
        <v>14</v>
      </c>
      <c r="F53" s="0" t="n">
        <v>677</v>
      </c>
      <c r="G53" s="39" t="n">
        <v>0.6228</v>
      </c>
      <c r="H53" s="0" t="n">
        <v>0</v>
      </c>
      <c r="I53" s="39" t="n">
        <v>0</v>
      </c>
      <c r="J53" s="0" t="n">
        <v>21</v>
      </c>
      <c r="K53" s="39" t="n">
        <v>0.0475</v>
      </c>
      <c r="M53" s="0" t="s">
        <v>83</v>
      </c>
      <c r="N53" s="0" t="str">
        <f aca="false">IFERROR(VLOOKUP(A53,C$3:K$433,2,FALSE()),"")</f>
        <v/>
      </c>
      <c r="O53" s="0" t="str">
        <f aca="false">IFERROR(VLOOKUP(A53,C$3:K$433,3,FALSE()),"")</f>
        <v/>
      </c>
      <c r="P53" s="0" t="str">
        <f aca="false">IFERROR(VLOOKUP(A53,C$3:K$433,4,FALSE()),"")</f>
        <v/>
      </c>
      <c r="Q53" s="39" t="str">
        <f aca="false">IFERROR(VLOOKUP(A53,C$3:K$433,5,FALSE()),"")</f>
        <v/>
      </c>
      <c r="R53" s="0" t="str">
        <f aca="false">IFERROR(VLOOKUP(A53,C$3:K$433,6,FALSE()),"")</f>
        <v/>
      </c>
      <c r="S53" s="39" t="str">
        <f aca="false">IFERROR(VLOOKUP(A53,C$3:K$433,7,FALSE()),"")</f>
        <v/>
      </c>
      <c r="T53" s="0" t="str">
        <f aca="false">IFERROR(VLOOKUP(A53,C$3:K$433,8,FALSE()),"")</f>
        <v/>
      </c>
      <c r="U53" s="39" t="str">
        <f aca="false">IFERROR(VLOOKUP(A53,C$3:K$433,9,FALSE()),"")</f>
        <v/>
      </c>
      <c r="AK53" s="0" t="s">
        <v>806</v>
      </c>
    </row>
    <row r="54" customFormat="false" ht="15" hidden="false" customHeight="false" outlineLevel="0" collapsed="false">
      <c r="A54" s="0" t="s">
        <v>84</v>
      </c>
      <c r="B54" s="0" t="s">
        <v>14</v>
      </c>
      <c r="C54" s="0" t="s">
        <v>793</v>
      </c>
      <c r="D54" s="0" t="s">
        <v>382</v>
      </c>
      <c r="E54" s="0" t="n">
        <v>12</v>
      </c>
      <c r="F54" s="0" t="n">
        <v>0</v>
      </c>
      <c r="G54" s="39" t="n">
        <v>0</v>
      </c>
      <c r="H54" s="0" t="n">
        <v>154</v>
      </c>
      <c r="I54" s="39" t="n">
        <v>0.1525</v>
      </c>
      <c r="J54" s="0" t="n">
        <v>156</v>
      </c>
      <c r="K54" s="39" t="n">
        <v>0.349</v>
      </c>
      <c r="M54" s="0" t="s">
        <v>84</v>
      </c>
      <c r="N54" s="0" t="str">
        <f aca="false">IFERROR(VLOOKUP(A54,C$3:K$433,2,FALSE()),"")</f>
        <v>T</v>
      </c>
      <c r="O54" s="0" t="n">
        <f aca="false">IFERROR(VLOOKUP(A54,C$3:K$433,3,FALSE()),"")</f>
        <v>14</v>
      </c>
      <c r="P54" s="0" t="n">
        <f aca="false">IFERROR(VLOOKUP(A54,C$3:K$433,4,FALSE()),"")</f>
        <v>677</v>
      </c>
      <c r="Q54" s="39" t="n">
        <f aca="false">IFERROR(VLOOKUP(A54,C$3:K$433,5,FALSE()),"")</f>
        <v>0.6228</v>
      </c>
      <c r="R54" s="0" t="n">
        <f aca="false">IFERROR(VLOOKUP(A54,C$3:K$433,6,FALSE()),"")</f>
        <v>0</v>
      </c>
      <c r="S54" s="39" t="n">
        <f aca="false">IFERROR(VLOOKUP(A54,C$3:K$433,7,FALSE()),"")</f>
        <v>0</v>
      </c>
      <c r="T54" s="0" t="n">
        <f aca="false">IFERROR(VLOOKUP(A54,C$3:K$433,8,FALSE()),"")</f>
        <v>21</v>
      </c>
      <c r="U54" s="39" t="n">
        <f aca="false">IFERROR(VLOOKUP(A54,C$3:K$433,9,FALSE()),"")</f>
        <v>0.0475</v>
      </c>
      <c r="AK54" s="0" t="s">
        <v>807</v>
      </c>
    </row>
    <row r="55" customFormat="false" ht="15" hidden="false" customHeight="false" outlineLevel="0" collapsed="false">
      <c r="A55" s="0" t="s">
        <v>85</v>
      </c>
      <c r="B55" s="0" t="s">
        <v>46</v>
      </c>
      <c r="C55" s="0" t="s">
        <v>793</v>
      </c>
      <c r="D55" s="0" t="s">
        <v>382</v>
      </c>
      <c r="E55" s="0" t="n">
        <v>1</v>
      </c>
      <c r="F55" s="0" t="n">
        <v>0</v>
      </c>
      <c r="G55" s="39" t="n">
        <v>0</v>
      </c>
      <c r="H55" s="0" t="n">
        <v>11</v>
      </c>
      <c r="I55" s="39" t="n">
        <v>0.0102</v>
      </c>
      <c r="J55" s="0" t="n">
        <v>6</v>
      </c>
      <c r="K55" s="39" t="n">
        <v>0.0129</v>
      </c>
      <c r="M55" s="0" t="s">
        <v>85</v>
      </c>
      <c r="N55" s="0" t="str">
        <f aca="false">IFERROR(VLOOKUP(A55,C$3:K$433,2,FALSE()),"")</f>
        <v/>
      </c>
      <c r="O55" s="0" t="str">
        <f aca="false">IFERROR(VLOOKUP(A55,C$3:K$433,3,FALSE()),"")</f>
        <v/>
      </c>
      <c r="P55" s="0" t="str">
        <f aca="false">IFERROR(VLOOKUP(A55,C$3:K$433,4,FALSE()),"")</f>
        <v/>
      </c>
      <c r="Q55" s="39" t="str">
        <f aca="false">IFERROR(VLOOKUP(A55,C$3:K$433,5,FALSE()),"")</f>
        <v/>
      </c>
      <c r="R55" s="0" t="str">
        <f aca="false">IFERROR(VLOOKUP(A55,C$3:K$433,6,FALSE()),"")</f>
        <v/>
      </c>
      <c r="S55" s="39" t="str">
        <f aca="false">IFERROR(VLOOKUP(A55,C$3:K$433,7,FALSE()),"")</f>
        <v/>
      </c>
      <c r="T55" s="0" t="str">
        <f aca="false">IFERROR(VLOOKUP(A55,C$3:K$433,8,FALSE()),"")</f>
        <v/>
      </c>
      <c r="U55" s="39" t="str">
        <f aca="false">IFERROR(VLOOKUP(A55,C$3:K$433,9,FALSE()),"")</f>
        <v/>
      </c>
      <c r="AK55" s="0" t="s">
        <v>807</v>
      </c>
    </row>
    <row r="56" customFormat="false" ht="15" hidden="false" customHeight="false" outlineLevel="0" collapsed="false">
      <c r="A56" s="0" t="s">
        <v>86</v>
      </c>
      <c r="B56" s="0" t="s">
        <v>14</v>
      </c>
      <c r="C56" s="0" t="s">
        <v>795</v>
      </c>
      <c r="D56" s="0" t="s">
        <v>420</v>
      </c>
      <c r="E56" s="0" t="n">
        <v>13</v>
      </c>
      <c r="F56" s="0" t="n">
        <v>0</v>
      </c>
      <c r="G56" s="39" t="n">
        <v>0</v>
      </c>
      <c r="H56" s="0" t="n">
        <v>543</v>
      </c>
      <c r="I56" s="39" t="n">
        <v>0.5075</v>
      </c>
      <c r="J56" s="0" t="n">
        <v>11</v>
      </c>
      <c r="K56" s="39" t="n">
        <v>0.0229</v>
      </c>
      <c r="M56" s="0" t="s">
        <v>86</v>
      </c>
      <c r="N56" s="0" t="str">
        <f aca="false">IFERROR(VLOOKUP(A56,C$3:K$433,2,FALSE()),"")</f>
        <v/>
      </c>
      <c r="O56" s="0" t="str">
        <f aca="false">IFERROR(VLOOKUP(A56,C$3:K$433,3,FALSE()),"")</f>
        <v/>
      </c>
      <c r="P56" s="0" t="str">
        <f aca="false">IFERROR(VLOOKUP(A56,C$3:K$433,4,FALSE()),"")</f>
        <v/>
      </c>
      <c r="Q56" s="39" t="str">
        <f aca="false">IFERROR(VLOOKUP(A56,C$3:K$433,5,FALSE()),"")</f>
        <v/>
      </c>
      <c r="R56" s="0" t="str">
        <f aca="false">IFERROR(VLOOKUP(A56,C$3:K$433,6,FALSE()),"")</f>
        <v/>
      </c>
      <c r="S56" s="39" t="str">
        <f aca="false">IFERROR(VLOOKUP(A56,C$3:K$433,7,FALSE()),"")</f>
        <v/>
      </c>
      <c r="T56" s="0" t="str">
        <f aca="false">IFERROR(VLOOKUP(A56,C$3:K$433,8,FALSE()),"")</f>
        <v/>
      </c>
      <c r="U56" s="39" t="str">
        <f aca="false">IFERROR(VLOOKUP(A56,C$3:K$433,9,FALSE()),"")</f>
        <v/>
      </c>
      <c r="AK56" s="0" t="s">
        <v>808</v>
      </c>
    </row>
    <row r="57" customFormat="false" ht="15" hidden="false" customHeight="false" outlineLevel="0" collapsed="false">
      <c r="A57" s="0" t="s">
        <v>87</v>
      </c>
      <c r="B57" s="0" t="s">
        <v>20</v>
      </c>
      <c r="C57" s="0" t="s">
        <v>795</v>
      </c>
      <c r="D57" s="0" t="s">
        <v>34</v>
      </c>
      <c r="E57" s="0" t="n">
        <v>16</v>
      </c>
      <c r="F57" s="0" t="n">
        <v>406</v>
      </c>
      <c r="G57" s="39" t="n">
        <v>0.3856</v>
      </c>
      <c r="H57" s="0" t="n">
        <v>0</v>
      </c>
      <c r="I57" s="39" t="n">
        <v>0</v>
      </c>
      <c r="J57" s="0" t="n">
        <v>129</v>
      </c>
      <c r="K57" s="39" t="n">
        <v>0.3007</v>
      </c>
      <c r="M57" s="0" t="s">
        <v>87</v>
      </c>
      <c r="N57" s="0" t="str">
        <f aca="false">IFERROR(VLOOKUP(A57,C$3:K$433,2,FALSE()),"")</f>
        <v/>
      </c>
      <c r="O57" s="0" t="str">
        <f aca="false">IFERROR(VLOOKUP(A57,C$3:K$433,3,FALSE()),"")</f>
        <v/>
      </c>
      <c r="P57" s="0" t="str">
        <f aca="false">IFERROR(VLOOKUP(A57,C$3:K$433,4,FALSE()),"")</f>
        <v/>
      </c>
      <c r="Q57" s="39" t="str">
        <f aca="false">IFERROR(VLOOKUP(A57,C$3:K$433,5,FALSE()),"")</f>
        <v/>
      </c>
      <c r="R57" s="0" t="str">
        <f aca="false">IFERROR(VLOOKUP(A57,C$3:K$433,6,FALSE()),"")</f>
        <v/>
      </c>
      <c r="S57" s="39" t="str">
        <f aca="false">IFERROR(VLOOKUP(A57,C$3:K$433,7,FALSE()),"")</f>
        <v/>
      </c>
      <c r="T57" s="0" t="str">
        <f aca="false">IFERROR(VLOOKUP(A57,C$3:K$433,8,FALSE()),"")</f>
        <v/>
      </c>
      <c r="U57" s="39" t="str">
        <f aca="false">IFERROR(VLOOKUP(A57,C$3:K$433,9,FALSE()),"")</f>
        <v/>
      </c>
      <c r="AK57" s="0" t="s">
        <v>808</v>
      </c>
    </row>
    <row r="58" customFormat="false" ht="15" hidden="false" customHeight="false" outlineLevel="0" collapsed="false">
      <c r="A58" s="0" t="s">
        <v>88</v>
      </c>
      <c r="B58" s="0" t="s">
        <v>14</v>
      </c>
      <c r="C58" s="0" t="s">
        <v>88</v>
      </c>
      <c r="D58" s="0" t="s">
        <v>789</v>
      </c>
      <c r="E58" s="0" t="n">
        <v>4</v>
      </c>
      <c r="F58" s="0" t="n">
        <v>150</v>
      </c>
      <c r="G58" s="39" t="n">
        <v>0.1418</v>
      </c>
      <c r="H58" s="0" t="n">
        <v>0</v>
      </c>
      <c r="I58" s="39" t="n">
        <v>0</v>
      </c>
      <c r="J58" s="0" t="n">
        <v>22</v>
      </c>
      <c r="K58" s="39" t="n">
        <v>0.05</v>
      </c>
      <c r="M58" s="0" t="s">
        <v>88</v>
      </c>
      <c r="N58" s="0" t="str">
        <f aca="false">IFERROR(VLOOKUP(A58,C$3:K$433,2,FALSE()),"")</f>
        <v>T</v>
      </c>
      <c r="O58" s="0" t="n">
        <f aca="false">IFERROR(VLOOKUP(A58,C$3:K$433,3,FALSE()),"")</f>
        <v>4</v>
      </c>
      <c r="P58" s="0" t="n">
        <f aca="false">IFERROR(VLOOKUP(A58,C$3:K$433,4,FALSE()),"")</f>
        <v>150</v>
      </c>
      <c r="Q58" s="39" t="n">
        <f aca="false">IFERROR(VLOOKUP(A58,C$3:K$433,5,FALSE()),"")</f>
        <v>0.1418</v>
      </c>
      <c r="R58" s="0" t="n">
        <f aca="false">IFERROR(VLOOKUP(A58,C$3:K$433,6,FALSE()),"")</f>
        <v>0</v>
      </c>
      <c r="S58" s="39" t="n">
        <f aca="false">IFERROR(VLOOKUP(A58,C$3:K$433,7,FALSE()),"")</f>
        <v>0</v>
      </c>
      <c r="T58" s="0" t="n">
        <f aca="false">IFERROR(VLOOKUP(A58,C$3:K$433,8,FALSE()),"")</f>
        <v>22</v>
      </c>
      <c r="U58" s="39" t="n">
        <f aca="false">IFERROR(VLOOKUP(A58,C$3:K$433,9,FALSE()),"")</f>
        <v>0.05</v>
      </c>
      <c r="AK58" s="0" t="s">
        <v>809</v>
      </c>
    </row>
    <row r="59" customFormat="false" ht="15" hidden="false" customHeight="false" outlineLevel="0" collapsed="false">
      <c r="A59" s="0" t="s">
        <v>89</v>
      </c>
      <c r="B59" s="0" t="s">
        <v>34</v>
      </c>
      <c r="C59" s="0" t="s">
        <v>797</v>
      </c>
      <c r="D59" s="0" t="s">
        <v>490</v>
      </c>
      <c r="E59" s="0" t="n">
        <v>2</v>
      </c>
      <c r="F59" s="0" t="n">
        <v>0</v>
      </c>
      <c r="G59" s="39" t="n">
        <v>0</v>
      </c>
      <c r="H59" s="0" t="n">
        <v>2</v>
      </c>
      <c r="I59" s="39" t="n">
        <v>0.0019</v>
      </c>
      <c r="J59" s="0" t="n">
        <v>23</v>
      </c>
      <c r="K59" s="39" t="n">
        <v>0.0519</v>
      </c>
      <c r="M59" s="0" t="s">
        <v>89</v>
      </c>
      <c r="N59" s="0" t="str">
        <f aca="false">IFERROR(VLOOKUP(A59,C$3:K$433,2,FALSE()),"")</f>
        <v>WR</v>
      </c>
      <c r="O59" s="0" t="n">
        <f aca="false">IFERROR(VLOOKUP(A59,C$3:K$433,3,FALSE()),"")</f>
        <v>16</v>
      </c>
      <c r="P59" s="0" t="n">
        <f aca="false">IFERROR(VLOOKUP(A59,C$3:K$433,4,FALSE()),"")</f>
        <v>816</v>
      </c>
      <c r="Q59" s="39" t="n">
        <f aca="false">IFERROR(VLOOKUP(A59,C$3:K$433,5,FALSE()),"")</f>
        <v>0.7984</v>
      </c>
      <c r="R59" s="0" t="n">
        <f aca="false">IFERROR(VLOOKUP(A59,C$3:K$433,6,FALSE()),"")</f>
        <v>0</v>
      </c>
      <c r="S59" s="39" t="n">
        <f aca="false">IFERROR(VLOOKUP(A59,C$3:K$433,7,FALSE()),"")</f>
        <v>0</v>
      </c>
      <c r="T59" s="0" t="n">
        <f aca="false">IFERROR(VLOOKUP(A59,C$3:K$433,8,FALSE()),"")</f>
        <v>10</v>
      </c>
      <c r="U59" s="39" t="n">
        <f aca="false">IFERROR(VLOOKUP(A59,C$3:K$433,9,FALSE()),"")</f>
        <v>0.0223</v>
      </c>
      <c r="AK59" s="0" t="s">
        <v>809</v>
      </c>
    </row>
    <row r="60" customFormat="false" ht="15" hidden="false" customHeight="false" outlineLevel="0" collapsed="false">
      <c r="A60" s="0" t="s">
        <v>90</v>
      </c>
      <c r="B60" s="0" t="s">
        <v>20</v>
      </c>
      <c r="C60" s="0" t="s">
        <v>797</v>
      </c>
      <c r="D60" s="0" t="s">
        <v>490</v>
      </c>
      <c r="E60" s="0" t="n">
        <v>7</v>
      </c>
      <c r="F60" s="0" t="n">
        <v>0</v>
      </c>
      <c r="G60" s="39" t="n">
        <v>0</v>
      </c>
      <c r="H60" s="0" t="n">
        <v>0</v>
      </c>
      <c r="I60" s="39" t="n">
        <v>0</v>
      </c>
      <c r="J60" s="0" t="n">
        <v>120</v>
      </c>
      <c r="K60" s="39" t="n">
        <v>0.2516</v>
      </c>
      <c r="M60" s="0" t="s">
        <v>90</v>
      </c>
      <c r="N60" s="0" t="str">
        <f aca="false">IFERROR(VLOOKUP(A60,C$3:K$433,2,FALSE()),"")</f>
        <v/>
      </c>
      <c r="O60" s="0" t="str">
        <f aca="false">IFERROR(VLOOKUP(A60,C$3:K$433,3,FALSE()),"")</f>
        <v/>
      </c>
      <c r="P60" s="0" t="str">
        <f aca="false">IFERROR(VLOOKUP(A60,C$3:K$433,4,FALSE()),"")</f>
        <v/>
      </c>
      <c r="Q60" s="39" t="str">
        <f aca="false">IFERROR(VLOOKUP(A60,C$3:K$433,5,FALSE()),"")</f>
        <v/>
      </c>
      <c r="R60" s="0" t="str">
        <f aca="false">IFERROR(VLOOKUP(A60,C$3:K$433,6,FALSE()),"")</f>
        <v/>
      </c>
      <c r="S60" s="39" t="str">
        <f aca="false">IFERROR(VLOOKUP(A60,C$3:K$433,7,FALSE()),"")</f>
        <v/>
      </c>
      <c r="T60" s="0" t="str">
        <f aca="false">IFERROR(VLOOKUP(A60,C$3:K$433,8,FALSE()),"")</f>
        <v/>
      </c>
      <c r="U60" s="39" t="str">
        <f aca="false">IFERROR(VLOOKUP(A60,C$3:K$433,9,FALSE()),"")</f>
        <v/>
      </c>
      <c r="AK60" s="0" t="s">
        <v>810</v>
      </c>
    </row>
    <row r="61" customFormat="false" ht="15" hidden="false" customHeight="false" outlineLevel="0" collapsed="false">
      <c r="A61" s="0" t="s">
        <v>91</v>
      </c>
      <c r="B61" s="0" t="s">
        <v>34</v>
      </c>
      <c r="C61" s="0" t="s">
        <v>798</v>
      </c>
      <c r="D61" s="0" t="s">
        <v>23</v>
      </c>
      <c r="E61" s="0" t="n">
        <v>5</v>
      </c>
      <c r="F61" s="0" t="n">
        <v>0</v>
      </c>
      <c r="G61" s="39" t="n">
        <v>0</v>
      </c>
      <c r="H61" s="0" t="n">
        <v>0</v>
      </c>
      <c r="I61" s="39" t="n">
        <v>0</v>
      </c>
      <c r="J61" s="0" t="n">
        <v>119</v>
      </c>
      <c r="K61" s="39" t="n">
        <v>0.2581</v>
      </c>
      <c r="M61" s="41" t="s">
        <v>91</v>
      </c>
      <c r="N61" s="42" t="str">
        <f aca="false">IFERROR(VLOOKUP(A61,C$3:K$433,2,FALSE()),"")</f>
        <v>P</v>
      </c>
      <c r="O61" s="42" t="n">
        <f aca="false">IFERROR(VLOOKUP(A61,C$3:K$433,3,FALSE()),"")</f>
        <v>16</v>
      </c>
      <c r="P61" s="42" t="n">
        <f aca="false">IFERROR(VLOOKUP(A61,C$3:K$433,4,FALSE()),"")</f>
        <v>0</v>
      </c>
      <c r="Q61" s="43" t="n">
        <f aca="false">IFERROR(VLOOKUP(A61,C$3:K$433,5,FALSE()),"")</f>
        <v>0</v>
      </c>
      <c r="R61" s="42" t="n">
        <f aca="false">IFERROR(VLOOKUP(A61,C$3:K$433,6,FALSE()),"")</f>
        <v>0</v>
      </c>
      <c r="S61" s="43" t="n">
        <f aca="false">IFERROR(VLOOKUP(A61,C$3:K$433,7,FALSE()),"")</f>
        <v>0</v>
      </c>
      <c r="T61" s="42" t="n">
        <f aca="false">IFERROR(VLOOKUP(A61,C$3:K$433,8,FALSE()),"")</f>
        <v>140</v>
      </c>
      <c r="U61" s="43" t="n">
        <f aca="false">IFERROR(VLOOKUP(A61,C$3:K$433,9,FALSE()),"")</f>
        <v>0.3182</v>
      </c>
      <c r="V61" s="41" t="s">
        <v>91</v>
      </c>
      <c r="W61" s="42" t="s">
        <v>811</v>
      </c>
      <c r="X61" s="42" t="n">
        <v>16</v>
      </c>
      <c r="Y61" s="42" t="n">
        <v>0</v>
      </c>
      <c r="Z61" s="43" t="n">
        <v>0</v>
      </c>
      <c r="AA61" s="42" t="n">
        <v>0</v>
      </c>
      <c r="AB61" s="43" t="n">
        <v>0</v>
      </c>
      <c r="AC61" s="42" t="n">
        <v>140</v>
      </c>
      <c r="AD61" s="43" t="n">
        <v>0.3182</v>
      </c>
      <c r="AK61" s="0" t="s">
        <v>810</v>
      </c>
    </row>
    <row r="62" customFormat="false" ht="15" hidden="false" customHeight="false" outlineLevel="0" collapsed="false">
      <c r="A62" s="0" t="s">
        <v>92</v>
      </c>
      <c r="B62" s="0" t="s">
        <v>46</v>
      </c>
      <c r="C62" s="0" t="s">
        <v>798</v>
      </c>
      <c r="D62" s="0" t="s">
        <v>23</v>
      </c>
      <c r="E62" s="0" t="n">
        <v>9</v>
      </c>
      <c r="F62" s="0" t="n">
        <v>0</v>
      </c>
      <c r="G62" s="39" t="n">
        <v>0</v>
      </c>
      <c r="H62" s="0" t="n">
        <v>4</v>
      </c>
      <c r="I62" s="39" t="n">
        <v>0.0037</v>
      </c>
      <c r="J62" s="0" t="n">
        <v>154</v>
      </c>
      <c r="K62" s="39" t="n">
        <v>0.3305</v>
      </c>
      <c r="M62" s="0" t="s">
        <v>92</v>
      </c>
      <c r="N62" s="0" t="str">
        <f aca="false">IFERROR(VLOOKUP(A62,C$3:K$433,2,FALSE()),"")</f>
        <v>DE</v>
      </c>
      <c r="O62" s="0" t="n">
        <f aca="false">IFERROR(VLOOKUP(A62,C$3:K$433,3,FALSE()),"")</f>
        <v>16</v>
      </c>
      <c r="P62" s="0" t="n">
        <f aca="false">IFERROR(VLOOKUP(A62,C$3:K$433,4,FALSE()),"")</f>
        <v>0</v>
      </c>
      <c r="Q62" s="39" t="n">
        <f aca="false">IFERROR(VLOOKUP(A62,C$3:K$433,5,FALSE()),"")</f>
        <v>0</v>
      </c>
      <c r="R62" s="0" t="n">
        <f aca="false">IFERROR(VLOOKUP(A62,C$3:K$433,6,FALSE()),"")</f>
        <v>415</v>
      </c>
      <c r="S62" s="39" t="n">
        <f aca="false">IFERROR(VLOOKUP(A62,C$3:K$433,7,FALSE()),"")</f>
        <v>0.4109</v>
      </c>
      <c r="T62" s="0" t="n">
        <f aca="false">IFERROR(VLOOKUP(A62,C$3:K$433,8,FALSE()),"")</f>
        <v>106</v>
      </c>
      <c r="U62" s="39" t="n">
        <f aca="false">IFERROR(VLOOKUP(A62,C$3:K$433,9,FALSE()),"")</f>
        <v>0.2371</v>
      </c>
      <c r="V62" s="41" t="s">
        <v>91</v>
      </c>
      <c r="W62" s="42" t="s">
        <v>420</v>
      </c>
      <c r="X62" s="42" t="n">
        <v>16</v>
      </c>
      <c r="Y62" s="42" t="n">
        <v>0</v>
      </c>
      <c r="Z62" s="43" t="n">
        <v>0</v>
      </c>
      <c r="AA62" s="42" t="n">
        <v>573</v>
      </c>
      <c r="AB62" s="43" t="n">
        <v>0.5139</v>
      </c>
      <c r="AC62" s="42" t="n">
        <v>67</v>
      </c>
      <c r="AD62" s="43" t="n">
        <v>0.1496</v>
      </c>
      <c r="AK62" s="0" t="s">
        <v>812</v>
      </c>
    </row>
    <row r="63" customFormat="false" ht="15" hidden="false" customHeight="false" outlineLevel="0" collapsed="false">
      <c r="A63" s="0" t="s">
        <v>93</v>
      </c>
      <c r="B63" s="0" t="s">
        <v>20</v>
      </c>
      <c r="C63" s="0" t="s">
        <v>89</v>
      </c>
      <c r="D63" s="0" t="s">
        <v>34</v>
      </c>
      <c r="E63" s="0" t="n">
        <v>16</v>
      </c>
      <c r="F63" s="0" t="n">
        <v>816</v>
      </c>
      <c r="G63" s="39" t="n">
        <v>0.7984</v>
      </c>
      <c r="H63" s="0" t="n">
        <v>0</v>
      </c>
      <c r="I63" s="39" t="n">
        <v>0</v>
      </c>
      <c r="J63" s="0" t="n">
        <v>10</v>
      </c>
      <c r="K63" s="39" t="n">
        <v>0.0223</v>
      </c>
      <c r="M63" s="0" t="s">
        <v>93</v>
      </c>
      <c r="N63" s="0" t="str">
        <f aca="false">IFERROR(VLOOKUP(A63,C$3:K$433,2,FALSE()),"")</f>
        <v>FS</v>
      </c>
      <c r="O63" s="0" t="n">
        <f aca="false">IFERROR(VLOOKUP(A63,C$3:K$433,3,FALSE()),"")</f>
        <v>9</v>
      </c>
      <c r="P63" s="0" t="n">
        <f aca="false">IFERROR(VLOOKUP(A63,C$3:K$433,4,FALSE()),"")</f>
        <v>0</v>
      </c>
      <c r="Q63" s="39" t="n">
        <f aca="false">IFERROR(VLOOKUP(A63,C$3:K$433,5,FALSE()),"")</f>
        <v>0</v>
      </c>
      <c r="R63" s="0" t="n">
        <f aca="false">IFERROR(VLOOKUP(A63,C$3:K$433,6,FALSE()),"")</f>
        <v>560</v>
      </c>
      <c r="S63" s="39" t="n">
        <f aca="false">IFERROR(VLOOKUP(A63,C$3:K$433,7,FALSE()),"")</f>
        <v>0.5204</v>
      </c>
      <c r="T63" s="0" t="n">
        <f aca="false">IFERROR(VLOOKUP(A63,C$3:K$433,8,FALSE()),"")</f>
        <v>53</v>
      </c>
      <c r="U63" s="39" t="n">
        <f aca="false">IFERROR(VLOOKUP(A63,C$3:K$433,9,FALSE()),"")</f>
        <v>0.1137</v>
      </c>
      <c r="V63" s="41" t="s">
        <v>91</v>
      </c>
      <c r="W63" s="42" t="s">
        <v>453</v>
      </c>
      <c r="X63" s="42" t="n">
        <v>7</v>
      </c>
      <c r="Y63" s="42" t="n">
        <v>0</v>
      </c>
      <c r="Z63" s="43" t="n">
        <v>0</v>
      </c>
      <c r="AA63" s="42" t="n">
        <v>97</v>
      </c>
      <c r="AB63" s="43" t="n">
        <v>0.0842</v>
      </c>
      <c r="AC63" s="42" t="n">
        <v>60</v>
      </c>
      <c r="AD63" s="43" t="n">
        <v>0.129</v>
      </c>
      <c r="AK63" s="0" t="s">
        <v>812</v>
      </c>
    </row>
    <row r="64" customFormat="false" ht="15" hidden="false" customHeight="false" outlineLevel="0" collapsed="false">
      <c r="A64" s="0" t="s">
        <v>94</v>
      </c>
      <c r="B64" s="0" t="s">
        <v>17</v>
      </c>
      <c r="C64" s="0" t="s">
        <v>91</v>
      </c>
      <c r="D64" s="0" t="s">
        <v>811</v>
      </c>
      <c r="E64" s="0" t="n">
        <v>16</v>
      </c>
      <c r="F64" s="0" t="n">
        <v>0</v>
      </c>
      <c r="G64" s="39" t="n">
        <v>0</v>
      </c>
      <c r="H64" s="0" t="n">
        <v>0</v>
      </c>
      <c r="I64" s="39" t="n">
        <v>0</v>
      </c>
      <c r="J64" s="0" t="n">
        <v>140</v>
      </c>
      <c r="K64" s="39" t="n">
        <v>0.3182</v>
      </c>
      <c r="M64" s="0" t="s">
        <v>94</v>
      </c>
      <c r="N64" s="0" t="str">
        <f aca="false">IFERROR(VLOOKUP(A64,C$3:K$433,2,FALSE()),"")</f>
        <v>TE</v>
      </c>
      <c r="O64" s="0" t="n">
        <f aca="false">IFERROR(VLOOKUP(A64,C$3:K$433,3,FALSE()),"")</f>
        <v>15</v>
      </c>
      <c r="P64" s="0" t="n">
        <f aca="false">IFERROR(VLOOKUP(A64,C$3:K$433,4,FALSE()),"")</f>
        <v>702</v>
      </c>
      <c r="Q64" s="39" t="n">
        <f aca="false">IFERROR(VLOOKUP(A64,C$3:K$433,5,FALSE()),"")</f>
        <v>0.6273</v>
      </c>
      <c r="R64" s="0" t="n">
        <f aca="false">IFERROR(VLOOKUP(A64,C$3:K$433,6,FALSE()),"")</f>
        <v>0</v>
      </c>
      <c r="S64" s="39" t="n">
        <f aca="false">IFERROR(VLOOKUP(A64,C$3:K$433,7,FALSE()),"")</f>
        <v>0</v>
      </c>
      <c r="T64" s="0" t="n">
        <f aca="false">IFERROR(VLOOKUP(A64,C$3:K$433,8,FALSE()),"")</f>
        <v>112</v>
      </c>
      <c r="U64" s="39" t="n">
        <f aca="false">IFERROR(VLOOKUP(A64,C$3:K$433,9,FALSE()),"")</f>
        <v>0.2368</v>
      </c>
      <c r="V64" s="41" t="s">
        <v>91</v>
      </c>
      <c r="W64" s="42" t="s">
        <v>453</v>
      </c>
      <c r="X64" s="42" t="n">
        <v>6</v>
      </c>
      <c r="Y64" s="42" t="n">
        <v>0</v>
      </c>
      <c r="Z64" s="43" t="n">
        <v>0</v>
      </c>
      <c r="AA64" s="42" t="n">
        <v>205</v>
      </c>
      <c r="AB64" s="43" t="n">
        <v>0.178</v>
      </c>
      <c r="AC64" s="42" t="n">
        <v>62</v>
      </c>
      <c r="AD64" s="43" t="n">
        <v>0.1255</v>
      </c>
      <c r="AK64" s="0" t="s">
        <v>813</v>
      </c>
    </row>
    <row r="65" customFormat="false" ht="15" hidden="false" customHeight="false" outlineLevel="0" collapsed="false">
      <c r="A65" s="0" t="s">
        <v>95</v>
      </c>
      <c r="B65" s="0" t="s">
        <v>48</v>
      </c>
      <c r="C65" s="0" t="s">
        <v>91</v>
      </c>
      <c r="D65" s="0" t="s">
        <v>420</v>
      </c>
      <c r="E65" s="0" t="n">
        <v>16</v>
      </c>
      <c r="F65" s="0" t="n">
        <v>0</v>
      </c>
      <c r="G65" s="39" t="n">
        <v>0</v>
      </c>
      <c r="H65" s="0" t="n">
        <v>573</v>
      </c>
      <c r="I65" s="39" t="n">
        <v>0.5139</v>
      </c>
      <c r="J65" s="0" t="n">
        <v>67</v>
      </c>
      <c r="K65" s="39" t="n">
        <v>0.1496</v>
      </c>
      <c r="M65" s="0" t="s">
        <v>95</v>
      </c>
      <c r="N65" s="0" t="str">
        <f aca="false">IFERROR(VLOOKUP(A65,C$3:K$433,2,FALSE()),"")</f>
        <v/>
      </c>
      <c r="O65" s="0" t="str">
        <f aca="false">IFERROR(VLOOKUP(A65,C$3:K$433,3,FALSE()),"")</f>
        <v/>
      </c>
      <c r="P65" s="0" t="str">
        <f aca="false">IFERROR(VLOOKUP(A65,C$3:K$433,4,FALSE()),"")</f>
        <v/>
      </c>
      <c r="Q65" s="39" t="str">
        <f aca="false">IFERROR(VLOOKUP(A65,C$3:K$433,5,FALSE()),"")</f>
        <v/>
      </c>
      <c r="R65" s="0" t="str">
        <f aca="false">IFERROR(VLOOKUP(A65,C$3:K$433,6,FALSE()),"")</f>
        <v/>
      </c>
      <c r="S65" s="39" t="str">
        <f aca="false">IFERROR(VLOOKUP(A65,C$3:K$433,7,FALSE()),"")</f>
        <v/>
      </c>
      <c r="T65" s="0" t="str">
        <f aca="false">IFERROR(VLOOKUP(A65,C$3:K$433,8,FALSE()),"")</f>
        <v/>
      </c>
      <c r="U65" s="39" t="str">
        <f aca="false">IFERROR(VLOOKUP(A65,C$3:K$433,9,FALSE()),"")</f>
        <v/>
      </c>
      <c r="AK65" s="0" t="s">
        <v>813</v>
      </c>
    </row>
    <row r="66" customFormat="false" ht="15" hidden="false" customHeight="false" outlineLevel="0" collapsed="false">
      <c r="A66" s="0" t="s">
        <v>96</v>
      </c>
      <c r="B66" s="0" t="s">
        <v>20</v>
      </c>
      <c r="C66" s="0" t="s">
        <v>91</v>
      </c>
      <c r="D66" s="0" t="s">
        <v>453</v>
      </c>
      <c r="E66" s="0" t="n">
        <v>7</v>
      </c>
      <c r="F66" s="0" t="n">
        <v>0</v>
      </c>
      <c r="G66" s="39" t="n">
        <v>0</v>
      </c>
      <c r="H66" s="0" t="n">
        <v>97</v>
      </c>
      <c r="I66" s="39" t="n">
        <v>0.0842</v>
      </c>
      <c r="J66" s="0" t="n">
        <v>60</v>
      </c>
      <c r="K66" s="39" t="n">
        <v>0.129</v>
      </c>
      <c r="M66" s="0" t="s">
        <v>96</v>
      </c>
      <c r="N66" s="0" t="str">
        <f aca="false">IFERROR(VLOOKUP(A66,C$3:K$433,2,FALSE()),"")</f>
        <v/>
      </c>
      <c r="O66" s="0" t="str">
        <f aca="false">IFERROR(VLOOKUP(A66,C$3:K$433,3,FALSE()),"")</f>
        <v/>
      </c>
      <c r="P66" s="0" t="str">
        <f aca="false">IFERROR(VLOOKUP(A66,C$3:K$433,4,FALSE()),"")</f>
        <v/>
      </c>
      <c r="Q66" s="39" t="str">
        <f aca="false">IFERROR(VLOOKUP(A66,C$3:K$433,5,FALSE()),"")</f>
        <v/>
      </c>
      <c r="R66" s="0" t="str">
        <f aca="false">IFERROR(VLOOKUP(A66,C$3:K$433,6,FALSE()),"")</f>
        <v/>
      </c>
      <c r="S66" s="39" t="str">
        <f aca="false">IFERROR(VLOOKUP(A66,C$3:K$433,7,FALSE()),"")</f>
        <v/>
      </c>
      <c r="T66" s="0" t="str">
        <f aca="false">IFERROR(VLOOKUP(A66,C$3:K$433,8,FALSE()),"")</f>
        <v/>
      </c>
      <c r="U66" s="39" t="str">
        <f aca="false">IFERROR(VLOOKUP(A66,C$3:K$433,9,FALSE()),"")</f>
        <v/>
      </c>
      <c r="AK66" s="0" t="s">
        <v>814</v>
      </c>
    </row>
    <row r="67" customFormat="false" ht="15" hidden="false" customHeight="false" outlineLevel="0" collapsed="false">
      <c r="A67" s="0" t="s">
        <v>97</v>
      </c>
      <c r="B67" s="0" t="s">
        <v>48</v>
      </c>
      <c r="C67" s="0" t="s">
        <v>91</v>
      </c>
      <c r="D67" s="0" t="s">
        <v>453</v>
      </c>
      <c r="E67" s="0" t="n">
        <v>6</v>
      </c>
      <c r="F67" s="0" t="n">
        <v>0</v>
      </c>
      <c r="G67" s="39" t="n">
        <v>0</v>
      </c>
      <c r="H67" s="0" t="n">
        <v>205</v>
      </c>
      <c r="I67" s="39" t="n">
        <v>0.178</v>
      </c>
      <c r="J67" s="0" t="n">
        <v>62</v>
      </c>
      <c r="K67" s="39" t="n">
        <v>0.1255</v>
      </c>
      <c r="M67" s="0" t="s">
        <v>97</v>
      </c>
      <c r="N67" s="0" t="str">
        <f aca="false">IFERROR(VLOOKUP(A67,C$3:K$433,2,FALSE()),"")</f>
        <v/>
      </c>
      <c r="O67" s="0" t="str">
        <f aca="false">IFERROR(VLOOKUP(A67,C$3:K$433,3,FALSE()),"")</f>
        <v/>
      </c>
      <c r="P67" s="0" t="str">
        <f aca="false">IFERROR(VLOOKUP(A67,C$3:K$433,4,FALSE()),"")</f>
        <v/>
      </c>
      <c r="Q67" s="39" t="str">
        <f aca="false">IFERROR(VLOOKUP(A67,C$3:K$433,5,FALSE()),"")</f>
        <v/>
      </c>
      <c r="R67" s="0" t="str">
        <f aca="false">IFERROR(VLOOKUP(A67,C$3:K$433,6,FALSE()),"")</f>
        <v/>
      </c>
      <c r="S67" s="39" t="str">
        <f aca="false">IFERROR(VLOOKUP(A67,C$3:K$433,7,FALSE()),"")</f>
        <v/>
      </c>
      <c r="T67" s="0" t="str">
        <f aca="false">IFERROR(VLOOKUP(A67,C$3:K$433,8,FALSE()),"")</f>
        <v/>
      </c>
      <c r="U67" s="39" t="str">
        <f aca="false">IFERROR(VLOOKUP(A67,C$3:K$433,9,FALSE()),"")</f>
        <v/>
      </c>
      <c r="AK67" s="0" t="s">
        <v>814</v>
      </c>
    </row>
    <row r="68" customFormat="false" ht="15" hidden="false" customHeight="false" outlineLevel="0" collapsed="false">
      <c r="A68" s="0" t="s">
        <v>98</v>
      </c>
      <c r="B68" s="0" t="s">
        <v>46</v>
      </c>
      <c r="C68" s="0" t="s">
        <v>799</v>
      </c>
      <c r="D68" s="0" t="s">
        <v>382</v>
      </c>
      <c r="E68" s="0" t="n">
        <v>7</v>
      </c>
      <c r="F68" s="0" t="n">
        <v>0</v>
      </c>
      <c r="G68" s="39" t="n">
        <v>0</v>
      </c>
      <c r="H68" s="0" t="n">
        <v>16</v>
      </c>
      <c r="I68" s="39" t="n">
        <v>0.0153</v>
      </c>
      <c r="J68" s="0" t="n">
        <v>72</v>
      </c>
      <c r="K68" s="39" t="n">
        <v>0.1562</v>
      </c>
      <c r="M68" s="0" t="s">
        <v>98</v>
      </c>
      <c r="N68" s="0" t="str">
        <f aca="false">IFERROR(VLOOKUP(A68,C$3:K$433,2,FALSE()),"")</f>
        <v/>
      </c>
      <c r="O68" s="0" t="str">
        <f aca="false">IFERROR(VLOOKUP(A68,C$3:K$433,3,FALSE()),"")</f>
        <v/>
      </c>
      <c r="P68" s="0" t="str">
        <f aca="false">IFERROR(VLOOKUP(A68,C$3:K$433,4,FALSE()),"")</f>
        <v/>
      </c>
      <c r="Q68" s="39" t="str">
        <f aca="false">IFERROR(VLOOKUP(A68,C$3:K$433,5,FALSE()),"")</f>
        <v/>
      </c>
      <c r="R68" s="0" t="str">
        <f aca="false">IFERROR(VLOOKUP(A68,C$3:K$433,6,FALSE()),"")</f>
        <v/>
      </c>
      <c r="S68" s="39" t="str">
        <f aca="false">IFERROR(VLOOKUP(A68,C$3:K$433,7,FALSE()),"")</f>
        <v/>
      </c>
      <c r="T68" s="0" t="str">
        <f aca="false">IFERROR(VLOOKUP(A68,C$3:K$433,8,FALSE()),"")</f>
        <v/>
      </c>
      <c r="U68" s="39" t="str">
        <f aca="false">IFERROR(VLOOKUP(A68,C$3:K$433,9,FALSE()),"")</f>
        <v/>
      </c>
      <c r="AK68" s="0" t="s">
        <v>815</v>
      </c>
    </row>
    <row r="69" customFormat="false" ht="15" hidden="false" customHeight="false" outlineLevel="0" collapsed="false">
      <c r="A69" s="0" t="s">
        <v>99</v>
      </c>
      <c r="B69" s="0" t="s">
        <v>14</v>
      </c>
      <c r="C69" s="0" t="s">
        <v>799</v>
      </c>
      <c r="D69" s="0" t="s">
        <v>382</v>
      </c>
      <c r="E69" s="0" t="n">
        <v>7</v>
      </c>
      <c r="F69" s="0" t="n">
        <v>0</v>
      </c>
      <c r="G69" s="39" t="n">
        <v>0</v>
      </c>
      <c r="H69" s="0" t="n">
        <v>36</v>
      </c>
      <c r="I69" s="39" t="n">
        <v>0.0331</v>
      </c>
      <c r="J69" s="0" t="n">
        <v>72</v>
      </c>
      <c r="K69" s="39" t="n">
        <v>0.1629</v>
      </c>
      <c r="M69" s="0" t="s">
        <v>99</v>
      </c>
      <c r="N69" s="0" t="str">
        <f aca="false">IFERROR(VLOOKUP(A69,C$3:K$433,2,FALSE()),"")</f>
        <v>T</v>
      </c>
      <c r="O69" s="0" t="n">
        <f aca="false">IFERROR(VLOOKUP(A69,C$3:K$433,3,FALSE()),"")</f>
        <v>14</v>
      </c>
      <c r="P69" s="0" t="n">
        <f aca="false">IFERROR(VLOOKUP(A69,C$3:K$433,4,FALSE()),"")</f>
        <v>164</v>
      </c>
      <c r="Q69" s="39" t="n">
        <f aca="false">IFERROR(VLOOKUP(A69,C$3:K$433,5,FALSE()),"")</f>
        <v>0.1581</v>
      </c>
      <c r="R69" s="0" t="n">
        <f aca="false">IFERROR(VLOOKUP(A69,C$3:K$433,6,FALSE()),"")</f>
        <v>0</v>
      </c>
      <c r="S69" s="39" t="n">
        <f aca="false">IFERROR(VLOOKUP(A69,C$3:K$433,7,FALSE()),"")</f>
        <v>0</v>
      </c>
      <c r="T69" s="0" t="n">
        <f aca="false">IFERROR(VLOOKUP(A69,C$3:K$433,8,FALSE()),"")</f>
        <v>58</v>
      </c>
      <c r="U69" s="39" t="n">
        <f aca="false">IFERROR(VLOOKUP(A69,C$3:K$433,9,FALSE()),"")</f>
        <v>0.1394</v>
      </c>
      <c r="AK69" s="0" t="s">
        <v>815</v>
      </c>
    </row>
    <row r="70" customFormat="false" ht="15" hidden="false" customHeight="false" outlineLevel="0" collapsed="false">
      <c r="A70" s="0" t="s">
        <v>100</v>
      </c>
      <c r="B70" s="0" t="s">
        <v>20</v>
      </c>
      <c r="C70" s="0" t="s">
        <v>800</v>
      </c>
      <c r="D70" s="0" t="s">
        <v>17</v>
      </c>
      <c r="E70" s="0" t="n">
        <v>4</v>
      </c>
      <c r="F70" s="0" t="n">
        <v>12</v>
      </c>
      <c r="G70" s="39" t="n">
        <v>0.0108</v>
      </c>
      <c r="H70" s="0" t="n">
        <v>0</v>
      </c>
      <c r="I70" s="39" t="n">
        <v>0</v>
      </c>
      <c r="J70" s="0" t="n">
        <v>43</v>
      </c>
      <c r="K70" s="39" t="n">
        <v>0.0896</v>
      </c>
      <c r="M70" s="0" t="s">
        <v>100</v>
      </c>
      <c r="N70" s="0" t="str">
        <f aca="false">IFERROR(VLOOKUP(A70,C$3:K$433,2,FALSE()),"")</f>
        <v>CB</v>
      </c>
      <c r="O70" s="0" t="n">
        <f aca="false">IFERROR(VLOOKUP(A70,C$3:K$433,3,FALSE()),"")</f>
        <v>11</v>
      </c>
      <c r="P70" s="0" t="n">
        <f aca="false">IFERROR(VLOOKUP(A70,C$3:K$433,4,FALSE()),"")</f>
        <v>0</v>
      </c>
      <c r="Q70" s="39" t="n">
        <f aca="false">IFERROR(VLOOKUP(A70,C$3:K$433,5,FALSE()),"")</f>
        <v>0</v>
      </c>
      <c r="R70" s="0" t="n">
        <f aca="false">IFERROR(VLOOKUP(A70,C$3:K$433,6,FALSE()),"")</f>
        <v>409</v>
      </c>
      <c r="S70" s="39" t="n">
        <f aca="false">IFERROR(VLOOKUP(A70,C$3:K$433,7,FALSE()),"")</f>
        <v>0.3822</v>
      </c>
      <c r="T70" s="0" t="n">
        <f aca="false">IFERROR(VLOOKUP(A70,C$3:K$433,8,FALSE()),"")</f>
        <v>128</v>
      </c>
      <c r="U70" s="39" t="n">
        <f aca="false">IFERROR(VLOOKUP(A70,C$3:K$433,9,FALSE()),"")</f>
        <v>0.2735</v>
      </c>
      <c r="AK70" s="0" t="s">
        <v>816</v>
      </c>
    </row>
    <row r="71" customFormat="false" ht="15" hidden="false" customHeight="false" outlineLevel="0" collapsed="false">
      <c r="A71" s="0" t="s">
        <v>101</v>
      </c>
      <c r="B71" s="0" t="s">
        <v>20</v>
      </c>
      <c r="C71" s="0" t="s">
        <v>800</v>
      </c>
      <c r="D71" s="0" t="s">
        <v>17</v>
      </c>
      <c r="E71" s="0" t="n">
        <v>3</v>
      </c>
      <c r="F71" s="0" t="n">
        <v>43</v>
      </c>
      <c r="G71" s="39" t="n">
        <v>0.0373</v>
      </c>
      <c r="H71" s="0" t="n">
        <v>0</v>
      </c>
      <c r="I71" s="39" t="n">
        <v>0</v>
      </c>
      <c r="J71" s="0" t="n">
        <v>25</v>
      </c>
      <c r="K71" s="39" t="n">
        <v>0.0524</v>
      </c>
      <c r="M71" s="0" t="s">
        <v>101</v>
      </c>
      <c r="N71" s="0" t="str">
        <f aca="false">IFERROR(VLOOKUP(A71,C$3:K$433,2,FALSE()),"")</f>
        <v/>
      </c>
      <c r="O71" s="0" t="str">
        <f aca="false">IFERROR(VLOOKUP(A71,C$3:K$433,3,FALSE()),"")</f>
        <v/>
      </c>
      <c r="P71" s="0" t="str">
        <f aca="false">IFERROR(VLOOKUP(A71,C$3:K$433,4,FALSE()),"")</f>
        <v/>
      </c>
      <c r="Q71" s="39" t="str">
        <f aca="false">IFERROR(VLOOKUP(A71,C$3:K$433,5,FALSE()),"")</f>
        <v/>
      </c>
      <c r="R71" s="0" t="str">
        <f aca="false">IFERROR(VLOOKUP(A71,C$3:K$433,6,FALSE()),"")</f>
        <v/>
      </c>
      <c r="S71" s="39" t="str">
        <f aca="false">IFERROR(VLOOKUP(A71,C$3:K$433,7,FALSE()),"")</f>
        <v/>
      </c>
      <c r="T71" s="0" t="str">
        <f aca="false">IFERROR(VLOOKUP(A71,C$3:K$433,8,FALSE()),"")</f>
        <v/>
      </c>
      <c r="U71" s="39" t="str">
        <f aca="false">IFERROR(VLOOKUP(A71,C$3:K$433,9,FALSE()),"")</f>
        <v/>
      </c>
      <c r="AK71" s="0" t="s">
        <v>816</v>
      </c>
    </row>
    <row r="72" customFormat="false" ht="15" hidden="false" customHeight="false" outlineLevel="0" collapsed="false">
      <c r="A72" s="0" t="s">
        <v>102</v>
      </c>
      <c r="B72" s="0" t="s">
        <v>14</v>
      </c>
      <c r="C72" s="0" t="s">
        <v>92</v>
      </c>
      <c r="D72" s="0" t="s">
        <v>420</v>
      </c>
      <c r="E72" s="0" t="n">
        <v>16</v>
      </c>
      <c r="F72" s="0" t="n">
        <v>0</v>
      </c>
      <c r="G72" s="39" t="n">
        <v>0</v>
      </c>
      <c r="H72" s="0" t="n">
        <v>415</v>
      </c>
      <c r="I72" s="39" t="n">
        <v>0.4109</v>
      </c>
      <c r="J72" s="0" t="n">
        <v>106</v>
      </c>
      <c r="K72" s="39" t="n">
        <v>0.2371</v>
      </c>
      <c r="M72" s="0" t="s">
        <v>102</v>
      </c>
      <c r="N72" s="0" t="str">
        <f aca="false">IFERROR(VLOOKUP(A72,C$3:K$433,2,FALSE()),"")</f>
        <v>T</v>
      </c>
      <c r="O72" s="0" t="n">
        <f aca="false">IFERROR(VLOOKUP(A72,C$3:K$433,3,FALSE()),"")</f>
        <v>13</v>
      </c>
      <c r="P72" s="0" t="n">
        <f aca="false">IFERROR(VLOOKUP(A72,C$3:K$433,4,FALSE()),"")</f>
        <v>921</v>
      </c>
      <c r="Q72" s="39" t="n">
        <f aca="false">IFERROR(VLOOKUP(A72,C$3:K$433,5,FALSE()),"")</f>
        <v>0.8002</v>
      </c>
      <c r="R72" s="0" t="n">
        <f aca="false">IFERROR(VLOOKUP(A72,C$3:K$433,6,FALSE()),"")</f>
        <v>0</v>
      </c>
      <c r="S72" s="39" t="n">
        <f aca="false">IFERROR(VLOOKUP(A72,C$3:K$433,7,FALSE()),"")</f>
        <v>0</v>
      </c>
      <c r="T72" s="0" t="n">
        <f aca="false">IFERROR(VLOOKUP(A72,C$3:K$433,8,FALSE()),"")</f>
        <v>53</v>
      </c>
      <c r="U72" s="39" t="n">
        <f aca="false">IFERROR(VLOOKUP(A72,C$3:K$433,9,FALSE()),"")</f>
        <v>0.1109</v>
      </c>
      <c r="AK72" s="0" t="s">
        <v>817</v>
      </c>
    </row>
    <row r="73" customFormat="false" ht="15" hidden="false" customHeight="false" outlineLevel="0" collapsed="false">
      <c r="A73" s="0" t="s">
        <v>103</v>
      </c>
      <c r="B73" s="0" t="s">
        <v>20</v>
      </c>
      <c r="C73" s="0" t="s">
        <v>801</v>
      </c>
      <c r="D73" s="0" t="s">
        <v>37</v>
      </c>
      <c r="E73" s="0" t="n">
        <v>6</v>
      </c>
      <c r="F73" s="0" t="n">
        <v>58</v>
      </c>
      <c r="G73" s="39" t="n">
        <v>0.0534</v>
      </c>
      <c r="H73" s="0" t="n">
        <v>0</v>
      </c>
      <c r="I73" s="39" t="n">
        <v>0</v>
      </c>
      <c r="J73" s="0" t="n">
        <v>10</v>
      </c>
      <c r="K73" s="39" t="n">
        <v>0.0226</v>
      </c>
      <c r="M73" s="0" t="s">
        <v>103</v>
      </c>
      <c r="N73" s="0" t="str">
        <f aca="false">IFERROR(VLOOKUP(A73,C$3:K$433,2,FALSE()),"")</f>
        <v>CB</v>
      </c>
      <c r="O73" s="0" t="n">
        <f aca="false">IFERROR(VLOOKUP(A73,C$3:K$433,3,FALSE()),"")</f>
        <v>10</v>
      </c>
      <c r="P73" s="0" t="n">
        <f aca="false">IFERROR(VLOOKUP(A73,C$3:K$433,4,FALSE()),"")</f>
        <v>0</v>
      </c>
      <c r="Q73" s="39" t="n">
        <f aca="false">IFERROR(VLOOKUP(A73,C$3:K$433,5,FALSE()),"")</f>
        <v>0</v>
      </c>
      <c r="R73" s="0" t="n">
        <f aca="false">IFERROR(VLOOKUP(A73,C$3:K$433,6,FALSE()),"")</f>
        <v>496</v>
      </c>
      <c r="S73" s="39" t="n">
        <f aca="false">IFERROR(VLOOKUP(A73,C$3:K$433,7,FALSE()),"")</f>
        <v>0.482</v>
      </c>
      <c r="T73" s="0" t="n">
        <f aca="false">IFERROR(VLOOKUP(A73,C$3:K$433,8,FALSE()),"")</f>
        <v>40</v>
      </c>
      <c r="U73" s="39" t="n">
        <f aca="false">IFERROR(VLOOKUP(A73,C$3:K$433,9,FALSE()),"")</f>
        <v>0.0903</v>
      </c>
      <c r="AK73" s="0" t="s">
        <v>817</v>
      </c>
    </row>
    <row r="74" customFormat="false" ht="15" hidden="false" customHeight="false" outlineLevel="0" collapsed="false">
      <c r="A74" s="0" t="s">
        <v>104</v>
      </c>
      <c r="B74" s="0" t="s">
        <v>20</v>
      </c>
      <c r="C74" s="0" t="s">
        <v>801</v>
      </c>
      <c r="D74" s="0" t="s">
        <v>37</v>
      </c>
      <c r="E74" s="0" t="n">
        <v>9</v>
      </c>
      <c r="F74" s="0" t="n">
        <v>340</v>
      </c>
      <c r="G74" s="39" t="n">
        <v>0.3211</v>
      </c>
      <c r="H74" s="0" t="n">
        <v>0</v>
      </c>
      <c r="I74" s="39" t="n">
        <v>0</v>
      </c>
      <c r="J74" s="0" t="n">
        <v>0</v>
      </c>
      <c r="K74" s="39" t="n">
        <v>0</v>
      </c>
      <c r="M74" s="0" t="s">
        <v>104</v>
      </c>
      <c r="N74" s="0" t="str">
        <f aca="false">IFERROR(VLOOKUP(A74,C$3:K$433,2,FALSE()),"")</f>
        <v/>
      </c>
      <c r="O74" s="0" t="str">
        <f aca="false">IFERROR(VLOOKUP(A74,C$3:K$433,3,FALSE()),"")</f>
        <v/>
      </c>
      <c r="P74" s="0" t="str">
        <f aca="false">IFERROR(VLOOKUP(A74,C$3:K$433,4,FALSE()),"")</f>
        <v/>
      </c>
      <c r="Q74" s="39" t="str">
        <f aca="false">IFERROR(VLOOKUP(A74,C$3:K$433,5,FALSE()),"")</f>
        <v/>
      </c>
      <c r="R74" s="0" t="str">
        <f aca="false">IFERROR(VLOOKUP(A74,C$3:K$433,6,FALSE()),"")</f>
        <v/>
      </c>
      <c r="S74" s="39" t="str">
        <f aca="false">IFERROR(VLOOKUP(A74,C$3:K$433,7,FALSE()),"")</f>
        <v/>
      </c>
      <c r="T74" s="0" t="str">
        <f aca="false">IFERROR(VLOOKUP(A74,C$3:K$433,8,FALSE()),"")</f>
        <v/>
      </c>
      <c r="U74" s="39" t="str">
        <f aca="false">IFERROR(VLOOKUP(A74,C$3:K$433,9,FALSE()),"")</f>
        <v/>
      </c>
      <c r="AK74" s="0" t="s">
        <v>818</v>
      </c>
    </row>
    <row r="75" customFormat="false" ht="15" hidden="false" customHeight="false" outlineLevel="0" collapsed="false">
      <c r="A75" s="0" t="s">
        <v>105</v>
      </c>
      <c r="B75" s="0" t="s">
        <v>23</v>
      </c>
      <c r="C75" s="0" t="s">
        <v>802</v>
      </c>
      <c r="D75" s="0" t="s">
        <v>17</v>
      </c>
      <c r="E75" s="0" t="n">
        <v>12</v>
      </c>
      <c r="F75" s="0" t="n">
        <v>95</v>
      </c>
      <c r="G75" s="39" t="n">
        <v>0.0916</v>
      </c>
      <c r="H75" s="0" t="n">
        <v>0</v>
      </c>
      <c r="I75" s="39" t="n">
        <v>0</v>
      </c>
      <c r="J75" s="0" t="n">
        <v>137</v>
      </c>
      <c r="K75" s="39" t="n">
        <v>0.3293</v>
      </c>
      <c r="M75" s="0" t="s">
        <v>105</v>
      </c>
      <c r="N75" s="0" t="str">
        <f aca="false">IFERROR(VLOOKUP(A75,C$3:K$433,2,FALSE()),"")</f>
        <v>LB</v>
      </c>
      <c r="O75" s="0" t="n">
        <f aca="false">IFERROR(VLOOKUP(A75,C$3:K$433,3,FALSE()),"")</f>
        <v>16</v>
      </c>
      <c r="P75" s="0" t="n">
        <f aca="false">IFERROR(VLOOKUP(A75,C$3:K$433,4,FALSE()),"")</f>
        <v>0</v>
      </c>
      <c r="Q75" s="39" t="n">
        <f aca="false">IFERROR(VLOOKUP(A75,C$3:K$433,5,FALSE()),"")</f>
        <v>0</v>
      </c>
      <c r="R75" s="0" t="n">
        <f aca="false">IFERROR(VLOOKUP(A75,C$3:K$433,6,FALSE()),"")</f>
        <v>283</v>
      </c>
      <c r="S75" s="39" t="n">
        <f aca="false">IFERROR(VLOOKUP(A75,C$3:K$433,7,FALSE()),"")</f>
        <v>0.2688</v>
      </c>
      <c r="T75" s="0" t="n">
        <f aca="false">IFERROR(VLOOKUP(A75,C$3:K$433,8,FALSE()),"")</f>
        <v>340</v>
      </c>
      <c r="U75" s="39" t="n">
        <f aca="false">IFERROR(VLOOKUP(A75,C$3:K$433,9,FALSE()),"")</f>
        <v>0.7727</v>
      </c>
      <c r="AK75" s="0" t="s">
        <v>818</v>
      </c>
    </row>
    <row r="76" customFormat="false" ht="15" hidden="false" customHeight="false" outlineLevel="0" collapsed="false">
      <c r="A76" s="0" t="s">
        <v>106</v>
      </c>
      <c r="B76" s="0" t="s">
        <v>46</v>
      </c>
      <c r="C76" s="0" t="s">
        <v>802</v>
      </c>
      <c r="D76" s="0" t="s">
        <v>17</v>
      </c>
      <c r="E76" s="0" t="n">
        <v>3</v>
      </c>
      <c r="F76" s="0" t="n">
        <v>25</v>
      </c>
      <c r="G76" s="39" t="n">
        <v>0.0224</v>
      </c>
      <c r="H76" s="0" t="n">
        <v>0</v>
      </c>
      <c r="I76" s="39" t="n">
        <v>0</v>
      </c>
      <c r="J76" s="0" t="n">
        <v>39</v>
      </c>
      <c r="K76" s="39" t="n">
        <v>0.0871</v>
      </c>
      <c r="M76" s="0" t="s">
        <v>106</v>
      </c>
      <c r="N76" s="0" t="str">
        <f aca="false">IFERROR(VLOOKUP(A76,C$3:K$433,2,FALSE()),"")</f>
        <v>DE</v>
      </c>
      <c r="O76" s="0" t="n">
        <f aca="false">IFERROR(VLOOKUP(A76,C$3:K$433,3,FALSE()),"")</f>
        <v>16</v>
      </c>
      <c r="P76" s="0" t="n">
        <f aca="false">IFERROR(VLOOKUP(A76,C$3:K$433,4,FALSE()),"")</f>
        <v>0</v>
      </c>
      <c r="Q76" s="39" t="n">
        <f aca="false">IFERROR(VLOOKUP(A76,C$3:K$433,5,FALSE()),"")</f>
        <v>0</v>
      </c>
      <c r="R76" s="0" t="n">
        <f aca="false">IFERROR(VLOOKUP(A76,C$3:K$433,6,FALSE()),"")</f>
        <v>600</v>
      </c>
      <c r="S76" s="39" t="n">
        <f aca="false">IFERROR(VLOOKUP(A76,C$3:K$433,7,FALSE()),"")</f>
        <v>0.5797</v>
      </c>
      <c r="T76" s="0" t="n">
        <f aca="false">IFERROR(VLOOKUP(A76,C$3:K$433,8,FALSE()),"")</f>
        <v>57</v>
      </c>
      <c r="U76" s="39" t="n">
        <f aca="false">IFERROR(VLOOKUP(A76,C$3:K$433,9,FALSE()),"")</f>
        <v>0.1329</v>
      </c>
      <c r="AK76" s="0" t="s">
        <v>819</v>
      </c>
    </row>
    <row r="77" customFormat="false" ht="15" hidden="false" customHeight="false" outlineLevel="0" collapsed="false">
      <c r="A77" s="0" t="s">
        <v>107</v>
      </c>
      <c r="B77" s="0" t="s">
        <v>46</v>
      </c>
      <c r="C77" s="0" t="s">
        <v>93</v>
      </c>
      <c r="D77" s="0" t="s">
        <v>490</v>
      </c>
      <c r="E77" s="0" t="n">
        <v>9</v>
      </c>
      <c r="F77" s="0" t="n">
        <v>0</v>
      </c>
      <c r="G77" s="39" t="n">
        <v>0</v>
      </c>
      <c r="H77" s="0" t="n">
        <v>560</v>
      </c>
      <c r="I77" s="39" t="n">
        <v>0.5204</v>
      </c>
      <c r="J77" s="0" t="n">
        <v>53</v>
      </c>
      <c r="K77" s="39" t="n">
        <v>0.1137</v>
      </c>
      <c r="M77" s="0" t="s">
        <v>107</v>
      </c>
      <c r="N77" s="0" t="str">
        <f aca="false">IFERROR(VLOOKUP(A77,C$3:K$433,2,FALSE()),"")</f>
        <v>NT</v>
      </c>
      <c r="O77" s="0" t="n">
        <f aca="false">IFERROR(VLOOKUP(A77,C$3:K$433,3,FALSE()),"")</f>
        <v>16</v>
      </c>
      <c r="P77" s="0" t="n">
        <f aca="false">IFERROR(VLOOKUP(A77,C$3:K$433,4,FALSE()),"")</f>
        <v>0</v>
      </c>
      <c r="Q77" s="39" t="n">
        <f aca="false">IFERROR(VLOOKUP(A77,C$3:K$433,5,FALSE()),"")</f>
        <v>0</v>
      </c>
      <c r="R77" s="0" t="n">
        <f aca="false">IFERROR(VLOOKUP(A77,C$3:K$433,6,FALSE()),"")</f>
        <v>745</v>
      </c>
      <c r="S77" s="39" t="n">
        <f aca="false">IFERROR(VLOOKUP(A77,C$3:K$433,7,FALSE()),"")</f>
        <v>0.6694</v>
      </c>
      <c r="T77" s="0" t="n">
        <f aca="false">IFERROR(VLOOKUP(A77,C$3:K$433,8,FALSE()),"")</f>
        <v>7</v>
      </c>
      <c r="U77" s="39" t="n">
        <f aca="false">IFERROR(VLOOKUP(A77,C$3:K$433,9,FALSE()),"")</f>
        <v>0.0157</v>
      </c>
      <c r="AK77" s="0" t="s">
        <v>819</v>
      </c>
    </row>
    <row r="78" customFormat="false" ht="15" hidden="false" customHeight="false" outlineLevel="0" collapsed="false">
      <c r="A78" s="0" t="s">
        <v>108</v>
      </c>
      <c r="B78" s="0" t="s">
        <v>46</v>
      </c>
      <c r="C78" s="0" t="s">
        <v>94</v>
      </c>
      <c r="D78" s="0" t="s">
        <v>17</v>
      </c>
      <c r="E78" s="0" t="n">
        <v>15</v>
      </c>
      <c r="F78" s="0" t="n">
        <v>702</v>
      </c>
      <c r="G78" s="39" t="n">
        <v>0.6273</v>
      </c>
      <c r="H78" s="0" t="n">
        <v>0</v>
      </c>
      <c r="I78" s="39" t="n">
        <v>0</v>
      </c>
      <c r="J78" s="0" t="n">
        <v>112</v>
      </c>
      <c r="K78" s="39" t="n">
        <v>0.2368</v>
      </c>
      <c r="M78" s="0" t="s">
        <v>108</v>
      </c>
      <c r="N78" s="0" t="str">
        <f aca="false">IFERROR(VLOOKUP(A78,C$3:K$433,2,FALSE()),"")</f>
        <v>DE</v>
      </c>
      <c r="O78" s="0" t="n">
        <f aca="false">IFERROR(VLOOKUP(A78,C$3:K$433,3,FALSE()),"")</f>
        <v>16</v>
      </c>
      <c r="P78" s="0" t="n">
        <f aca="false">IFERROR(VLOOKUP(A78,C$3:K$433,4,FALSE()),"")</f>
        <v>0</v>
      </c>
      <c r="Q78" s="39" t="n">
        <f aca="false">IFERROR(VLOOKUP(A78,C$3:K$433,5,FALSE()),"")</f>
        <v>0</v>
      </c>
      <c r="R78" s="0" t="n">
        <f aca="false">IFERROR(VLOOKUP(A78,C$3:K$433,6,FALSE()),"")</f>
        <v>570</v>
      </c>
      <c r="S78" s="39" t="n">
        <f aca="false">IFERROR(VLOOKUP(A78,C$3:K$433,7,FALSE()),"")</f>
        <v>0.5297</v>
      </c>
      <c r="T78" s="0" t="n">
        <f aca="false">IFERROR(VLOOKUP(A78,C$3:K$433,8,FALSE()),"")</f>
        <v>1</v>
      </c>
      <c r="U78" s="39" t="n">
        <f aca="false">IFERROR(VLOOKUP(A78,C$3:K$433,9,FALSE()),"")</f>
        <v>0.0021</v>
      </c>
      <c r="AK78" s="0" t="s">
        <v>819</v>
      </c>
    </row>
    <row r="79" customFormat="false" ht="15" hidden="false" customHeight="false" outlineLevel="0" collapsed="false">
      <c r="A79" s="0" t="s">
        <v>109</v>
      </c>
      <c r="B79" s="0" t="s">
        <v>46</v>
      </c>
      <c r="C79" s="0" t="s">
        <v>803</v>
      </c>
      <c r="D79" s="0" t="s">
        <v>23</v>
      </c>
      <c r="E79" s="0" t="n">
        <v>8</v>
      </c>
      <c r="F79" s="0" t="n">
        <v>0</v>
      </c>
      <c r="G79" s="39" t="n">
        <v>0</v>
      </c>
      <c r="H79" s="0" t="n">
        <v>119</v>
      </c>
      <c r="I79" s="39" t="n">
        <v>0.1069</v>
      </c>
      <c r="J79" s="0" t="n">
        <v>21</v>
      </c>
      <c r="K79" s="39" t="n">
        <v>0.0472</v>
      </c>
      <c r="M79" s="0" t="s">
        <v>109</v>
      </c>
      <c r="N79" s="0" t="str">
        <f aca="false">IFERROR(VLOOKUP(A79,C$3:K$433,2,FALSE()),"")</f>
        <v>DE</v>
      </c>
      <c r="O79" s="0" t="n">
        <f aca="false">IFERROR(VLOOKUP(A79,C$3:K$433,3,FALSE()),"")</f>
        <v>14</v>
      </c>
      <c r="P79" s="0" t="n">
        <f aca="false">IFERROR(VLOOKUP(A79,C$3:K$433,4,FALSE()),"")</f>
        <v>0</v>
      </c>
      <c r="Q79" s="39" t="n">
        <f aca="false">IFERROR(VLOOKUP(A79,C$3:K$433,5,FALSE()),"")</f>
        <v>0</v>
      </c>
      <c r="R79" s="0" t="n">
        <f aca="false">IFERROR(VLOOKUP(A79,C$3:K$433,6,FALSE()),"")</f>
        <v>265</v>
      </c>
      <c r="S79" s="39" t="n">
        <f aca="false">IFERROR(VLOOKUP(A79,C$3:K$433,7,FALSE()),"")</f>
        <v>0.2477</v>
      </c>
      <c r="T79" s="0" t="n">
        <f aca="false">IFERROR(VLOOKUP(A79,C$3:K$433,8,FALSE()),"")</f>
        <v>37</v>
      </c>
      <c r="U79" s="39" t="n">
        <f aca="false">IFERROR(VLOOKUP(A79,C$3:K$433,9,FALSE()),"")</f>
        <v>0.0791</v>
      </c>
      <c r="AK79" s="0" t="s">
        <v>820</v>
      </c>
    </row>
    <row r="80" customFormat="false" ht="15" hidden="false" customHeight="false" outlineLevel="0" collapsed="false">
      <c r="A80" s="0" t="s">
        <v>110</v>
      </c>
      <c r="B80" s="0" t="s">
        <v>34</v>
      </c>
      <c r="C80" s="0" t="s">
        <v>803</v>
      </c>
      <c r="D80" s="0" t="s">
        <v>420</v>
      </c>
      <c r="E80" s="0" t="n">
        <v>1</v>
      </c>
      <c r="F80" s="0" t="n">
        <v>0</v>
      </c>
      <c r="G80" s="39" t="n">
        <v>0</v>
      </c>
      <c r="H80" s="0" t="n">
        <v>16</v>
      </c>
      <c r="I80" s="39" t="n">
        <v>0.0154</v>
      </c>
      <c r="J80" s="0" t="n">
        <v>2</v>
      </c>
      <c r="K80" s="39" t="n">
        <v>0.0045</v>
      </c>
      <c r="M80" s="0" t="s">
        <v>110</v>
      </c>
      <c r="N80" s="0" t="str">
        <f aca="false">IFERROR(VLOOKUP(A80,C$3:K$433,2,FALSE()),"")</f>
        <v/>
      </c>
      <c r="O80" s="0" t="str">
        <f aca="false">IFERROR(VLOOKUP(A80,C$3:K$433,3,FALSE()),"")</f>
        <v/>
      </c>
      <c r="P80" s="0" t="str">
        <f aca="false">IFERROR(VLOOKUP(A80,C$3:K$433,4,FALSE()),"")</f>
        <v/>
      </c>
      <c r="Q80" s="39" t="str">
        <f aca="false">IFERROR(VLOOKUP(A80,C$3:K$433,5,FALSE()),"")</f>
        <v/>
      </c>
      <c r="R80" s="0" t="str">
        <f aca="false">IFERROR(VLOOKUP(A80,C$3:K$433,6,FALSE()),"")</f>
        <v/>
      </c>
      <c r="S80" s="39" t="str">
        <f aca="false">IFERROR(VLOOKUP(A80,C$3:K$433,7,FALSE()),"")</f>
        <v/>
      </c>
      <c r="T80" s="0" t="str">
        <f aca="false">IFERROR(VLOOKUP(A80,C$3:K$433,8,FALSE()),"")</f>
        <v/>
      </c>
      <c r="U80" s="39" t="str">
        <f aca="false">IFERROR(VLOOKUP(A80,C$3:K$433,9,FALSE()),"")</f>
        <v/>
      </c>
      <c r="AK80" s="0" t="s">
        <v>820</v>
      </c>
    </row>
    <row r="81" customFormat="false" ht="15" hidden="false" customHeight="false" outlineLevel="0" collapsed="false">
      <c r="A81" s="0" t="s">
        <v>111</v>
      </c>
      <c r="B81" s="0" t="s">
        <v>34</v>
      </c>
      <c r="C81" s="0" t="s">
        <v>99</v>
      </c>
      <c r="D81" s="0" t="s">
        <v>789</v>
      </c>
      <c r="E81" s="0" t="n">
        <v>14</v>
      </c>
      <c r="F81" s="0" t="n">
        <v>164</v>
      </c>
      <c r="G81" s="39" t="n">
        <v>0.1581</v>
      </c>
      <c r="H81" s="0" t="n">
        <v>0</v>
      </c>
      <c r="I81" s="39" t="n">
        <v>0</v>
      </c>
      <c r="J81" s="0" t="n">
        <v>58</v>
      </c>
      <c r="K81" s="39" t="n">
        <v>0.1394</v>
      </c>
      <c r="M81" s="0" t="s">
        <v>111</v>
      </c>
      <c r="N81" s="0" t="str">
        <f aca="false">IFERROR(VLOOKUP(A81,C$3:K$433,2,FALSE()),"")</f>
        <v>TE</v>
      </c>
      <c r="O81" s="0" t="n">
        <f aca="false">IFERROR(VLOOKUP(A81,C$3:K$433,3,FALSE()),"")</f>
        <v>12</v>
      </c>
      <c r="P81" s="0" t="n">
        <f aca="false">IFERROR(VLOOKUP(A81,C$3:K$433,4,FALSE()),"")</f>
        <v>234</v>
      </c>
      <c r="Q81" s="39" t="n">
        <f aca="false">IFERROR(VLOOKUP(A81,C$3:K$433,5,FALSE()),"")</f>
        <v>0.2063</v>
      </c>
      <c r="R81" s="0" t="n">
        <f aca="false">IFERROR(VLOOKUP(A81,C$3:K$433,6,FALSE()),"")</f>
        <v>0</v>
      </c>
      <c r="S81" s="39" t="n">
        <f aca="false">IFERROR(VLOOKUP(A81,C$3:K$433,7,FALSE()),"")</f>
        <v>0</v>
      </c>
      <c r="T81" s="0" t="n">
        <f aca="false">IFERROR(VLOOKUP(A81,C$3:K$433,8,FALSE()),"")</f>
        <v>213</v>
      </c>
      <c r="U81" s="39" t="n">
        <f aca="false">IFERROR(VLOOKUP(A81,C$3:K$433,9,FALSE()),"")</f>
        <v>0.462</v>
      </c>
      <c r="AK81" s="0" t="s">
        <v>821</v>
      </c>
    </row>
    <row r="82" customFormat="false" ht="15" hidden="false" customHeight="false" outlineLevel="0" collapsed="false">
      <c r="A82" s="0" t="s">
        <v>112</v>
      </c>
      <c r="B82" s="0" t="s">
        <v>14</v>
      </c>
      <c r="C82" s="0" t="s">
        <v>804</v>
      </c>
      <c r="D82" s="0" t="s">
        <v>382</v>
      </c>
      <c r="E82" s="0" t="n">
        <v>3</v>
      </c>
      <c r="F82" s="0" t="n">
        <v>0</v>
      </c>
      <c r="G82" s="39" t="n">
        <v>0</v>
      </c>
      <c r="H82" s="0" t="n">
        <v>104</v>
      </c>
      <c r="I82" s="39" t="n">
        <v>0.0954</v>
      </c>
      <c r="J82" s="0" t="n">
        <v>9</v>
      </c>
      <c r="K82" s="39" t="n">
        <v>0.02</v>
      </c>
      <c r="M82" s="0" t="s">
        <v>112</v>
      </c>
      <c r="N82" s="0" t="str">
        <f aca="false">IFERROR(VLOOKUP(A82,C$3:K$433,2,FALSE()),"")</f>
        <v/>
      </c>
      <c r="O82" s="0" t="str">
        <f aca="false">IFERROR(VLOOKUP(A82,C$3:K$433,3,FALSE()),"")</f>
        <v/>
      </c>
      <c r="P82" s="0" t="str">
        <f aca="false">IFERROR(VLOOKUP(A82,C$3:K$433,4,FALSE()),"")</f>
        <v/>
      </c>
      <c r="Q82" s="39" t="str">
        <f aca="false">IFERROR(VLOOKUP(A82,C$3:K$433,5,FALSE()),"")</f>
        <v/>
      </c>
      <c r="R82" s="0" t="str">
        <f aca="false">IFERROR(VLOOKUP(A82,C$3:K$433,6,FALSE()),"")</f>
        <v/>
      </c>
      <c r="S82" s="39" t="str">
        <f aca="false">IFERROR(VLOOKUP(A82,C$3:K$433,7,FALSE()),"")</f>
        <v/>
      </c>
      <c r="T82" s="0" t="str">
        <f aca="false">IFERROR(VLOOKUP(A82,C$3:K$433,8,FALSE()),"")</f>
        <v/>
      </c>
      <c r="U82" s="39" t="str">
        <f aca="false">IFERROR(VLOOKUP(A82,C$3:K$433,9,FALSE()),"")</f>
        <v/>
      </c>
      <c r="AK82" s="0" t="s">
        <v>821</v>
      </c>
    </row>
    <row r="83" customFormat="false" ht="15" hidden="false" customHeight="false" outlineLevel="0" collapsed="false">
      <c r="A83" s="0" t="s">
        <v>113</v>
      </c>
      <c r="B83" s="0" t="s">
        <v>14</v>
      </c>
      <c r="C83" s="0" t="s">
        <v>804</v>
      </c>
      <c r="D83" s="0" t="s">
        <v>382</v>
      </c>
      <c r="E83" s="0" t="n">
        <v>10</v>
      </c>
      <c r="F83" s="0" t="n">
        <v>0</v>
      </c>
      <c r="G83" s="39" t="n">
        <v>0</v>
      </c>
      <c r="H83" s="0" t="n">
        <v>114</v>
      </c>
      <c r="I83" s="39" t="n">
        <v>0.1027</v>
      </c>
      <c r="J83" s="0" t="n">
        <v>91</v>
      </c>
      <c r="K83" s="39" t="n">
        <v>0.1996</v>
      </c>
      <c r="M83" s="0" t="s">
        <v>113</v>
      </c>
      <c r="N83" s="0" t="str">
        <f aca="false">IFERROR(VLOOKUP(A83,C$3:K$433,2,FALSE()),"")</f>
        <v>T</v>
      </c>
      <c r="O83" s="0" t="n">
        <f aca="false">IFERROR(VLOOKUP(A83,C$3:K$433,3,FALSE()),"")</f>
        <v>13</v>
      </c>
      <c r="P83" s="0" t="n">
        <f aca="false">IFERROR(VLOOKUP(A83,C$3:K$433,4,FALSE()),"")</f>
        <v>647</v>
      </c>
      <c r="Q83" s="39" t="n">
        <f aca="false">IFERROR(VLOOKUP(A83,C$3:K$433,5,FALSE()),"")</f>
        <v>0.5834</v>
      </c>
      <c r="R83" s="0" t="n">
        <f aca="false">IFERROR(VLOOKUP(A83,C$3:K$433,6,FALSE()),"")</f>
        <v>0</v>
      </c>
      <c r="S83" s="39" t="n">
        <f aca="false">IFERROR(VLOOKUP(A83,C$3:K$433,7,FALSE()),"")</f>
        <v>0</v>
      </c>
      <c r="T83" s="0" t="n">
        <f aca="false">IFERROR(VLOOKUP(A83,C$3:K$433,8,FALSE()),"")</f>
        <v>48</v>
      </c>
      <c r="U83" s="39" t="n">
        <f aca="false">IFERROR(VLOOKUP(A83,C$3:K$433,9,FALSE()),"")</f>
        <v>0.1</v>
      </c>
      <c r="AK83" s="0" t="s">
        <v>822</v>
      </c>
    </row>
    <row r="84" customFormat="false" ht="15" hidden="false" customHeight="false" outlineLevel="0" collapsed="false">
      <c r="A84" s="0" t="s">
        <v>114</v>
      </c>
      <c r="B84" s="0" t="s">
        <v>34</v>
      </c>
      <c r="C84" s="0" t="s">
        <v>100</v>
      </c>
      <c r="D84" s="0" t="s">
        <v>382</v>
      </c>
      <c r="E84" s="0" t="n">
        <v>11</v>
      </c>
      <c r="F84" s="0" t="n">
        <v>0</v>
      </c>
      <c r="G84" s="39" t="n">
        <v>0</v>
      </c>
      <c r="H84" s="0" t="n">
        <v>409</v>
      </c>
      <c r="I84" s="39" t="n">
        <v>0.3822</v>
      </c>
      <c r="J84" s="0" t="n">
        <v>128</v>
      </c>
      <c r="K84" s="39" t="n">
        <v>0.2735</v>
      </c>
      <c r="M84" s="0" t="s">
        <v>114</v>
      </c>
      <c r="N84" s="0" t="str">
        <f aca="false">IFERROR(VLOOKUP(A84,C$3:K$433,2,FALSE()),"")</f>
        <v/>
      </c>
      <c r="O84" s="0" t="str">
        <f aca="false">IFERROR(VLOOKUP(A84,C$3:K$433,3,FALSE()),"")</f>
        <v/>
      </c>
      <c r="P84" s="0" t="str">
        <f aca="false">IFERROR(VLOOKUP(A84,C$3:K$433,4,FALSE()),"")</f>
        <v/>
      </c>
      <c r="Q84" s="39" t="str">
        <f aca="false">IFERROR(VLOOKUP(A84,C$3:K$433,5,FALSE()),"")</f>
        <v/>
      </c>
      <c r="R84" s="0" t="str">
        <f aca="false">IFERROR(VLOOKUP(A84,C$3:K$433,6,FALSE()),"")</f>
        <v/>
      </c>
      <c r="S84" s="39" t="str">
        <f aca="false">IFERROR(VLOOKUP(A84,C$3:K$433,7,FALSE()),"")</f>
        <v/>
      </c>
      <c r="T84" s="0" t="str">
        <f aca="false">IFERROR(VLOOKUP(A84,C$3:K$433,8,FALSE()),"")</f>
        <v/>
      </c>
      <c r="U84" s="39" t="str">
        <f aca="false">IFERROR(VLOOKUP(A84,C$3:K$433,9,FALSE()),"")</f>
        <v/>
      </c>
      <c r="AK84" s="0" t="s">
        <v>822</v>
      </c>
    </row>
    <row r="85" customFormat="false" ht="15" hidden="false" customHeight="false" outlineLevel="0" collapsed="false">
      <c r="A85" s="0" t="s">
        <v>115</v>
      </c>
      <c r="B85" s="0" t="s">
        <v>37</v>
      </c>
      <c r="C85" s="0" t="s">
        <v>102</v>
      </c>
      <c r="D85" s="0" t="s">
        <v>789</v>
      </c>
      <c r="E85" s="0" t="n">
        <v>13</v>
      </c>
      <c r="F85" s="0" t="n">
        <v>921</v>
      </c>
      <c r="G85" s="39" t="n">
        <v>0.8002</v>
      </c>
      <c r="H85" s="0" t="n">
        <v>0</v>
      </c>
      <c r="I85" s="39" t="n">
        <v>0</v>
      </c>
      <c r="J85" s="0" t="n">
        <v>53</v>
      </c>
      <c r="K85" s="39" t="n">
        <v>0.1109</v>
      </c>
      <c r="M85" s="0" t="s">
        <v>115</v>
      </c>
      <c r="N85" s="0" t="str">
        <f aca="false">IFERROR(VLOOKUP(A85,C$3:K$433,2,FALSE()),"")</f>
        <v/>
      </c>
      <c r="O85" s="0" t="str">
        <f aca="false">IFERROR(VLOOKUP(A85,C$3:K$433,3,FALSE()),"")</f>
        <v/>
      </c>
      <c r="P85" s="0" t="str">
        <f aca="false">IFERROR(VLOOKUP(A85,C$3:K$433,4,FALSE()),"")</f>
        <v/>
      </c>
      <c r="Q85" s="39" t="str">
        <f aca="false">IFERROR(VLOOKUP(A85,C$3:K$433,5,FALSE()),"")</f>
        <v/>
      </c>
      <c r="R85" s="0" t="str">
        <f aca="false">IFERROR(VLOOKUP(A85,C$3:K$433,6,FALSE()),"")</f>
        <v/>
      </c>
      <c r="S85" s="39" t="str">
        <f aca="false">IFERROR(VLOOKUP(A85,C$3:K$433,7,FALSE()),"")</f>
        <v/>
      </c>
      <c r="T85" s="0" t="str">
        <f aca="false">IFERROR(VLOOKUP(A85,C$3:K$433,8,FALSE()),"")</f>
        <v/>
      </c>
      <c r="U85" s="39" t="str">
        <f aca="false">IFERROR(VLOOKUP(A85,C$3:K$433,9,FALSE()),"")</f>
        <v/>
      </c>
      <c r="AK85" s="0" t="s">
        <v>823</v>
      </c>
    </row>
    <row r="86" customFormat="false" ht="15" hidden="false" customHeight="false" outlineLevel="0" collapsed="false">
      <c r="A86" s="0" t="s">
        <v>116</v>
      </c>
      <c r="B86" s="0" t="s">
        <v>37</v>
      </c>
      <c r="C86" s="0" t="s">
        <v>103</v>
      </c>
      <c r="D86" s="0" t="s">
        <v>382</v>
      </c>
      <c r="E86" s="0" t="n">
        <v>10</v>
      </c>
      <c r="F86" s="0" t="n">
        <v>0</v>
      </c>
      <c r="G86" s="39" t="n">
        <v>0</v>
      </c>
      <c r="H86" s="0" t="n">
        <v>496</v>
      </c>
      <c r="I86" s="39" t="n">
        <v>0.482</v>
      </c>
      <c r="J86" s="0" t="n">
        <v>40</v>
      </c>
      <c r="K86" s="39" t="n">
        <v>0.0903</v>
      </c>
      <c r="M86" s="41" t="s">
        <v>116</v>
      </c>
      <c r="N86" s="42" t="str">
        <f aca="false">IFERROR(VLOOKUP(A86,C$3:K$433,2,FALSE()),"")</f>
        <v>RB</v>
      </c>
      <c r="O86" s="42" t="n">
        <f aca="false">IFERROR(VLOOKUP(A86,C$3:K$433,3,FALSE()),"")</f>
        <v>16</v>
      </c>
      <c r="P86" s="42" t="n">
        <f aca="false">IFERROR(VLOOKUP(A86,C$3:K$433,4,FALSE()),"")</f>
        <v>964</v>
      </c>
      <c r="Q86" s="43" t="n">
        <f aca="false">IFERROR(VLOOKUP(A86,C$3:K$433,5,FALSE()),"")</f>
        <v>0.8375</v>
      </c>
      <c r="R86" s="42" t="n">
        <f aca="false">IFERROR(VLOOKUP(A86,C$3:K$433,6,FALSE()),"")</f>
        <v>0</v>
      </c>
      <c r="S86" s="43" t="n">
        <f aca="false">IFERROR(VLOOKUP(A86,C$3:K$433,7,FALSE()),"")</f>
        <v>0</v>
      </c>
      <c r="T86" s="42" t="n">
        <f aca="false">IFERROR(VLOOKUP(A86,C$3:K$433,8,FALSE()),"")</f>
        <v>1</v>
      </c>
      <c r="U86" s="43" t="n">
        <f aca="false">IFERROR(VLOOKUP(A86,C$3:K$433,9,FALSE()),"")</f>
        <v>0.0021</v>
      </c>
      <c r="V86" s="42" t="s">
        <v>17</v>
      </c>
      <c r="W86" s="42" t="n">
        <v>16</v>
      </c>
      <c r="X86" s="42" t="n">
        <v>259</v>
      </c>
      <c r="Y86" s="43" t="n">
        <v>0.2392</v>
      </c>
      <c r="Z86" s="42" t="n">
        <v>0</v>
      </c>
      <c r="AA86" s="43" t="n">
        <v>0</v>
      </c>
      <c r="AB86" s="42" t="n">
        <v>84</v>
      </c>
      <c r="AC86" s="43" t="n">
        <v>0.1888</v>
      </c>
      <c r="AK86" s="0" t="s">
        <v>823</v>
      </c>
    </row>
    <row r="87" customFormat="false" ht="15" hidden="false" customHeight="false" outlineLevel="0" collapsed="false">
      <c r="A87" s="0" t="s">
        <v>117</v>
      </c>
      <c r="B87" s="0" t="s">
        <v>46</v>
      </c>
      <c r="C87" s="0" t="s">
        <v>105</v>
      </c>
      <c r="D87" s="0" t="s">
        <v>23</v>
      </c>
      <c r="E87" s="0" t="n">
        <v>16</v>
      </c>
      <c r="F87" s="0" t="n">
        <v>0</v>
      </c>
      <c r="G87" s="39" t="n">
        <v>0</v>
      </c>
      <c r="H87" s="0" t="n">
        <v>283</v>
      </c>
      <c r="I87" s="39" t="n">
        <v>0.2688</v>
      </c>
      <c r="J87" s="0" t="n">
        <v>340</v>
      </c>
      <c r="K87" s="39" t="n">
        <v>0.7727</v>
      </c>
      <c r="M87" s="0" t="s">
        <v>117</v>
      </c>
      <c r="N87" s="0" t="str">
        <f aca="false">IFERROR(VLOOKUP(A87,C$3:K$433,2,FALSE()),"")</f>
        <v>NT</v>
      </c>
      <c r="O87" s="0" t="n">
        <f aca="false">IFERROR(VLOOKUP(A87,C$3:K$433,3,FALSE()),"")</f>
        <v>16</v>
      </c>
      <c r="P87" s="0" t="n">
        <f aca="false">IFERROR(VLOOKUP(A87,C$3:K$433,4,FALSE()),"")</f>
        <v>1</v>
      </c>
      <c r="Q87" s="39" t="n">
        <f aca="false">IFERROR(VLOOKUP(A87,C$3:K$433,5,FALSE()),"")</f>
        <v>0.0009</v>
      </c>
      <c r="R87" s="0" t="n">
        <f aca="false">IFERROR(VLOOKUP(A87,C$3:K$433,6,FALSE()),"")</f>
        <v>643</v>
      </c>
      <c r="S87" s="39" t="n">
        <f aca="false">IFERROR(VLOOKUP(A87,C$3:K$433,7,FALSE()),"")</f>
        <v>0.5976</v>
      </c>
      <c r="T87" s="0" t="n">
        <f aca="false">IFERROR(VLOOKUP(A87,C$3:K$433,8,FALSE()),"")</f>
        <v>98</v>
      </c>
      <c r="U87" s="39" t="n">
        <f aca="false">IFERROR(VLOOKUP(A87,C$3:K$433,9,FALSE()),"")</f>
        <v>0.2103</v>
      </c>
      <c r="AK87" s="0" t="s">
        <v>824</v>
      </c>
    </row>
    <row r="88" customFormat="false" ht="15" hidden="false" customHeight="false" outlineLevel="0" collapsed="false">
      <c r="A88" s="0" t="s">
        <v>118</v>
      </c>
      <c r="B88" s="0" t="s">
        <v>46</v>
      </c>
      <c r="C88" s="0" t="s">
        <v>805</v>
      </c>
      <c r="D88" s="0" t="s">
        <v>34</v>
      </c>
      <c r="E88" s="0" t="n">
        <v>2</v>
      </c>
      <c r="F88" s="0" t="n">
        <v>0</v>
      </c>
      <c r="G88" s="39" t="n">
        <v>0</v>
      </c>
      <c r="H88" s="0" t="n">
        <v>0</v>
      </c>
      <c r="I88" s="39" t="n">
        <v>0</v>
      </c>
      <c r="J88" s="0" t="n">
        <v>30</v>
      </c>
      <c r="K88" s="39" t="n">
        <v>0.0651</v>
      </c>
      <c r="M88" s="0" t="s">
        <v>118</v>
      </c>
      <c r="N88" s="0" t="str">
        <f aca="false">IFERROR(VLOOKUP(A88,C$3:K$433,2,FALSE()),"")</f>
        <v/>
      </c>
      <c r="O88" s="0" t="str">
        <f aca="false">IFERROR(VLOOKUP(A88,C$3:K$433,3,FALSE()),"")</f>
        <v/>
      </c>
      <c r="P88" s="0" t="str">
        <f aca="false">IFERROR(VLOOKUP(A88,C$3:K$433,4,FALSE()),"")</f>
        <v/>
      </c>
      <c r="Q88" s="39" t="str">
        <f aca="false">IFERROR(VLOOKUP(A88,C$3:K$433,5,FALSE()),"")</f>
        <v/>
      </c>
      <c r="R88" s="0" t="str">
        <f aca="false">IFERROR(VLOOKUP(A88,C$3:K$433,6,FALSE()),"")</f>
        <v/>
      </c>
      <c r="S88" s="39" t="str">
        <f aca="false">IFERROR(VLOOKUP(A88,C$3:K$433,7,FALSE()),"")</f>
        <v/>
      </c>
      <c r="T88" s="0" t="str">
        <f aca="false">IFERROR(VLOOKUP(A88,C$3:K$433,8,FALSE()),"")</f>
        <v/>
      </c>
      <c r="U88" s="39" t="str">
        <f aca="false">IFERROR(VLOOKUP(A88,C$3:K$433,9,FALSE()),"")</f>
        <v/>
      </c>
      <c r="AK88" s="0" t="s">
        <v>824</v>
      </c>
    </row>
    <row r="89" customFormat="false" ht="15" hidden="false" customHeight="false" outlineLevel="0" collapsed="false">
      <c r="A89" s="0" t="s">
        <v>119</v>
      </c>
      <c r="B89" s="0" t="s">
        <v>20</v>
      </c>
      <c r="C89" s="0" t="s">
        <v>805</v>
      </c>
      <c r="D89" s="0" t="s">
        <v>17</v>
      </c>
      <c r="E89" s="0" t="n">
        <v>6</v>
      </c>
      <c r="F89" s="0" t="n">
        <v>261</v>
      </c>
      <c r="G89" s="39" t="n">
        <v>0.2584</v>
      </c>
      <c r="H89" s="0" t="n">
        <v>0</v>
      </c>
      <c r="I89" s="39" t="n">
        <v>0</v>
      </c>
      <c r="J89" s="0" t="n">
        <v>39</v>
      </c>
      <c r="K89" s="39" t="n">
        <v>0.0911</v>
      </c>
      <c r="M89" s="0" t="s">
        <v>119</v>
      </c>
      <c r="N89" s="0" t="str">
        <f aca="false">IFERROR(VLOOKUP(A89,C$3:K$433,2,FALSE()),"")</f>
        <v>SS</v>
      </c>
      <c r="O89" s="0" t="n">
        <f aca="false">IFERROR(VLOOKUP(A89,C$3:K$433,3,FALSE()),"")</f>
        <v>1</v>
      </c>
      <c r="P89" s="0" t="n">
        <f aca="false">IFERROR(VLOOKUP(A89,C$3:K$433,4,FALSE()),"")</f>
        <v>0</v>
      </c>
      <c r="Q89" s="39" t="n">
        <f aca="false">IFERROR(VLOOKUP(A89,C$3:K$433,5,FALSE()),"")</f>
        <v>0</v>
      </c>
      <c r="R89" s="0" t="n">
        <f aca="false">IFERROR(VLOOKUP(A89,C$3:K$433,6,FALSE()),"")</f>
        <v>3</v>
      </c>
      <c r="S89" s="39" t="n">
        <f aca="false">IFERROR(VLOOKUP(A89,C$3:K$433,7,FALSE()),"")</f>
        <v>0.0028</v>
      </c>
      <c r="T89" s="0" t="n">
        <f aca="false">IFERROR(VLOOKUP(A89,C$3:K$433,8,FALSE()),"")</f>
        <v>13</v>
      </c>
      <c r="U89" s="39" t="n">
        <f aca="false">IFERROR(VLOOKUP(A89,C$3:K$433,9,FALSE()),"")</f>
        <v>0.0271</v>
      </c>
      <c r="AK89" s="0" t="s">
        <v>824</v>
      </c>
    </row>
    <row r="90" customFormat="false" ht="15" hidden="false" customHeight="false" outlineLevel="0" collapsed="false">
      <c r="A90" s="0" t="s">
        <v>120</v>
      </c>
      <c r="B90" s="0" t="s">
        <v>34</v>
      </c>
      <c r="C90" s="0" t="s">
        <v>106</v>
      </c>
      <c r="D90" s="0" t="s">
        <v>420</v>
      </c>
      <c r="E90" s="0" t="n">
        <v>16</v>
      </c>
      <c r="F90" s="0" t="n">
        <v>0</v>
      </c>
      <c r="G90" s="39" t="n">
        <v>0</v>
      </c>
      <c r="H90" s="0" t="n">
        <v>600</v>
      </c>
      <c r="I90" s="39" t="n">
        <v>0.5797</v>
      </c>
      <c r="J90" s="0" t="n">
        <v>57</v>
      </c>
      <c r="K90" s="39" t="n">
        <v>0.1329</v>
      </c>
      <c r="M90" s="0" t="s">
        <v>120</v>
      </c>
      <c r="N90" s="0" t="str">
        <f aca="false">IFERROR(VLOOKUP(A90,C$3:K$433,2,FALSE()),"")</f>
        <v>WR</v>
      </c>
      <c r="O90" s="0" t="n">
        <f aca="false">IFERROR(VLOOKUP(A90,C$3:K$433,3,FALSE()),"")</f>
        <v>2</v>
      </c>
      <c r="P90" s="0" t="n">
        <f aca="false">IFERROR(VLOOKUP(A90,C$3:K$433,4,FALSE()),"")</f>
        <v>51</v>
      </c>
      <c r="Q90" s="39" t="n">
        <f aca="false">IFERROR(VLOOKUP(A90,C$3:K$433,5,FALSE()),"")</f>
        <v>0.0492</v>
      </c>
      <c r="R90" s="0" t="n">
        <f aca="false">IFERROR(VLOOKUP(A90,C$3:K$433,6,FALSE()),"")</f>
        <v>0</v>
      </c>
      <c r="S90" s="39" t="n">
        <f aca="false">IFERROR(VLOOKUP(A90,C$3:K$433,7,FALSE()),"")</f>
        <v>0</v>
      </c>
      <c r="T90" s="0" t="n">
        <f aca="false">IFERROR(VLOOKUP(A90,C$3:K$433,8,FALSE()),"")</f>
        <v>8</v>
      </c>
      <c r="U90" s="39" t="n">
        <f aca="false">IFERROR(VLOOKUP(A90,C$3:K$433,9,FALSE()),"")</f>
        <v>0.0162</v>
      </c>
      <c r="AK90" s="0" t="s">
        <v>825</v>
      </c>
    </row>
    <row r="91" customFormat="false" ht="15" hidden="false" customHeight="false" outlineLevel="0" collapsed="false">
      <c r="A91" s="0" t="s">
        <v>121</v>
      </c>
      <c r="B91" s="0" t="s">
        <v>34</v>
      </c>
      <c r="C91" s="0" t="s">
        <v>107</v>
      </c>
      <c r="D91" s="0" t="s">
        <v>794</v>
      </c>
      <c r="E91" s="0" t="n">
        <v>16</v>
      </c>
      <c r="F91" s="0" t="n">
        <v>0</v>
      </c>
      <c r="G91" s="39" t="n">
        <v>0</v>
      </c>
      <c r="H91" s="0" t="n">
        <v>745</v>
      </c>
      <c r="I91" s="39" t="n">
        <v>0.6694</v>
      </c>
      <c r="J91" s="0" t="n">
        <v>7</v>
      </c>
      <c r="K91" s="39" t="n">
        <v>0.0157</v>
      </c>
      <c r="M91" s="0" t="s">
        <v>121</v>
      </c>
      <c r="N91" s="0" t="str">
        <f aca="false">IFERROR(VLOOKUP(A91,C$3:K$433,2,FALSE()),"")</f>
        <v/>
      </c>
      <c r="O91" s="0" t="str">
        <f aca="false">IFERROR(VLOOKUP(A91,C$3:K$433,3,FALSE()),"")</f>
        <v/>
      </c>
      <c r="P91" s="0" t="str">
        <f aca="false">IFERROR(VLOOKUP(A91,C$3:K$433,4,FALSE()),"")</f>
        <v/>
      </c>
      <c r="Q91" s="39" t="str">
        <f aca="false">IFERROR(VLOOKUP(A91,C$3:K$433,5,FALSE()),"")</f>
        <v/>
      </c>
      <c r="R91" s="0" t="str">
        <f aca="false">IFERROR(VLOOKUP(A91,C$3:K$433,6,FALSE()),"")</f>
        <v/>
      </c>
      <c r="S91" s="39" t="str">
        <f aca="false">IFERROR(VLOOKUP(A91,C$3:K$433,7,FALSE()),"")</f>
        <v/>
      </c>
      <c r="T91" s="0" t="str">
        <f aca="false">IFERROR(VLOOKUP(A91,C$3:K$433,8,FALSE()),"")</f>
        <v/>
      </c>
      <c r="U91" s="39" t="str">
        <f aca="false">IFERROR(VLOOKUP(A91,C$3:K$433,9,FALSE()),"")</f>
        <v/>
      </c>
      <c r="AK91" s="0" t="s">
        <v>825</v>
      </c>
    </row>
    <row r="92" customFormat="false" ht="15" hidden="false" customHeight="false" outlineLevel="0" collapsed="false">
      <c r="A92" s="0" t="s">
        <v>122</v>
      </c>
      <c r="B92" s="0" t="s">
        <v>37</v>
      </c>
      <c r="C92" s="0" t="s">
        <v>108</v>
      </c>
      <c r="D92" s="0" t="s">
        <v>420</v>
      </c>
      <c r="E92" s="0" t="n">
        <v>16</v>
      </c>
      <c r="F92" s="0" t="n">
        <v>0</v>
      </c>
      <c r="G92" s="39" t="n">
        <v>0</v>
      </c>
      <c r="H92" s="0" t="n">
        <v>570</v>
      </c>
      <c r="I92" s="39" t="n">
        <v>0.5297</v>
      </c>
      <c r="J92" s="0" t="n">
        <v>1</v>
      </c>
      <c r="K92" s="39" t="n">
        <v>0.0021</v>
      </c>
      <c r="M92" s="0" t="s">
        <v>122</v>
      </c>
      <c r="N92" s="0" t="str">
        <f aca="false">IFERROR(VLOOKUP(A92,C$3:K$433,2,FALSE()),"")</f>
        <v/>
      </c>
      <c r="O92" s="0" t="str">
        <f aca="false">IFERROR(VLOOKUP(A92,C$3:K$433,3,FALSE()),"")</f>
        <v/>
      </c>
      <c r="P92" s="0" t="str">
        <f aca="false">IFERROR(VLOOKUP(A92,C$3:K$433,4,FALSE()),"")</f>
        <v/>
      </c>
      <c r="Q92" s="39" t="str">
        <f aca="false">IFERROR(VLOOKUP(A92,C$3:K$433,5,FALSE()),"")</f>
        <v/>
      </c>
      <c r="R92" s="0" t="str">
        <f aca="false">IFERROR(VLOOKUP(A92,C$3:K$433,6,FALSE()),"")</f>
        <v/>
      </c>
      <c r="S92" s="39" t="str">
        <f aca="false">IFERROR(VLOOKUP(A92,C$3:K$433,7,FALSE()),"")</f>
        <v/>
      </c>
      <c r="T92" s="0" t="str">
        <f aca="false">IFERROR(VLOOKUP(A92,C$3:K$433,8,FALSE()),"")</f>
        <v/>
      </c>
      <c r="U92" s="39" t="str">
        <f aca="false">IFERROR(VLOOKUP(A92,C$3:K$433,9,FALSE()),"")</f>
        <v/>
      </c>
      <c r="AK92" s="0" t="s">
        <v>826</v>
      </c>
    </row>
    <row r="93" customFormat="false" ht="15" hidden="false" customHeight="false" outlineLevel="0" collapsed="false">
      <c r="A93" s="0" t="s">
        <v>123</v>
      </c>
      <c r="B93" s="0" t="s">
        <v>23</v>
      </c>
      <c r="C93" s="0" t="s">
        <v>109</v>
      </c>
      <c r="D93" s="0" t="s">
        <v>420</v>
      </c>
      <c r="E93" s="0" t="n">
        <v>14</v>
      </c>
      <c r="F93" s="0" t="n">
        <v>0</v>
      </c>
      <c r="G93" s="39" t="n">
        <v>0</v>
      </c>
      <c r="H93" s="0" t="n">
        <v>265</v>
      </c>
      <c r="I93" s="39" t="n">
        <v>0.2477</v>
      </c>
      <c r="J93" s="0" t="n">
        <v>37</v>
      </c>
      <c r="K93" s="39" t="n">
        <v>0.0791</v>
      </c>
      <c r="M93" s="0" t="s">
        <v>123</v>
      </c>
      <c r="N93" s="0" t="str">
        <f aca="false">IFERROR(VLOOKUP(A93,C$3:K$433,2,FALSE()),"")</f>
        <v>LB</v>
      </c>
      <c r="O93" s="0" t="n">
        <f aca="false">IFERROR(VLOOKUP(A93,C$3:K$433,3,FALSE()),"")</f>
        <v>12</v>
      </c>
      <c r="P93" s="0" t="n">
        <f aca="false">IFERROR(VLOOKUP(A93,C$3:K$433,4,FALSE()),"")</f>
        <v>0</v>
      </c>
      <c r="Q93" s="39" t="n">
        <f aca="false">IFERROR(VLOOKUP(A93,C$3:K$433,5,FALSE()),"")</f>
        <v>0</v>
      </c>
      <c r="R93" s="0" t="n">
        <f aca="false">IFERROR(VLOOKUP(A93,C$3:K$433,6,FALSE()),"")</f>
        <v>483</v>
      </c>
      <c r="S93" s="39" t="n">
        <f aca="false">IFERROR(VLOOKUP(A93,C$3:K$433,7,FALSE()),"")</f>
        <v>0.4514</v>
      </c>
      <c r="T93" s="0" t="n">
        <f aca="false">IFERROR(VLOOKUP(A93,C$3:K$433,8,FALSE()),"")</f>
        <v>1</v>
      </c>
      <c r="U93" s="39" t="n">
        <f aca="false">IFERROR(VLOOKUP(A93,C$3:K$433,9,FALSE()),"")</f>
        <v>0.0021</v>
      </c>
      <c r="AK93" s="0" t="s">
        <v>826</v>
      </c>
    </row>
    <row r="94" customFormat="false" ht="15" hidden="false" customHeight="false" outlineLevel="0" collapsed="false">
      <c r="A94" s="0" t="s">
        <v>124</v>
      </c>
      <c r="B94" s="0" t="s">
        <v>34</v>
      </c>
      <c r="C94" s="0" t="s">
        <v>111</v>
      </c>
      <c r="D94" s="0" t="s">
        <v>17</v>
      </c>
      <c r="E94" s="0" t="n">
        <v>12</v>
      </c>
      <c r="F94" s="0" t="n">
        <v>234</v>
      </c>
      <c r="G94" s="39" t="n">
        <v>0.2063</v>
      </c>
      <c r="H94" s="0" t="n">
        <v>0</v>
      </c>
      <c r="I94" s="39" t="n">
        <v>0</v>
      </c>
      <c r="J94" s="0" t="n">
        <v>213</v>
      </c>
      <c r="K94" s="39" t="n">
        <v>0.462</v>
      </c>
      <c r="M94" s="0" t="s">
        <v>124</v>
      </c>
      <c r="N94" s="0" t="str">
        <f aca="false">IFERROR(VLOOKUP(A94,C$3:K$433,2,FALSE()),"")</f>
        <v/>
      </c>
      <c r="O94" s="0" t="str">
        <f aca="false">IFERROR(VLOOKUP(A94,C$3:K$433,3,FALSE()),"")</f>
        <v/>
      </c>
      <c r="P94" s="0" t="str">
        <f aca="false">IFERROR(VLOOKUP(A94,C$3:K$433,4,FALSE()),"")</f>
        <v/>
      </c>
      <c r="Q94" s="39" t="str">
        <f aca="false">IFERROR(VLOOKUP(A94,C$3:K$433,5,FALSE()),"")</f>
        <v/>
      </c>
      <c r="R94" s="0" t="str">
        <f aca="false">IFERROR(VLOOKUP(A94,C$3:K$433,6,FALSE()),"")</f>
        <v/>
      </c>
      <c r="S94" s="39" t="str">
        <f aca="false">IFERROR(VLOOKUP(A94,C$3:K$433,7,FALSE()),"")</f>
        <v/>
      </c>
      <c r="T94" s="0" t="str">
        <f aca="false">IFERROR(VLOOKUP(A94,C$3:K$433,8,FALSE()),"")</f>
        <v/>
      </c>
      <c r="U94" s="39" t="str">
        <f aca="false">IFERROR(VLOOKUP(A94,C$3:K$433,9,FALSE()),"")</f>
        <v/>
      </c>
      <c r="AK94" s="0" t="s">
        <v>827</v>
      </c>
    </row>
    <row r="95" customFormat="false" ht="15" hidden="false" customHeight="false" outlineLevel="0" collapsed="false">
      <c r="A95" s="0" t="s">
        <v>125</v>
      </c>
      <c r="B95" s="0" t="s">
        <v>46</v>
      </c>
      <c r="C95" s="0" t="s">
        <v>113</v>
      </c>
      <c r="D95" s="0" t="s">
        <v>789</v>
      </c>
      <c r="E95" s="0" t="n">
        <v>13</v>
      </c>
      <c r="F95" s="0" t="n">
        <v>647</v>
      </c>
      <c r="G95" s="39" t="n">
        <v>0.5834</v>
      </c>
      <c r="H95" s="0" t="n">
        <v>0</v>
      </c>
      <c r="I95" s="39" t="n">
        <v>0</v>
      </c>
      <c r="J95" s="0" t="n">
        <v>48</v>
      </c>
      <c r="K95" s="39" t="n">
        <v>0.1</v>
      </c>
      <c r="M95" s="0" t="s">
        <v>125</v>
      </c>
      <c r="N95" s="0" t="str">
        <f aca="false">IFERROR(VLOOKUP(A95,C$3:K$433,2,FALSE()),"")</f>
        <v>NT</v>
      </c>
      <c r="O95" s="0" t="n">
        <f aca="false">IFERROR(VLOOKUP(A95,C$3:K$433,3,FALSE()),"")</f>
        <v>16</v>
      </c>
      <c r="P95" s="0" t="n">
        <f aca="false">IFERROR(VLOOKUP(A95,C$3:K$433,4,FALSE()),"")</f>
        <v>0</v>
      </c>
      <c r="Q95" s="39" t="n">
        <f aca="false">IFERROR(VLOOKUP(A95,C$3:K$433,5,FALSE()),"")</f>
        <v>0</v>
      </c>
      <c r="R95" s="0" t="n">
        <f aca="false">IFERROR(VLOOKUP(A95,C$3:K$433,6,FALSE()),"")</f>
        <v>204</v>
      </c>
      <c r="S95" s="39" t="n">
        <f aca="false">IFERROR(VLOOKUP(A95,C$3:K$433,7,FALSE()),"")</f>
        <v>0.1969</v>
      </c>
      <c r="T95" s="0" t="n">
        <f aca="false">IFERROR(VLOOKUP(A95,C$3:K$433,8,FALSE()),"")</f>
        <v>108</v>
      </c>
      <c r="U95" s="39" t="n">
        <f aca="false">IFERROR(VLOOKUP(A95,C$3:K$433,9,FALSE()),"")</f>
        <v>0.2427</v>
      </c>
      <c r="AK95" s="0" t="s">
        <v>827</v>
      </c>
    </row>
    <row r="96" customFormat="false" ht="15" hidden="false" customHeight="false" outlineLevel="0" collapsed="false">
      <c r="A96" s="0" t="s">
        <v>126</v>
      </c>
      <c r="B96" s="0" t="s">
        <v>46</v>
      </c>
      <c r="C96" s="0" t="s">
        <v>116</v>
      </c>
      <c r="D96" s="0" t="s">
        <v>37</v>
      </c>
      <c r="E96" s="0" t="n">
        <v>16</v>
      </c>
      <c r="F96" s="0" t="n">
        <v>964</v>
      </c>
      <c r="G96" s="39" t="n">
        <v>0.8375</v>
      </c>
      <c r="H96" s="0" t="n">
        <v>0</v>
      </c>
      <c r="I96" s="39" t="n">
        <v>0</v>
      </c>
      <c r="J96" s="0" t="n">
        <v>1</v>
      </c>
      <c r="K96" s="39" t="n">
        <v>0.0021</v>
      </c>
      <c r="M96" s="0" t="s">
        <v>126</v>
      </c>
      <c r="N96" s="0" t="str">
        <f aca="false">IFERROR(VLOOKUP(A96,C$3:K$433,2,FALSE()),"")</f>
        <v/>
      </c>
      <c r="O96" s="0" t="str">
        <f aca="false">IFERROR(VLOOKUP(A96,C$3:K$433,3,FALSE()),"")</f>
        <v/>
      </c>
      <c r="P96" s="0" t="str">
        <f aca="false">IFERROR(VLOOKUP(A96,C$3:K$433,4,FALSE()),"")</f>
        <v/>
      </c>
      <c r="Q96" s="39" t="str">
        <f aca="false">IFERROR(VLOOKUP(A96,C$3:K$433,5,FALSE()),"")</f>
        <v/>
      </c>
      <c r="R96" s="0" t="str">
        <f aca="false">IFERROR(VLOOKUP(A96,C$3:K$433,6,FALSE()),"")</f>
        <v/>
      </c>
      <c r="S96" s="39" t="str">
        <f aca="false">IFERROR(VLOOKUP(A96,C$3:K$433,7,FALSE()),"")</f>
        <v/>
      </c>
      <c r="T96" s="0" t="str">
        <f aca="false">IFERROR(VLOOKUP(A96,C$3:K$433,8,FALSE()),"")</f>
        <v/>
      </c>
      <c r="U96" s="39" t="str">
        <f aca="false">IFERROR(VLOOKUP(A96,C$3:K$433,9,FALSE()),"")</f>
        <v/>
      </c>
      <c r="AK96" s="0" t="s">
        <v>828</v>
      </c>
    </row>
    <row r="97" customFormat="false" ht="15" hidden="false" customHeight="false" outlineLevel="0" collapsed="false">
      <c r="A97" s="0" t="s">
        <v>128</v>
      </c>
      <c r="B97" s="0" t="s">
        <v>20</v>
      </c>
      <c r="C97" s="0" t="s">
        <v>116</v>
      </c>
      <c r="D97" s="0" t="s">
        <v>17</v>
      </c>
      <c r="E97" s="0" t="n">
        <v>16</v>
      </c>
      <c r="F97" s="0" t="n">
        <v>259</v>
      </c>
      <c r="G97" s="39" t="n">
        <v>0.2392</v>
      </c>
      <c r="H97" s="0" t="n">
        <v>0</v>
      </c>
      <c r="I97" s="39" t="n">
        <v>0</v>
      </c>
      <c r="J97" s="0" t="n">
        <v>84</v>
      </c>
      <c r="K97" s="39" t="n">
        <v>0.1888</v>
      </c>
      <c r="M97" s="0" t="s">
        <v>128</v>
      </c>
      <c r="N97" s="0" t="str">
        <f aca="false">IFERROR(VLOOKUP(A97,C$3:K$433,2,FALSE()),"")</f>
        <v>FS</v>
      </c>
      <c r="O97" s="0" t="n">
        <f aca="false">IFERROR(VLOOKUP(A97,C$3:K$433,3,FALSE()),"")</f>
        <v>12</v>
      </c>
      <c r="P97" s="0" t="n">
        <f aca="false">IFERROR(VLOOKUP(A97,C$3:K$433,4,FALSE()),"")</f>
        <v>0</v>
      </c>
      <c r="Q97" s="39" t="n">
        <f aca="false">IFERROR(VLOOKUP(A97,C$3:K$433,5,FALSE()),"")</f>
        <v>0</v>
      </c>
      <c r="R97" s="0" t="n">
        <f aca="false">IFERROR(VLOOKUP(A97,C$3:K$433,6,FALSE()),"")</f>
        <v>102</v>
      </c>
      <c r="S97" s="39" t="n">
        <f aca="false">IFERROR(VLOOKUP(A97,C$3:K$433,7,FALSE()),"")</f>
        <v>0.0938</v>
      </c>
      <c r="T97" s="0" t="n">
        <f aca="false">IFERROR(VLOOKUP(A97,C$3:K$433,8,FALSE()),"")</f>
        <v>211</v>
      </c>
      <c r="U97" s="39" t="n">
        <f aca="false">IFERROR(VLOOKUP(A97,C$3:K$433,9,FALSE()),"")</f>
        <v>0.4774</v>
      </c>
      <c r="AK97" s="0" t="s">
        <v>828</v>
      </c>
    </row>
    <row r="98" customFormat="false" ht="15" hidden="false" customHeight="false" outlineLevel="0" collapsed="false">
      <c r="A98" s="0" t="s">
        <v>129</v>
      </c>
      <c r="B98" s="0" t="s">
        <v>20</v>
      </c>
      <c r="C98" s="0" t="s">
        <v>117</v>
      </c>
      <c r="D98" s="0" t="s">
        <v>794</v>
      </c>
      <c r="E98" s="0" t="n">
        <v>16</v>
      </c>
      <c r="F98" s="0" t="n">
        <v>1</v>
      </c>
      <c r="G98" s="39" t="n">
        <v>0.0009</v>
      </c>
      <c r="H98" s="0" t="n">
        <v>643</v>
      </c>
      <c r="I98" s="39" t="n">
        <v>0.5976</v>
      </c>
      <c r="J98" s="0" t="n">
        <v>98</v>
      </c>
      <c r="K98" s="39" t="n">
        <v>0.2103</v>
      </c>
      <c r="M98" s="0" t="s">
        <v>129</v>
      </c>
      <c r="N98" s="0" t="str">
        <f aca="false">IFERROR(VLOOKUP(A98,C$3:K$433,2,FALSE()),"")</f>
        <v/>
      </c>
      <c r="O98" s="0" t="str">
        <f aca="false">IFERROR(VLOOKUP(A98,C$3:K$433,3,FALSE()),"")</f>
        <v/>
      </c>
      <c r="P98" s="0" t="str">
        <f aca="false">IFERROR(VLOOKUP(A98,C$3:K$433,4,FALSE()),"")</f>
        <v/>
      </c>
      <c r="Q98" s="39" t="str">
        <f aca="false">IFERROR(VLOOKUP(A98,C$3:K$433,5,FALSE()),"")</f>
        <v/>
      </c>
      <c r="R98" s="0" t="str">
        <f aca="false">IFERROR(VLOOKUP(A98,C$3:K$433,6,FALSE()),"")</f>
        <v/>
      </c>
      <c r="S98" s="39" t="str">
        <f aca="false">IFERROR(VLOOKUP(A98,C$3:K$433,7,FALSE()),"")</f>
        <v/>
      </c>
      <c r="T98" s="0" t="str">
        <f aca="false">IFERROR(VLOOKUP(A98,C$3:K$433,8,FALSE()),"")</f>
        <v/>
      </c>
      <c r="U98" s="39" t="str">
        <f aca="false">IFERROR(VLOOKUP(A98,C$3:K$433,9,FALSE()),"")</f>
        <v/>
      </c>
      <c r="AK98" s="0" t="s">
        <v>829</v>
      </c>
    </row>
    <row r="99" customFormat="false" ht="15" hidden="false" customHeight="false" outlineLevel="0" collapsed="false">
      <c r="A99" s="0" t="s">
        <v>130</v>
      </c>
      <c r="B99" s="0" t="s">
        <v>34</v>
      </c>
      <c r="C99" s="0" t="s">
        <v>119</v>
      </c>
      <c r="D99" s="0" t="s">
        <v>638</v>
      </c>
      <c r="E99" s="0" t="n">
        <v>1</v>
      </c>
      <c r="F99" s="0" t="n">
        <v>0</v>
      </c>
      <c r="G99" s="39" t="n">
        <v>0</v>
      </c>
      <c r="H99" s="0" t="n">
        <v>3</v>
      </c>
      <c r="I99" s="39" t="n">
        <v>0.0028</v>
      </c>
      <c r="J99" s="0" t="n">
        <v>13</v>
      </c>
      <c r="K99" s="39" t="n">
        <v>0.0271</v>
      </c>
      <c r="M99" s="0" t="s">
        <v>130</v>
      </c>
      <c r="N99" s="0" t="str">
        <f aca="false">IFERROR(VLOOKUP(A99,C$3:K$433,2,FALSE()),"")</f>
        <v/>
      </c>
      <c r="O99" s="0" t="str">
        <f aca="false">IFERROR(VLOOKUP(A99,C$3:K$433,3,FALSE()),"")</f>
        <v/>
      </c>
      <c r="P99" s="0" t="str">
        <f aca="false">IFERROR(VLOOKUP(A99,C$3:K$433,4,FALSE()),"")</f>
        <v/>
      </c>
      <c r="Q99" s="39" t="str">
        <f aca="false">IFERROR(VLOOKUP(A99,C$3:K$433,5,FALSE()),"")</f>
        <v/>
      </c>
      <c r="R99" s="0" t="str">
        <f aca="false">IFERROR(VLOOKUP(A99,C$3:K$433,6,FALSE()),"")</f>
        <v/>
      </c>
      <c r="S99" s="39" t="str">
        <f aca="false">IFERROR(VLOOKUP(A99,C$3:K$433,7,FALSE()),"")</f>
        <v/>
      </c>
      <c r="T99" s="0" t="str">
        <f aca="false">IFERROR(VLOOKUP(A99,C$3:K$433,8,FALSE()),"")</f>
        <v/>
      </c>
      <c r="U99" s="39" t="str">
        <f aca="false">IFERROR(VLOOKUP(A99,C$3:K$433,9,FALSE()),"")</f>
        <v/>
      </c>
      <c r="AK99" s="0" t="s">
        <v>829</v>
      </c>
    </row>
    <row r="100" customFormat="false" ht="15" hidden="false" customHeight="false" outlineLevel="0" collapsed="false">
      <c r="A100" s="0" t="s">
        <v>131</v>
      </c>
      <c r="B100" s="0" t="s">
        <v>34</v>
      </c>
      <c r="C100" s="0" t="s">
        <v>120</v>
      </c>
      <c r="D100" s="0" t="s">
        <v>34</v>
      </c>
      <c r="E100" s="0" t="n">
        <v>2</v>
      </c>
      <c r="F100" s="0" t="n">
        <v>51</v>
      </c>
      <c r="G100" s="39" t="n">
        <v>0.0492</v>
      </c>
      <c r="H100" s="0" t="n">
        <v>0</v>
      </c>
      <c r="I100" s="39" t="n">
        <v>0</v>
      </c>
      <c r="J100" s="0" t="n">
        <v>8</v>
      </c>
      <c r="K100" s="39" t="n">
        <v>0.0162</v>
      </c>
      <c r="M100" s="0" t="s">
        <v>131</v>
      </c>
      <c r="N100" s="0" t="str">
        <f aca="false">IFERROR(VLOOKUP(A100,C$3:K$433,2,FALSE()),"")</f>
        <v>WR</v>
      </c>
      <c r="O100" s="0" t="n">
        <f aca="false">IFERROR(VLOOKUP(A100,C$3:K$433,3,FALSE()),"")</f>
        <v>15</v>
      </c>
      <c r="P100" s="0" t="n">
        <f aca="false">IFERROR(VLOOKUP(A100,C$3:K$433,4,FALSE()),"")</f>
        <v>735</v>
      </c>
      <c r="Q100" s="39" t="n">
        <f aca="false">IFERROR(VLOOKUP(A100,C$3:K$433,5,FALSE()),"")</f>
        <v>0.7753</v>
      </c>
      <c r="R100" s="0" t="n">
        <f aca="false">IFERROR(VLOOKUP(A100,C$3:K$433,6,FALSE()),"")</f>
        <v>1</v>
      </c>
      <c r="S100" s="39" t="n">
        <f aca="false">IFERROR(VLOOKUP(A100,C$3:K$433,7,FALSE()),"")</f>
        <v>0.0009</v>
      </c>
      <c r="T100" s="0" t="n">
        <f aca="false">IFERROR(VLOOKUP(A100,C$3:K$433,8,FALSE()),"")</f>
        <v>0</v>
      </c>
      <c r="U100" s="39" t="n">
        <f aca="false">IFERROR(VLOOKUP(A100,C$3:K$433,9,FALSE()),"")</f>
        <v>0</v>
      </c>
      <c r="AK100" s="0" t="s">
        <v>830</v>
      </c>
    </row>
    <row r="101" customFormat="false" ht="15" hidden="false" customHeight="false" outlineLevel="0" collapsed="false">
      <c r="A101" s="0" t="s">
        <v>132</v>
      </c>
      <c r="B101" s="0" t="s">
        <v>34</v>
      </c>
      <c r="C101" s="0" t="s">
        <v>123</v>
      </c>
      <c r="D101" s="0" t="s">
        <v>23</v>
      </c>
      <c r="E101" s="0" t="n">
        <v>12</v>
      </c>
      <c r="F101" s="0" t="n">
        <v>0</v>
      </c>
      <c r="G101" s="39" t="n">
        <v>0</v>
      </c>
      <c r="H101" s="0" t="n">
        <v>483</v>
      </c>
      <c r="I101" s="39" t="n">
        <v>0.4514</v>
      </c>
      <c r="J101" s="0" t="n">
        <v>1</v>
      </c>
      <c r="K101" s="39" t="n">
        <v>0.0021</v>
      </c>
      <c r="M101" s="0" t="s">
        <v>132</v>
      </c>
      <c r="N101" s="0" t="str">
        <f aca="false">IFERROR(VLOOKUP(A101,C$3:K$433,2,FALSE()),"")</f>
        <v>WR</v>
      </c>
      <c r="O101" s="0" t="n">
        <f aca="false">IFERROR(VLOOKUP(A101,C$3:K$433,3,FALSE()),"")</f>
        <v>15</v>
      </c>
      <c r="P101" s="0" t="n">
        <f aca="false">IFERROR(VLOOKUP(A101,C$3:K$433,4,FALSE()),"")</f>
        <v>493</v>
      </c>
      <c r="Q101" s="39" t="n">
        <f aca="false">IFERROR(VLOOKUP(A101,C$3:K$433,5,FALSE()),"")</f>
        <v>0.4445</v>
      </c>
      <c r="R101" s="0" t="n">
        <f aca="false">IFERROR(VLOOKUP(A101,C$3:K$433,6,FALSE()),"")</f>
        <v>0</v>
      </c>
      <c r="S101" s="39" t="n">
        <f aca="false">IFERROR(VLOOKUP(A101,C$3:K$433,7,FALSE()),"")</f>
        <v>0</v>
      </c>
      <c r="T101" s="0" t="n">
        <f aca="false">IFERROR(VLOOKUP(A101,C$3:K$433,8,FALSE()),"")</f>
        <v>0</v>
      </c>
      <c r="U101" s="39" t="n">
        <f aca="false">IFERROR(VLOOKUP(A101,C$3:K$433,9,FALSE()),"")</f>
        <v>0</v>
      </c>
      <c r="AK101" s="0" t="s">
        <v>830</v>
      </c>
    </row>
    <row r="102" customFormat="false" ht="15" hidden="false" customHeight="false" outlineLevel="0" collapsed="false">
      <c r="A102" s="0" t="s">
        <v>133</v>
      </c>
      <c r="B102" s="0" t="s">
        <v>34</v>
      </c>
      <c r="C102" s="0" t="s">
        <v>806</v>
      </c>
      <c r="D102" s="0" t="s">
        <v>23</v>
      </c>
      <c r="E102" s="0" t="n">
        <v>4</v>
      </c>
      <c r="F102" s="0" t="n">
        <v>0</v>
      </c>
      <c r="G102" s="39" t="n">
        <v>0</v>
      </c>
      <c r="H102" s="0" t="n">
        <v>0</v>
      </c>
      <c r="I102" s="39" t="n">
        <v>0</v>
      </c>
      <c r="J102" s="0" t="n">
        <v>44</v>
      </c>
      <c r="K102" s="39" t="n">
        <v>0.0944</v>
      </c>
      <c r="M102" s="0" t="s">
        <v>133</v>
      </c>
      <c r="N102" s="0" t="str">
        <f aca="false">IFERROR(VLOOKUP(A102,C$3:K$433,2,FALSE()),"")</f>
        <v>WR</v>
      </c>
      <c r="O102" s="0" t="n">
        <f aca="false">IFERROR(VLOOKUP(A102,C$3:K$433,3,FALSE()),"")</f>
        <v>4</v>
      </c>
      <c r="P102" s="0" t="n">
        <f aca="false">IFERROR(VLOOKUP(A102,C$3:K$433,4,FALSE()),"")</f>
        <v>35</v>
      </c>
      <c r="Q102" s="39" t="n">
        <f aca="false">IFERROR(VLOOKUP(A102,C$3:K$433,5,FALSE()),"")</f>
        <v>0.0336</v>
      </c>
      <c r="R102" s="0" t="n">
        <f aca="false">IFERROR(VLOOKUP(A102,C$3:K$433,6,FALSE()),"")</f>
        <v>0</v>
      </c>
      <c r="S102" s="39" t="n">
        <f aca="false">IFERROR(VLOOKUP(A102,C$3:K$433,7,FALSE()),"")</f>
        <v>0</v>
      </c>
      <c r="T102" s="0" t="n">
        <f aca="false">IFERROR(VLOOKUP(A102,C$3:K$433,8,FALSE()),"")</f>
        <v>14</v>
      </c>
      <c r="U102" s="39" t="n">
        <f aca="false">IFERROR(VLOOKUP(A102,C$3:K$433,9,FALSE()),"")</f>
        <v>0.0315</v>
      </c>
      <c r="AK102" s="0" t="s">
        <v>831</v>
      </c>
    </row>
    <row r="103" customFormat="false" ht="15" hidden="false" customHeight="false" outlineLevel="0" collapsed="false">
      <c r="A103" s="0" t="s">
        <v>134</v>
      </c>
      <c r="B103" s="0" t="s">
        <v>34</v>
      </c>
      <c r="C103" s="0" t="s">
        <v>806</v>
      </c>
      <c r="D103" s="0" t="s">
        <v>23</v>
      </c>
      <c r="E103" s="0" t="n">
        <v>2</v>
      </c>
      <c r="F103" s="0" t="n">
        <v>0</v>
      </c>
      <c r="G103" s="39" t="n">
        <v>0</v>
      </c>
      <c r="H103" s="0" t="n">
        <v>10</v>
      </c>
      <c r="I103" s="39" t="n">
        <v>0.0093</v>
      </c>
      <c r="J103" s="0" t="n">
        <v>29</v>
      </c>
      <c r="K103" s="39" t="n">
        <v>0.062</v>
      </c>
      <c r="M103" s="0" t="s">
        <v>134</v>
      </c>
      <c r="N103" s="0" t="str">
        <f aca="false">IFERROR(VLOOKUP(A103,C$3:K$433,2,FALSE()),"")</f>
        <v>WR</v>
      </c>
      <c r="O103" s="0" t="n">
        <f aca="false">IFERROR(VLOOKUP(A103,C$3:K$433,3,FALSE()),"")</f>
        <v>1</v>
      </c>
      <c r="P103" s="0" t="n">
        <f aca="false">IFERROR(VLOOKUP(A103,C$3:K$433,4,FALSE()),"")</f>
        <v>14</v>
      </c>
      <c r="Q103" s="39" t="n">
        <f aca="false">IFERROR(VLOOKUP(A103,C$3:K$433,5,FALSE()),"")</f>
        <v>0.0132</v>
      </c>
      <c r="R103" s="0" t="n">
        <f aca="false">IFERROR(VLOOKUP(A103,C$3:K$433,6,FALSE()),"")</f>
        <v>0</v>
      </c>
      <c r="S103" s="39" t="n">
        <f aca="false">IFERROR(VLOOKUP(A103,C$3:K$433,7,FALSE()),"")</f>
        <v>0</v>
      </c>
      <c r="T103" s="0" t="n">
        <f aca="false">IFERROR(VLOOKUP(A103,C$3:K$433,8,FALSE()),"")</f>
        <v>4</v>
      </c>
      <c r="U103" s="39" t="n">
        <f aca="false">IFERROR(VLOOKUP(A103,C$3:K$433,9,FALSE()),"")</f>
        <v>0.0086</v>
      </c>
      <c r="AK103" s="0" t="s">
        <v>831</v>
      </c>
    </row>
    <row r="104" customFormat="false" ht="15" hidden="false" customHeight="false" outlineLevel="0" collapsed="false">
      <c r="A104" s="0" t="s">
        <v>135</v>
      </c>
      <c r="B104" s="0" t="s">
        <v>20</v>
      </c>
      <c r="C104" s="0" t="s">
        <v>125</v>
      </c>
      <c r="D104" s="0" t="s">
        <v>794</v>
      </c>
      <c r="E104" s="0" t="n">
        <v>16</v>
      </c>
      <c r="F104" s="0" t="n">
        <v>0</v>
      </c>
      <c r="G104" s="39" t="n">
        <v>0</v>
      </c>
      <c r="H104" s="0" t="n">
        <v>204</v>
      </c>
      <c r="I104" s="39" t="n">
        <v>0.1969</v>
      </c>
      <c r="J104" s="0" t="n">
        <v>108</v>
      </c>
      <c r="K104" s="39" t="n">
        <v>0.2427</v>
      </c>
      <c r="M104" s="0" t="s">
        <v>135</v>
      </c>
      <c r="N104" s="0" t="str">
        <f aca="false">IFERROR(VLOOKUP(A104,C$3:K$433,2,FALSE()),"")</f>
        <v>CB</v>
      </c>
      <c r="O104" s="0" t="n">
        <f aca="false">IFERROR(VLOOKUP(A104,C$3:K$433,3,FALSE()),"")</f>
        <v>1</v>
      </c>
      <c r="P104" s="0" t="n">
        <f aca="false">IFERROR(VLOOKUP(A104,C$3:K$433,4,FALSE()),"")</f>
        <v>0</v>
      </c>
      <c r="Q104" s="39" t="n">
        <f aca="false">IFERROR(VLOOKUP(A104,C$3:K$433,5,FALSE()),"")</f>
        <v>0</v>
      </c>
      <c r="R104" s="0" t="n">
        <f aca="false">IFERROR(VLOOKUP(A104,C$3:K$433,6,FALSE()),"")</f>
        <v>0</v>
      </c>
      <c r="S104" s="39" t="n">
        <f aca="false">IFERROR(VLOOKUP(A104,C$3:K$433,7,FALSE()),"")</f>
        <v>0</v>
      </c>
      <c r="T104" s="0" t="n">
        <f aca="false">IFERROR(VLOOKUP(A104,C$3:K$433,8,FALSE()),"")</f>
        <v>16</v>
      </c>
      <c r="U104" s="39" t="n">
        <f aca="false">IFERROR(VLOOKUP(A104,C$3:K$433,9,FALSE()),"")</f>
        <v>0.0348</v>
      </c>
      <c r="AK104" s="0" t="s">
        <v>832</v>
      </c>
    </row>
    <row r="105" customFormat="false" ht="15" hidden="false" customHeight="false" outlineLevel="0" collapsed="false">
      <c r="A105" s="0" t="s">
        <v>136</v>
      </c>
      <c r="B105" s="0" t="s">
        <v>37</v>
      </c>
      <c r="C105" s="0" t="s">
        <v>128</v>
      </c>
      <c r="D105" s="0" t="s">
        <v>490</v>
      </c>
      <c r="E105" s="0" t="n">
        <v>12</v>
      </c>
      <c r="F105" s="0" t="n">
        <v>0</v>
      </c>
      <c r="G105" s="39" t="n">
        <v>0</v>
      </c>
      <c r="H105" s="0" t="n">
        <v>102</v>
      </c>
      <c r="I105" s="39" t="n">
        <v>0.0938</v>
      </c>
      <c r="J105" s="0" t="n">
        <v>211</v>
      </c>
      <c r="K105" s="39" t="n">
        <v>0.4774</v>
      </c>
      <c r="M105" s="0" t="s">
        <v>136</v>
      </c>
      <c r="N105" s="0" t="str">
        <f aca="false">IFERROR(VLOOKUP(A105,C$3:K$433,2,FALSE()),"")</f>
        <v/>
      </c>
      <c r="O105" s="0" t="str">
        <f aca="false">IFERROR(VLOOKUP(A105,C$3:K$433,3,FALSE()),"")</f>
        <v/>
      </c>
      <c r="P105" s="0" t="str">
        <f aca="false">IFERROR(VLOOKUP(A105,C$3:K$433,4,FALSE()),"")</f>
        <v/>
      </c>
      <c r="Q105" s="39" t="str">
        <f aca="false">IFERROR(VLOOKUP(A105,C$3:K$433,5,FALSE()),"")</f>
        <v/>
      </c>
      <c r="R105" s="0" t="str">
        <f aca="false">IFERROR(VLOOKUP(A105,C$3:K$433,6,FALSE()),"")</f>
        <v/>
      </c>
      <c r="S105" s="39" t="str">
        <f aca="false">IFERROR(VLOOKUP(A105,C$3:K$433,7,FALSE()),"")</f>
        <v/>
      </c>
      <c r="T105" s="0" t="str">
        <f aca="false">IFERROR(VLOOKUP(A105,C$3:K$433,8,FALSE()),"")</f>
        <v/>
      </c>
      <c r="U105" s="39" t="str">
        <f aca="false">IFERROR(VLOOKUP(A105,C$3:K$433,9,FALSE()),"")</f>
        <v/>
      </c>
      <c r="AK105" s="0" t="s">
        <v>832</v>
      </c>
    </row>
    <row r="106" customFormat="false" ht="15" hidden="false" customHeight="false" outlineLevel="0" collapsed="false">
      <c r="A106" s="0" t="s">
        <v>137</v>
      </c>
      <c r="B106" s="0" t="s">
        <v>14</v>
      </c>
      <c r="C106" s="0" t="s">
        <v>131</v>
      </c>
      <c r="D106" s="0" t="s">
        <v>34</v>
      </c>
      <c r="E106" s="0" t="n">
        <v>15</v>
      </c>
      <c r="F106" s="0" t="n">
        <v>735</v>
      </c>
      <c r="G106" s="39" t="n">
        <v>0.7753</v>
      </c>
      <c r="H106" s="0" t="n">
        <v>1</v>
      </c>
      <c r="I106" s="39" t="n">
        <v>0.0009</v>
      </c>
      <c r="J106" s="0" t="n">
        <v>0</v>
      </c>
      <c r="K106" s="39" t="n">
        <v>0</v>
      </c>
      <c r="M106" s="0" t="s">
        <v>137</v>
      </c>
      <c r="N106" s="0" t="str">
        <f aca="false">IFERROR(VLOOKUP(A106,C$3:K$433,2,FALSE()),"")</f>
        <v>T</v>
      </c>
      <c r="O106" s="0" t="n">
        <f aca="false">IFERROR(VLOOKUP(A106,C$3:K$433,3,FALSE()),"")</f>
        <v>16</v>
      </c>
      <c r="P106" s="0" t="n">
        <f aca="false">IFERROR(VLOOKUP(A106,C$3:K$433,4,FALSE()),"")</f>
        <v>1134</v>
      </c>
      <c r="Q106" s="39" t="n">
        <f aca="false">IFERROR(VLOOKUP(A106,C$3:K$433,5,FALSE()),"")</f>
        <v>1</v>
      </c>
      <c r="R106" s="0" t="n">
        <f aca="false">IFERROR(VLOOKUP(A106,C$3:K$433,6,FALSE()),"")</f>
        <v>0</v>
      </c>
      <c r="S106" s="39" t="n">
        <f aca="false">IFERROR(VLOOKUP(A106,C$3:K$433,7,FALSE()),"")</f>
        <v>0</v>
      </c>
      <c r="T106" s="0" t="n">
        <f aca="false">IFERROR(VLOOKUP(A106,C$3:K$433,8,FALSE()),"")</f>
        <v>41</v>
      </c>
      <c r="U106" s="39" t="n">
        <f aca="false">IFERROR(VLOOKUP(A106,C$3:K$433,9,FALSE()),"")</f>
        <v>0.0934</v>
      </c>
      <c r="AK106" s="0" t="s">
        <v>833</v>
      </c>
    </row>
    <row r="107" customFormat="false" ht="15" hidden="false" customHeight="false" outlineLevel="0" collapsed="false">
      <c r="A107" s="0" t="s">
        <v>138</v>
      </c>
      <c r="B107" s="0" t="s">
        <v>20</v>
      </c>
      <c r="C107" s="0" t="s">
        <v>132</v>
      </c>
      <c r="D107" s="0" t="s">
        <v>34</v>
      </c>
      <c r="E107" s="0" t="n">
        <v>15</v>
      </c>
      <c r="F107" s="0" t="n">
        <v>493</v>
      </c>
      <c r="G107" s="39" t="n">
        <v>0.4445</v>
      </c>
      <c r="H107" s="0" t="n">
        <v>0</v>
      </c>
      <c r="I107" s="39" t="n">
        <v>0</v>
      </c>
      <c r="J107" s="0" t="n">
        <v>0</v>
      </c>
      <c r="K107" s="39" t="n">
        <v>0</v>
      </c>
      <c r="M107" s="0" t="s">
        <v>138</v>
      </c>
      <c r="N107" s="0" t="str">
        <f aca="false">IFERROR(VLOOKUP(A107,C$3:K$433,2,FALSE()),"")</f>
        <v/>
      </c>
      <c r="O107" s="0" t="str">
        <f aca="false">IFERROR(VLOOKUP(A107,C$3:K$433,3,FALSE()),"")</f>
        <v/>
      </c>
      <c r="P107" s="0" t="str">
        <f aca="false">IFERROR(VLOOKUP(A107,C$3:K$433,4,FALSE()),"")</f>
        <v/>
      </c>
      <c r="Q107" s="39" t="str">
        <f aca="false">IFERROR(VLOOKUP(A107,C$3:K$433,5,FALSE()),"")</f>
        <v/>
      </c>
      <c r="R107" s="0" t="str">
        <f aca="false">IFERROR(VLOOKUP(A107,C$3:K$433,6,FALSE()),"")</f>
        <v/>
      </c>
      <c r="S107" s="39" t="str">
        <f aca="false">IFERROR(VLOOKUP(A107,C$3:K$433,7,FALSE()),"")</f>
        <v/>
      </c>
      <c r="T107" s="0" t="str">
        <f aca="false">IFERROR(VLOOKUP(A107,C$3:K$433,8,FALSE()),"")</f>
        <v/>
      </c>
      <c r="U107" s="39" t="str">
        <f aca="false">IFERROR(VLOOKUP(A107,C$3:K$433,9,FALSE()),"")</f>
        <v/>
      </c>
      <c r="AK107" s="0" t="s">
        <v>833</v>
      </c>
    </row>
    <row r="108" customFormat="false" ht="15" hidden="false" customHeight="false" outlineLevel="0" collapsed="false">
      <c r="A108" s="0" t="s">
        <v>139</v>
      </c>
      <c r="B108" s="0" t="s">
        <v>34</v>
      </c>
      <c r="C108" s="0" t="s">
        <v>133</v>
      </c>
      <c r="D108" s="0" t="s">
        <v>34</v>
      </c>
      <c r="E108" s="0" t="n">
        <v>4</v>
      </c>
      <c r="F108" s="0" t="n">
        <v>35</v>
      </c>
      <c r="G108" s="39" t="n">
        <v>0.0336</v>
      </c>
      <c r="H108" s="0" t="n">
        <v>0</v>
      </c>
      <c r="I108" s="39" t="n">
        <v>0</v>
      </c>
      <c r="J108" s="0" t="n">
        <v>14</v>
      </c>
      <c r="K108" s="39" t="n">
        <v>0.0315</v>
      </c>
      <c r="M108" s="0" t="s">
        <v>139</v>
      </c>
      <c r="N108" s="0" t="str">
        <f aca="false">IFERROR(VLOOKUP(A108,C$3:K$433,2,FALSE()),"")</f>
        <v>WR</v>
      </c>
      <c r="O108" s="0" t="n">
        <f aca="false">IFERROR(VLOOKUP(A108,C$3:K$433,3,FALSE()),"")</f>
        <v>15</v>
      </c>
      <c r="P108" s="0" t="n">
        <f aca="false">IFERROR(VLOOKUP(A108,C$3:K$433,4,FALSE()),"")</f>
        <v>639</v>
      </c>
      <c r="Q108" s="39" t="n">
        <f aca="false">IFERROR(VLOOKUP(A108,C$3:K$433,5,FALSE()),"")</f>
        <v>0.565</v>
      </c>
      <c r="R108" s="0" t="n">
        <f aca="false">IFERROR(VLOOKUP(A108,C$3:K$433,6,FALSE()),"")</f>
        <v>2</v>
      </c>
      <c r="S108" s="39" t="n">
        <f aca="false">IFERROR(VLOOKUP(A108,C$3:K$433,7,FALSE()),"")</f>
        <v>0.002</v>
      </c>
      <c r="T108" s="0" t="n">
        <f aca="false">IFERROR(VLOOKUP(A108,C$3:K$433,8,FALSE()),"")</f>
        <v>0</v>
      </c>
      <c r="U108" s="39" t="n">
        <f aca="false">IFERROR(VLOOKUP(A108,C$3:K$433,9,FALSE()),"")</f>
        <v>0</v>
      </c>
      <c r="AK108" s="0" t="s">
        <v>834</v>
      </c>
    </row>
    <row r="109" customFormat="false" ht="15" hidden="false" customHeight="false" outlineLevel="0" collapsed="false">
      <c r="A109" s="0" t="s">
        <v>140</v>
      </c>
      <c r="B109" s="0" t="s">
        <v>34</v>
      </c>
      <c r="C109" s="0" t="s">
        <v>134</v>
      </c>
      <c r="D109" s="0" t="s">
        <v>34</v>
      </c>
      <c r="E109" s="0" t="n">
        <v>1</v>
      </c>
      <c r="F109" s="0" t="n">
        <v>14</v>
      </c>
      <c r="G109" s="39" t="n">
        <v>0.0132</v>
      </c>
      <c r="H109" s="0" t="n">
        <v>0</v>
      </c>
      <c r="I109" s="39" t="n">
        <v>0</v>
      </c>
      <c r="J109" s="0" t="n">
        <v>4</v>
      </c>
      <c r="K109" s="39" t="n">
        <v>0.0086</v>
      </c>
      <c r="M109" s="0" t="s">
        <v>140</v>
      </c>
      <c r="N109" s="0" t="str">
        <f aca="false">IFERROR(VLOOKUP(A109,C$3:K$433,2,FALSE()),"")</f>
        <v/>
      </c>
      <c r="O109" s="0" t="str">
        <f aca="false">IFERROR(VLOOKUP(A109,C$3:K$433,3,FALSE()),"")</f>
        <v/>
      </c>
      <c r="P109" s="0" t="str">
        <f aca="false">IFERROR(VLOOKUP(A109,C$3:K$433,4,FALSE()),"")</f>
        <v/>
      </c>
      <c r="Q109" s="39" t="str">
        <f aca="false">IFERROR(VLOOKUP(A109,C$3:K$433,5,FALSE()),"")</f>
        <v/>
      </c>
      <c r="R109" s="0" t="str">
        <f aca="false">IFERROR(VLOOKUP(A109,C$3:K$433,6,FALSE()),"")</f>
        <v/>
      </c>
      <c r="S109" s="39" t="str">
        <f aca="false">IFERROR(VLOOKUP(A109,C$3:K$433,7,FALSE()),"")</f>
        <v/>
      </c>
      <c r="T109" s="0" t="str">
        <f aca="false">IFERROR(VLOOKUP(A109,C$3:K$433,8,FALSE()),"")</f>
        <v/>
      </c>
      <c r="U109" s="39" t="str">
        <f aca="false">IFERROR(VLOOKUP(A109,C$3:K$433,9,FALSE()),"")</f>
        <v/>
      </c>
      <c r="AK109" s="0" t="s">
        <v>834</v>
      </c>
    </row>
    <row r="110" customFormat="false" ht="15" hidden="false" customHeight="false" outlineLevel="0" collapsed="false">
      <c r="A110" s="0" t="s">
        <v>141</v>
      </c>
      <c r="B110" s="0" t="s">
        <v>37</v>
      </c>
      <c r="C110" s="0" t="s">
        <v>835</v>
      </c>
      <c r="D110" s="0" t="s">
        <v>382</v>
      </c>
      <c r="E110" s="0" t="n">
        <v>1</v>
      </c>
      <c r="F110" s="0" t="n">
        <v>0</v>
      </c>
      <c r="G110" s="39" t="n">
        <v>0</v>
      </c>
      <c r="H110" s="0" t="n">
        <v>0</v>
      </c>
      <c r="I110" s="39" t="n">
        <v>0</v>
      </c>
      <c r="J110" s="0" t="n">
        <v>16</v>
      </c>
      <c r="K110" s="39" t="n">
        <v>0.0348</v>
      </c>
      <c r="M110" s="0" t="s">
        <v>141</v>
      </c>
      <c r="N110" s="0" t="str">
        <f aca="false">IFERROR(VLOOKUP(A110,C$3:K$433,2,FALSE()),"")</f>
        <v>RB</v>
      </c>
      <c r="O110" s="0" t="n">
        <f aca="false">IFERROR(VLOOKUP(A110,C$3:K$433,3,FALSE()),"")</f>
        <v>16</v>
      </c>
      <c r="P110" s="0" t="n">
        <f aca="false">IFERROR(VLOOKUP(A110,C$3:K$433,4,FALSE()),"")</f>
        <v>457</v>
      </c>
      <c r="Q110" s="39" t="n">
        <f aca="false">IFERROR(VLOOKUP(A110,C$3:K$433,5,FALSE()),"")</f>
        <v>0.4437</v>
      </c>
      <c r="R110" s="0" t="n">
        <f aca="false">IFERROR(VLOOKUP(A110,C$3:K$433,6,FALSE()),"")</f>
        <v>0</v>
      </c>
      <c r="S110" s="39" t="n">
        <f aca="false">IFERROR(VLOOKUP(A110,C$3:K$433,7,FALSE()),"")</f>
        <v>0</v>
      </c>
      <c r="T110" s="0" t="n">
        <f aca="false">IFERROR(VLOOKUP(A110,C$3:K$433,8,FALSE()),"")</f>
        <v>33</v>
      </c>
      <c r="U110" s="39" t="n">
        <f aca="false">IFERROR(VLOOKUP(A110,C$3:K$433,9,FALSE()),"")</f>
        <v>0.0742</v>
      </c>
      <c r="AK110" s="0" t="s">
        <v>705</v>
      </c>
    </row>
    <row r="111" customFormat="false" ht="15" hidden="false" customHeight="false" outlineLevel="0" collapsed="false">
      <c r="A111" s="0" t="s">
        <v>142</v>
      </c>
      <c r="B111" s="0" t="s">
        <v>20</v>
      </c>
      <c r="C111" s="0" t="s">
        <v>807</v>
      </c>
      <c r="D111" s="0" t="s">
        <v>490</v>
      </c>
      <c r="E111" s="0" t="n">
        <v>4</v>
      </c>
      <c r="F111" s="0" t="n">
        <v>1</v>
      </c>
      <c r="G111" s="39" t="n">
        <v>0.001</v>
      </c>
      <c r="H111" s="0" t="n">
        <v>0</v>
      </c>
      <c r="I111" s="39" t="n">
        <v>0</v>
      </c>
      <c r="J111" s="0" t="n">
        <v>73</v>
      </c>
      <c r="K111" s="39" t="n">
        <v>0.164</v>
      </c>
      <c r="M111" s="0" t="s">
        <v>142</v>
      </c>
      <c r="N111" s="0" t="str">
        <f aca="false">IFERROR(VLOOKUP(A111,C$3:K$433,2,FALSE()),"")</f>
        <v/>
      </c>
      <c r="O111" s="0" t="str">
        <f aca="false">IFERROR(VLOOKUP(A111,C$3:K$433,3,FALSE()),"")</f>
        <v/>
      </c>
      <c r="P111" s="0" t="str">
        <f aca="false">IFERROR(VLOOKUP(A111,C$3:K$433,4,FALSE()),"")</f>
        <v/>
      </c>
      <c r="Q111" s="39" t="str">
        <f aca="false">IFERROR(VLOOKUP(A111,C$3:K$433,5,FALSE()),"")</f>
        <v/>
      </c>
      <c r="R111" s="0" t="str">
        <f aca="false">IFERROR(VLOOKUP(A111,C$3:K$433,6,FALSE()),"")</f>
        <v/>
      </c>
      <c r="S111" s="39" t="str">
        <f aca="false">IFERROR(VLOOKUP(A111,C$3:K$433,7,FALSE()),"")</f>
        <v/>
      </c>
      <c r="T111" s="0" t="str">
        <f aca="false">IFERROR(VLOOKUP(A111,C$3:K$433,8,FALSE()),"")</f>
        <v/>
      </c>
      <c r="U111" s="39" t="str">
        <f aca="false">IFERROR(VLOOKUP(A111,C$3:K$433,9,FALSE()),"")</f>
        <v/>
      </c>
      <c r="AK111" s="0" t="s">
        <v>705</v>
      </c>
    </row>
    <row r="112" customFormat="false" ht="15" hidden="false" customHeight="false" outlineLevel="0" collapsed="false">
      <c r="A112" s="0" t="s">
        <v>143</v>
      </c>
      <c r="B112" s="0" t="s">
        <v>17</v>
      </c>
      <c r="C112" s="0" t="s">
        <v>807</v>
      </c>
      <c r="D112" s="0" t="s">
        <v>490</v>
      </c>
      <c r="E112" s="0" t="n">
        <v>9</v>
      </c>
      <c r="F112" s="0" t="n">
        <v>0</v>
      </c>
      <c r="G112" s="39" t="n">
        <v>0</v>
      </c>
      <c r="H112" s="0" t="n">
        <v>0</v>
      </c>
      <c r="I112" s="39" t="n">
        <v>0</v>
      </c>
      <c r="J112" s="0" t="n">
        <v>176</v>
      </c>
      <c r="K112" s="39" t="n">
        <v>0.3937</v>
      </c>
      <c r="M112" s="0" t="s">
        <v>143</v>
      </c>
      <c r="N112" s="0" t="str">
        <f aca="false">IFERROR(VLOOKUP(A112,C$3:K$433,2,FALSE()),"")</f>
        <v/>
      </c>
      <c r="O112" s="0" t="str">
        <f aca="false">IFERROR(VLOOKUP(A112,C$3:K$433,3,FALSE()),"")</f>
        <v/>
      </c>
      <c r="P112" s="0" t="str">
        <f aca="false">IFERROR(VLOOKUP(A112,C$3:K$433,4,FALSE()),"")</f>
        <v/>
      </c>
      <c r="Q112" s="39" t="str">
        <f aca="false">IFERROR(VLOOKUP(A112,C$3:K$433,5,FALSE()),"")</f>
        <v/>
      </c>
      <c r="R112" s="0" t="str">
        <f aca="false">IFERROR(VLOOKUP(A112,C$3:K$433,6,FALSE()),"")</f>
        <v/>
      </c>
      <c r="S112" s="39" t="str">
        <f aca="false">IFERROR(VLOOKUP(A112,C$3:K$433,7,FALSE()),"")</f>
        <v/>
      </c>
      <c r="T112" s="0" t="str">
        <f aca="false">IFERROR(VLOOKUP(A112,C$3:K$433,8,FALSE()),"")</f>
        <v/>
      </c>
      <c r="U112" s="39" t="str">
        <f aca="false">IFERROR(VLOOKUP(A112,C$3:K$433,9,FALSE()),"")</f>
        <v/>
      </c>
      <c r="AK112" s="0" t="s">
        <v>836</v>
      </c>
    </row>
    <row r="113" customFormat="false" ht="15" hidden="false" customHeight="false" outlineLevel="0" collapsed="false">
      <c r="A113" s="0" t="s">
        <v>144</v>
      </c>
      <c r="B113" s="0" t="s">
        <v>46</v>
      </c>
      <c r="C113" s="0" t="s">
        <v>137</v>
      </c>
      <c r="D113" s="0" t="s">
        <v>789</v>
      </c>
      <c r="E113" s="0" t="n">
        <v>16</v>
      </c>
      <c r="F113" s="0" t="n">
        <v>1134</v>
      </c>
      <c r="G113" s="39" t="n">
        <v>1</v>
      </c>
      <c r="H113" s="0" t="n">
        <v>0</v>
      </c>
      <c r="I113" s="39" t="n">
        <v>0</v>
      </c>
      <c r="J113" s="0" t="n">
        <v>41</v>
      </c>
      <c r="K113" s="39" t="n">
        <v>0.0934</v>
      </c>
      <c r="M113" s="0" t="s">
        <v>144</v>
      </c>
      <c r="N113" s="0" t="str">
        <f aca="false">IFERROR(VLOOKUP(A113,C$3:K$433,2,FALSE()),"")</f>
        <v>NT</v>
      </c>
      <c r="O113" s="0" t="n">
        <f aca="false">IFERROR(VLOOKUP(A113,C$3:K$433,3,FALSE()),"")</f>
        <v>6</v>
      </c>
      <c r="P113" s="0" t="n">
        <f aca="false">IFERROR(VLOOKUP(A113,C$3:K$433,4,FALSE()),"")</f>
        <v>0</v>
      </c>
      <c r="Q113" s="39" t="n">
        <f aca="false">IFERROR(VLOOKUP(A113,C$3:K$433,5,FALSE()),"")</f>
        <v>0</v>
      </c>
      <c r="R113" s="0" t="n">
        <f aca="false">IFERROR(VLOOKUP(A113,C$3:K$433,6,FALSE()),"")</f>
        <v>198</v>
      </c>
      <c r="S113" s="39" t="n">
        <f aca="false">IFERROR(VLOOKUP(A113,C$3:K$433,7,FALSE()),"")</f>
        <v>0.1842</v>
      </c>
      <c r="T113" s="0" t="n">
        <f aca="false">IFERROR(VLOOKUP(A113,C$3:K$433,8,FALSE()),"")</f>
        <v>15</v>
      </c>
      <c r="U113" s="39" t="n">
        <f aca="false">IFERROR(VLOOKUP(A113,C$3:K$433,9,FALSE()),"")</f>
        <v>0.035</v>
      </c>
      <c r="AK113" s="0" t="s">
        <v>836</v>
      </c>
    </row>
    <row r="114" customFormat="false" ht="15" hidden="false" customHeight="false" outlineLevel="0" collapsed="false">
      <c r="A114" s="0" t="s">
        <v>145</v>
      </c>
      <c r="B114" s="0" t="s">
        <v>23</v>
      </c>
      <c r="C114" s="0" t="s">
        <v>139</v>
      </c>
      <c r="D114" s="0" t="s">
        <v>34</v>
      </c>
      <c r="E114" s="0" t="n">
        <v>15</v>
      </c>
      <c r="F114" s="0" t="n">
        <v>639</v>
      </c>
      <c r="G114" s="39" t="n">
        <v>0.565</v>
      </c>
      <c r="H114" s="0" t="n">
        <v>2</v>
      </c>
      <c r="I114" s="39" t="n">
        <v>0.002</v>
      </c>
      <c r="J114" s="0" t="n">
        <v>0</v>
      </c>
      <c r="K114" s="39" t="n">
        <v>0</v>
      </c>
      <c r="M114" s="0" t="s">
        <v>145</v>
      </c>
      <c r="N114" s="0" t="str">
        <f aca="false">IFERROR(VLOOKUP(A114,C$3:K$433,2,FALSE()),"")</f>
        <v>LB</v>
      </c>
      <c r="O114" s="0" t="n">
        <f aca="false">IFERROR(VLOOKUP(A114,C$3:K$433,3,FALSE()),"")</f>
        <v>12</v>
      </c>
      <c r="P114" s="0" t="n">
        <f aca="false">IFERROR(VLOOKUP(A114,C$3:K$433,4,FALSE()),"")</f>
        <v>0</v>
      </c>
      <c r="Q114" s="39" t="n">
        <f aca="false">IFERROR(VLOOKUP(A114,C$3:K$433,5,FALSE()),"")</f>
        <v>0</v>
      </c>
      <c r="R114" s="0" t="n">
        <f aca="false">IFERROR(VLOOKUP(A114,C$3:K$433,6,FALSE()),"")</f>
        <v>0</v>
      </c>
      <c r="S114" s="39" t="n">
        <f aca="false">IFERROR(VLOOKUP(A114,C$3:K$433,7,FALSE()),"")</f>
        <v>0</v>
      </c>
      <c r="T114" s="0" t="n">
        <f aca="false">IFERROR(VLOOKUP(A114,C$3:K$433,8,FALSE()),"")</f>
        <v>160</v>
      </c>
      <c r="U114" s="39" t="n">
        <f aca="false">IFERROR(VLOOKUP(A114,C$3:K$433,9,FALSE()),"")</f>
        <v>0.373</v>
      </c>
      <c r="AK114" s="0" t="s">
        <v>837</v>
      </c>
    </row>
    <row r="115" customFormat="false" ht="15" hidden="false" customHeight="false" outlineLevel="0" collapsed="false">
      <c r="A115" s="0" t="s">
        <v>146</v>
      </c>
      <c r="B115" s="0" t="s">
        <v>46</v>
      </c>
      <c r="C115" s="0" t="s">
        <v>141</v>
      </c>
      <c r="D115" s="0" t="s">
        <v>37</v>
      </c>
      <c r="E115" s="0" t="n">
        <v>16</v>
      </c>
      <c r="F115" s="0" t="n">
        <v>457</v>
      </c>
      <c r="G115" s="39" t="n">
        <v>0.4437</v>
      </c>
      <c r="H115" s="0" t="n">
        <v>0</v>
      </c>
      <c r="I115" s="39" t="n">
        <v>0</v>
      </c>
      <c r="J115" s="0" t="n">
        <v>33</v>
      </c>
      <c r="K115" s="39" t="n">
        <v>0.0742</v>
      </c>
      <c r="M115" s="0" t="s">
        <v>146</v>
      </c>
      <c r="N115" s="0" t="str">
        <f aca="false">IFERROR(VLOOKUP(A115,C$3:K$433,2,FALSE()),"")</f>
        <v>LB</v>
      </c>
      <c r="O115" s="0" t="n">
        <f aca="false">IFERROR(VLOOKUP(A115,C$3:K$433,3,FALSE()),"")</f>
        <v>16</v>
      </c>
      <c r="P115" s="0" t="n">
        <f aca="false">IFERROR(VLOOKUP(A115,C$3:K$433,4,FALSE()),"")</f>
        <v>0</v>
      </c>
      <c r="Q115" s="39" t="n">
        <f aca="false">IFERROR(VLOOKUP(A115,C$3:K$433,5,FALSE()),"")</f>
        <v>0</v>
      </c>
      <c r="R115" s="0" t="n">
        <f aca="false">IFERROR(VLOOKUP(A115,C$3:K$433,6,FALSE()),"")</f>
        <v>690</v>
      </c>
      <c r="S115" s="39" t="n">
        <f aca="false">IFERROR(VLOOKUP(A115,C$3:K$433,7,FALSE()),"")</f>
        <v>0.599</v>
      </c>
      <c r="T115" s="0" t="n">
        <f aca="false">IFERROR(VLOOKUP(A115,C$3:K$433,8,FALSE()),"")</f>
        <v>43</v>
      </c>
      <c r="U115" s="39" t="n">
        <f aca="false">IFERROR(VLOOKUP(A115,C$3:K$433,9,FALSE()),"")</f>
        <v>0.087</v>
      </c>
      <c r="AK115" s="0" t="s">
        <v>837</v>
      </c>
    </row>
    <row r="116" customFormat="false" ht="15" hidden="false" customHeight="false" outlineLevel="0" collapsed="false">
      <c r="A116" s="0" t="s">
        <v>147</v>
      </c>
      <c r="B116" s="0" t="s">
        <v>46</v>
      </c>
      <c r="C116" s="0" t="s">
        <v>808</v>
      </c>
      <c r="D116" s="0" t="s">
        <v>838</v>
      </c>
      <c r="E116" s="0" t="n">
        <v>9</v>
      </c>
      <c r="F116" s="0" t="n">
        <v>0</v>
      </c>
      <c r="G116" s="39" t="n">
        <v>0</v>
      </c>
      <c r="H116" s="0" t="n">
        <v>91</v>
      </c>
      <c r="I116" s="39" t="n">
        <v>0.085</v>
      </c>
      <c r="J116" s="0" t="n">
        <v>132</v>
      </c>
      <c r="K116" s="39" t="n">
        <v>0.2845</v>
      </c>
      <c r="M116" s="0" t="s">
        <v>147</v>
      </c>
      <c r="N116" s="0" t="str">
        <f aca="false">IFERROR(VLOOKUP(A116,C$3:K$433,2,FALSE()),"")</f>
        <v/>
      </c>
      <c r="O116" s="0" t="str">
        <f aca="false">IFERROR(VLOOKUP(A116,C$3:K$433,3,FALSE()),"")</f>
        <v/>
      </c>
      <c r="P116" s="0" t="str">
        <f aca="false">IFERROR(VLOOKUP(A116,C$3:K$433,4,FALSE()),"")</f>
        <v/>
      </c>
      <c r="Q116" s="39" t="str">
        <f aca="false">IFERROR(VLOOKUP(A116,C$3:K$433,5,FALSE()),"")</f>
        <v/>
      </c>
      <c r="R116" s="0" t="str">
        <f aca="false">IFERROR(VLOOKUP(A116,C$3:K$433,6,FALSE()),"")</f>
        <v/>
      </c>
      <c r="S116" s="39" t="str">
        <f aca="false">IFERROR(VLOOKUP(A116,C$3:K$433,7,FALSE()),"")</f>
        <v/>
      </c>
      <c r="T116" s="0" t="str">
        <f aca="false">IFERROR(VLOOKUP(A116,C$3:K$433,8,FALSE()),"")</f>
        <v/>
      </c>
      <c r="U116" s="39" t="str">
        <f aca="false">IFERROR(VLOOKUP(A116,C$3:K$433,9,FALSE()),"")</f>
        <v/>
      </c>
      <c r="AK116" s="0" t="s">
        <v>839</v>
      </c>
    </row>
    <row r="117" customFormat="false" ht="15" hidden="false" customHeight="false" outlineLevel="0" collapsed="false">
      <c r="A117" s="0" t="s">
        <v>148</v>
      </c>
      <c r="B117" s="0" t="s">
        <v>14</v>
      </c>
      <c r="C117" s="0" t="s">
        <v>808</v>
      </c>
      <c r="D117" s="0" t="s">
        <v>638</v>
      </c>
      <c r="E117" s="0" t="n">
        <v>1</v>
      </c>
      <c r="F117" s="0" t="n">
        <v>0</v>
      </c>
      <c r="G117" s="39" t="n">
        <v>0</v>
      </c>
      <c r="H117" s="0" t="n">
        <v>0</v>
      </c>
      <c r="I117" s="39" t="n">
        <v>0</v>
      </c>
      <c r="J117" s="0" t="n">
        <v>12</v>
      </c>
      <c r="K117" s="39" t="n">
        <v>0.0258</v>
      </c>
      <c r="M117" s="0" t="s">
        <v>148</v>
      </c>
      <c r="N117" s="0" t="str">
        <f aca="false">IFERROR(VLOOKUP(A117,C$3:K$433,2,FALSE()),"")</f>
        <v>T</v>
      </c>
      <c r="O117" s="0" t="n">
        <f aca="false">IFERROR(VLOOKUP(A117,C$3:K$433,3,FALSE()),"")</f>
        <v>16</v>
      </c>
      <c r="P117" s="0" t="n">
        <f aca="false">IFERROR(VLOOKUP(A117,C$3:K$433,4,FALSE()),"")</f>
        <v>1062</v>
      </c>
      <c r="Q117" s="39" t="n">
        <f aca="false">IFERROR(VLOOKUP(A117,C$3:K$433,5,FALSE()),"")</f>
        <v>1</v>
      </c>
      <c r="R117" s="0" t="n">
        <f aca="false">IFERROR(VLOOKUP(A117,C$3:K$433,6,FALSE()),"")</f>
        <v>0</v>
      </c>
      <c r="S117" s="39" t="n">
        <f aca="false">IFERROR(VLOOKUP(A117,C$3:K$433,7,FALSE()),"")</f>
        <v>0</v>
      </c>
      <c r="T117" s="0" t="n">
        <f aca="false">IFERROR(VLOOKUP(A117,C$3:K$433,8,FALSE()),"")</f>
        <v>58</v>
      </c>
      <c r="U117" s="39" t="n">
        <f aca="false">IFERROR(VLOOKUP(A117,C$3:K$433,9,FALSE()),"")</f>
        <v>0.1272</v>
      </c>
      <c r="AK117" s="0" t="s">
        <v>839</v>
      </c>
    </row>
    <row r="118" customFormat="false" ht="15" hidden="false" customHeight="false" outlineLevel="0" collapsed="false">
      <c r="A118" s="0" t="s">
        <v>149</v>
      </c>
      <c r="B118" s="0" t="s">
        <v>23</v>
      </c>
      <c r="C118" s="0" t="s">
        <v>809</v>
      </c>
      <c r="D118" s="0" t="s">
        <v>382</v>
      </c>
      <c r="E118" s="0" t="n">
        <v>3</v>
      </c>
      <c r="F118" s="0" t="n">
        <v>0</v>
      </c>
      <c r="G118" s="39" t="n">
        <v>0</v>
      </c>
      <c r="H118" s="0" t="n">
        <v>84</v>
      </c>
      <c r="I118" s="39" t="n">
        <v>0.0781</v>
      </c>
      <c r="J118" s="0" t="n">
        <v>33</v>
      </c>
      <c r="K118" s="39" t="n">
        <v>0.0678</v>
      </c>
      <c r="M118" s="0" t="s">
        <v>149</v>
      </c>
      <c r="N118" s="0" t="str">
        <f aca="false">IFERROR(VLOOKUP(A118,C$3:K$433,2,FALSE()),"")</f>
        <v>LB</v>
      </c>
      <c r="O118" s="0" t="n">
        <f aca="false">IFERROR(VLOOKUP(A118,C$3:K$433,3,FALSE()),"")</f>
        <v>15</v>
      </c>
      <c r="P118" s="0" t="n">
        <f aca="false">IFERROR(VLOOKUP(A118,C$3:K$433,4,FALSE()),"")</f>
        <v>0</v>
      </c>
      <c r="Q118" s="39" t="n">
        <f aca="false">IFERROR(VLOOKUP(A118,C$3:K$433,5,FALSE()),"")</f>
        <v>0</v>
      </c>
      <c r="R118" s="0" t="n">
        <f aca="false">IFERROR(VLOOKUP(A118,C$3:K$433,6,FALSE()),"")</f>
        <v>869</v>
      </c>
      <c r="S118" s="39" t="n">
        <f aca="false">IFERROR(VLOOKUP(A118,C$3:K$433,7,FALSE()),"")</f>
        <v>0.8396</v>
      </c>
      <c r="T118" s="0" t="n">
        <f aca="false">IFERROR(VLOOKUP(A118,C$3:K$433,8,FALSE()),"")</f>
        <v>55</v>
      </c>
      <c r="U118" s="39" t="n">
        <f aca="false">IFERROR(VLOOKUP(A118,C$3:K$433,9,FALSE()),"")</f>
        <v>0.1282</v>
      </c>
      <c r="AK118" s="0" t="s">
        <v>840</v>
      </c>
    </row>
    <row r="119" customFormat="false" ht="15" hidden="false" customHeight="false" outlineLevel="0" collapsed="false">
      <c r="A119" s="0" t="s">
        <v>150</v>
      </c>
      <c r="B119" s="0" t="s">
        <v>20</v>
      </c>
      <c r="C119" s="0" t="s">
        <v>809</v>
      </c>
      <c r="D119" s="0" t="s">
        <v>382</v>
      </c>
      <c r="E119" s="0" t="n">
        <v>3</v>
      </c>
      <c r="F119" s="0" t="n">
        <v>0</v>
      </c>
      <c r="G119" s="39" t="n">
        <v>0</v>
      </c>
      <c r="H119" s="0" t="n">
        <v>2</v>
      </c>
      <c r="I119" s="39" t="n">
        <v>0.0018</v>
      </c>
      <c r="J119" s="0" t="n">
        <v>20</v>
      </c>
      <c r="K119" s="39" t="n">
        <v>0.0444</v>
      </c>
      <c r="M119" s="0" t="s">
        <v>150</v>
      </c>
      <c r="N119" s="0" t="str">
        <f aca="false">IFERROR(VLOOKUP(A119,C$3:K$433,2,FALSE()),"")</f>
        <v>CB</v>
      </c>
      <c r="O119" s="0" t="n">
        <f aca="false">IFERROR(VLOOKUP(A119,C$3:K$433,3,FALSE()),"")</f>
        <v>9</v>
      </c>
      <c r="P119" s="0" t="n">
        <f aca="false">IFERROR(VLOOKUP(A119,C$3:K$433,4,FALSE()),"")</f>
        <v>0</v>
      </c>
      <c r="Q119" s="39" t="n">
        <f aca="false">IFERROR(VLOOKUP(A119,C$3:K$433,5,FALSE()),"")</f>
        <v>0</v>
      </c>
      <c r="R119" s="0" t="n">
        <f aca="false">IFERROR(VLOOKUP(A119,C$3:K$433,6,FALSE()),"")</f>
        <v>452</v>
      </c>
      <c r="S119" s="39" t="n">
        <f aca="false">IFERROR(VLOOKUP(A119,C$3:K$433,7,FALSE()),"")</f>
        <v>0.4334</v>
      </c>
      <c r="T119" s="0" t="n">
        <f aca="false">IFERROR(VLOOKUP(A119,C$3:K$433,8,FALSE()),"")</f>
        <v>7</v>
      </c>
      <c r="U119" s="39" t="n">
        <f aca="false">IFERROR(VLOOKUP(A119,C$3:K$433,9,FALSE()),"")</f>
        <v>0.0156</v>
      </c>
      <c r="AK119" s="0" t="s">
        <v>840</v>
      </c>
    </row>
    <row r="120" customFormat="false" ht="15" hidden="false" customHeight="false" outlineLevel="0" collapsed="false">
      <c r="A120" s="0" t="s">
        <v>151</v>
      </c>
      <c r="B120" s="0" t="s">
        <v>17</v>
      </c>
      <c r="C120" s="0" t="s">
        <v>144</v>
      </c>
      <c r="D120" s="0" t="s">
        <v>794</v>
      </c>
      <c r="E120" s="0" t="n">
        <v>6</v>
      </c>
      <c r="F120" s="0" t="n">
        <v>0</v>
      </c>
      <c r="G120" s="39" t="n">
        <v>0</v>
      </c>
      <c r="H120" s="0" t="n">
        <v>198</v>
      </c>
      <c r="I120" s="39" t="n">
        <v>0.1842</v>
      </c>
      <c r="J120" s="0" t="n">
        <v>15</v>
      </c>
      <c r="K120" s="39" t="n">
        <v>0.035</v>
      </c>
      <c r="M120" s="0" t="s">
        <v>151</v>
      </c>
      <c r="N120" s="0" t="str">
        <f aca="false">IFERROR(VLOOKUP(A120,C$3:K$433,2,FALSE()),"")</f>
        <v>TE</v>
      </c>
      <c r="O120" s="0" t="n">
        <f aca="false">IFERROR(VLOOKUP(A120,C$3:K$433,3,FALSE()),"")</f>
        <v>7</v>
      </c>
      <c r="P120" s="0" t="n">
        <f aca="false">IFERROR(VLOOKUP(A120,C$3:K$433,4,FALSE()),"")</f>
        <v>135</v>
      </c>
      <c r="Q120" s="39" t="n">
        <f aca="false">IFERROR(VLOOKUP(A120,C$3:K$433,5,FALSE()),"")</f>
        <v>0.1297</v>
      </c>
      <c r="R120" s="0" t="n">
        <f aca="false">IFERROR(VLOOKUP(A120,C$3:K$433,6,FALSE()),"")</f>
        <v>0</v>
      </c>
      <c r="S120" s="39" t="n">
        <f aca="false">IFERROR(VLOOKUP(A120,C$3:K$433,7,FALSE()),"")</f>
        <v>0</v>
      </c>
      <c r="T120" s="0" t="n">
        <f aca="false">IFERROR(VLOOKUP(A120,C$3:K$433,8,FALSE()),"")</f>
        <v>68</v>
      </c>
      <c r="U120" s="39" t="n">
        <f aca="false">IFERROR(VLOOKUP(A120,C$3:K$433,9,FALSE()),"")</f>
        <v>0.1528</v>
      </c>
      <c r="AK120" s="0" t="s">
        <v>841</v>
      </c>
    </row>
    <row r="121" customFormat="false" ht="15" hidden="false" customHeight="false" outlineLevel="0" collapsed="false">
      <c r="A121" s="0" t="s">
        <v>152</v>
      </c>
      <c r="B121" s="0" t="s">
        <v>34</v>
      </c>
      <c r="C121" s="0" t="s">
        <v>145</v>
      </c>
      <c r="D121" s="0" t="s">
        <v>23</v>
      </c>
      <c r="E121" s="0" t="n">
        <v>12</v>
      </c>
      <c r="F121" s="0" t="n">
        <v>0</v>
      </c>
      <c r="G121" s="39" t="n">
        <v>0</v>
      </c>
      <c r="H121" s="0" t="n">
        <v>0</v>
      </c>
      <c r="I121" s="39" t="n">
        <v>0</v>
      </c>
      <c r="J121" s="0" t="n">
        <v>160</v>
      </c>
      <c r="K121" s="39" t="n">
        <v>0.373</v>
      </c>
      <c r="M121" s="0" t="s">
        <v>152</v>
      </c>
      <c r="N121" s="0" t="str">
        <f aca="false">IFERROR(VLOOKUP(A121,C$3:K$433,2,FALSE()),"")</f>
        <v/>
      </c>
      <c r="O121" s="0" t="str">
        <f aca="false">IFERROR(VLOOKUP(A121,C$3:K$433,3,FALSE()),"")</f>
        <v/>
      </c>
      <c r="P121" s="0" t="str">
        <f aca="false">IFERROR(VLOOKUP(A121,C$3:K$433,4,FALSE()),"")</f>
        <v/>
      </c>
      <c r="Q121" s="39" t="str">
        <f aca="false">IFERROR(VLOOKUP(A121,C$3:K$433,5,FALSE()),"")</f>
        <v/>
      </c>
      <c r="R121" s="0" t="str">
        <f aca="false">IFERROR(VLOOKUP(A121,C$3:K$433,6,FALSE()),"")</f>
        <v/>
      </c>
      <c r="S121" s="39" t="str">
        <f aca="false">IFERROR(VLOOKUP(A121,C$3:K$433,7,FALSE()),"")</f>
        <v/>
      </c>
      <c r="T121" s="0" t="str">
        <f aca="false">IFERROR(VLOOKUP(A121,C$3:K$433,8,FALSE()),"")</f>
        <v/>
      </c>
      <c r="U121" s="39" t="str">
        <f aca="false">IFERROR(VLOOKUP(A121,C$3:K$433,9,FALSE()),"")</f>
        <v/>
      </c>
      <c r="AK121" s="0" t="s">
        <v>841</v>
      </c>
    </row>
    <row r="122" customFormat="false" ht="15" hidden="false" customHeight="false" outlineLevel="0" collapsed="false">
      <c r="A122" s="0" t="s">
        <v>153</v>
      </c>
      <c r="B122" s="0" t="s">
        <v>46</v>
      </c>
      <c r="C122" s="0" t="s">
        <v>146</v>
      </c>
      <c r="D122" s="0" t="s">
        <v>23</v>
      </c>
      <c r="E122" s="0" t="n">
        <v>16</v>
      </c>
      <c r="F122" s="0" t="n">
        <v>0</v>
      </c>
      <c r="G122" s="39" t="n">
        <v>0</v>
      </c>
      <c r="H122" s="0" t="n">
        <v>690</v>
      </c>
      <c r="I122" s="39" t="n">
        <v>0.599</v>
      </c>
      <c r="J122" s="0" t="n">
        <v>43</v>
      </c>
      <c r="K122" s="39" t="n">
        <v>0.087</v>
      </c>
      <c r="M122" s="0" t="s">
        <v>153</v>
      </c>
      <c r="N122" s="0" t="str">
        <f aca="false">IFERROR(VLOOKUP(A122,C$3:K$433,2,FALSE()),"")</f>
        <v>DE</v>
      </c>
      <c r="O122" s="0" t="n">
        <f aca="false">IFERROR(VLOOKUP(A122,C$3:K$433,3,FALSE()),"")</f>
        <v>15</v>
      </c>
      <c r="P122" s="0" t="n">
        <f aca="false">IFERROR(VLOOKUP(A122,C$3:K$433,4,FALSE()),"")</f>
        <v>0</v>
      </c>
      <c r="Q122" s="39" t="n">
        <f aca="false">IFERROR(VLOOKUP(A122,C$3:K$433,5,FALSE()),"")</f>
        <v>0</v>
      </c>
      <c r="R122" s="0" t="n">
        <f aca="false">IFERROR(VLOOKUP(A122,C$3:K$433,6,FALSE()),"")</f>
        <v>682</v>
      </c>
      <c r="S122" s="39" t="n">
        <f aca="false">IFERROR(VLOOKUP(A122,C$3:K$433,7,FALSE()),"")</f>
        <v>0.6315</v>
      </c>
      <c r="T122" s="0" t="n">
        <f aca="false">IFERROR(VLOOKUP(A122,C$3:K$433,8,FALSE()),"")</f>
        <v>23</v>
      </c>
      <c r="U122" s="39" t="n">
        <f aca="false">IFERROR(VLOOKUP(A122,C$3:K$433,9,FALSE()),"")</f>
        <v>0.0524</v>
      </c>
      <c r="AK122" s="0" t="s">
        <v>841</v>
      </c>
    </row>
    <row r="123" customFormat="false" ht="15" hidden="false" customHeight="false" outlineLevel="0" collapsed="false">
      <c r="A123" s="0" t="s">
        <v>154</v>
      </c>
      <c r="B123" s="0" t="s">
        <v>46</v>
      </c>
      <c r="C123" s="0" t="s">
        <v>148</v>
      </c>
      <c r="D123" s="0" t="s">
        <v>789</v>
      </c>
      <c r="E123" s="0" t="n">
        <v>16</v>
      </c>
      <c r="F123" s="0" t="n">
        <v>1062</v>
      </c>
      <c r="G123" s="39" t="n">
        <v>1</v>
      </c>
      <c r="H123" s="0" t="n">
        <v>0</v>
      </c>
      <c r="I123" s="39" t="n">
        <v>0</v>
      </c>
      <c r="J123" s="0" t="n">
        <v>58</v>
      </c>
      <c r="K123" s="39" t="n">
        <v>0.1272</v>
      </c>
      <c r="M123" s="0" t="s">
        <v>154</v>
      </c>
      <c r="N123" s="0" t="str">
        <f aca="false">IFERROR(VLOOKUP(A123,C$3:K$433,2,FALSE()),"")</f>
        <v>DT</v>
      </c>
      <c r="O123" s="0" t="n">
        <f aca="false">IFERROR(VLOOKUP(A123,C$3:K$433,3,FALSE()),"")</f>
        <v>5</v>
      </c>
      <c r="P123" s="0" t="n">
        <f aca="false">IFERROR(VLOOKUP(A123,C$3:K$433,4,FALSE()),"")</f>
        <v>0</v>
      </c>
      <c r="Q123" s="39" t="n">
        <f aca="false">IFERROR(VLOOKUP(A123,C$3:K$433,5,FALSE()),"")</f>
        <v>0</v>
      </c>
      <c r="R123" s="0" t="n">
        <f aca="false">IFERROR(VLOOKUP(A123,C$3:K$433,6,FALSE()),"")</f>
        <v>78</v>
      </c>
      <c r="S123" s="39" t="n">
        <f aca="false">IFERROR(VLOOKUP(A123,C$3:K$433,7,FALSE()),"")</f>
        <v>0.0701</v>
      </c>
      <c r="T123" s="0" t="n">
        <f aca="false">IFERROR(VLOOKUP(A123,C$3:K$433,8,FALSE()),"")</f>
        <v>12</v>
      </c>
      <c r="U123" s="39" t="n">
        <f aca="false">IFERROR(VLOOKUP(A123,C$3:K$433,9,FALSE()),"")</f>
        <v>0.027</v>
      </c>
      <c r="AK123" s="0" t="s">
        <v>842</v>
      </c>
    </row>
    <row r="124" customFormat="false" ht="15" hidden="false" customHeight="false" outlineLevel="0" collapsed="false">
      <c r="A124" s="0" t="s">
        <v>155</v>
      </c>
      <c r="B124" s="0" t="s">
        <v>48</v>
      </c>
      <c r="C124" s="0" t="s">
        <v>149</v>
      </c>
      <c r="D124" s="0" t="s">
        <v>23</v>
      </c>
      <c r="E124" s="0" t="n">
        <v>15</v>
      </c>
      <c r="F124" s="0" t="n">
        <v>0</v>
      </c>
      <c r="G124" s="39" t="n">
        <v>0</v>
      </c>
      <c r="H124" s="0" t="n">
        <v>869</v>
      </c>
      <c r="I124" s="39" t="n">
        <v>0.8396</v>
      </c>
      <c r="J124" s="0" t="n">
        <v>55</v>
      </c>
      <c r="K124" s="39" t="n">
        <v>0.1282</v>
      </c>
      <c r="M124" s="0" t="s">
        <v>155</v>
      </c>
      <c r="N124" s="0" t="str">
        <f aca="false">IFERROR(VLOOKUP(A124,C$3:K$433,2,FALSE()),"")</f>
        <v/>
      </c>
      <c r="O124" s="0" t="str">
        <f aca="false">IFERROR(VLOOKUP(A124,C$3:K$433,3,FALSE()),"")</f>
        <v/>
      </c>
      <c r="P124" s="0" t="str">
        <f aca="false">IFERROR(VLOOKUP(A124,C$3:K$433,4,FALSE()),"")</f>
        <v/>
      </c>
      <c r="Q124" s="39" t="str">
        <f aca="false">IFERROR(VLOOKUP(A124,C$3:K$433,5,FALSE()),"")</f>
        <v/>
      </c>
      <c r="R124" s="0" t="str">
        <f aca="false">IFERROR(VLOOKUP(A124,C$3:K$433,6,FALSE()),"")</f>
        <v/>
      </c>
      <c r="S124" s="39" t="str">
        <f aca="false">IFERROR(VLOOKUP(A124,C$3:K$433,7,FALSE()),"")</f>
        <v/>
      </c>
      <c r="T124" s="0" t="str">
        <f aca="false">IFERROR(VLOOKUP(A124,C$3:K$433,8,FALSE()),"")</f>
        <v/>
      </c>
      <c r="U124" s="39" t="str">
        <f aca="false">IFERROR(VLOOKUP(A124,C$3:K$433,9,FALSE()),"")</f>
        <v/>
      </c>
      <c r="AK124" s="0" t="s">
        <v>842</v>
      </c>
    </row>
    <row r="125" customFormat="false" ht="15" hidden="false" customHeight="false" outlineLevel="0" collapsed="false">
      <c r="A125" s="0" t="s">
        <v>156</v>
      </c>
      <c r="B125" s="0" t="s">
        <v>20</v>
      </c>
      <c r="C125" s="0" t="s">
        <v>150</v>
      </c>
      <c r="D125" s="0" t="s">
        <v>382</v>
      </c>
      <c r="E125" s="0" t="n">
        <v>9</v>
      </c>
      <c r="F125" s="0" t="n">
        <v>0</v>
      </c>
      <c r="G125" s="39" t="n">
        <v>0</v>
      </c>
      <c r="H125" s="0" t="n">
        <v>452</v>
      </c>
      <c r="I125" s="39" t="n">
        <v>0.4334</v>
      </c>
      <c r="J125" s="0" t="n">
        <v>7</v>
      </c>
      <c r="K125" s="39" t="n">
        <v>0.0156</v>
      </c>
      <c r="M125" s="0" t="s">
        <v>156</v>
      </c>
      <c r="N125" s="0" t="str">
        <f aca="false">IFERROR(VLOOKUP(A125,C$3:K$433,2,FALSE()),"")</f>
        <v/>
      </c>
      <c r="O125" s="0" t="str">
        <f aca="false">IFERROR(VLOOKUP(A125,C$3:K$433,3,FALSE()),"")</f>
        <v/>
      </c>
      <c r="P125" s="0" t="str">
        <f aca="false">IFERROR(VLOOKUP(A125,C$3:K$433,4,FALSE()),"")</f>
        <v/>
      </c>
      <c r="Q125" s="39" t="str">
        <f aca="false">IFERROR(VLOOKUP(A125,C$3:K$433,5,FALSE()),"")</f>
        <v/>
      </c>
      <c r="R125" s="0" t="str">
        <f aca="false">IFERROR(VLOOKUP(A125,C$3:K$433,6,FALSE()),"")</f>
        <v/>
      </c>
      <c r="S125" s="39" t="str">
        <f aca="false">IFERROR(VLOOKUP(A125,C$3:K$433,7,FALSE()),"")</f>
        <v/>
      </c>
      <c r="T125" s="0" t="str">
        <f aca="false">IFERROR(VLOOKUP(A125,C$3:K$433,8,FALSE()),"")</f>
        <v/>
      </c>
      <c r="U125" s="39" t="str">
        <f aca="false">IFERROR(VLOOKUP(A125,C$3:K$433,9,FALSE()),"")</f>
        <v/>
      </c>
      <c r="AK125" s="0" t="s">
        <v>843</v>
      </c>
    </row>
    <row r="126" customFormat="false" ht="15" hidden="false" customHeight="false" outlineLevel="0" collapsed="false">
      <c r="A126" s="0" t="s">
        <v>157</v>
      </c>
      <c r="B126" s="0" t="s">
        <v>23</v>
      </c>
      <c r="C126" s="0" t="s">
        <v>151</v>
      </c>
      <c r="D126" s="0" t="s">
        <v>17</v>
      </c>
      <c r="E126" s="0" t="n">
        <v>7</v>
      </c>
      <c r="F126" s="0" t="n">
        <v>135</v>
      </c>
      <c r="G126" s="39" t="n">
        <v>0.1297</v>
      </c>
      <c r="H126" s="0" t="n">
        <v>0</v>
      </c>
      <c r="I126" s="39" t="n">
        <v>0</v>
      </c>
      <c r="J126" s="0" t="n">
        <v>68</v>
      </c>
      <c r="K126" s="39" t="n">
        <v>0.1528</v>
      </c>
      <c r="M126" s="0" t="s">
        <v>157</v>
      </c>
      <c r="N126" s="0" t="str">
        <f aca="false">IFERROR(VLOOKUP(A126,C$3:K$433,2,FALSE()),"")</f>
        <v>DE</v>
      </c>
      <c r="O126" s="0" t="n">
        <f aca="false">IFERROR(VLOOKUP(A126,C$3:K$433,3,FALSE()),"")</f>
        <v>11</v>
      </c>
      <c r="P126" s="0" t="n">
        <f aca="false">IFERROR(VLOOKUP(A126,C$3:K$433,4,FALSE()),"")</f>
        <v>0</v>
      </c>
      <c r="Q126" s="39" t="n">
        <f aca="false">IFERROR(VLOOKUP(A126,C$3:K$433,5,FALSE()),"")</f>
        <v>0</v>
      </c>
      <c r="R126" s="0" t="n">
        <f aca="false">IFERROR(VLOOKUP(A126,C$3:K$433,6,FALSE()),"")</f>
        <v>11</v>
      </c>
      <c r="S126" s="39" t="n">
        <f aca="false">IFERROR(VLOOKUP(A126,C$3:K$433,7,FALSE()),"")</f>
        <v>0.0105</v>
      </c>
      <c r="T126" s="0" t="n">
        <f aca="false">IFERROR(VLOOKUP(A126,C$3:K$433,8,FALSE()),"")</f>
        <v>250</v>
      </c>
      <c r="U126" s="39" t="n">
        <f aca="false">IFERROR(VLOOKUP(A126,C$3:K$433,9,FALSE()),"")</f>
        <v>0.558</v>
      </c>
      <c r="AK126" s="0" t="s">
        <v>843</v>
      </c>
    </row>
    <row r="127" customFormat="false" ht="15" hidden="false" customHeight="false" outlineLevel="0" collapsed="false">
      <c r="A127" s="0" t="s">
        <v>158</v>
      </c>
      <c r="B127" s="0" t="s">
        <v>17</v>
      </c>
      <c r="C127" s="0" t="s">
        <v>153</v>
      </c>
      <c r="D127" s="0" t="s">
        <v>420</v>
      </c>
      <c r="E127" s="0" t="n">
        <v>15</v>
      </c>
      <c r="F127" s="0" t="n">
        <v>0</v>
      </c>
      <c r="G127" s="39" t="n">
        <v>0</v>
      </c>
      <c r="H127" s="0" t="n">
        <v>682</v>
      </c>
      <c r="I127" s="39" t="n">
        <v>0.6315</v>
      </c>
      <c r="J127" s="0" t="n">
        <v>23</v>
      </c>
      <c r="K127" s="39" t="n">
        <v>0.0524</v>
      </c>
      <c r="M127" s="0" t="s">
        <v>158</v>
      </c>
      <c r="N127" s="0" t="str">
        <f aca="false">IFERROR(VLOOKUP(A127,C$3:K$433,2,FALSE()),"")</f>
        <v>TE</v>
      </c>
      <c r="O127" s="0" t="n">
        <f aca="false">IFERROR(VLOOKUP(A127,C$3:K$433,3,FALSE()),"")</f>
        <v>3</v>
      </c>
      <c r="P127" s="0" t="n">
        <f aca="false">IFERROR(VLOOKUP(A127,C$3:K$433,4,FALSE()),"")</f>
        <v>18</v>
      </c>
      <c r="Q127" s="39" t="n">
        <f aca="false">IFERROR(VLOOKUP(A127,C$3:K$433,5,FALSE()),"")</f>
        <v>0.0169</v>
      </c>
      <c r="R127" s="0" t="n">
        <f aca="false">IFERROR(VLOOKUP(A127,C$3:K$433,6,FALSE()),"")</f>
        <v>0</v>
      </c>
      <c r="S127" s="39" t="n">
        <f aca="false">IFERROR(VLOOKUP(A127,C$3:K$433,7,FALSE()),"")</f>
        <v>0</v>
      </c>
      <c r="T127" s="0" t="n">
        <f aca="false">IFERROR(VLOOKUP(A127,C$3:K$433,8,FALSE()),"")</f>
        <v>3</v>
      </c>
      <c r="U127" s="39" t="n">
        <f aca="false">IFERROR(VLOOKUP(A127,C$3:K$433,9,FALSE()),"")</f>
        <v>0.0065</v>
      </c>
      <c r="AK127" s="0" t="s">
        <v>844</v>
      </c>
    </row>
    <row r="128" customFormat="false" ht="15" hidden="false" customHeight="false" outlineLevel="0" collapsed="false">
      <c r="A128" s="0" t="s">
        <v>159</v>
      </c>
      <c r="B128" s="0" t="s">
        <v>34</v>
      </c>
      <c r="C128" s="0" t="s">
        <v>154</v>
      </c>
      <c r="D128" s="0" t="s">
        <v>453</v>
      </c>
      <c r="E128" s="0" t="n">
        <v>5</v>
      </c>
      <c r="F128" s="0" t="n">
        <v>0</v>
      </c>
      <c r="G128" s="39" t="n">
        <v>0</v>
      </c>
      <c r="H128" s="0" t="n">
        <v>78</v>
      </c>
      <c r="I128" s="39" t="n">
        <v>0.0701</v>
      </c>
      <c r="J128" s="0" t="n">
        <v>12</v>
      </c>
      <c r="K128" s="39" t="n">
        <v>0.027</v>
      </c>
      <c r="M128" s="0" t="s">
        <v>159</v>
      </c>
      <c r="N128" s="0" t="str">
        <f aca="false">IFERROR(VLOOKUP(A128,C$3:K$433,2,FALSE()),"")</f>
        <v>WR</v>
      </c>
      <c r="O128" s="0" t="n">
        <f aca="false">IFERROR(VLOOKUP(A128,C$3:K$433,3,FALSE()),"")</f>
        <v>3</v>
      </c>
      <c r="P128" s="0" t="n">
        <f aca="false">IFERROR(VLOOKUP(A128,C$3:K$433,4,FALSE()),"")</f>
        <v>22</v>
      </c>
      <c r="Q128" s="39" t="n">
        <f aca="false">IFERROR(VLOOKUP(A128,C$3:K$433,5,FALSE()),"")</f>
        <v>0.0207</v>
      </c>
      <c r="R128" s="0" t="n">
        <f aca="false">IFERROR(VLOOKUP(A128,C$3:K$433,6,FALSE()),"")</f>
        <v>0</v>
      </c>
      <c r="S128" s="39" t="n">
        <f aca="false">IFERROR(VLOOKUP(A128,C$3:K$433,7,FALSE()),"")</f>
        <v>0</v>
      </c>
      <c r="T128" s="0" t="n">
        <f aca="false">IFERROR(VLOOKUP(A128,C$3:K$433,8,FALSE()),"")</f>
        <v>19</v>
      </c>
      <c r="U128" s="39" t="n">
        <f aca="false">IFERROR(VLOOKUP(A128,C$3:K$433,9,FALSE()),"")</f>
        <v>0.0406</v>
      </c>
      <c r="AK128" s="0" t="s">
        <v>844</v>
      </c>
    </row>
    <row r="129" customFormat="false" ht="15" hidden="false" customHeight="false" outlineLevel="0" collapsed="false">
      <c r="A129" s="0" t="s">
        <v>160</v>
      </c>
      <c r="B129" s="0" t="s">
        <v>20</v>
      </c>
      <c r="C129" s="0" t="s">
        <v>157</v>
      </c>
      <c r="D129" s="0" t="s">
        <v>420</v>
      </c>
      <c r="E129" s="0" t="n">
        <v>11</v>
      </c>
      <c r="F129" s="0" t="n">
        <v>0</v>
      </c>
      <c r="G129" s="39" t="n">
        <v>0</v>
      </c>
      <c r="H129" s="0" t="n">
        <v>11</v>
      </c>
      <c r="I129" s="39" t="n">
        <v>0.0105</v>
      </c>
      <c r="J129" s="0" t="n">
        <v>250</v>
      </c>
      <c r="K129" s="39" t="n">
        <v>0.558</v>
      </c>
      <c r="M129" s="0" t="s">
        <v>160</v>
      </c>
      <c r="N129" s="0" t="str">
        <f aca="false">IFERROR(VLOOKUP(A129,C$3:K$433,2,FALSE()),"")</f>
        <v/>
      </c>
      <c r="O129" s="0" t="str">
        <f aca="false">IFERROR(VLOOKUP(A129,C$3:K$433,3,FALSE()),"")</f>
        <v/>
      </c>
      <c r="P129" s="0" t="str">
        <f aca="false">IFERROR(VLOOKUP(A129,C$3:K$433,4,FALSE()),"")</f>
        <v/>
      </c>
      <c r="Q129" s="39" t="str">
        <f aca="false">IFERROR(VLOOKUP(A129,C$3:K$433,5,FALSE()),"")</f>
        <v/>
      </c>
      <c r="R129" s="0" t="str">
        <f aca="false">IFERROR(VLOOKUP(A129,C$3:K$433,6,FALSE()),"")</f>
        <v/>
      </c>
      <c r="S129" s="39" t="str">
        <f aca="false">IFERROR(VLOOKUP(A129,C$3:K$433,7,FALSE()),"")</f>
        <v/>
      </c>
      <c r="T129" s="0" t="str">
        <f aca="false">IFERROR(VLOOKUP(A129,C$3:K$433,8,FALSE()),"")</f>
        <v/>
      </c>
      <c r="U129" s="39" t="str">
        <f aca="false">IFERROR(VLOOKUP(A129,C$3:K$433,9,FALSE()),"")</f>
        <v/>
      </c>
      <c r="AK129" s="0" t="s">
        <v>845</v>
      </c>
    </row>
    <row r="130" customFormat="false" ht="15" hidden="false" customHeight="false" outlineLevel="0" collapsed="false">
      <c r="A130" s="0" t="s">
        <v>161</v>
      </c>
      <c r="B130" s="0" t="s">
        <v>46</v>
      </c>
      <c r="C130" s="0" t="s">
        <v>158</v>
      </c>
      <c r="D130" s="0" t="s">
        <v>17</v>
      </c>
      <c r="E130" s="0" t="n">
        <v>3</v>
      </c>
      <c r="F130" s="0" t="n">
        <v>18</v>
      </c>
      <c r="G130" s="39" t="n">
        <v>0.0169</v>
      </c>
      <c r="H130" s="0" t="n">
        <v>0</v>
      </c>
      <c r="I130" s="39" t="n">
        <v>0</v>
      </c>
      <c r="J130" s="0" t="n">
        <v>3</v>
      </c>
      <c r="K130" s="39" t="n">
        <v>0.0065</v>
      </c>
      <c r="M130" s="0" t="s">
        <v>161</v>
      </c>
      <c r="N130" s="0" t="str">
        <f aca="false">IFERROR(VLOOKUP(A130,C$3:K$433,2,FALSE()),"")</f>
        <v>DT</v>
      </c>
      <c r="O130" s="0" t="n">
        <f aca="false">IFERROR(VLOOKUP(A130,C$3:K$433,3,FALSE()),"")</f>
        <v>16</v>
      </c>
      <c r="P130" s="0" t="n">
        <f aca="false">IFERROR(VLOOKUP(A130,C$3:K$433,4,FALSE()),"")</f>
        <v>0</v>
      </c>
      <c r="Q130" s="39" t="n">
        <f aca="false">IFERROR(VLOOKUP(A130,C$3:K$433,5,FALSE()),"")</f>
        <v>0</v>
      </c>
      <c r="R130" s="0" t="n">
        <f aca="false">IFERROR(VLOOKUP(A130,C$3:K$433,6,FALSE()),"")</f>
        <v>630</v>
      </c>
      <c r="S130" s="39" t="n">
        <f aca="false">IFERROR(VLOOKUP(A130,C$3:K$433,7,FALSE()),"")</f>
        <v>0.5671</v>
      </c>
      <c r="T130" s="0" t="n">
        <f aca="false">IFERROR(VLOOKUP(A130,C$3:K$433,8,FALSE()),"")</f>
        <v>70</v>
      </c>
      <c r="U130" s="39" t="n">
        <f aca="false">IFERROR(VLOOKUP(A130,C$3:K$433,9,FALSE()),"")</f>
        <v>0.1474</v>
      </c>
      <c r="AK130" s="0" t="s">
        <v>845</v>
      </c>
    </row>
    <row r="131" customFormat="false" ht="15" hidden="false" customHeight="false" outlineLevel="0" collapsed="false">
      <c r="A131" s="0" t="s">
        <v>162</v>
      </c>
      <c r="B131" s="0" t="s">
        <v>14</v>
      </c>
      <c r="C131" s="0" t="s">
        <v>159</v>
      </c>
      <c r="D131" s="0" t="s">
        <v>34</v>
      </c>
      <c r="E131" s="0" t="n">
        <v>3</v>
      </c>
      <c r="F131" s="0" t="n">
        <v>22</v>
      </c>
      <c r="G131" s="39" t="n">
        <v>0.0207</v>
      </c>
      <c r="H131" s="0" t="n">
        <v>0</v>
      </c>
      <c r="I131" s="39" t="n">
        <v>0</v>
      </c>
      <c r="J131" s="0" t="n">
        <v>19</v>
      </c>
      <c r="K131" s="39" t="n">
        <v>0.0406</v>
      </c>
      <c r="M131" s="0" t="s">
        <v>162</v>
      </c>
      <c r="N131" s="0" t="str">
        <f aca="false">IFERROR(VLOOKUP(A131,C$3:K$433,2,FALSE()),"")</f>
        <v>C</v>
      </c>
      <c r="O131" s="0" t="n">
        <f aca="false">IFERROR(VLOOKUP(A131,C$3:K$433,3,FALSE()),"")</f>
        <v>16</v>
      </c>
      <c r="P131" s="0" t="n">
        <f aca="false">IFERROR(VLOOKUP(A131,C$3:K$433,4,FALSE()),"")</f>
        <v>1120</v>
      </c>
      <c r="Q131" s="39" t="n">
        <f aca="false">IFERROR(VLOOKUP(A131,C$3:K$433,5,FALSE()),"")</f>
        <v>0.9982</v>
      </c>
      <c r="R131" s="0" t="n">
        <f aca="false">IFERROR(VLOOKUP(A131,C$3:K$433,6,FALSE()),"")</f>
        <v>0</v>
      </c>
      <c r="S131" s="39" t="n">
        <f aca="false">IFERROR(VLOOKUP(A131,C$3:K$433,7,FALSE()),"")</f>
        <v>0</v>
      </c>
      <c r="T131" s="0" t="n">
        <f aca="false">IFERROR(VLOOKUP(A131,C$3:K$433,8,FALSE()),"")</f>
        <v>0</v>
      </c>
      <c r="U131" s="39" t="n">
        <f aca="false">IFERROR(VLOOKUP(A131,C$3:K$433,9,FALSE()),"")</f>
        <v>0</v>
      </c>
      <c r="AK131" s="0" t="s">
        <v>846</v>
      </c>
    </row>
    <row r="132" customFormat="false" ht="15" hidden="false" customHeight="false" outlineLevel="0" collapsed="false">
      <c r="A132" s="0" t="s">
        <v>163</v>
      </c>
      <c r="B132" s="0" t="s">
        <v>37</v>
      </c>
      <c r="C132" s="0" t="s">
        <v>161</v>
      </c>
      <c r="D132" s="0" t="s">
        <v>453</v>
      </c>
      <c r="E132" s="0" t="n">
        <v>16</v>
      </c>
      <c r="F132" s="0" t="n">
        <v>0</v>
      </c>
      <c r="G132" s="39" t="n">
        <v>0</v>
      </c>
      <c r="H132" s="0" t="n">
        <v>630</v>
      </c>
      <c r="I132" s="39" t="n">
        <v>0.5671</v>
      </c>
      <c r="J132" s="0" t="n">
        <v>70</v>
      </c>
      <c r="K132" s="39" t="n">
        <v>0.1474</v>
      </c>
      <c r="M132" s="0" t="s">
        <v>163</v>
      </c>
      <c r="N132" s="0" t="str">
        <f aca="false">IFERROR(VLOOKUP(A132,C$3:K$433,2,FALSE()),"")</f>
        <v/>
      </c>
      <c r="O132" s="0" t="str">
        <f aca="false">IFERROR(VLOOKUP(A132,C$3:K$433,3,FALSE()),"")</f>
        <v/>
      </c>
      <c r="P132" s="0" t="str">
        <f aca="false">IFERROR(VLOOKUP(A132,C$3:K$433,4,FALSE()),"")</f>
        <v/>
      </c>
      <c r="Q132" s="39" t="str">
        <f aca="false">IFERROR(VLOOKUP(A132,C$3:K$433,5,FALSE()),"")</f>
        <v/>
      </c>
      <c r="R132" s="0" t="str">
        <f aca="false">IFERROR(VLOOKUP(A132,C$3:K$433,6,FALSE()),"")</f>
        <v/>
      </c>
      <c r="S132" s="39" t="str">
        <f aca="false">IFERROR(VLOOKUP(A132,C$3:K$433,7,FALSE()),"")</f>
        <v/>
      </c>
      <c r="T132" s="0" t="str">
        <f aca="false">IFERROR(VLOOKUP(A132,C$3:K$433,8,FALSE()),"")</f>
        <v/>
      </c>
      <c r="U132" s="39" t="str">
        <f aca="false">IFERROR(VLOOKUP(A132,C$3:K$433,9,FALSE()),"")</f>
        <v/>
      </c>
      <c r="AK132" s="0" t="s">
        <v>846</v>
      </c>
    </row>
    <row r="133" customFormat="false" ht="15" hidden="false" customHeight="false" outlineLevel="0" collapsed="false">
      <c r="A133" s="0" t="s">
        <v>164</v>
      </c>
      <c r="B133" s="0" t="s">
        <v>23</v>
      </c>
      <c r="C133" s="0" t="s">
        <v>162</v>
      </c>
      <c r="D133" s="0" t="s">
        <v>796</v>
      </c>
      <c r="E133" s="0" t="n">
        <v>16</v>
      </c>
      <c r="F133" s="0" t="n">
        <v>1120</v>
      </c>
      <c r="G133" s="39" t="n">
        <v>0.9982</v>
      </c>
      <c r="H133" s="0" t="n">
        <v>0</v>
      </c>
      <c r="I133" s="39" t="n">
        <v>0</v>
      </c>
      <c r="J133" s="0" t="n">
        <v>0</v>
      </c>
      <c r="K133" s="39" t="n">
        <v>0</v>
      </c>
      <c r="M133" s="0" t="s">
        <v>164</v>
      </c>
      <c r="N133" s="0" t="str">
        <f aca="false">IFERROR(VLOOKUP(A133,C$3:K$433,2,FALSE()),"")</f>
        <v/>
      </c>
      <c r="O133" s="0" t="str">
        <f aca="false">IFERROR(VLOOKUP(A133,C$3:K$433,3,FALSE()),"")</f>
        <v/>
      </c>
      <c r="P133" s="0" t="str">
        <f aca="false">IFERROR(VLOOKUP(A133,C$3:K$433,4,FALSE()),"")</f>
        <v/>
      </c>
      <c r="Q133" s="39" t="str">
        <f aca="false">IFERROR(VLOOKUP(A133,C$3:K$433,5,FALSE()),"")</f>
        <v/>
      </c>
      <c r="R133" s="0" t="str">
        <f aca="false">IFERROR(VLOOKUP(A133,C$3:K$433,6,FALSE()),"")</f>
        <v/>
      </c>
      <c r="S133" s="39" t="str">
        <f aca="false">IFERROR(VLOOKUP(A133,C$3:K$433,7,FALSE()),"")</f>
        <v/>
      </c>
      <c r="T133" s="0" t="str">
        <f aca="false">IFERROR(VLOOKUP(A133,C$3:K$433,8,FALSE()),"")</f>
        <v/>
      </c>
      <c r="U133" s="39" t="str">
        <f aca="false">IFERROR(VLOOKUP(A133,C$3:K$433,9,FALSE()),"")</f>
        <v/>
      </c>
      <c r="AK133" s="0" t="s">
        <v>847</v>
      </c>
    </row>
    <row r="134" customFormat="false" ht="15" hidden="false" customHeight="false" outlineLevel="0" collapsed="false">
      <c r="A134" s="0" t="s">
        <v>165</v>
      </c>
      <c r="B134" s="0" t="s">
        <v>23</v>
      </c>
      <c r="C134" s="0" t="s">
        <v>165</v>
      </c>
      <c r="D134" s="0" t="s">
        <v>23</v>
      </c>
      <c r="E134" s="0" t="n">
        <v>16</v>
      </c>
      <c r="F134" s="0" t="n">
        <v>0</v>
      </c>
      <c r="G134" s="39" t="n">
        <v>0</v>
      </c>
      <c r="H134" s="0" t="n">
        <v>28</v>
      </c>
      <c r="I134" s="39" t="n">
        <v>0.026</v>
      </c>
      <c r="J134" s="0" t="n">
        <v>330</v>
      </c>
      <c r="K134" s="39" t="n">
        <v>0.6776</v>
      </c>
      <c r="M134" s="0" t="s">
        <v>165</v>
      </c>
      <c r="N134" s="0" t="str">
        <f aca="false">IFERROR(VLOOKUP(A134,C$3:K$433,2,FALSE()),"")</f>
        <v>LB</v>
      </c>
      <c r="O134" s="0" t="n">
        <f aca="false">IFERROR(VLOOKUP(A134,C$3:K$433,3,FALSE()),"")</f>
        <v>16</v>
      </c>
      <c r="P134" s="0" t="n">
        <f aca="false">IFERROR(VLOOKUP(A134,C$3:K$433,4,FALSE()),"")</f>
        <v>0</v>
      </c>
      <c r="Q134" s="39" t="n">
        <f aca="false">IFERROR(VLOOKUP(A134,C$3:K$433,5,FALSE()),"")</f>
        <v>0</v>
      </c>
      <c r="R134" s="0" t="n">
        <f aca="false">IFERROR(VLOOKUP(A134,C$3:K$433,6,FALSE()),"")</f>
        <v>28</v>
      </c>
      <c r="S134" s="39" t="n">
        <f aca="false">IFERROR(VLOOKUP(A134,C$3:K$433,7,FALSE()),"")</f>
        <v>0.026</v>
      </c>
      <c r="T134" s="0" t="n">
        <f aca="false">IFERROR(VLOOKUP(A134,C$3:K$433,8,FALSE()),"")</f>
        <v>330</v>
      </c>
      <c r="U134" s="39" t="n">
        <f aca="false">IFERROR(VLOOKUP(A134,C$3:K$433,9,FALSE()),"")</f>
        <v>0.6776</v>
      </c>
      <c r="AK134" s="0" t="s">
        <v>847</v>
      </c>
    </row>
    <row r="135" customFormat="false" ht="15" hidden="false" customHeight="false" outlineLevel="0" collapsed="false">
      <c r="A135" s="0" t="s">
        <v>166</v>
      </c>
      <c r="B135" s="0" t="s">
        <v>46</v>
      </c>
      <c r="C135" s="0" t="s">
        <v>166</v>
      </c>
      <c r="D135" s="0" t="s">
        <v>453</v>
      </c>
      <c r="E135" s="0" t="n">
        <v>11</v>
      </c>
      <c r="F135" s="0" t="n">
        <v>0</v>
      </c>
      <c r="G135" s="39" t="n">
        <v>0</v>
      </c>
      <c r="H135" s="0" t="n">
        <v>308</v>
      </c>
      <c r="I135" s="39" t="n">
        <v>0.2862</v>
      </c>
      <c r="J135" s="0" t="n">
        <v>46</v>
      </c>
      <c r="K135" s="39" t="n">
        <v>0.0987</v>
      </c>
      <c r="M135" s="0" t="s">
        <v>166</v>
      </c>
      <c r="N135" s="0" t="str">
        <f aca="false">IFERROR(VLOOKUP(A135,C$3:K$433,2,FALSE()),"")</f>
        <v>DT</v>
      </c>
      <c r="O135" s="0" t="n">
        <f aca="false">IFERROR(VLOOKUP(A135,C$3:K$433,3,FALSE()),"")</f>
        <v>11</v>
      </c>
      <c r="P135" s="0" t="n">
        <f aca="false">IFERROR(VLOOKUP(A135,C$3:K$433,4,FALSE()),"")</f>
        <v>0</v>
      </c>
      <c r="Q135" s="39" t="n">
        <f aca="false">IFERROR(VLOOKUP(A135,C$3:K$433,5,FALSE()),"")</f>
        <v>0</v>
      </c>
      <c r="R135" s="0" t="n">
        <f aca="false">IFERROR(VLOOKUP(A135,C$3:K$433,6,FALSE()),"")</f>
        <v>308</v>
      </c>
      <c r="S135" s="39" t="n">
        <f aca="false">IFERROR(VLOOKUP(A135,C$3:K$433,7,FALSE()),"")</f>
        <v>0.2862</v>
      </c>
      <c r="T135" s="0" t="n">
        <f aca="false">IFERROR(VLOOKUP(A135,C$3:K$433,8,FALSE()),"")</f>
        <v>46</v>
      </c>
      <c r="U135" s="39" t="n">
        <f aca="false">IFERROR(VLOOKUP(A135,C$3:K$433,9,FALSE()),"")</f>
        <v>0.0987</v>
      </c>
      <c r="AK135" s="0" t="s">
        <v>848</v>
      </c>
    </row>
    <row r="136" customFormat="false" ht="15" hidden="false" customHeight="false" outlineLevel="0" collapsed="false">
      <c r="A136" s="0" t="s">
        <v>167</v>
      </c>
      <c r="B136" s="0" t="s">
        <v>14</v>
      </c>
      <c r="C136" s="0" t="s">
        <v>168</v>
      </c>
      <c r="D136" s="0" t="s">
        <v>638</v>
      </c>
      <c r="E136" s="0" t="n">
        <v>14</v>
      </c>
      <c r="F136" s="0" t="n">
        <v>0</v>
      </c>
      <c r="G136" s="39" t="n">
        <v>0</v>
      </c>
      <c r="H136" s="0" t="n">
        <v>418</v>
      </c>
      <c r="I136" s="39" t="n">
        <v>0.3756</v>
      </c>
      <c r="J136" s="0" t="n">
        <v>263</v>
      </c>
      <c r="K136" s="39" t="n">
        <v>0.591</v>
      </c>
      <c r="M136" s="0" t="s">
        <v>167</v>
      </c>
      <c r="N136" s="0" t="str">
        <f aca="false">IFERROR(VLOOKUP(A136,C$3:K$433,2,FALSE()),"")</f>
        <v/>
      </c>
      <c r="O136" s="0" t="str">
        <f aca="false">IFERROR(VLOOKUP(A136,C$3:K$433,3,FALSE()),"")</f>
        <v/>
      </c>
      <c r="P136" s="0" t="str">
        <f aca="false">IFERROR(VLOOKUP(A136,C$3:K$433,4,FALSE()),"")</f>
        <v/>
      </c>
      <c r="Q136" s="39" t="str">
        <f aca="false">IFERROR(VLOOKUP(A136,C$3:K$433,5,FALSE()),"")</f>
        <v/>
      </c>
      <c r="R136" s="0" t="str">
        <f aca="false">IFERROR(VLOOKUP(A136,C$3:K$433,6,FALSE()),"")</f>
        <v/>
      </c>
      <c r="S136" s="39" t="str">
        <f aca="false">IFERROR(VLOOKUP(A136,C$3:K$433,7,FALSE()),"")</f>
        <v/>
      </c>
      <c r="T136" s="0" t="str">
        <f aca="false">IFERROR(VLOOKUP(A136,C$3:K$433,8,FALSE()),"")</f>
        <v/>
      </c>
      <c r="U136" s="39" t="str">
        <f aca="false">IFERROR(VLOOKUP(A136,C$3:K$433,9,FALSE()),"")</f>
        <v/>
      </c>
      <c r="AK136" s="0" t="s">
        <v>848</v>
      </c>
    </row>
    <row r="137" customFormat="false" ht="15" hidden="false" customHeight="false" outlineLevel="0" collapsed="false">
      <c r="A137" s="0" t="s">
        <v>168</v>
      </c>
      <c r="B137" s="0" t="s">
        <v>20</v>
      </c>
      <c r="C137" s="0" t="s">
        <v>173</v>
      </c>
      <c r="D137" s="0" t="s">
        <v>382</v>
      </c>
      <c r="E137" s="0" t="n">
        <v>7</v>
      </c>
      <c r="F137" s="0" t="n">
        <v>0</v>
      </c>
      <c r="G137" s="39" t="n">
        <v>0</v>
      </c>
      <c r="H137" s="0" t="n">
        <v>244</v>
      </c>
      <c r="I137" s="39" t="n">
        <v>0.227</v>
      </c>
      <c r="J137" s="0" t="n">
        <v>59</v>
      </c>
      <c r="K137" s="39" t="n">
        <v>0.1379</v>
      </c>
      <c r="M137" s="0" t="s">
        <v>168</v>
      </c>
      <c r="N137" s="0" t="str">
        <f aca="false">IFERROR(VLOOKUP(A137,C$3:K$433,2,FALSE()),"")</f>
        <v>SS</v>
      </c>
      <c r="O137" s="0" t="n">
        <f aca="false">IFERROR(VLOOKUP(A137,C$3:K$433,3,FALSE()),"")</f>
        <v>14</v>
      </c>
      <c r="P137" s="0" t="n">
        <f aca="false">IFERROR(VLOOKUP(A137,C$3:K$433,4,FALSE()),"")</f>
        <v>0</v>
      </c>
      <c r="Q137" s="39" t="n">
        <f aca="false">IFERROR(VLOOKUP(A137,C$3:K$433,5,FALSE()),"")</f>
        <v>0</v>
      </c>
      <c r="R137" s="0" t="n">
        <f aca="false">IFERROR(VLOOKUP(A137,C$3:K$433,6,FALSE()),"")</f>
        <v>418</v>
      </c>
      <c r="S137" s="39" t="n">
        <f aca="false">IFERROR(VLOOKUP(A137,C$3:K$433,7,FALSE()),"")</f>
        <v>0.3756</v>
      </c>
      <c r="T137" s="0" t="n">
        <f aca="false">IFERROR(VLOOKUP(A137,C$3:K$433,8,FALSE()),"")</f>
        <v>263</v>
      </c>
      <c r="U137" s="39" t="n">
        <f aca="false">IFERROR(VLOOKUP(A137,C$3:K$433,9,FALSE()),"")</f>
        <v>0.591</v>
      </c>
      <c r="AK137" s="0" t="s">
        <v>849</v>
      </c>
    </row>
    <row r="138" customFormat="false" ht="15" hidden="false" customHeight="false" outlineLevel="0" collapsed="false">
      <c r="A138" s="0" t="s">
        <v>169</v>
      </c>
      <c r="B138" s="0" t="s">
        <v>20</v>
      </c>
      <c r="C138" s="0" t="s">
        <v>174</v>
      </c>
      <c r="D138" s="0" t="s">
        <v>20</v>
      </c>
      <c r="E138" s="0" t="n">
        <v>11</v>
      </c>
      <c r="F138" s="0" t="n">
        <v>0</v>
      </c>
      <c r="G138" s="39" t="n">
        <v>0</v>
      </c>
      <c r="H138" s="0" t="n">
        <v>11</v>
      </c>
      <c r="I138" s="39" t="n">
        <v>0.0095</v>
      </c>
      <c r="J138" s="0" t="n">
        <v>111</v>
      </c>
      <c r="K138" s="39" t="n">
        <v>0.2247</v>
      </c>
      <c r="M138" s="0" t="s">
        <v>169</v>
      </c>
      <c r="N138" s="0" t="str">
        <f aca="false">IFERROR(VLOOKUP(A138,C$3:K$433,2,FALSE()),"")</f>
        <v/>
      </c>
      <c r="O138" s="0" t="str">
        <f aca="false">IFERROR(VLOOKUP(A138,C$3:K$433,3,FALSE()),"")</f>
        <v/>
      </c>
      <c r="P138" s="0" t="str">
        <f aca="false">IFERROR(VLOOKUP(A138,C$3:K$433,4,FALSE()),"")</f>
        <v/>
      </c>
      <c r="Q138" s="39" t="str">
        <f aca="false">IFERROR(VLOOKUP(A138,C$3:K$433,5,FALSE()),"")</f>
        <v/>
      </c>
      <c r="R138" s="0" t="str">
        <f aca="false">IFERROR(VLOOKUP(A138,C$3:K$433,6,FALSE()),"")</f>
        <v/>
      </c>
      <c r="S138" s="39" t="str">
        <f aca="false">IFERROR(VLOOKUP(A138,C$3:K$433,7,FALSE()),"")</f>
        <v/>
      </c>
      <c r="T138" s="0" t="str">
        <f aca="false">IFERROR(VLOOKUP(A138,C$3:K$433,8,FALSE()),"")</f>
        <v/>
      </c>
      <c r="U138" s="39" t="str">
        <f aca="false">IFERROR(VLOOKUP(A138,C$3:K$433,9,FALSE()),"")</f>
        <v/>
      </c>
      <c r="AK138" s="0" t="s">
        <v>849</v>
      </c>
    </row>
    <row r="139" customFormat="false" ht="15" hidden="false" customHeight="false" outlineLevel="0" collapsed="false">
      <c r="A139" s="0" t="s">
        <v>170</v>
      </c>
      <c r="B139" s="0" t="s">
        <v>34</v>
      </c>
      <c r="C139" s="0" t="s">
        <v>176</v>
      </c>
      <c r="D139" s="0" t="s">
        <v>34</v>
      </c>
      <c r="E139" s="0" t="n">
        <v>8</v>
      </c>
      <c r="F139" s="0" t="n">
        <v>300</v>
      </c>
      <c r="G139" s="39" t="n">
        <v>0.2674</v>
      </c>
      <c r="H139" s="0" t="n">
        <v>0</v>
      </c>
      <c r="I139" s="39" t="n">
        <v>0</v>
      </c>
      <c r="J139" s="0" t="n">
        <v>1</v>
      </c>
      <c r="K139" s="39" t="n">
        <v>0.0022</v>
      </c>
      <c r="M139" s="0" t="s">
        <v>170</v>
      </c>
      <c r="N139" s="0" t="str">
        <f aca="false">IFERROR(VLOOKUP(A139,C$3:K$433,2,FALSE()),"")</f>
        <v/>
      </c>
      <c r="O139" s="0" t="str">
        <f aca="false">IFERROR(VLOOKUP(A139,C$3:K$433,3,FALSE()),"")</f>
        <v/>
      </c>
      <c r="P139" s="0" t="str">
        <f aca="false">IFERROR(VLOOKUP(A139,C$3:K$433,4,FALSE()),"")</f>
        <v/>
      </c>
      <c r="Q139" s="39" t="str">
        <f aca="false">IFERROR(VLOOKUP(A139,C$3:K$433,5,FALSE()),"")</f>
        <v/>
      </c>
      <c r="R139" s="0" t="str">
        <f aca="false">IFERROR(VLOOKUP(A139,C$3:K$433,6,FALSE()),"")</f>
        <v/>
      </c>
      <c r="S139" s="39" t="str">
        <f aca="false">IFERROR(VLOOKUP(A139,C$3:K$433,7,FALSE()),"")</f>
        <v/>
      </c>
      <c r="T139" s="0" t="str">
        <f aca="false">IFERROR(VLOOKUP(A139,C$3:K$433,8,FALSE()),"")</f>
        <v/>
      </c>
      <c r="U139" s="39" t="str">
        <f aca="false">IFERROR(VLOOKUP(A139,C$3:K$433,9,FALSE()),"")</f>
        <v/>
      </c>
      <c r="AK139" s="0" t="s">
        <v>850</v>
      </c>
    </row>
    <row r="140" customFormat="false" ht="15" hidden="false" customHeight="false" outlineLevel="0" collapsed="false">
      <c r="A140" s="0" t="s">
        <v>171</v>
      </c>
      <c r="B140" s="0" t="s">
        <v>23</v>
      </c>
      <c r="C140" s="0" t="s">
        <v>178</v>
      </c>
      <c r="D140" s="0" t="s">
        <v>789</v>
      </c>
      <c r="E140" s="0" t="n">
        <v>15</v>
      </c>
      <c r="F140" s="0" t="n">
        <v>296</v>
      </c>
      <c r="G140" s="39" t="n">
        <v>0.2723</v>
      </c>
      <c r="H140" s="0" t="n">
        <v>0</v>
      </c>
      <c r="I140" s="39" t="n">
        <v>0</v>
      </c>
      <c r="J140" s="0" t="n">
        <v>19</v>
      </c>
      <c r="K140" s="39" t="n">
        <v>0.043</v>
      </c>
      <c r="M140" s="0" t="s">
        <v>171</v>
      </c>
      <c r="N140" s="0" t="str">
        <f aca="false">IFERROR(VLOOKUP(A140,C$3:K$433,2,FALSE()),"")</f>
        <v/>
      </c>
      <c r="O140" s="0" t="str">
        <f aca="false">IFERROR(VLOOKUP(A140,C$3:K$433,3,FALSE()),"")</f>
        <v/>
      </c>
      <c r="P140" s="0" t="str">
        <f aca="false">IFERROR(VLOOKUP(A140,C$3:K$433,4,FALSE()),"")</f>
        <v/>
      </c>
      <c r="Q140" s="39" t="str">
        <f aca="false">IFERROR(VLOOKUP(A140,C$3:K$433,5,FALSE()),"")</f>
        <v/>
      </c>
      <c r="R140" s="0" t="str">
        <f aca="false">IFERROR(VLOOKUP(A140,C$3:K$433,6,FALSE()),"")</f>
        <v/>
      </c>
      <c r="S140" s="39" t="str">
        <f aca="false">IFERROR(VLOOKUP(A140,C$3:K$433,7,FALSE()),"")</f>
        <v/>
      </c>
      <c r="T140" s="0" t="str">
        <f aca="false">IFERROR(VLOOKUP(A140,C$3:K$433,8,FALSE()),"")</f>
        <v/>
      </c>
      <c r="U140" s="39" t="str">
        <f aca="false">IFERROR(VLOOKUP(A140,C$3:K$433,9,FALSE()),"")</f>
        <v/>
      </c>
      <c r="AK140" s="0" t="s">
        <v>850</v>
      </c>
    </row>
    <row r="141" customFormat="false" ht="15" hidden="false" customHeight="false" outlineLevel="0" collapsed="false">
      <c r="A141" s="0" t="s">
        <v>172</v>
      </c>
      <c r="B141" s="0" t="s">
        <v>46</v>
      </c>
      <c r="C141" s="0" t="s">
        <v>179</v>
      </c>
      <c r="D141" s="0" t="s">
        <v>23</v>
      </c>
      <c r="E141" s="0" t="n">
        <v>14</v>
      </c>
      <c r="F141" s="0" t="n">
        <v>0</v>
      </c>
      <c r="G141" s="39" t="n">
        <v>0</v>
      </c>
      <c r="H141" s="0" t="n">
        <v>559</v>
      </c>
      <c r="I141" s="39" t="n">
        <v>0.5432</v>
      </c>
      <c r="J141" s="0" t="n">
        <v>109</v>
      </c>
      <c r="K141" s="39" t="n">
        <v>0.246</v>
      </c>
      <c r="M141" s="0" t="s">
        <v>172</v>
      </c>
      <c r="N141" s="0" t="str">
        <f aca="false">IFERROR(VLOOKUP(A141,C$3:K$433,2,FALSE()),"")</f>
        <v/>
      </c>
      <c r="O141" s="0" t="str">
        <f aca="false">IFERROR(VLOOKUP(A141,C$3:K$433,3,FALSE()),"")</f>
        <v/>
      </c>
      <c r="P141" s="0" t="str">
        <f aca="false">IFERROR(VLOOKUP(A141,C$3:K$433,4,FALSE()),"")</f>
        <v/>
      </c>
      <c r="Q141" s="39" t="str">
        <f aca="false">IFERROR(VLOOKUP(A141,C$3:K$433,5,FALSE()),"")</f>
        <v/>
      </c>
      <c r="R141" s="0" t="str">
        <f aca="false">IFERROR(VLOOKUP(A141,C$3:K$433,6,FALSE()),"")</f>
        <v/>
      </c>
      <c r="S141" s="39" t="str">
        <f aca="false">IFERROR(VLOOKUP(A141,C$3:K$433,7,FALSE()),"")</f>
        <v/>
      </c>
      <c r="T141" s="0" t="str">
        <f aca="false">IFERROR(VLOOKUP(A141,C$3:K$433,8,FALSE()),"")</f>
        <v/>
      </c>
      <c r="U141" s="39" t="str">
        <f aca="false">IFERROR(VLOOKUP(A141,C$3:K$433,9,FALSE()),"")</f>
        <v/>
      </c>
      <c r="AK141" s="0" t="s">
        <v>303</v>
      </c>
    </row>
    <row r="142" customFormat="false" ht="15" hidden="false" customHeight="false" outlineLevel="0" collapsed="false">
      <c r="A142" s="0" t="s">
        <v>173</v>
      </c>
      <c r="B142" s="0" t="s">
        <v>20</v>
      </c>
      <c r="C142" s="0" t="s">
        <v>180</v>
      </c>
      <c r="D142" s="0" t="s">
        <v>382</v>
      </c>
      <c r="E142" s="0" t="n">
        <v>8</v>
      </c>
      <c r="F142" s="0" t="n">
        <v>0</v>
      </c>
      <c r="G142" s="39" t="n">
        <v>0</v>
      </c>
      <c r="H142" s="0" t="n">
        <v>424</v>
      </c>
      <c r="I142" s="39" t="n">
        <v>0.3816</v>
      </c>
      <c r="J142" s="0" t="n">
        <v>47</v>
      </c>
      <c r="K142" s="39" t="n">
        <v>0.0989</v>
      </c>
      <c r="M142" s="0" t="s">
        <v>173</v>
      </c>
      <c r="N142" s="0" t="str">
        <f aca="false">IFERROR(VLOOKUP(A142,C$3:K$433,2,FALSE()),"")</f>
        <v>CB</v>
      </c>
      <c r="O142" s="0" t="n">
        <f aca="false">IFERROR(VLOOKUP(A142,C$3:K$433,3,FALSE()),"")</f>
        <v>7</v>
      </c>
      <c r="P142" s="0" t="n">
        <f aca="false">IFERROR(VLOOKUP(A142,C$3:K$433,4,FALSE()),"")</f>
        <v>0</v>
      </c>
      <c r="Q142" s="39" t="n">
        <f aca="false">IFERROR(VLOOKUP(A142,C$3:K$433,5,FALSE()),"")</f>
        <v>0</v>
      </c>
      <c r="R142" s="0" t="n">
        <f aca="false">IFERROR(VLOOKUP(A142,C$3:K$433,6,FALSE()),"")</f>
        <v>244</v>
      </c>
      <c r="S142" s="39" t="n">
        <f aca="false">IFERROR(VLOOKUP(A142,C$3:K$433,7,FALSE()),"")</f>
        <v>0.227</v>
      </c>
      <c r="T142" s="0" t="n">
        <f aca="false">IFERROR(VLOOKUP(A142,C$3:K$433,8,FALSE()),"")</f>
        <v>59</v>
      </c>
      <c r="U142" s="39" t="n">
        <f aca="false">IFERROR(VLOOKUP(A142,C$3:K$433,9,FALSE()),"")</f>
        <v>0.1379</v>
      </c>
      <c r="AK142" s="0" t="s">
        <v>303</v>
      </c>
    </row>
    <row r="143" customFormat="false" ht="15" hidden="false" customHeight="false" outlineLevel="0" collapsed="false">
      <c r="A143" s="0" t="s">
        <v>174</v>
      </c>
      <c r="B143" s="0" t="s">
        <v>20</v>
      </c>
      <c r="C143" s="0" t="s">
        <v>181</v>
      </c>
      <c r="D143" s="0" t="s">
        <v>484</v>
      </c>
      <c r="E143" s="0" t="n">
        <v>16</v>
      </c>
      <c r="F143" s="0" t="n">
        <v>190</v>
      </c>
      <c r="G143" s="39" t="n">
        <v>0.1786</v>
      </c>
      <c r="H143" s="0" t="n">
        <v>0</v>
      </c>
      <c r="I143" s="39" t="n">
        <v>0</v>
      </c>
      <c r="J143" s="0" t="n">
        <v>85</v>
      </c>
      <c r="K143" s="39" t="n">
        <v>0.1848</v>
      </c>
      <c r="M143" s="0" t="s">
        <v>174</v>
      </c>
      <c r="N143" s="0" t="str">
        <f aca="false">IFERROR(VLOOKUP(A143,C$3:K$433,2,FALSE()),"")</f>
        <v>DB</v>
      </c>
      <c r="O143" s="0" t="n">
        <f aca="false">IFERROR(VLOOKUP(A143,C$3:K$433,3,FALSE()),"")</f>
        <v>11</v>
      </c>
      <c r="P143" s="0" t="n">
        <f aca="false">IFERROR(VLOOKUP(A143,C$3:K$433,4,FALSE()),"")</f>
        <v>0</v>
      </c>
      <c r="Q143" s="39" t="n">
        <f aca="false">IFERROR(VLOOKUP(A143,C$3:K$433,5,FALSE()),"")</f>
        <v>0</v>
      </c>
      <c r="R143" s="0" t="n">
        <f aca="false">IFERROR(VLOOKUP(A143,C$3:K$433,6,FALSE()),"")</f>
        <v>11</v>
      </c>
      <c r="S143" s="39" t="n">
        <f aca="false">IFERROR(VLOOKUP(A143,C$3:K$433,7,FALSE()),"")</f>
        <v>0.0095</v>
      </c>
      <c r="T143" s="0" t="n">
        <f aca="false">IFERROR(VLOOKUP(A143,C$3:K$433,8,FALSE()),"")</f>
        <v>111</v>
      </c>
      <c r="U143" s="39" t="n">
        <f aca="false">IFERROR(VLOOKUP(A143,C$3:K$433,9,FALSE()),"")</f>
        <v>0.2247</v>
      </c>
      <c r="AK143" s="0" t="s">
        <v>851</v>
      </c>
    </row>
    <row r="144" customFormat="false" ht="15" hidden="false" customHeight="false" outlineLevel="0" collapsed="false">
      <c r="A144" s="0" t="s">
        <v>175</v>
      </c>
      <c r="B144" s="0" t="s">
        <v>20</v>
      </c>
      <c r="C144" s="0" t="s">
        <v>182</v>
      </c>
      <c r="D144" s="0" t="s">
        <v>48</v>
      </c>
      <c r="E144" s="0" t="n">
        <v>16</v>
      </c>
      <c r="F144" s="0" t="n">
        <v>1119</v>
      </c>
      <c r="G144" s="39" t="n">
        <v>0.9868</v>
      </c>
      <c r="H144" s="0" t="n">
        <v>0</v>
      </c>
      <c r="I144" s="39" t="n">
        <v>0</v>
      </c>
      <c r="J144" s="0" t="n">
        <v>0</v>
      </c>
      <c r="K144" s="39" t="n">
        <v>0</v>
      </c>
      <c r="M144" s="0" t="s">
        <v>175</v>
      </c>
      <c r="N144" s="0" t="str">
        <f aca="false">IFERROR(VLOOKUP(A144,C$3:K$433,2,FALSE()),"")</f>
        <v/>
      </c>
      <c r="O144" s="0" t="str">
        <f aca="false">IFERROR(VLOOKUP(A144,C$3:K$433,3,FALSE()),"")</f>
        <v/>
      </c>
      <c r="P144" s="0" t="str">
        <f aca="false">IFERROR(VLOOKUP(A144,C$3:K$433,4,FALSE()),"")</f>
        <v/>
      </c>
      <c r="Q144" s="39" t="str">
        <f aca="false">IFERROR(VLOOKUP(A144,C$3:K$433,5,FALSE()),"")</f>
        <v/>
      </c>
      <c r="R144" s="0" t="str">
        <f aca="false">IFERROR(VLOOKUP(A144,C$3:K$433,6,FALSE()),"")</f>
        <v/>
      </c>
      <c r="S144" s="39" t="str">
        <f aca="false">IFERROR(VLOOKUP(A144,C$3:K$433,7,FALSE()),"")</f>
        <v/>
      </c>
      <c r="T144" s="0" t="str">
        <f aca="false">IFERROR(VLOOKUP(A144,C$3:K$433,8,FALSE()),"")</f>
        <v/>
      </c>
      <c r="U144" s="39" t="str">
        <f aca="false">IFERROR(VLOOKUP(A144,C$3:K$433,9,FALSE()),"")</f>
        <v/>
      </c>
      <c r="AK144" s="0" t="s">
        <v>851</v>
      </c>
    </row>
    <row r="145" customFormat="false" ht="15" hidden="false" customHeight="false" outlineLevel="0" collapsed="false">
      <c r="A145" s="0" t="s">
        <v>176</v>
      </c>
      <c r="B145" s="0" t="s">
        <v>34</v>
      </c>
      <c r="C145" s="0" t="s">
        <v>810</v>
      </c>
      <c r="D145" s="0" t="s">
        <v>23</v>
      </c>
      <c r="E145" s="0" t="n">
        <v>8</v>
      </c>
      <c r="F145" s="0" t="n">
        <v>0</v>
      </c>
      <c r="G145" s="39" t="n">
        <v>0</v>
      </c>
      <c r="H145" s="0" t="n">
        <v>542</v>
      </c>
      <c r="I145" s="39" t="n">
        <v>0.487</v>
      </c>
      <c r="J145" s="0" t="n">
        <v>6</v>
      </c>
      <c r="K145" s="39" t="n">
        <v>0.0135</v>
      </c>
      <c r="M145" s="0" t="s">
        <v>176</v>
      </c>
      <c r="N145" s="0" t="str">
        <f aca="false">IFERROR(VLOOKUP(A145,C$3:K$433,2,FALSE()),"")</f>
        <v>WR</v>
      </c>
      <c r="O145" s="0" t="n">
        <f aca="false">IFERROR(VLOOKUP(A145,C$3:K$433,3,FALSE()),"")</f>
        <v>8</v>
      </c>
      <c r="P145" s="0" t="n">
        <f aca="false">IFERROR(VLOOKUP(A145,C$3:K$433,4,FALSE()),"")</f>
        <v>300</v>
      </c>
      <c r="Q145" s="39" t="n">
        <f aca="false">IFERROR(VLOOKUP(A145,C$3:K$433,5,FALSE()),"")</f>
        <v>0.2674</v>
      </c>
      <c r="R145" s="0" t="n">
        <f aca="false">IFERROR(VLOOKUP(A145,C$3:K$433,6,FALSE()),"")</f>
        <v>0</v>
      </c>
      <c r="S145" s="39" t="n">
        <f aca="false">IFERROR(VLOOKUP(A145,C$3:K$433,7,FALSE()),"")</f>
        <v>0</v>
      </c>
      <c r="T145" s="0" t="n">
        <f aca="false">IFERROR(VLOOKUP(A145,C$3:K$433,8,FALSE()),"")</f>
        <v>1</v>
      </c>
      <c r="U145" s="39" t="n">
        <f aca="false">IFERROR(VLOOKUP(A145,C$3:K$433,9,FALSE()),"")</f>
        <v>0.0022</v>
      </c>
      <c r="AK145" s="0" t="s">
        <v>852</v>
      </c>
    </row>
    <row r="146" customFormat="false" ht="15" hidden="false" customHeight="false" outlineLevel="0" collapsed="false">
      <c r="A146" s="0" t="s">
        <v>177</v>
      </c>
      <c r="B146" s="0" t="s">
        <v>37</v>
      </c>
      <c r="C146" s="0" t="s">
        <v>810</v>
      </c>
      <c r="D146" s="0" t="s">
        <v>23</v>
      </c>
      <c r="E146" s="0" t="n">
        <v>7</v>
      </c>
      <c r="F146" s="0" t="n">
        <v>0</v>
      </c>
      <c r="G146" s="39" t="n">
        <v>0</v>
      </c>
      <c r="H146" s="0" t="n">
        <v>438</v>
      </c>
      <c r="I146" s="39" t="n">
        <v>0.4199</v>
      </c>
      <c r="J146" s="0" t="n">
        <v>24</v>
      </c>
      <c r="K146" s="39" t="n">
        <v>0.0536</v>
      </c>
      <c r="M146" s="0" t="s">
        <v>177</v>
      </c>
      <c r="N146" s="0" t="str">
        <f aca="false">IFERROR(VLOOKUP(A146,C$3:K$433,2,FALSE()),"")</f>
        <v/>
      </c>
      <c r="O146" s="0" t="str">
        <f aca="false">IFERROR(VLOOKUP(A146,C$3:K$433,3,FALSE()),"")</f>
        <v/>
      </c>
      <c r="P146" s="0" t="str">
        <f aca="false">IFERROR(VLOOKUP(A146,C$3:K$433,4,FALSE()),"")</f>
        <v/>
      </c>
      <c r="Q146" s="39" t="str">
        <f aca="false">IFERROR(VLOOKUP(A146,C$3:K$433,5,FALSE()),"")</f>
        <v/>
      </c>
      <c r="R146" s="0" t="str">
        <f aca="false">IFERROR(VLOOKUP(A146,C$3:K$433,6,FALSE()),"")</f>
        <v/>
      </c>
      <c r="S146" s="39" t="str">
        <f aca="false">IFERROR(VLOOKUP(A146,C$3:K$433,7,FALSE()),"")</f>
        <v/>
      </c>
      <c r="T146" s="0" t="str">
        <f aca="false">IFERROR(VLOOKUP(A146,C$3:K$433,8,FALSE()),"")</f>
        <v/>
      </c>
      <c r="U146" s="39" t="str">
        <f aca="false">IFERROR(VLOOKUP(A146,C$3:K$433,9,FALSE()),"")</f>
        <v/>
      </c>
      <c r="AK146" s="0" t="s">
        <v>852</v>
      </c>
    </row>
    <row r="147" customFormat="false" ht="15" hidden="false" customHeight="false" outlineLevel="0" collapsed="false">
      <c r="A147" s="0" t="s">
        <v>178</v>
      </c>
      <c r="B147" s="0" t="s">
        <v>14</v>
      </c>
      <c r="C147" s="0" t="s">
        <v>184</v>
      </c>
      <c r="D147" s="0" t="s">
        <v>782</v>
      </c>
      <c r="E147" s="0" t="n">
        <v>1</v>
      </c>
      <c r="F147" s="0" t="n">
        <v>0</v>
      </c>
      <c r="G147" s="39" t="n">
        <v>0</v>
      </c>
      <c r="H147" s="0" t="n">
        <v>0</v>
      </c>
      <c r="I147" s="39" t="n">
        <v>0</v>
      </c>
      <c r="J147" s="0" t="n">
        <v>1</v>
      </c>
      <c r="K147" s="39" t="n">
        <v>0.0022</v>
      </c>
      <c r="M147" s="0" t="s">
        <v>178</v>
      </c>
      <c r="N147" s="0" t="str">
        <f aca="false">IFERROR(VLOOKUP(A147,C$3:K$433,2,FALSE()),"")</f>
        <v>T</v>
      </c>
      <c r="O147" s="0" t="n">
        <f aca="false">IFERROR(VLOOKUP(A147,C$3:K$433,3,FALSE()),"")</f>
        <v>15</v>
      </c>
      <c r="P147" s="0" t="n">
        <f aca="false">IFERROR(VLOOKUP(A147,C$3:K$433,4,FALSE()),"")</f>
        <v>296</v>
      </c>
      <c r="Q147" s="39" t="n">
        <f aca="false">IFERROR(VLOOKUP(A147,C$3:K$433,5,FALSE()),"")</f>
        <v>0.2723</v>
      </c>
      <c r="R147" s="0" t="n">
        <f aca="false">IFERROR(VLOOKUP(A147,C$3:K$433,6,FALSE()),"")</f>
        <v>0</v>
      </c>
      <c r="S147" s="39" t="n">
        <f aca="false">IFERROR(VLOOKUP(A147,C$3:K$433,7,FALSE()),"")</f>
        <v>0</v>
      </c>
      <c r="T147" s="0" t="n">
        <f aca="false">IFERROR(VLOOKUP(A147,C$3:K$433,8,FALSE()),"")</f>
        <v>19</v>
      </c>
      <c r="U147" s="39" t="n">
        <f aca="false">IFERROR(VLOOKUP(A147,C$3:K$433,9,FALSE()),"")</f>
        <v>0.043</v>
      </c>
      <c r="AK147" s="0" t="s">
        <v>853</v>
      </c>
    </row>
    <row r="148" customFormat="false" ht="15" hidden="false" customHeight="false" outlineLevel="0" collapsed="false">
      <c r="A148" s="0" t="s">
        <v>179</v>
      </c>
      <c r="B148" s="0" t="s">
        <v>23</v>
      </c>
      <c r="C148" s="0" t="s">
        <v>185</v>
      </c>
      <c r="D148" s="0" t="s">
        <v>34</v>
      </c>
      <c r="E148" s="0" t="n">
        <v>16</v>
      </c>
      <c r="F148" s="0" t="n">
        <v>781</v>
      </c>
      <c r="G148" s="39" t="n">
        <v>0.7368</v>
      </c>
      <c r="H148" s="0" t="n">
        <v>0</v>
      </c>
      <c r="I148" s="39" t="n">
        <v>0</v>
      </c>
      <c r="J148" s="0" t="n">
        <v>66</v>
      </c>
      <c r="K148" s="39" t="n">
        <v>0.1486</v>
      </c>
      <c r="M148" s="0" t="s">
        <v>179</v>
      </c>
      <c r="N148" s="0" t="str">
        <f aca="false">IFERROR(VLOOKUP(A148,C$3:K$433,2,FALSE()),"")</f>
        <v>LB</v>
      </c>
      <c r="O148" s="0" t="n">
        <f aca="false">IFERROR(VLOOKUP(A148,C$3:K$433,3,FALSE()),"")</f>
        <v>14</v>
      </c>
      <c r="P148" s="0" t="n">
        <f aca="false">IFERROR(VLOOKUP(A148,C$3:K$433,4,FALSE()),"")</f>
        <v>0</v>
      </c>
      <c r="Q148" s="39" t="n">
        <f aca="false">IFERROR(VLOOKUP(A148,C$3:K$433,5,FALSE()),"")</f>
        <v>0</v>
      </c>
      <c r="R148" s="0" t="n">
        <f aca="false">IFERROR(VLOOKUP(A148,C$3:K$433,6,FALSE()),"")</f>
        <v>559</v>
      </c>
      <c r="S148" s="39" t="n">
        <f aca="false">IFERROR(VLOOKUP(A148,C$3:K$433,7,FALSE()),"")</f>
        <v>0.5432</v>
      </c>
      <c r="T148" s="0" t="n">
        <f aca="false">IFERROR(VLOOKUP(A148,C$3:K$433,8,FALSE()),"")</f>
        <v>109</v>
      </c>
      <c r="U148" s="39" t="n">
        <f aca="false">IFERROR(VLOOKUP(A148,C$3:K$433,9,FALSE()),"")</f>
        <v>0.246</v>
      </c>
      <c r="AK148" s="0" t="s">
        <v>853</v>
      </c>
    </row>
    <row r="149" customFormat="false" ht="15" hidden="false" customHeight="false" outlineLevel="0" collapsed="false">
      <c r="A149" s="0" t="s">
        <v>180</v>
      </c>
      <c r="B149" s="0" t="s">
        <v>20</v>
      </c>
      <c r="C149" s="0" t="s">
        <v>187</v>
      </c>
      <c r="D149" s="0" t="s">
        <v>782</v>
      </c>
      <c r="E149" s="0" t="n">
        <v>11</v>
      </c>
      <c r="F149" s="0" t="n">
        <v>395</v>
      </c>
      <c r="G149" s="39" t="n">
        <v>0.3934</v>
      </c>
      <c r="H149" s="0" t="n">
        <v>0</v>
      </c>
      <c r="I149" s="39" t="n">
        <v>0</v>
      </c>
      <c r="J149" s="0" t="n">
        <v>28</v>
      </c>
      <c r="K149" s="39" t="n">
        <v>0.0622</v>
      </c>
      <c r="M149" s="0" t="s">
        <v>180</v>
      </c>
      <c r="N149" s="0" t="str">
        <f aca="false">IFERROR(VLOOKUP(A149,C$3:K$433,2,FALSE()),"")</f>
        <v>CB</v>
      </c>
      <c r="O149" s="0" t="n">
        <f aca="false">IFERROR(VLOOKUP(A149,C$3:K$433,3,FALSE()),"")</f>
        <v>8</v>
      </c>
      <c r="P149" s="0" t="n">
        <f aca="false">IFERROR(VLOOKUP(A149,C$3:K$433,4,FALSE()),"")</f>
        <v>0</v>
      </c>
      <c r="Q149" s="39" t="n">
        <f aca="false">IFERROR(VLOOKUP(A149,C$3:K$433,5,FALSE()),"")</f>
        <v>0</v>
      </c>
      <c r="R149" s="0" t="n">
        <f aca="false">IFERROR(VLOOKUP(A149,C$3:K$433,6,FALSE()),"")</f>
        <v>424</v>
      </c>
      <c r="S149" s="39" t="n">
        <f aca="false">IFERROR(VLOOKUP(A149,C$3:K$433,7,FALSE()),"")</f>
        <v>0.3816</v>
      </c>
      <c r="T149" s="0" t="n">
        <f aca="false">IFERROR(VLOOKUP(A149,C$3:K$433,8,FALSE()),"")</f>
        <v>47</v>
      </c>
      <c r="U149" s="39" t="n">
        <f aca="false">IFERROR(VLOOKUP(A149,C$3:K$433,9,FALSE()),"")</f>
        <v>0.0989</v>
      </c>
      <c r="AK149" s="0" t="s">
        <v>854</v>
      </c>
    </row>
    <row r="150" customFormat="false" ht="15" hidden="false" customHeight="false" outlineLevel="0" collapsed="false">
      <c r="A150" s="0" t="s">
        <v>181</v>
      </c>
      <c r="B150" s="0" t="s">
        <v>37</v>
      </c>
      <c r="C150" s="0" t="s">
        <v>812</v>
      </c>
      <c r="D150" s="0" t="s">
        <v>420</v>
      </c>
      <c r="E150" s="0" t="n">
        <v>7</v>
      </c>
      <c r="F150" s="0" t="n">
        <v>0</v>
      </c>
      <c r="G150" s="39" t="n">
        <v>0</v>
      </c>
      <c r="H150" s="0" t="n">
        <v>130</v>
      </c>
      <c r="I150" s="39" t="n">
        <v>0.1166</v>
      </c>
      <c r="J150" s="0" t="n">
        <v>8</v>
      </c>
      <c r="K150" s="39" t="n">
        <v>0.0179</v>
      </c>
      <c r="M150" s="0" t="s">
        <v>181</v>
      </c>
      <c r="N150" s="0" t="str">
        <f aca="false">IFERROR(VLOOKUP(A150,C$3:K$433,2,FALSE()),"")</f>
        <v>FB</v>
      </c>
      <c r="O150" s="0" t="n">
        <f aca="false">IFERROR(VLOOKUP(A150,C$3:K$433,3,FALSE()),"")</f>
        <v>16</v>
      </c>
      <c r="P150" s="0" t="n">
        <f aca="false">IFERROR(VLOOKUP(A150,C$3:K$433,4,FALSE()),"")</f>
        <v>190</v>
      </c>
      <c r="Q150" s="39" t="n">
        <f aca="false">IFERROR(VLOOKUP(A150,C$3:K$433,5,FALSE()),"")</f>
        <v>0.1786</v>
      </c>
      <c r="R150" s="0" t="n">
        <f aca="false">IFERROR(VLOOKUP(A150,C$3:K$433,6,FALSE()),"")</f>
        <v>0</v>
      </c>
      <c r="S150" s="39" t="n">
        <f aca="false">IFERROR(VLOOKUP(A150,C$3:K$433,7,FALSE()),"")</f>
        <v>0</v>
      </c>
      <c r="T150" s="0" t="n">
        <f aca="false">IFERROR(VLOOKUP(A150,C$3:K$433,8,FALSE()),"")</f>
        <v>85</v>
      </c>
      <c r="U150" s="39" t="n">
        <f aca="false">IFERROR(VLOOKUP(A150,C$3:K$433,9,FALSE()),"")</f>
        <v>0.1848</v>
      </c>
      <c r="AK150" s="0" t="s">
        <v>854</v>
      </c>
    </row>
    <row r="151" customFormat="false" ht="15" hidden="false" customHeight="false" outlineLevel="0" collapsed="false">
      <c r="A151" s="0" t="s">
        <v>182</v>
      </c>
      <c r="B151" s="0" t="s">
        <v>48</v>
      </c>
      <c r="C151" s="0" t="s">
        <v>812</v>
      </c>
      <c r="D151" s="0" t="s">
        <v>420</v>
      </c>
      <c r="E151" s="0" t="n">
        <v>9</v>
      </c>
      <c r="F151" s="0" t="n">
        <v>0</v>
      </c>
      <c r="G151" s="39" t="n">
        <v>0</v>
      </c>
      <c r="H151" s="0" t="n">
        <v>120</v>
      </c>
      <c r="I151" s="39" t="n">
        <v>0.1158</v>
      </c>
      <c r="J151" s="0" t="n">
        <v>16</v>
      </c>
      <c r="K151" s="39" t="n">
        <v>0.036</v>
      </c>
      <c r="M151" s="0" t="s">
        <v>182</v>
      </c>
      <c r="N151" s="0" t="str">
        <f aca="false">IFERROR(VLOOKUP(A151,C$3:K$433,2,FALSE()),"")</f>
        <v>QB</v>
      </c>
      <c r="O151" s="0" t="n">
        <f aca="false">IFERROR(VLOOKUP(A151,C$3:K$433,3,FALSE()),"")</f>
        <v>16</v>
      </c>
      <c r="P151" s="0" t="n">
        <f aca="false">IFERROR(VLOOKUP(A151,C$3:K$433,4,FALSE()),"")</f>
        <v>1119</v>
      </c>
      <c r="Q151" s="39" t="n">
        <f aca="false">IFERROR(VLOOKUP(A151,C$3:K$433,5,FALSE()),"")</f>
        <v>0.9868</v>
      </c>
      <c r="R151" s="0" t="n">
        <f aca="false">IFERROR(VLOOKUP(A151,C$3:K$433,6,FALSE()),"")</f>
        <v>0</v>
      </c>
      <c r="S151" s="39" t="n">
        <f aca="false">IFERROR(VLOOKUP(A151,C$3:K$433,7,FALSE()),"")</f>
        <v>0</v>
      </c>
      <c r="T151" s="0" t="n">
        <f aca="false">IFERROR(VLOOKUP(A151,C$3:K$433,8,FALSE()),"")</f>
        <v>0</v>
      </c>
      <c r="U151" s="39" t="n">
        <f aca="false">IFERROR(VLOOKUP(A151,C$3:K$433,9,FALSE()),"")</f>
        <v>0</v>
      </c>
    </row>
    <row r="152" customFormat="false" ht="15" hidden="false" customHeight="false" outlineLevel="0" collapsed="false">
      <c r="A152" s="0" t="s">
        <v>183</v>
      </c>
      <c r="B152" s="0" t="s">
        <v>20</v>
      </c>
      <c r="C152" s="0" t="s">
        <v>189</v>
      </c>
      <c r="D152" s="0" t="s">
        <v>37</v>
      </c>
      <c r="E152" s="0" t="n">
        <v>8</v>
      </c>
      <c r="F152" s="0" t="n">
        <v>41</v>
      </c>
      <c r="G152" s="39" t="n">
        <v>0.0362</v>
      </c>
      <c r="H152" s="0" t="n">
        <v>0</v>
      </c>
      <c r="I152" s="39" t="n">
        <v>0</v>
      </c>
      <c r="J152" s="0" t="n">
        <v>93</v>
      </c>
      <c r="K152" s="39" t="n">
        <v>0.2017</v>
      </c>
      <c r="M152" s="0" t="s">
        <v>183</v>
      </c>
      <c r="N152" s="0" t="str">
        <f aca="false">IFERROR(VLOOKUP(A152,C$3:K$433,2,FALSE()),"")</f>
        <v/>
      </c>
      <c r="O152" s="0" t="str">
        <f aca="false">IFERROR(VLOOKUP(A152,C$3:K$433,3,FALSE()),"")</f>
        <v/>
      </c>
      <c r="P152" s="0" t="str">
        <f aca="false">IFERROR(VLOOKUP(A152,C$3:K$433,4,FALSE()),"")</f>
        <v/>
      </c>
      <c r="Q152" s="39" t="str">
        <f aca="false">IFERROR(VLOOKUP(A152,C$3:K$433,5,FALSE()),"")</f>
        <v/>
      </c>
      <c r="R152" s="0" t="str">
        <f aca="false">IFERROR(VLOOKUP(A152,C$3:K$433,6,FALSE()),"")</f>
        <v/>
      </c>
      <c r="S152" s="39" t="str">
        <f aca="false">IFERROR(VLOOKUP(A152,C$3:K$433,7,FALSE()),"")</f>
        <v/>
      </c>
      <c r="T152" s="0" t="str">
        <f aca="false">IFERROR(VLOOKUP(A152,C$3:K$433,8,FALSE()),"")</f>
        <v/>
      </c>
      <c r="U152" s="39" t="str">
        <f aca="false">IFERROR(VLOOKUP(A152,C$3:K$433,9,FALSE()),"")</f>
        <v/>
      </c>
    </row>
    <row r="153" customFormat="false" ht="15" hidden="false" customHeight="false" outlineLevel="0" collapsed="false">
      <c r="A153" s="0" t="s">
        <v>184</v>
      </c>
      <c r="B153" s="0" t="s">
        <v>14</v>
      </c>
      <c r="C153" s="0" t="s">
        <v>190</v>
      </c>
      <c r="D153" s="0" t="s">
        <v>37</v>
      </c>
      <c r="E153" s="0" t="n">
        <v>15</v>
      </c>
      <c r="F153" s="0" t="n">
        <v>581</v>
      </c>
      <c r="G153" s="39" t="n">
        <v>0.6129</v>
      </c>
      <c r="H153" s="0" t="n">
        <v>0</v>
      </c>
      <c r="I153" s="39" t="n">
        <v>0</v>
      </c>
      <c r="J153" s="0" t="n">
        <v>17</v>
      </c>
      <c r="K153" s="39" t="n">
        <v>0.0366</v>
      </c>
      <c r="M153" s="0" t="s">
        <v>184</v>
      </c>
      <c r="N153" s="0" t="str">
        <f aca="false">IFERROR(VLOOKUP(A153,C$3:K$433,2,FALSE()),"")</f>
        <v>G</v>
      </c>
      <c r="O153" s="0" t="n">
        <f aca="false">IFERROR(VLOOKUP(A153,C$3:K$433,3,FALSE()),"")</f>
        <v>1</v>
      </c>
      <c r="P153" s="0" t="n">
        <f aca="false">IFERROR(VLOOKUP(A153,C$3:K$433,4,FALSE()),"")</f>
        <v>0</v>
      </c>
      <c r="Q153" s="39" t="n">
        <f aca="false">IFERROR(VLOOKUP(A153,C$3:K$433,5,FALSE()),"")</f>
        <v>0</v>
      </c>
      <c r="R153" s="0" t="n">
        <f aca="false">IFERROR(VLOOKUP(A153,C$3:K$433,6,FALSE()),"")</f>
        <v>0</v>
      </c>
      <c r="S153" s="39" t="n">
        <f aca="false">IFERROR(VLOOKUP(A153,C$3:K$433,7,FALSE()),"")</f>
        <v>0</v>
      </c>
      <c r="T153" s="0" t="n">
        <f aca="false">IFERROR(VLOOKUP(A153,C$3:K$433,8,FALSE()),"")</f>
        <v>1</v>
      </c>
      <c r="U153" s="39" t="n">
        <f aca="false">IFERROR(VLOOKUP(A153,C$3:K$433,9,FALSE()),"")</f>
        <v>0.0022</v>
      </c>
    </row>
    <row r="154" customFormat="false" ht="15" hidden="false" customHeight="false" outlineLevel="0" collapsed="false">
      <c r="A154" s="0" t="s">
        <v>185</v>
      </c>
      <c r="B154" s="0" t="s">
        <v>34</v>
      </c>
      <c r="C154" s="0" t="s">
        <v>192</v>
      </c>
      <c r="D154" s="0" t="s">
        <v>17</v>
      </c>
      <c r="E154" s="0" t="n">
        <v>12</v>
      </c>
      <c r="F154" s="0" t="n">
        <v>234</v>
      </c>
      <c r="G154" s="39" t="n">
        <v>0.2177</v>
      </c>
      <c r="H154" s="0" t="n">
        <v>0</v>
      </c>
      <c r="I154" s="39" t="n">
        <v>0</v>
      </c>
      <c r="J154" s="0" t="n">
        <v>4</v>
      </c>
      <c r="K154" s="39" t="n">
        <v>0.0085</v>
      </c>
      <c r="M154" s="0" t="s">
        <v>185</v>
      </c>
      <c r="N154" s="0" t="str">
        <f aca="false">IFERROR(VLOOKUP(A154,C$3:K$433,2,FALSE()),"")</f>
        <v>WR</v>
      </c>
      <c r="O154" s="0" t="n">
        <f aca="false">IFERROR(VLOOKUP(A154,C$3:K$433,3,FALSE()),"")</f>
        <v>16</v>
      </c>
      <c r="P154" s="0" t="n">
        <f aca="false">IFERROR(VLOOKUP(A154,C$3:K$433,4,FALSE()),"")</f>
        <v>781</v>
      </c>
      <c r="Q154" s="39" t="n">
        <f aca="false">IFERROR(VLOOKUP(A154,C$3:K$433,5,FALSE()),"")</f>
        <v>0.7368</v>
      </c>
      <c r="R154" s="0" t="n">
        <f aca="false">IFERROR(VLOOKUP(A154,C$3:K$433,6,FALSE()),"")</f>
        <v>0</v>
      </c>
      <c r="S154" s="39" t="n">
        <f aca="false">IFERROR(VLOOKUP(A154,C$3:K$433,7,FALSE()),"")</f>
        <v>0</v>
      </c>
      <c r="T154" s="0" t="n">
        <f aca="false">IFERROR(VLOOKUP(A154,C$3:K$433,8,FALSE()),"")</f>
        <v>66</v>
      </c>
      <c r="U154" s="39" t="n">
        <f aca="false">IFERROR(VLOOKUP(A154,C$3:K$433,9,FALSE()),"")</f>
        <v>0.1486</v>
      </c>
    </row>
    <row r="155" customFormat="false" ht="15" hidden="false" customHeight="false" outlineLevel="0" collapsed="false">
      <c r="A155" s="0" t="s">
        <v>187</v>
      </c>
      <c r="B155" s="0" t="s">
        <v>14</v>
      </c>
      <c r="C155" s="0" t="s">
        <v>193</v>
      </c>
      <c r="D155" s="0" t="s">
        <v>789</v>
      </c>
      <c r="E155" s="0" t="n">
        <v>1</v>
      </c>
      <c r="F155" s="0" t="n">
        <v>18</v>
      </c>
      <c r="G155" s="39" t="n">
        <v>0.0162</v>
      </c>
      <c r="H155" s="0" t="n">
        <v>0</v>
      </c>
      <c r="I155" s="39" t="n">
        <v>0</v>
      </c>
      <c r="J155" s="0" t="n">
        <v>1</v>
      </c>
      <c r="K155" s="39" t="n">
        <v>0.0021</v>
      </c>
      <c r="M155" s="0" t="s">
        <v>187</v>
      </c>
      <c r="N155" s="0" t="str">
        <f aca="false">IFERROR(VLOOKUP(A155,C$3:K$433,2,FALSE()),"")</f>
        <v>G</v>
      </c>
      <c r="O155" s="0" t="n">
        <f aca="false">IFERROR(VLOOKUP(A155,C$3:K$433,3,FALSE()),"")</f>
        <v>11</v>
      </c>
      <c r="P155" s="0" t="n">
        <f aca="false">IFERROR(VLOOKUP(A155,C$3:K$433,4,FALSE()),"")</f>
        <v>395</v>
      </c>
      <c r="Q155" s="39" t="n">
        <f aca="false">IFERROR(VLOOKUP(A155,C$3:K$433,5,FALSE()),"")</f>
        <v>0.3934</v>
      </c>
      <c r="R155" s="0" t="n">
        <f aca="false">IFERROR(VLOOKUP(A155,C$3:K$433,6,FALSE()),"")</f>
        <v>0</v>
      </c>
      <c r="S155" s="39" t="n">
        <f aca="false">IFERROR(VLOOKUP(A155,C$3:K$433,7,FALSE()),"")</f>
        <v>0</v>
      </c>
      <c r="T155" s="0" t="n">
        <f aca="false">IFERROR(VLOOKUP(A155,C$3:K$433,8,FALSE()),"")</f>
        <v>28</v>
      </c>
      <c r="U155" s="39" t="n">
        <f aca="false">IFERROR(VLOOKUP(A155,C$3:K$433,9,FALSE()),"")</f>
        <v>0.0622</v>
      </c>
    </row>
    <row r="156" customFormat="false" ht="15" hidden="false" customHeight="false" outlineLevel="0" collapsed="false">
      <c r="A156" s="0" t="s">
        <v>188</v>
      </c>
      <c r="B156" s="0" t="s">
        <v>14</v>
      </c>
      <c r="C156" s="0" t="s">
        <v>194</v>
      </c>
      <c r="D156" s="0" t="s">
        <v>37</v>
      </c>
      <c r="E156" s="0" t="n">
        <v>12</v>
      </c>
      <c r="F156" s="0" t="n">
        <v>247</v>
      </c>
      <c r="G156" s="39" t="n">
        <v>0.2446</v>
      </c>
      <c r="H156" s="0" t="n">
        <v>0</v>
      </c>
      <c r="I156" s="39" t="n">
        <v>0</v>
      </c>
      <c r="J156" s="0" t="n">
        <v>0</v>
      </c>
      <c r="K156" s="39" t="n">
        <v>0</v>
      </c>
      <c r="M156" s="0" t="s">
        <v>188</v>
      </c>
      <c r="N156" s="0" t="str">
        <f aca="false">IFERROR(VLOOKUP(A156,C$3:K$433,2,FALSE()),"")</f>
        <v/>
      </c>
      <c r="O156" s="0" t="str">
        <f aca="false">IFERROR(VLOOKUP(A156,C$3:K$433,3,FALSE()),"")</f>
        <v/>
      </c>
      <c r="P156" s="0" t="str">
        <f aca="false">IFERROR(VLOOKUP(A156,C$3:K$433,4,FALSE()),"")</f>
        <v/>
      </c>
      <c r="Q156" s="39" t="str">
        <f aca="false">IFERROR(VLOOKUP(A156,C$3:K$433,5,FALSE()),"")</f>
        <v/>
      </c>
      <c r="R156" s="0" t="str">
        <f aca="false">IFERROR(VLOOKUP(A156,C$3:K$433,6,FALSE()),"")</f>
        <v/>
      </c>
      <c r="S156" s="39" t="str">
        <f aca="false">IFERROR(VLOOKUP(A156,C$3:K$433,7,FALSE()),"")</f>
        <v/>
      </c>
      <c r="T156" s="0" t="str">
        <f aca="false">IFERROR(VLOOKUP(A156,C$3:K$433,8,FALSE()),"")</f>
        <v/>
      </c>
      <c r="U156" s="39" t="str">
        <f aca="false">IFERROR(VLOOKUP(A156,C$3:K$433,9,FALSE()),"")</f>
        <v/>
      </c>
    </row>
    <row r="157" customFormat="false" ht="15" hidden="false" customHeight="false" outlineLevel="0" collapsed="false">
      <c r="A157" s="0" t="s">
        <v>189</v>
      </c>
      <c r="B157" s="0" t="s">
        <v>37</v>
      </c>
      <c r="C157" s="0" t="s">
        <v>813</v>
      </c>
      <c r="D157" s="0" t="s">
        <v>34</v>
      </c>
      <c r="E157" s="0" t="n">
        <v>2</v>
      </c>
      <c r="F157" s="0" t="n">
        <v>38</v>
      </c>
      <c r="G157" s="39" t="n">
        <v>0.033</v>
      </c>
      <c r="H157" s="0" t="n">
        <v>0</v>
      </c>
      <c r="I157" s="39" t="n">
        <v>0</v>
      </c>
      <c r="J157" s="0" t="n">
        <v>1</v>
      </c>
      <c r="K157" s="39" t="n">
        <v>0.0021</v>
      </c>
      <c r="M157" s="0" t="s">
        <v>189</v>
      </c>
      <c r="N157" s="0" t="str">
        <f aca="false">IFERROR(VLOOKUP(A157,C$3:K$433,2,FALSE()),"")</f>
        <v>RB</v>
      </c>
      <c r="O157" s="0" t="n">
        <f aca="false">IFERROR(VLOOKUP(A157,C$3:K$433,3,FALSE()),"")</f>
        <v>8</v>
      </c>
      <c r="P157" s="0" t="n">
        <f aca="false">IFERROR(VLOOKUP(A157,C$3:K$433,4,FALSE()),"")</f>
        <v>41</v>
      </c>
      <c r="Q157" s="39" t="n">
        <f aca="false">IFERROR(VLOOKUP(A157,C$3:K$433,5,FALSE()),"")</f>
        <v>0.0362</v>
      </c>
      <c r="R157" s="0" t="n">
        <f aca="false">IFERROR(VLOOKUP(A157,C$3:K$433,6,FALSE()),"")</f>
        <v>0</v>
      </c>
      <c r="S157" s="39" t="n">
        <f aca="false">IFERROR(VLOOKUP(A157,C$3:K$433,7,FALSE()),"")</f>
        <v>0</v>
      </c>
      <c r="T157" s="0" t="n">
        <f aca="false">IFERROR(VLOOKUP(A157,C$3:K$433,8,FALSE()),"")</f>
        <v>93</v>
      </c>
      <c r="U157" s="39" t="n">
        <f aca="false">IFERROR(VLOOKUP(A157,C$3:K$433,9,FALSE()),"")</f>
        <v>0.2017</v>
      </c>
    </row>
    <row r="158" customFormat="false" ht="15" hidden="false" customHeight="false" outlineLevel="0" collapsed="false">
      <c r="A158" s="0" t="s">
        <v>190</v>
      </c>
      <c r="B158" s="0" t="s">
        <v>37</v>
      </c>
      <c r="C158" s="0" t="s">
        <v>813</v>
      </c>
      <c r="D158" s="0" t="s">
        <v>34</v>
      </c>
      <c r="E158" s="0" t="n">
        <v>4</v>
      </c>
      <c r="F158" s="0" t="n">
        <v>1</v>
      </c>
      <c r="G158" s="39" t="n">
        <v>0.001</v>
      </c>
      <c r="H158" s="0" t="n">
        <v>0</v>
      </c>
      <c r="I158" s="39" t="n">
        <v>0</v>
      </c>
      <c r="J158" s="0" t="n">
        <v>44</v>
      </c>
      <c r="K158" s="39" t="n">
        <v>0.0989</v>
      </c>
      <c r="M158" s="0" t="s">
        <v>190</v>
      </c>
      <c r="N158" s="0" t="str">
        <f aca="false">IFERROR(VLOOKUP(A158,C$3:K$433,2,FALSE()),"")</f>
        <v>RB</v>
      </c>
      <c r="O158" s="0" t="n">
        <f aca="false">IFERROR(VLOOKUP(A158,C$3:K$433,3,FALSE()),"")</f>
        <v>15</v>
      </c>
      <c r="P158" s="0" t="n">
        <f aca="false">IFERROR(VLOOKUP(A158,C$3:K$433,4,FALSE()),"")</f>
        <v>581</v>
      </c>
      <c r="Q158" s="39" t="n">
        <f aca="false">IFERROR(VLOOKUP(A158,C$3:K$433,5,FALSE()),"")</f>
        <v>0.6129</v>
      </c>
      <c r="R158" s="0" t="n">
        <f aca="false">IFERROR(VLOOKUP(A158,C$3:K$433,6,FALSE()),"")</f>
        <v>0</v>
      </c>
      <c r="S158" s="39" t="n">
        <f aca="false">IFERROR(VLOOKUP(A158,C$3:K$433,7,FALSE()),"")</f>
        <v>0</v>
      </c>
      <c r="T158" s="0" t="n">
        <f aca="false">IFERROR(VLOOKUP(A158,C$3:K$433,8,FALSE()),"")</f>
        <v>17</v>
      </c>
      <c r="U158" s="39" t="n">
        <f aca="false">IFERROR(VLOOKUP(A158,C$3:K$433,9,FALSE()),"")</f>
        <v>0.0366</v>
      </c>
    </row>
    <row r="159" customFormat="false" ht="15" hidden="false" customHeight="false" outlineLevel="0" collapsed="false">
      <c r="A159" s="0" t="s">
        <v>191</v>
      </c>
      <c r="B159" s="0" t="s">
        <v>17</v>
      </c>
      <c r="C159" s="0" t="s">
        <v>195</v>
      </c>
      <c r="D159" s="0" t="s">
        <v>490</v>
      </c>
      <c r="E159" s="0" t="n">
        <v>2</v>
      </c>
      <c r="F159" s="0" t="n">
        <v>0</v>
      </c>
      <c r="G159" s="39" t="n">
        <v>0</v>
      </c>
      <c r="H159" s="0" t="n">
        <v>0</v>
      </c>
      <c r="I159" s="39" t="n">
        <v>0</v>
      </c>
      <c r="J159" s="0" t="n">
        <v>13</v>
      </c>
      <c r="K159" s="39" t="n">
        <v>0.0293</v>
      </c>
      <c r="M159" s="0" t="s">
        <v>191</v>
      </c>
      <c r="N159" s="0" t="str">
        <f aca="false">IFERROR(VLOOKUP(A159,C$3:K$433,2,FALSE()),"")</f>
        <v/>
      </c>
      <c r="O159" s="0" t="str">
        <f aca="false">IFERROR(VLOOKUP(A159,C$3:K$433,3,FALSE()),"")</f>
        <v/>
      </c>
      <c r="P159" s="0" t="str">
        <f aca="false">IFERROR(VLOOKUP(A159,C$3:K$433,4,FALSE()),"")</f>
        <v/>
      </c>
      <c r="Q159" s="39" t="str">
        <f aca="false">IFERROR(VLOOKUP(A159,C$3:K$433,5,FALSE()),"")</f>
        <v/>
      </c>
      <c r="R159" s="0" t="str">
        <f aca="false">IFERROR(VLOOKUP(A159,C$3:K$433,6,FALSE()),"")</f>
        <v/>
      </c>
      <c r="S159" s="39" t="str">
        <f aca="false">IFERROR(VLOOKUP(A159,C$3:K$433,7,FALSE()),"")</f>
        <v/>
      </c>
      <c r="T159" s="0" t="str">
        <f aca="false">IFERROR(VLOOKUP(A159,C$3:K$433,8,FALSE()),"")</f>
        <v/>
      </c>
      <c r="U159" s="39" t="str">
        <f aca="false">IFERROR(VLOOKUP(A159,C$3:K$433,9,FALSE()),"")</f>
        <v/>
      </c>
    </row>
    <row r="160" customFormat="false" ht="15" hidden="false" customHeight="false" outlineLevel="0" collapsed="false">
      <c r="A160" s="0" t="s">
        <v>192</v>
      </c>
      <c r="B160" s="0" t="s">
        <v>17</v>
      </c>
      <c r="C160" s="0" t="s">
        <v>197</v>
      </c>
      <c r="D160" s="0" t="s">
        <v>17</v>
      </c>
      <c r="E160" s="0" t="n">
        <v>16</v>
      </c>
      <c r="F160" s="0" t="n">
        <v>855</v>
      </c>
      <c r="G160" s="39" t="n">
        <v>0.7895</v>
      </c>
      <c r="H160" s="0" t="n">
        <v>0</v>
      </c>
      <c r="I160" s="39" t="n">
        <v>0</v>
      </c>
      <c r="J160" s="0" t="n">
        <v>97</v>
      </c>
      <c r="K160" s="39" t="n">
        <v>0.218</v>
      </c>
      <c r="M160" s="0" t="s">
        <v>192</v>
      </c>
      <c r="N160" s="0" t="str">
        <f aca="false">IFERROR(VLOOKUP(A160,C$3:K$433,2,FALSE()),"")</f>
        <v>TE</v>
      </c>
      <c r="O160" s="0" t="n">
        <f aca="false">IFERROR(VLOOKUP(A160,C$3:K$433,3,FALSE()),"")</f>
        <v>12</v>
      </c>
      <c r="P160" s="0" t="n">
        <f aca="false">IFERROR(VLOOKUP(A160,C$3:K$433,4,FALSE()),"")</f>
        <v>234</v>
      </c>
      <c r="Q160" s="39" t="n">
        <f aca="false">IFERROR(VLOOKUP(A160,C$3:K$433,5,FALSE()),"")</f>
        <v>0.2177</v>
      </c>
      <c r="R160" s="0" t="n">
        <f aca="false">IFERROR(VLOOKUP(A160,C$3:K$433,6,FALSE()),"")</f>
        <v>0</v>
      </c>
      <c r="S160" s="39" t="n">
        <f aca="false">IFERROR(VLOOKUP(A160,C$3:K$433,7,FALSE()),"")</f>
        <v>0</v>
      </c>
      <c r="T160" s="0" t="n">
        <f aca="false">IFERROR(VLOOKUP(A160,C$3:K$433,8,FALSE()),"")</f>
        <v>4</v>
      </c>
      <c r="U160" s="39" t="n">
        <f aca="false">IFERROR(VLOOKUP(A160,C$3:K$433,9,FALSE()),"")</f>
        <v>0.0085</v>
      </c>
    </row>
    <row r="161" customFormat="false" ht="15" hidden="false" customHeight="false" outlineLevel="0" collapsed="false">
      <c r="A161" s="0" t="s">
        <v>193</v>
      </c>
      <c r="B161" s="0" t="s">
        <v>14</v>
      </c>
      <c r="C161" s="0" t="s">
        <v>814</v>
      </c>
      <c r="D161" s="0" t="s">
        <v>17</v>
      </c>
      <c r="E161" s="0" t="n">
        <v>4</v>
      </c>
      <c r="F161" s="0" t="n">
        <v>30</v>
      </c>
      <c r="G161" s="39" t="n">
        <v>0.0282</v>
      </c>
      <c r="H161" s="0" t="n">
        <v>0</v>
      </c>
      <c r="I161" s="39" t="n">
        <v>0</v>
      </c>
      <c r="J161" s="0" t="n">
        <v>12</v>
      </c>
      <c r="K161" s="39" t="n">
        <v>0.0259</v>
      </c>
      <c r="M161" s="0" t="s">
        <v>193</v>
      </c>
      <c r="N161" s="0" t="str">
        <f aca="false">IFERROR(VLOOKUP(A161,C$3:K$433,2,FALSE()),"")</f>
        <v>T</v>
      </c>
      <c r="O161" s="0" t="n">
        <f aca="false">IFERROR(VLOOKUP(A161,C$3:K$433,3,FALSE()),"")</f>
        <v>1</v>
      </c>
      <c r="P161" s="0" t="n">
        <f aca="false">IFERROR(VLOOKUP(A161,C$3:K$433,4,FALSE()),"")</f>
        <v>18</v>
      </c>
      <c r="Q161" s="39" t="n">
        <f aca="false">IFERROR(VLOOKUP(A161,C$3:K$433,5,FALSE()),"")</f>
        <v>0.0162</v>
      </c>
      <c r="R161" s="0" t="n">
        <f aca="false">IFERROR(VLOOKUP(A161,C$3:K$433,6,FALSE()),"")</f>
        <v>0</v>
      </c>
      <c r="S161" s="39" t="n">
        <f aca="false">IFERROR(VLOOKUP(A161,C$3:K$433,7,FALSE()),"")</f>
        <v>0</v>
      </c>
      <c r="T161" s="0" t="n">
        <f aca="false">IFERROR(VLOOKUP(A161,C$3:K$433,8,FALSE()),"")</f>
        <v>1</v>
      </c>
      <c r="U161" s="39" t="n">
        <f aca="false">IFERROR(VLOOKUP(A161,C$3:K$433,9,FALSE()),"")</f>
        <v>0.0021</v>
      </c>
    </row>
    <row r="162" customFormat="false" ht="15" hidden="false" customHeight="false" outlineLevel="0" collapsed="false">
      <c r="A162" s="0" t="s">
        <v>194</v>
      </c>
      <c r="B162" s="0" t="s">
        <v>37</v>
      </c>
      <c r="C162" s="0" t="s">
        <v>814</v>
      </c>
      <c r="D162" s="0" t="s">
        <v>17</v>
      </c>
      <c r="E162" s="0" t="n">
        <v>2</v>
      </c>
      <c r="F162" s="0" t="n">
        <v>30</v>
      </c>
      <c r="G162" s="39" t="n">
        <v>0.029</v>
      </c>
      <c r="H162" s="0" t="n">
        <v>0</v>
      </c>
      <c r="I162" s="39" t="n">
        <v>0</v>
      </c>
      <c r="J162" s="0" t="n">
        <v>6</v>
      </c>
      <c r="K162" s="39" t="n">
        <v>0.0121</v>
      </c>
      <c r="M162" s="0" t="s">
        <v>194</v>
      </c>
      <c r="N162" s="0" t="str">
        <f aca="false">IFERROR(VLOOKUP(A162,C$3:K$433,2,FALSE()),"")</f>
        <v>RB</v>
      </c>
      <c r="O162" s="0" t="n">
        <f aca="false">IFERROR(VLOOKUP(A162,C$3:K$433,3,FALSE()),"")</f>
        <v>12</v>
      </c>
      <c r="P162" s="0" t="n">
        <f aca="false">IFERROR(VLOOKUP(A162,C$3:K$433,4,FALSE()),"")</f>
        <v>247</v>
      </c>
      <c r="Q162" s="39" t="n">
        <f aca="false">IFERROR(VLOOKUP(A162,C$3:K$433,5,FALSE()),"")</f>
        <v>0.2446</v>
      </c>
      <c r="R162" s="0" t="n">
        <f aca="false">IFERROR(VLOOKUP(A162,C$3:K$433,6,FALSE()),"")</f>
        <v>0</v>
      </c>
      <c r="S162" s="39" t="n">
        <f aca="false">IFERROR(VLOOKUP(A162,C$3:K$433,7,FALSE()),"")</f>
        <v>0</v>
      </c>
      <c r="T162" s="0" t="n">
        <f aca="false">IFERROR(VLOOKUP(A162,C$3:K$433,8,FALSE()),"")</f>
        <v>0</v>
      </c>
      <c r="U162" s="39" t="n">
        <f aca="false">IFERROR(VLOOKUP(A162,C$3:K$433,9,FALSE()),"")</f>
        <v>0</v>
      </c>
    </row>
    <row r="163" customFormat="false" ht="15" hidden="false" customHeight="false" outlineLevel="0" collapsed="false">
      <c r="A163" s="0" t="s">
        <v>195</v>
      </c>
      <c r="B163" s="0" t="s">
        <v>20</v>
      </c>
      <c r="C163" s="0" t="s">
        <v>815</v>
      </c>
      <c r="D163" s="0" t="s">
        <v>789</v>
      </c>
      <c r="E163" s="0" t="n">
        <v>16</v>
      </c>
      <c r="F163" s="0" t="n">
        <v>1030</v>
      </c>
      <c r="G163" s="39" t="n">
        <v>1</v>
      </c>
      <c r="H163" s="0" t="n">
        <v>0</v>
      </c>
      <c r="I163" s="39" t="n">
        <v>0</v>
      </c>
      <c r="J163" s="0" t="n">
        <v>6</v>
      </c>
      <c r="K163" s="39" t="n">
        <v>0.0135</v>
      </c>
      <c r="M163" s="0" t="s">
        <v>195</v>
      </c>
      <c r="N163" s="0" t="str">
        <f aca="false">IFERROR(VLOOKUP(A163,C$3:K$433,2,FALSE()),"")</f>
        <v>FS</v>
      </c>
      <c r="O163" s="0" t="n">
        <f aca="false">IFERROR(VLOOKUP(A163,C$3:K$433,3,FALSE()),"")</f>
        <v>2</v>
      </c>
      <c r="P163" s="0" t="n">
        <f aca="false">IFERROR(VLOOKUP(A163,C$3:K$433,4,FALSE()),"")</f>
        <v>0</v>
      </c>
      <c r="Q163" s="39" t="n">
        <f aca="false">IFERROR(VLOOKUP(A163,C$3:K$433,5,FALSE()),"")</f>
        <v>0</v>
      </c>
      <c r="R163" s="0" t="n">
        <f aca="false">IFERROR(VLOOKUP(A163,C$3:K$433,6,FALSE()),"")</f>
        <v>0</v>
      </c>
      <c r="S163" s="39" t="n">
        <f aca="false">IFERROR(VLOOKUP(A163,C$3:K$433,7,FALSE()),"")</f>
        <v>0</v>
      </c>
      <c r="T163" s="0" t="n">
        <f aca="false">IFERROR(VLOOKUP(A163,C$3:K$433,8,FALSE()),"")</f>
        <v>13</v>
      </c>
      <c r="U163" s="39" t="n">
        <f aca="false">IFERROR(VLOOKUP(A163,C$3:K$433,9,FALSE()),"")</f>
        <v>0.0293</v>
      </c>
    </row>
    <row r="164" customFormat="false" ht="15" hidden="false" customHeight="false" outlineLevel="0" collapsed="false">
      <c r="A164" s="0" t="s">
        <v>196</v>
      </c>
      <c r="B164" s="0" t="s">
        <v>48</v>
      </c>
      <c r="C164" s="0" t="s">
        <v>815</v>
      </c>
      <c r="D164" s="0" t="s">
        <v>23</v>
      </c>
      <c r="E164" s="0" t="n">
        <v>16</v>
      </c>
      <c r="F164" s="0" t="n">
        <v>0</v>
      </c>
      <c r="G164" s="39" t="n">
        <v>0</v>
      </c>
      <c r="H164" s="0" t="n">
        <v>632</v>
      </c>
      <c r="I164" s="39" t="n">
        <v>0.6142</v>
      </c>
      <c r="J164" s="0" t="n">
        <v>189</v>
      </c>
      <c r="K164" s="39" t="n">
        <v>0.4266</v>
      </c>
      <c r="M164" s="0" t="s">
        <v>196</v>
      </c>
      <c r="N164" s="0" t="str">
        <f aca="false">IFERROR(VLOOKUP(A164,C$3:K$433,2,FALSE()),"")</f>
        <v/>
      </c>
      <c r="O164" s="0" t="str">
        <f aca="false">IFERROR(VLOOKUP(A164,C$3:K$433,3,FALSE()),"")</f>
        <v/>
      </c>
      <c r="P164" s="0" t="str">
        <f aca="false">IFERROR(VLOOKUP(A164,C$3:K$433,4,FALSE()),"")</f>
        <v/>
      </c>
      <c r="Q164" s="39" t="str">
        <f aca="false">IFERROR(VLOOKUP(A164,C$3:K$433,5,FALSE()),"")</f>
        <v/>
      </c>
      <c r="R164" s="0" t="str">
        <f aca="false">IFERROR(VLOOKUP(A164,C$3:K$433,6,FALSE()),"")</f>
        <v/>
      </c>
      <c r="S164" s="39" t="str">
        <f aca="false">IFERROR(VLOOKUP(A164,C$3:K$433,7,FALSE()),"")</f>
        <v/>
      </c>
      <c r="T164" s="0" t="str">
        <f aca="false">IFERROR(VLOOKUP(A164,C$3:K$433,8,FALSE()),"")</f>
        <v/>
      </c>
      <c r="U164" s="39" t="str">
        <f aca="false">IFERROR(VLOOKUP(A164,C$3:K$433,9,FALSE()),"")</f>
        <v/>
      </c>
    </row>
    <row r="165" customFormat="false" ht="15" hidden="false" customHeight="false" outlineLevel="0" collapsed="false">
      <c r="A165" s="0" t="s">
        <v>197</v>
      </c>
      <c r="B165" s="0" t="s">
        <v>17</v>
      </c>
      <c r="C165" s="0" t="s">
        <v>816</v>
      </c>
      <c r="D165" s="0" t="s">
        <v>420</v>
      </c>
      <c r="E165" s="0" t="n">
        <v>1</v>
      </c>
      <c r="F165" s="0" t="n">
        <v>0</v>
      </c>
      <c r="G165" s="39" t="n">
        <v>0</v>
      </c>
      <c r="H165" s="0" t="n">
        <v>22</v>
      </c>
      <c r="I165" s="39" t="n">
        <v>0.0198</v>
      </c>
      <c r="J165" s="0" t="n">
        <v>0</v>
      </c>
      <c r="K165" s="39" t="n">
        <v>0</v>
      </c>
      <c r="M165" s="0" t="s">
        <v>197</v>
      </c>
      <c r="N165" s="0" t="str">
        <f aca="false">IFERROR(VLOOKUP(A165,C$3:K$433,2,FALSE()),"")</f>
        <v>TE</v>
      </c>
      <c r="O165" s="0" t="n">
        <f aca="false">IFERROR(VLOOKUP(A165,C$3:K$433,3,FALSE()),"")</f>
        <v>16</v>
      </c>
      <c r="P165" s="0" t="n">
        <f aca="false">IFERROR(VLOOKUP(A165,C$3:K$433,4,FALSE()),"")</f>
        <v>855</v>
      </c>
      <c r="Q165" s="39" t="n">
        <f aca="false">IFERROR(VLOOKUP(A165,C$3:K$433,5,FALSE()),"")</f>
        <v>0.7895</v>
      </c>
      <c r="R165" s="0" t="n">
        <f aca="false">IFERROR(VLOOKUP(A165,C$3:K$433,6,FALSE()),"")</f>
        <v>0</v>
      </c>
      <c r="S165" s="39" t="n">
        <f aca="false">IFERROR(VLOOKUP(A165,C$3:K$433,7,FALSE()),"")</f>
        <v>0</v>
      </c>
      <c r="T165" s="0" t="n">
        <f aca="false">IFERROR(VLOOKUP(A165,C$3:K$433,8,FALSE()),"")</f>
        <v>97</v>
      </c>
      <c r="U165" s="39" t="n">
        <f aca="false">IFERROR(VLOOKUP(A165,C$3:K$433,9,FALSE()),"")</f>
        <v>0.218</v>
      </c>
    </row>
    <row r="166" customFormat="false" ht="15" hidden="false" customHeight="false" outlineLevel="0" collapsed="false">
      <c r="A166" s="0" t="s">
        <v>198</v>
      </c>
      <c r="B166" s="0" t="s">
        <v>37</v>
      </c>
      <c r="C166" s="0" t="s">
        <v>816</v>
      </c>
      <c r="D166" s="0" t="s">
        <v>453</v>
      </c>
      <c r="E166" s="0" t="n">
        <v>5</v>
      </c>
      <c r="F166" s="0" t="n">
        <v>0</v>
      </c>
      <c r="G166" s="39" t="n">
        <v>0</v>
      </c>
      <c r="H166" s="0" t="n">
        <v>62</v>
      </c>
      <c r="I166" s="39" t="n">
        <v>0.0584</v>
      </c>
      <c r="J166" s="0" t="n">
        <v>4</v>
      </c>
      <c r="K166" s="39" t="n">
        <v>0.0091</v>
      </c>
      <c r="M166" s="0" t="s">
        <v>198</v>
      </c>
      <c r="N166" s="0" t="str">
        <f aca="false">IFERROR(VLOOKUP(A166,C$3:K$433,2,FALSE()),"")</f>
        <v/>
      </c>
      <c r="O166" s="0" t="str">
        <f aca="false">IFERROR(VLOOKUP(A166,C$3:K$433,3,FALSE()),"")</f>
        <v/>
      </c>
      <c r="P166" s="0" t="str">
        <f aca="false">IFERROR(VLOOKUP(A166,C$3:K$433,4,FALSE()),"")</f>
        <v/>
      </c>
      <c r="Q166" s="39" t="str">
        <f aca="false">IFERROR(VLOOKUP(A166,C$3:K$433,5,FALSE()),"")</f>
        <v/>
      </c>
      <c r="R166" s="0" t="str">
        <f aca="false">IFERROR(VLOOKUP(A166,C$3:K$433,6,FALSE()),"")</f>
        <v/>
      </c>
      <c r="S166" s="39" t="str">
        <f aca="false">IFERROR(VLOOKUP(A166,C$3:K$433,7,FALSE()),"")</f>
        <v/>
      </c>
      <c r="T166" s="0" t="str">
        <f aca="false">IFERROR(VLOOKUP(A166,C$3:K$433,8,FALSE()),"")</f>
        <v/>
      </c>
      <c r="U166" s="39" t="str">
        <f aca="false">IFERROR(VLOOKUP(A166,C$3:K$433,9,FALSE()),"")</f>
        <v/>
      </c>
    </row>
    <row r="167" customFormat="false" ht="15" hidden="false" customHeight="false" outlineLevel="0" collapsed="false">
      <c r="A167" s="0" t="s">
        <v>199</v>
      </c>
      <c r="B167" s="0" t="s">
        <v>46</v>
      </c>
      <c r="C167" s="0" t="s">
        <v>817</v>
      </c>
      <c r="D167" s="0" t="s">
        <v>453</v>
      </c>
      <c r="E167" s="0" t="n">
        <v>7</v>
      </c>
      <c r="F167" s="0" t="n">
        <v>0</v>
      </c>
      <c r="G167" s="39" t="n">
        <v>0</v>
      </c>
      <c r="H167" s="0" t="n">
        <v>176</v>
      </c>
      <c r="I167" s="39" t="n">
        <v>0.1678</v>
      </c>
      <c r="J167" s="0" t="n">
        <v>13</v>
      </c>
      <c r="K167" s="39" t="n">
        <v>0.0273</v>
      </c>
      <c r="M167" s="0" t="s">
        <v>199</v>
      </c>
      <c r="N167" s="0" t="str">
        <f aca="false">IFERROR(VLOOKUP(A167,C$3:K$433,2,FALSE()),"")</f>
        <v/>
      </c>
      <c r="O167" s="0" t="str">
        <f aca="false">IFERROR(VLOOKUP(A167,C$3:K$433,3,FALSE()),"")</f>
        <v/>
      </c>
      <c r="P167" s="0" t="str">
        <f aca="false">IFERROR(VLOOKUP(A167,C$3:K$433,4,FALSE()),"")</f>
        <v/>
      </c>
      <c r="Q167" s="39" t="str">
        <f aca="false">IFERROR(VLOOKUP(A167,C$3:K$433,5,FALSE()),"")</f>
        <v/>
      </c>
      <c r="R167" s="0" t="str">
        <f aca="false">IFERROR(VLOOKUP(A167,C$3:K$433,6,FALSE()),"")</f>
        <v/>
      </c>
      <c r="S167" s="39" t="str">
        <f aca="false">IFERROR(VLOOKUP(A167,C$3:K$433,7,FALSE()),"")</f>
        <v/>
      </c>
      <c r="T167" s="0" t="str">
        <f aca="false">IFERROR(VLOOKUP(A167,C$3:K$433,8,FALSE()),"")</f>
        <v/>
      </c>
      <c r="U167" s="39" t="str">
        <f aca="false">IFERROR(VLOOKUP(A167,C$3:K$433,9,FALSE()),"")</f>
        <v/>
      </c>
    </row>
    <row r="168" customFormat="false" ht="15" hidden="false" customHeight="false" outlineLevel="0" collapsed="false">
      <c r="A168" s="0" t="s">
        <v>200</v>
      </c>
      <c r="B168" s="0" t="s">
        <v>37</v>
      </c>
      <c r="C168" s="0" t="s">
        <v>817</v>
      </c>
      <c r="D168" s="0" t="s">
        <v>453</v>
      </c>
      <c r="E168" s="0" t="n">
        <v>2</v>
      </c>
      <c r="F168" s="0" t="n">
        <v>0</v>
      </c>
      <c r="G168" s="39" t="n">
        <v>0</v>
      </c>
      <c r="H168" s="0" t="n">
        <v>33</v>
      </c>
      <c r="I168" s="39" t="n">
        <v>0.0306</v>
      </c>
      <c r="J168" s="0" t="n">
        <v>0</v>
      </c>
      <c r="K168" s="39" t="n">
        <v>0</v>
      </c>
      <c r="M168" s="0" t="s">
        <v>200</v>
      </c>
      <c r="N168" s="0" t="str">
        <f aca="false">IFERROR(VLOOKUP(A168,C$3:K$433,2,FALSE()),"")</f>
        <v/>
      </c>
      <c r="O168" s="0" t="str">
        <f aca="false">IFERROR(VLOOKUP(A168,C$3:K$433,3,FALSE()),"")</f>
        <v/>
      </c>
      <c r="P168" s="0" t="str">
        <f aca="false">IFERROR(VLOOKUP(A168,C$3:K$433,4,FALSE()),"")</f>
        <v/>
      </c>
      <c r="Q168" s="39" t="str">
        <f aca="false">IFERROR(VLOOKUP(A168,C$3:K$433,5,FALSE()),"")</f>
        <v/>
      </c>
      <c r="R168" s="0" t="str">
        <f aca="false">IFERROR(VLOOKUP(A168,C$3:K$433,6,FALSE()),"")</f>
        <v/>
      </c>
      <c r="S168" s="39" t="str">
        <f aca="false">IFERROR(VLOOKUP(A168,C$3:K$433,7,FALSE()),"")</f>
        <v/>
      </c>
      <c r="T168" s="0" t="str">
        <f aca="false">IFERROR(VLOOKUP(A168,C$3:K$433,8,FALSE()),"")</f>
        <v/>
      </c>
      <c r="U168" s="39" t="str">
        <f aca="false">IFERROR(VLOOKUP(A168,C$3:K$433,9,FALSE()),"")</f>
        <v/>
      </c>
    </row>
    <row r="169" customFormat="false" ht="15" hidden="false" customHeight="false" outlineLevel="0" collapsed="false">
      <c r="A169" s="0" t="s">
        <v>201</v>
      </c>
      <c r="B169" s="0" t="s">
        <v>14</v>
      </c>
      <c r="C169" s="0" t="s">
        <v>201</v>
      </c>
      <c r="D169" s="0" t="s">
        <v>782</v>
      </c>
      <c r="E169" s="0" t="n">
        <v>16</v>
      </c>
      <c r="F169" s="0" t="n">
        <v>1047</v>
      </c>
      <c r="G169" s="39" t="n">
        <v>0.984</v>
      </c>
      <c r="H169" s="0" t="n">
        <v>0</v>
      </c>
      <c r="I169" s="39" t="n">
        <v>0</v>
      </c>
      <c r="J169" s="0" t="n">
        <v>71</v>
      </c>
      <c r="K169" s="39" t="n">
        <v>0.153</v>
      </c>
      <c r="M169" s="0" t="s">
        <v>201</v>
      </c>
      <c r="N169" s="0" t="str">
        <f aca="false">IFERROR(VLOOKUP(A169,C$3:K$433,2,FALSE()),"")</f>
        <v>G</v>
      </c>
      <c r="O169" s="0" t="n">
        <f aca="false">IFERROR(VLOOKUP(A169,C$3:K$433,3,FALSE()),"")</f>
        <v>16</v>
      </c>
      <c r="P169" s="0" t="n">
        <f aca="false">IFERROR(VLOOKUP(A169,C$3:K$433,4,FALSE()),"")</f>
        <v>1047</v>
      </c>
      <c r="Q169" s="39" t="n">
        <f aca="false">IFERROR(VLOOKUP(A169,C$3:K$433,5,FALSE()),"")</f>
        <v>0.984</v>
      </c>
      <c r="R169" s="0" t="n">
        <f aca="false">IFERROR(VLOOKUP(A169,C$3:K$433,6,FALSE()),"")</f>
        <v>0</v>
      </c>
      <c r="S169" s="39" t="n">
        <f aca="false">IFERROR(VLOOKUP(A169,C$3:K$433,7,FALSE()),"")</f>
        <v>0</v>
      </c>
      <c r="T169" s="0" t="n">
        <f aca="false">IFERROR(VLOOKUP(A169,C$3:K$433,8,FALSE()),"")</f>
        <v>71</v>
      </c>
      <c r="U169" s="39" t="n">
        <f aca="false">IFERROR(VLOOKUP(A169,C$3:K$433,9,FALSE()),"")</f>
        <v>0.153</v>
      </c>
    </row>
    <row r="170" customFormat="false" ht="15" hidden="false" customHeight="false" outlineLevel="0" collapsed="false">
      <c r="A170" s="0" t="s">
        <v>202</v>
      </c>
      <c r="B170" s="0" t="s">
        <v>14</v>
      </c>
      <c r="C170" s="0" t="s">
        <v>818</v>
      </c>
      <c r="D170" s="0" t="s">
        <v>17</v>
      </c>
      <c r="E170" s="0" t="n">
        <v>8</v>
      </c>
      <c r="F170" s="0" t="n">
        <v>151</v>
      </c>
      <c r="G170" s="39" t="n">
        <v>0.1405</v>
      </c>
      <c r="H170" s="0" t="n">
        <v>0</v>
      </c>
      <c r="I170" s="39" t="n">
        <v>0</v>
      </c>
      <c r="J170" s="0" t="n">
        <v>69</v>
      </c>
      <c r="K170" s="39" t="n">
        <v>0.1471</v>
      </c>
      <c r="M170" s="0" t="s">
        <v>202</v>
      </c>
      <c r="N170" s="0" t="str">
        <f aca="false">IFERROR(VLOOKUP(A170,C$3:K$433,2,FALSE()),"")</f>
        <v>G</v>
      </c>
      <c r="O170" s="0" t="n">
        <f aca="false">IFERROR(VLOOKUP(A170,C$3:K$433,3,FALSE()),"")</f>
        <v>16</v>
      </c>
      <c r="P170" s="0" t="n">
        <f aca="false">IFERROR(VLOOKUP(A170,C$3:K$433,4,FALSE()),"")</f>
        <v>38</v>
      </c>
      <c r="Q170" s="39" t="n">
        <f aca="false">IFERROR(VLOOKUP(A170,C$3:K$433,5,FALSE()),"")</f>
        <v>0.034</v>
      </c>
      <c r="R170" s="0" t="n">
        <f aca="false">IFERROR(VLOOKUP(A170,C$3:K$433,6,FALSE()),"")</f>
        <v>0</v>
      </c>
      <c r="S170" s="39" t="n">
        <f aca="false">IFERROR(VLOOKUP(A170,C$3:K$433,7,FALSE()),"")</f>
        <v>0</v>
      </c>
      <c r="T170" s="0" t="n">
        <f aca="false">IFERROR(VLOOKUP(A170,C$3:K$433,8,FALSE()),"")</f>
        <v>136</v>
      </c>
      <c r="U170" s="39" t="n">
        <f aca="false">IFERROR(VLOOKUP(A170,C$3:K$433,9,FALSE()),"")</f>
        <v>0.2875</v>
      </c>
    </row>
    <row r="171" customFormat="false" ht="15" hidden="false" customHeight="false" outlineLevel="0" collapsed="false">
      <c r="A171" s="0" t="s">
        <v>203</v>
      </c>
      <c r="B171" s="0" t="s">
        <v>23</v>
      </c>
      <c r="C171" s="0" t="s">
        <v>818</v>
      </c>
      <c r="D171" s="0" t="s">
        <v>17</v>
      </c>
      <c r="E171" s="0" t="n">
        <v>8</v>
      </c>
      <c r="F171" s="0" t="n">
        <v>217</v>
      </c>
      <c r="G171" s="39" t="n">
        <v>0.188</v>
      </c>
      <c r="H171" s="0" t="n">
        <v>0</v>
      </c>
      <c r="I171" s="39" t="n">
        <v>0</v>
      </c>
      <c r="J171" s="0" t="n">
        <v>87</v>
      </c>
      <c r="K171" s="39" t="n">
        <v>0.1824</v>
      </c>
      <c r="M171" s="0" t="s">
        <v>203</v>
      </c>
      <c r="N171" s="0" t="str">
        <f aca="false">IFERROR(VLOOKUP(A171,C$3:K$433,2,FALSE()),"")</f>
        <v>LB</v>
      </c>
      <c r="O171" s="0" t="n">
        <f aca="false">IFERROR(VLOOKUP(A171,C$3:K$433,3,FALSE()),"")</f>
        <v>16</v>
      </c>
      <c r="P171" s="0" t="n">
        <f aca="false">IFERROR(VLOOKUP(A171,C$3:K$433,4,FALSE()),"")</f>
        <v>0</v>
      </c>
      <c r="Q171" s="39" t="n">
        <f aca="false">IFERROR(VLOOKUP(A171,C$3:K$433,5,FALSE()),"")</f>
        <v>0</v>
      </c>
      <c r="R171" s="0" t="n">
        <f aca="false">IFERROR(VLOOKUP(A171,C$3:K$433,6,FALSE()),"")</f>
        <v>970</v>
      </c>
      <c r="S171" s="39" t="n">
        <f aca="false">IFERROR(VLOOKUP(A171,C$3:K$433,7,FALSE()),"")</f>
        <v>0.9519</v>
      </c>
      <c r="T171" s="0" t="n">
        <f aca="false">IFERROR(VLOOKUP(A171,C$3:K$433,8,FALSE()),"")</f>
        <v>72</v>
      </c>
      <c r="U171" s="39" t="n">
        <f aca="false">IFERROR(VLOOKUP(A171,C$3:K$433,9,FALSE()),"")</f>
        <v>0.164</v>
      </c>
    </row>
    <row r="172" customFormat="false" ht="15" hidden="false" customHeight="false" outlineLevel="0" collapsed="false">
      <c r="A172" s="0" t="s">
        <v>204</v>
      </c>
      <c r="B172" s="0" t="s">
        <v>46</v>
      </c>
      <c r="C172" s="0" t="s">
        <v>819</v>
      </c>
      <c r="D172" s="0" t="s">
        <v>382</v>
      </c>
      <c r="E172" s="0" t="n">
        <v>2</v>
      </c>
      <c r="F172" s="0" t="n">
        <v>0</v>
      </c>
      <c r="G172" s="39" t="n">
        <v>0</v>
      </c>
      <c r="H172" s="0" t="n">
        <v>108</v>
      </c>
      <c r="I172" s="39" t="n">
        <v>0.1005</v>
      </c>
      <c r="J172" s="0" t="n">
        <v>1</v>
      </c>
      <c r="K172" s="39" t="n">
        <v>0.0023</v>
      </c>
      <c r="M172" s="0" t="s">
        <v>204</v>
      </c>
      <c r="N172" s="0" t="str">
        <f aca="false">IFERROR(VLOOKUP(A172,C$3:K$433,2,FALSE()),"")</f>
        <v>DT</v>
      </c>
      <c r="O172" s="0" t="n">
        <f aca="false">IFERROR(VLOOKUP(A172,C$3:K$433,3,FALSE()),"")</f>
        <v>16</v>
      </c>
      <c r="P172" s="0" t="n">
        <f aca="false">IFERROR(VLOOKUP(A172,C$3:K$433,4,FALSE()),"")</f>
        <v>0</v>
      </c>
      <c r="Q172" s="39" t="n">
        <f aca="false">IFERROR(VLOOKUP(A172,C$3:K$433,5,FALSE()),"")</f>
        <v>0</v>
      </c>
      <c r="R172" s="0" t="n">
        <f aca="false">IFERROR(VLOOKUP(A172,C$3:K$433,6,FALSE()),"")</f>
        <v>622</v>
      </c>
      <c r="S172" s="39" t="n">
        <f aca="false">IFERROR(VLOOKUP(A172,C$3:K$433,7,FALSE()),"")</f>
        <v>0.5399</v>
      </c>
      <c r="T172" s="0" t="n">
        <f aca="false">IFERROR(VLOOKUP(A172,C$3:K$433,8,FALSE()),"")</f>
        <v>77</v>
      </c>
      <c r="U172" s="39" t="n">
        <f aca="false">IFERROR(VLOOKUP(A172,C$3:K$433,9,FALSE()),"")</f>
        <v>0.1656</v>
      </c>
    </row>
    <row r="173" customFormat="false" ht="15" hidden="false" customHeight="false" outlineLevel="0" collapsed="false">
      <c r="A173" s="0" t="s">
        <v>205</v>
      </c>
      <c r="B173" s="0" t="s">
        <v>20</v>
      </c>
      <c r="C173" s="0" t="s">
        <v>819</v>
      </c>
      <c r="D173" s="0" t="s">
        <v>382</v>
      </c>
      <c r="E173" s="0" t="n">
        <v>2</v>
      </c>
      <c r="F173" s="0" t="n">
        <v>0</v>
      </c>
      <c r="G173" s="39" t="n">
        <v>0</v>
      </c>
      <c r="H173" s="0" t="n">
        <v>25</v>
      </c>
      <c r="I173" s="39" t="n">
        <v>0.0243</v>
      </c>
      <c r="J173" s="0" t="n">
        <v>10</v>
      </c>
      <c r="K173" s="39" t="n">
        <v>0.024</v>
      </c>
      <c r="M173" s="0" t="s">
        <v>205</v>
      </c>
      <c r="N173" s="0" t="str">
        <f aca="false">IFERROR(VLOOKUP(A173,C$3:K$433,2,FALSE()),"")</f>
        <v>SS</v>
      </c>
      <c r="O173" s="0" t="n">
        <f aca="false">IFERROR(VLOOKUP(A173,C$3:K$433,3,FALSE()),"")</f>
        <v>11</v>
      </c>
      <c r="P173" s="0" t="n">
        <f aca="false">IFERROR(VLOOKUP(A173,C$3:K$433,4,FALSE()),"")</f>
        <v>0</v>
      </c>
      <c r="Q173" s="39" t="n">
        <f aca="false">IFERROR(VLOOKUP(A173,C$3:K$433,5,FALSE()),"")</f>
        <v>0</v>
      </c>
      <c r="R173" s="0" t="n">
        <f aca="false">IFERROR(VLOOKUP(A173,C$3:K$433,6,FALSE()),"")</f>
        <v>18</v>
      </c>
      <c r="S173" s="39" t="n">
        <f aca="false">IFERROR(VLOOKUP(A173,C$3:K$433,7,FALSE()),"")</f>
        <v>0.0173</v>
      </c>
      <c r="T173" s="0" t="n">
        <f aca="false">IFERROR(VLOOKUP(A173,C$3:K$433,8,FALSE()),"")</f>
        <v>151</v>
      </c>
      <c r="U173" s="39" t="n">
        <f aca="false">IFERROR(VLOOKUP(A173,C$3:K$433,9,FALSE()),"")</f>
        <v>0.3371</v>
      </c>
    </row>
    <row r="174" customFormat="false" ht="15" hidden="false" customHeight="false" outlineLevel="0" collapsed="false">
      <c r="A174" s="0" t="s">
        <v>206</v>
      </c>
      <c r="B174" s="0" t="s">
        <v>34</v>
      </c>
      <c r="C174" s="0" t="s">
        <v>819</v>
      </c>
      <c r="D174" s="0" t="s">
        <v>382</v>
      </c>
      <c r="E174" s="0" t="n">
        <v>5</v>
      </c>
      <c r="F174" s="0" t="n">
        <v>0</v>
      </c>
      <c r="G174" s="39" t="n">
        <v>0</v>
      </c>
      <c r="H174" s="0" t="n">
        <v>0</v>
      </c>
      <c r="I174" s="39" t="n">
        <v>0</v>
      </c>
      <c r="J174" s="0" t="n">
        <v>44</v>
      </c>
      <c r="K174" s="39" t="n">
        <v>0.1002</v>
      </c>
      <c r="M174" s="0" t="s">
        <v>206</v>
      </c>
      <c r="N174" s="0" t="str">
        <f aca="false">IFERROR(VLOOKUP(A174,C$3:K$433,2,FALSE()),"")</f>
        <v/>
      </c>
      <c r="O174" s="0" t="str">
        <f aca="false">IFERROR(VLOOKUP(A174,C$3:K$433,3,FALSE()),"")</f>
        <v/>
      </c>
      <c r="P174" s="0" t="str">
        <f aca="false">IFERROR(VLOOKUP(A174,C$3:K$433,4,FALSE()),"")</f>
        <v/>
      </c>
      <c r="Q174" s="39" t="str">
        <f aca="false">IFERROR(VLOOKUP(A174,C$3:K$433,5,FALSE()),"")</f>
        <v/>
      </c>
      <c r="R174" s="0" t="str">
        <f aca="false">IFERROR(VLOOKUP(A174,C$3:K$433,6,FALSE()),"")</f>
        <v/>
      </c>
      <c r="S174" s="39" t="str">
        <f aca="false">IFERROR(VLOOKUP(A174,C$3:K$433,7,FALSE()),"")</f>
        <v/>
      </c>
      <c r="T174" s="0" t="str">
        <f aca="false">IFERROR(VLOOKUP(A174,C$3:K$433,8,FALSE()),"")</f>
        <v/>
      </c>
      <c r="U174" s="39" t="str">
        <f aca="false">IFERROR(VLOOKUP(A174,C$3:K$433,9,FALSE()),"")</f>
        <v/>
      </c>
    </row>
    <row r="175" customFormat="false" ht="15" hidden="false" customHeight="false" outlineLevel="0" collapsed="false">
      <c r="A175" s="0" t="s">
        <v>207</v>
      </c>
      <c r="B175" s="0" t="s">
        <v>37</v>
      </c>
      <c r="C175" s="0" t="s">
        <v>820</v>
      </c>
      <c r="D175" s="0" t="s">
        <v>37</v>
      </c>
      <c r="E175" s="0" t="n">
        <v>4</v>
      </c>
      <c r="F175" s="0" t="n">
        <v>6</v>
      </c>
      <c r="G175" s="39" t="n">
        <v>0.0059</v>
      </c>
      <c r="H175" s="0" t="n">
        <v>0</v>
      </c>
      <c r="I175" s="39" t="n">
        <v>0</v>
      </c>
      <c r="J175" s="0" t="n">
        <v>25</v>
      </c>
      <c r="K175" s="39" t="n">
        <v>0.0584</v>
      </c>
      <c r="M175" s="0" t="s">
        <v>207</v>
      </c>
      <c r="N175" s="0" t="str">
        <f aca="false">IFERROR(VLOOKUP(A175,C$3:K$433,2,FALSE()),"")</f>
        <v>CB</v>
      </c>
      <c r="O175" s="0" t="n">
        <f aca="false">IFERROR(VLOOKUP(A175,C$3:K$433,3,FALSE()),"")</f>
        <v>16</v>
      </c>
      <c r="P175" s="0" t="n">
        <f aca="false">IFERROR(VLOOKUP(A175,C$3:K$433,4,FALSE()),"")</f>
        <v>0</v>
      </c>
      <c r="Q175" s="39" t="n">
        <f aca="false">IFERROR(VLOOKUP(A175,C$3:K$433,5,FALSE()),"")</f>
        <v>0</v>
      </c>
      <c r="R175" s="0" t="n">
        <f aca="false">IFERROR(VLOOKUP(A175,C$3:K$433,6,FALSE()),"")</f>
        <v>2</v>
      </c>
      <c r="S175" s="39" t="n">
        <f aca="false">IFERROR(VLOOKUP(A175,C$3:K$433,7,FALSE()),"")</f>
        <v>0.0019</v>
      </c>
      <c r="T175" s="0" t="n">
        <f aca="false">IFERROR(VLOOKUP(A175,C$3:K$433,8,FALSE()),"")</f>
        <v>303</v>
      </c>
      <c r="U175" s="39" t="n">
        <f aca="false">IFERROR(VLOOKUP(A175,C$3:K$433,9,FALSE()),"")</f>
        <v>0.6902</v>
      </c>
    </row>
    <row r="176" customFormat="false" ht="15" hidden="false" customHeight="false" outlineLevel="0" collapsed="false">
      <c r="A176" s="0" t="s">
        <v>208</v>
      </c>
      <c r="B176" s="0" t="s">
        <v>20</v>
      </c>
      <c r="C176" s="0" t="s">
        <v>820</v>
      </c>
      <c r="D176" s="0" t="s">
        <v>37</v>
      </c>
      <c r="E176" s="0" t="n">
        <v>3</v>
      </c>
      <c r="F176" s="0" t="n">
        <v>1</v>
      </c>
      <c r="G176" s="39" t="n">
        <v>0.001</v>
      </c>
      <c r="H176" s="0" t="n">
        <v>0</v>
      </c>
      <c r="I176" s="39" t="n">
        <v>0</v>
      </c>
      <c r="J176" s="0" t="n">
        <v>19</v>
      </c>
      <c r="K176" s="39" t="n">
        <v>0.0457</v>
      </c>
      <c r="M176" s="0" t="s">
        <v>208</v>
      </c>
      <c r="N176" s="0" t="str">
        <f aca="false">IFERROR(VLOOKUP(A176,C$3:K$433,2,FALSE()),"")</f>
        <v>CB</v>
      </c>
      <c r="O176" s="0" t="n">
        <f aca="false">IFERROR(VLOOKUP(A176,C$3:K$433,3,FALSE()),"")</f>
        <v>16</v>
      </c>
      <c r="P176" s="0" t="n">
        <f aca="false">IFERROR(VLOOKUP(A176,C$3:K$433,4,FALSE()),"")</f>
        <v>0</v>
      </c>
      <c r="Q176" s="39" t="n">
        <f aca="false">IFERROR(VLOOKUP(A176,C$3:K$433,5,FALSE()),"")</f>
        <v>0</v>
      </c>
      <c r="R176" s="0" t="n">
        <f aca="false">IFERROR(VLOOKUP(A176,C$3:K$433,6,FALSE()),"")</f>
        <v>618</v>
      </c>
      <c r="S176" s="39" t="n">
        <f aca="false">IFERROR(VLOOKUP(A176,C$3:K$433,7,FALSE()),"")</f>
        <v>0.5685</v>
      </c>
      <c r="T176" s="0" t="n">
        <f aca="false">IFERROR(VLOOKUP(A176,C$3:K$433,8,FALSE()),"")</f>
        <v>219</v>
      </c>
      <c r="U176" s="39" t="n">
        <f aca="false">IFERROR(VLOOKUP(A176,C$3:K$433,9,FALSE()),"")</f>
        <v>0.4955</v>
      </c>
    </row>
    <row r="177" customFormat="false" ht="15" hidden="false" customHeight="false" outlineLevel="0" collapsed="false">
      <c r="A177" s="0" t="s">
        <v>209</v>
      </c>
      <c r="B177" s="0" t="s">
        <v>14</v>
      </c>
      <c r="C177" s="0" t="s">
        <v>202</v>
      </c>
      <c r="D177" s="0" t="s">
        <v>782</v>
      </c>
      <c r="E177" s="0" t="n">
        <v>16</v>
      </c>
      <c r="F177" s="0" t="n">
        <v>38</v>
      </c>
      <c r="G177" s="39" t="n">
        <v>0.034</v>
      </c>
      <c r="H177" s="0" t="n">
        <v>0</v>
      </c>
      <c r="I177" s="39" t="n">
        <v>0</v>
      </c>
      <c r="J177" s="0" t="n">
        <v>136</v>
      </c>
      <c r="K177" s="39" t="n">
        <v>0.2875</v>
      </c>
      <c r="M177" s="0" t="s">
        <v>209</v>
      </c>
      <c r="N177" s="0" t="str">
        <f aca="false">IFERROR(VLOOKUP(A177,C$3:K$433,2,FALSE()),"")</f>
        <v/>
      </c>
      <c r="O177" s="0" t="str">
        <f aca="false">IFERROR(VLOOKUP(A177,C$3:K$433,3,FALSE()),"")</f>
        <v/>
      </c>
      <c r="P177" s="0" t="str">
        <f aca="false">IFERROR(VLOOKUP(A177,C$3:K$433,4,FALSE()),"")</f>
        <v/>
      </c>
      <c r="Q177" s="39" t="str">
        <f aca="false">IFERROR(VLOOKUP(A177,C$3:K$433,5,FALSE()),"")</f>
        <v/>
      </c>
      <c r="R177" s="0" t="str">
        <f aca="false">IFERROR(VLOOKUP(A177,C$3:K$433,6,FALSE()),"")</f>
        <v/>
      </c>
      <c r="S177" s="39" t="str">
        <f aca="false">IFERROR(VLOOKUP(A177,C$3:K$433,7,FALSE()),"")</f>
        <v/>
      </c>
      <c r="T177" s="0" t="str">
        <f aca="false">IFERROR(VLOOKUP(A177,C$3:K$433,8,FALSE()),"")</f>
        <v/>
      </c>
      <c r="U177" s="39" t="str">
        <f aca="false">IFERROR(VLOOKUP(A177,C$3:K$433,9,FALSE()),"")</f>
        <v/>
      </c>
    </row>
    <row r="178" customFormat="false" ht="15" hidden="false" customHeight="false" outlineLevel="0" collapsed="false">
      <c r="A178" s="0" t="s">
        <v>210</v>
      </c>
      <c r="B178" s="0" t="s">
        <v>20</v>
      </c>
      <c r="C178" s="0" t="s">
        <v>203</v>
      </c>
      <c r="D178" s="0" t="s">
        <v>23</v>
      </c>
      <c r="E178" s="0" t="n">
        <v>16</v>
      </c>
      <c r="F178" s="0" t="n">
        <v>0</v>
      </c>
      <c r="G178" s="39" t="n">
        <v>0</v>
      </c>
      <c r="H178" s="0" t="n">
        <v>970</v>
      </c>
      <c r="I178" s="39" t="n">
        <v>0.9519</v>
      </c>
      <c r="J178" s="0" t="n">
        <v>72</v>
      </c>
      <c r="K178" s="39" t="n">
        <v>0.164</v>
      </c>
      <c r="M178" s="0" t="s">
        <v>210</v>
      </c>
      <c r="N178" s="0" t="str">
        <f aca="false">IFERROR(VLOOKUP(A178,C$3:K$433,2,FALSE()),"")</f>
        <v/>
      </c>
      <c r="O178" s="0" t="str">
        <f aca="false">IFERROR(VLOOKUP(A178,C$3:K$433,3,FALSE()),"")</f>
        <v/>
      </c>
      <c r="P178" s="0" t="str">
        <f aca="false">IFERROR(VLOOKUP(A178,C$3:K$433,4,FALSE()),"")</f>
        <v/>
      </c>
      <c r="Q178" s="39" t="str">
        <f aca="false">IFERROR(VLOOKUP(A178,C$3:K$433,5,FALSE()),"")</f>
        <v/>
      </c>
      <c r="R178" s="0" t="str">
        <f aca="false">IFERROR(VLOOKUP(A178,C$3:K$433,6,FALSE()),"")</f>
        <v/>
      </c>
      <c r="S178" s="39" t="str">
        <f aca="false">IFERROR(VLOOKUP(A178,C$3:K$433,7,FALSE()),"")</f>
        <v/>
      </c>
      <c r="T178" s="0" t="str">
        <f aca="false">IFERROR(VLOOKUP(A178,C$3:K$433,8,FALSE()),"")</f>
        <v/>
      </c>
      <c r="U178" s="39" t="str">
        <f aca="false">IFERROR(VLOOKUP(A178,C$3:K$433,9,FALSE()),"")</f>
        <v/>
      </c>
    </row>
    <row r="179" customFormat="false" ht="15" hidden="false" customHeight="false" outlineLevel="0" collapsed="false">
      <c r="A179" s="0" t="s">
        <v>211</v>
      </c>
      <c r="B179" s="0" t="s">
        <v>20</v>
      </c>
      <c r="C179" s="0" t="s">
        <v>204</v>
      </c>
      <c r="D179" s="0" t="s">
        <v>453</v>
      </c>
      <c r="E179" s="0" t="n">
        <v>16</v>
      </c>
      <c r="F179" s="0" t="n">
        <v>0</v>
      </c>
      <c r="G179" s="39" t="n">
        <v>0</v>
      </c>
      <c r="H179" s="0" t="n">
        <v>622</v>
      </c>
      <c r="I179" s="39" t="n">
        <v>0.5399</v>
      </c>
      <c r="J179" s="0" t="n">
        <v>77</v>
      </c>
      <c r="K179" s="39" t="n">
        <v>0.1656</v>
      </c>
      <c r="M179" s="0" t="s">
        <v>211</v>
      </c>
      <c r="N179" s="0" t="str">
        <f aca="false">IFERROR(VLOOKUP(A179,C$3:K$433,2,FALSE()),"")</f>
        <v>CB</v>
      </c>
      <c r="O179" s="0" t="n">
        <f aca="false">IFERROR(VLOOKUP(A179,C$3:K$433,3,FALSE()),"")</f>
        <v>10</v>
      </c>
      <c r="P179" s="0" t="n">
        <f aca="false">IFERROR(VLOOKUP(A179,C$3:K$433,4,FALSE()),"")</f>
        <v>0</v>
      </c>
      <c r="Q179" s="39" t="n">
        <f aca="false">IFERROR(VLOOKUP(A179,C$3:K$433,5,FALSE()),"")</f>
        <v>0</v>
      </c>
      <c r="R179" s="0" t="n">
        <f aca="false">IFERROR(VLOOKUP(A179,C$3:K$433,6,FALSE()),"")</f>
        <v>227</v>
      </c>
      <c r="S179" s="39" t="n">
        <f aca="false">IFERROR(VLOOKUP(A179,C$3:K$433,7,FALSE()),"")</f>
        <v>0.2176</v>
      </c>
      <c r="T179" s="0" t="n">
        <f aca="false">IFERROR(VLOOKUP(A179,C$3:K$433,8,FALSE()),"")</f>
        <v>65</v>
      </c>
      <c r="U179" s="39" t="n">
        <f aca="false">IFERROR(VLOOKUP(A179,C$3:K$433,9,FALSE()),"")</f>
        <v>0.1451</v>
      </c>
    </row>
    <row r="180" customFormat="false" ht="15" hidden="false" customHeight="false" outlineLevel="0" collapsed="false">
      <c r="A180" s="0" t="s">
        <v>212</v>
      </c>
      <c r="B180" s="0" t="s">
        <v>20</v>
      </c>
      <c r="C180" s="0" t="s">
        <v>205</v>
      </c>
      <c r="D180" s="0" t="s">
        <v>638</v>
      </c>
      <c r="E180" s="0" t="n">
        <v>11</v>
      </c>
      <c r="F180" s="0" t="n">
        <v>0</v>
      </c>
      <c r="G180" s="39" t="n">
        <v>0</v>
      </c>
      <c r="H180" s="0" t="n">
        <v>18</v>
      </c>
      <c r="I180" s="39" t="n">
        <v>0.0173</v>
      </c>
      <c r="J180" s="0" t="n">
        <v>151</v>
      </c>
      <c r="K180" s="39" t="n">
        <v>0.3371</v>
      </c>
      <c r="M180" s="0" t="s">
        <v>212</v>
      </c>
      <c r="N180" s="0" t="str">
        <f aca="false">IFERROR(VLOOKUP(A180,C$3:K$433,2,FALSE()),"")</f>
        <v/>
      </c>
      <c r="O180" s="0" t="str">
        <f aca="false">IFERROR(VLOOKUP(A180,C$3:K$433,3,FALSE()),"")</f>
        <v/>
      </c>
      <c r="P180" s="0" t="str">
        <f aca="false">IFERROR(VLOOKUP(A180,C$3:K$433,4,FALSE()),"")</f>
        <v/>
      </c>
      <c r="Q180" s="39" t="str">
        <f aca="false">IFERROR(VLOOKUP(A180,C$3:K$433,5,FALSE()),"")</f>
        <v/>
      </c>
      <c r="R180" s="0" t="str">
        <f aca="false">IFERROR(VLOOKUP(A180,C$3:K$433,6,FALSE()),"")</f>
        <v/>
      </c>
      <c r="S180" s="39" t="str">
        <f aca="false">IFERROR(VLOOKUP(A180,C$3:K$433,7,FALSE()),"")</f>
        <v/>
      </c>
      <c r="T180" s="0" t="str">
        <f aca="false">IFERROR(VLOOKUP(A180,C$3:K$433,8,FALSE()),"")</f>
        <v/>
      </c>
      <c r="U180" s="39" t="str">
        <f aca="false">IFERROR(VLOOKUP(A180,C$3:K$433,9,FALSE()),"")</f>
        <v/>
      </c>
    </row>
    <row r="181" customFormat="false" ht="15" hidden="false" customHeight="false" outlineLevel="0" collapsed="false">
      <c r="A181" s="0" t="s">
        <v>213</v>
      </c>
      <c r="B181" s="0" t="s">
        <v>34</v>
      </c>
      <c r="C181" s="0" t="s">
        <v>821</v>
      </c>
      <c r="D181" s="0" t="s">
        <v>23</v>
      </c>
      <c r="E181" s="0" t="n">
        <v>2</v>
      </c>
      <c r="F181" s="0" t="n">
        <v>0</v>
      </c>
      <c r="G181" s="39" t="n">
        <v>0</v>
      </c>
      <c r="H181" s="0" t="n">
        <v>0</v>
      </c>
      <c r="I181" s="39" t="n">
        <v>0</v>
      </c>
      <c r="J181" s="0" t="n">
        <v>33</v>
      </c>
      <c r="K181" s="39" t="n">
        <v>0.0745</v>
      </c>
      <c r="M181" s="0" t="s">
        <v>213</v>
      </c>
      <c r="N181" s="0" t="str">
        <f aca="false">IFERROR(VLOOKUP(A181,C$3:K$433,2,FALSE()),"")</f>
        <v>WR</v>
      </c>
      <c r="O181" s="0" t="n">
        <f aca="false">IFERROR(VLOOKUP(A181,C$3:K$433,3,FALSE()),"")</f>
        <v>16</v>
      </c>
      <c r="P181" s="0" t="n">
        <f aca="false">IFERROR(VLOOKUP(A181,C$3:K$433,4,FALSE()),"")</f>
        <v>291</v>
      </c>
      <c r="Q181" s="39" t="n">
        <f aca="false">IFERROR(VLOOKUP(A181,C$3:K$433,5,FALSE()),"")</f>
        <v>0.2801</v>
      </c>
      <c r="R181" s="0" t="n">
        <f aca="false">IFERROR(VLOOKUP(A181,C$3:K$433,6,FALSE()),"")</f>
        <v>0</v>
      </c>
      <c r="S181" s="39" t="n">
        <f aca="false">IFERROR(VLOOKUP(A181,C$3:K$433,7,FALSE()),"")</f>
        <v>0</v>
      </c>
      <c r="T181" s="0" t="n">
        <f aca="false">IFERROR(VLOOKUP(A181,C$3:K$433,8,FALSE()),"")</f>
        <v>221</v>
      </c>
      <c r="U181" s="39" t="n">
        <f aca="false">IFERROR(VLOOKUP(A181,C$3:K$433,9,FALSE()),"")</f>
        <v>0.4653</v>
      </c>
    </row>
    <row r="182" customFormat="false" ht="15" hidden="false" customHeight="false" outlineLevel="0" collapsed="false">
      <c r="A182" s="0" t="s">
        <v>214</v>
      </c>
      <c r="B182" s="0" t="s">
        <v>34</v>
      </c>
      <c r="C182" s="0" t="s">
        <v>821</v>
      </c>
      <c r="D182" s="0" t="s">
        <v>23</v>
      </c>
      <c r="E182" s="0" t="n">
        <v>7</v>
      </c>
      <c r="F182" s="0" t="n">
        <v>0</v>
      </c>
      <c r="G182" s="39" t="n">
        <v>0</v>
      </c>
      <c r="H182" s="0" t="n">
        <v>21</v>
      </c>
      <c r="I182" s="39" t="n">
        <v>0.0194</v>
      </c>
      <c r="J182" s="0" t="n">
        <v>114</v>
      </c>
      <c r="K182" s="39" t="n">
        <v>0.2597</v>
      </c>
      <c r="M182" s="0" t="s">
        <v>214</v>
      </c>
      <c r="N182" s="0" t="str">
        <f aca="false">IFERROR(VLOOKUP(A182,C$3:K$433,2,FALSE()),"")</f>
        <v/>
      </c>
      <c r="O182" s="0" t="str">
        <f aca="false">IFERROR(VLOOKUP(A182,C$3:K$433,3,FALSE()),"")</f>
        <v/>
      </c>
      <c r="P182" s="0" t="str">
        <f aca="false">IFERROR(VLOOKUP(A182,C$3:K$433,4,FALSE()),"")</f>
        <v/>
      </c>
      <c r="Q182" s="39" t="str">
        <f aca="false">IFERROR(VLOOKUP(A182,C$3:K$433,5,FALSE()),"")</f>
        <v/>
      </c>
      <c r="R182" s="0" t="str">
        <f aca="false">IFERROR(VLOOKUP(A182,C$3:K$433,6,FALSE()),"")</f>
        <v/>
      </c>
      <c r="S182" s="39" t="str">
        <f aca="false">IFERROR(VLOOKUP(A182,C$3:K$433,7,FALSE()),"")</f>
        <v/>
      </c>
      <c r="T182" s="0" t="str">
        <f aca="false">IFERROR(VLOOKUP(A182,C$3:K$433,8,FALSE()),"")</f>
        <v/>
      </c>
      <c r="U182" s="39" t="str">
        <f aca="false">IFERROR(VLOOKUP(A182,C$3:K$433,9,FALSE()),"")</f>
        <v/>
      </c>
    </row>
    <row r="183" customFormat="false" ht="15" hidden="false" customHeight="false" outlineLevel="0" collapsed="false">
      <c r="A183" s="0" t="s">
        <v>215</v>
      </c>
      <c r="B183" s="0" t="s">
        <v>37</v>
      </c>
      <c r="C183" s="0" t="s">
        <v>822</v>
      </c>
      <c r="D183" s="0" t="s">
        <v>34</v>
      </c>
      <c r="E183" s="0" t="n">
        <v>7</v>
      </c>
      <c r="F183" s="0" t="n">
        <v>134</v>
      </c>
      <c r="G183" s="39" t="n">
        <v>0.1185</v>
      </c>
      <c r="H183" s="0" t="n">
        <v>0</v>
      </c>
      <c r="I183" s="39" t="n">
        <v>0</v>
      </c>
      <c r="J183" s="0" t="n">
        <v>61</v>
      </c>
      <c r="K183" s="39" t="n">
        <v>0.139</v>
      </c>
      <c r="M183" s="0" t="s">
        <v>215</v>
      </c>
      <c r="N183" s="0" t="str">
        <f aca="false">IFERROR(VLOOKUP(A183,C$3:K$433,2,FALSE()),"")</f>
        <v/>
      </c>
      <c r="O183" s="0" t="str">
        <f aca="false">IFERROR(VLOOKUP(A183,C$3:K$433,3,FALSE()),"")</f>
        <v/>
      </c>
      <c r="P183" s="0" t="str">
        <f aca="false">IFERROR(VLOOKUP(A183,C$3:K$433,4,FALSE()),"")</f>
        <v/>
      </c>
      <c r="Q183" s="39" t="str">
        <f aca="false">IFERROR(VLOOKUP(A183,C$3:K$433,5,FALSE()),"")</f>
        <v/>
      </c>
      <c r="R183" s="0" t="str">
        <f aca="false">IFERROR(VLOOKUP(A183,C$3:K$433,6,FALSE()),"")</f>
        <v/>
      </c>
      <c r="S183" s="39" t="str">
        <f aca="false">IFERROR(VLOOKUP(A183,C$3:K$433,7,FALSE()),"")</f>
        <v/>
      </c>
      <c r="T183" s="0" t="str">
        <f aca="false">IFERROR(VLOOKUP(A183,C$3:K$433,8,FALSE()),"")</f>
        <v/>
      </c>
      <c r="U183" s="39" t="str">
        <f aca="false">IFERROR(VLOOKUP(A183,C$3:K$433,9,FALSE()),"")</f>
        <v/>
      </c>
    </row>
    <row r="184" customFormat="false" ht="15" hidden="false" customHeight="false" outlineLevel="0" collapsed="false">
      <c r="A184" s="0" t="s">
        <v>216</v>
      </c>
      <c r="B184" s="0" t="s">
        <v>34</v>
      </c>
      <c r="C184" s="0" t="s">
        <v>822</v>
      </c>
      <c r="D184" s="0" t="s">
        <v>34</v>
      </c>
      <c r="E184" s="0" t="n">
        <v>3</v>
      </c>
      <c r="F184" s="0" t="n">
        <v>37</v>
      </c>
      <c r="G184" s="39" t="n">
        <v>0.0326</v>
      </c>
      <c r="H184" s="0" t="n">
        <v>0</v>
      </c>
      <c r="I184" s="39" t="n">
        <v>0</v>
      </c>
      <c r="J184" s="0" t="n">
        <v>13</v>
      </c>
      <c r="K184" s="39" t="n">
        <v>0.0296</v>
      </c>
      <c r="M184" s="0" t="s">
        <v>216</v>
      </c>
      <c r="N184" s="0" t="str">
        <f aca="false">IFERROR(VLOOKUP(A184,C$3:K$433,2,FALSE()),"")</f>
        <v>WR</v>
      </c>
      <c r="O184" s="0" t="n">
        <f aca="false">IFERROR(VLOOKUP(A184,C$3:K$433,3,FALSE()),"")</f>
        <v>11</v>
      </c>
      <c r="P184" s="0" t="n">
        <f aca="false">IFERROR(VLOOKUP(A184,C$3:K$433,4,FALSE()),"")</f>
        <v>272</v>
      </c>
      <c r="Q184" s="39" t="n">
        <f aca="false">IFERROR(VLOOKUP(A184,C$3:K$433,5,FALSE()),"")</f>
        <v>0.2424</v>
      </c>
      <c r="R184" s="0" t="n">
        <f aca="false">IFERROR(VLOOKUP(A184,C$3:K$433,6,FALSE()),"")</f>
        <v>0</v>
      </c>
      <c r="S184" s="39" t="n">
        <f aca="false">IFERROR(VLOOKUP(A184,C$3:K$433,7,FALSE()),"")</f>
        <v>0</v>
      </c>
      <c r="T184" s="0" t="n">
        <f aca="false">IFERROR(VLOOKUP(A184,C$3:K$433,8,FALSE()),"")</f>
        <v>87</v>
      </c>
      <c r="U184" s="39" t="n">
        <f aca="false">IFERROR(VLOOKUP(A184,C$3:K$433,9,FALSE()),"")</f>
        <v>0.1946</v>
      </c>
    </row>
    <row r="185" customFormat="false" ht="15" hidden="false" customHeight="false" outlineLevel="0" collapsed="false">
      <c r="A185" s="0" t="s">
        <v>217</v>
      </c>
      <c r="B185" s="0" t="s">
        <v>34</v>
      </c>
      <c r="C185" s="0" t="s">
        <v>823</v>
      </c>
      <c r="D185" s="0" t="s">
        <v>23</v>
      </c>
      <c r="E185" s="0" t="n">
        <v>1</v>
      </c>
      <c r="F185" s="0" t="n">
        <v>0</v>
      </c>
      <c r="G185" s="39" t="n">
        <v>0</v>
      </c>
      <c r="H185" s="0" t="n">
        <v>0</v>
      </c>
      <c r="I185" s="39" t="n">
        <v>0</v>
      </c>
      <c r="J185" s="0" t="n">
        <v>14</v>
      </c>
      <c r="K185" s="39" t="n">
        <v>0.0295</v>
      </c>
      <c r="M185" s="0" t="s">
        <v>217</v>
      </c>
      <c r="N185" s="0" t="str">
        <f aca="false">IFERROR(VLOOKUP(A185,C$3:K$433,2,FALSE()),"")</f>
        <v/>
      </c>
      <c r="O185" s="0" t="str">
        <f aca="false">IFERROR(VLOOKUP(A185,C$3:K$433,3,FALSE()),"")</f>
        <v/>
      </c>
      <c r="P185" s="0" t="str">
        <f aca="false">IFERROR(VLOOKUP(A185,C$3:K$433,4,FALSE()),"")</f>
        <v/>
      </c>
      <c r="Q185" s="39" t="str">
        <f aca="false">IFERROR(VLOOKUP(A185,C$3:K$433,5,FALSE()),"")</f>
        <v/>
      </c>
      <c r="R185" s="0" t="str">
        <f aca="false">IFERROR(VLOOKUP(A185,C$3:K$433,6,FALSE()),"")</f>
        <v/>
      </c>
      <c r="S185" s="39" t="str">
        <f aca="false">IFERROR(VLOOKUP(A185,C$3:K$433,7,FALSE()),"")</f>
        <v/>
      </c>
      <c r="T185" s="0" t="str">
        <f aca="false">IFERROR(VLOOKUP(A185,C$3:K$433,8,FALSE()),"")</f>
        <v/>
      </c>
      <c r="U185" s="39" t="str">
        <f aca="false">IFERROR(VLOOKUP(A185,C$3:K$433,9,FALSE()),"")</f>
        <v/>
      </c>
    </row>
    <row r="186" customFormat="false" ht="15" hidden="false" customHeight="false" outlineLevel="0" collapsed="false">
      <c r="A186" s="0" t="s">
        <v>218</v>
      </c>
      <c r="B186" s="0" t="s">
        <v>37</v>
      </c>
      <c r="C186" s="0" t="s">
        <v>823</v>
      </c>
      <c r="D186" s="0" t="s">
        <v>23</v>
      </c>
      <c r="E186" s="0" t="n">
        <v>4</v>
      </c>
      <c r="F186" s="0" t="n">
        <v>0</v>
      </c>
      <c r="G186" s="39" t="n">
        <v>0</v>
      </c>
      <c r="H186" s="0" t="n">
        <v>0</v>
      </c>
      <c r="I186" s="39" t="n">
        <v>0</v>
      </c>
      <c r="J186" s="0" t="n">
        <v>88</v>
      </c>
      <c r="K186" s="39" t="n">
        <v>0.2005</v>
      </c>
      <c r="M186" s="0" t="s">
        <v>218</v>
      </c>
      <c r="N186" s="0" t="str">
        <f aca="false">IFERROR(VLOOKUP(A186,C$3:K$433,2,FALSE()),"")</f>
        <v/>
      </c>
      <c r="O186" s="0" t="str">
        <f aca="false">IFERROR(VLOOKUP(A186,C$3:K$433,3,FALSE()),"")</f>
        <v/>
      </c>
      <c r="P186" s="0" t="str">
        <f aca="false">IFERROR(VLOOKUP(A186,C$3:K$433,4,FALSE()),"")</f>
        <v/>
      </c>
      <c r="Q186" s="39" t="str">
        <f aca="false">IFERROR(VLOOKUP(A186,C$3:K$433,5,FALSE()),"")</f>
        <v/>
      </c>
      <c r="R186" s="0" t="str">
        <f aca="false">IFERROR(VLOOKUP(A186,C$3:K$433,6,FALSE()),"")</f>
        <v/>
      </c>
      <c r="S186" s="39" t="str">
        <f aca="false">IFERROR(VLOOKUP(A186,C$3:K$433,7,FALSE()),"")</f>
        <v/>
      </c>
      <c r="T186" s="0" t="str">
        <f aca="false">IFERROR(VLOOKUP(A186,C$3:K$433,8,FALSE()),"")</f>
        <v/>
      </c>
      <c r="U186" s="39" t="str">
        <f aca="false">IFERROR(VLOOKUP(A186,C$3:K$433,9,FALSE()),"")</f>
        <v/>
      </c>
    </row>
    <row r="187" customFormat="false" ht="15" hidden="false" customHeight="false" outlineLevel="0" collapsed="false">
      <c r="A187" s="0" t="s">
        <v>219</v>
      </c>
      <c r="B187" s="0" t="s">
        <v>20</v>
      </c>
      <c r="C187" s="0" t="s">
        <v>207</v>
      </c>
      <c r="D187" s="0" t="s">
        <v>382</v>
      </c>
      <c r="E187" s="0" t="n">
        <v>16</v>
      </c>
      <c r="F187" s="0" t="n">
        <v>0</v>
      </c>
      <c r="G187" s="39" t="n">
        <v>0</v>
      </c>
      <c r="H187" s="0" t="n">
        <v>2</v>
      </c>
      <c r="I187" s="39" t="n">
        <v>0.0019</v>
      </c>
      <c r="J187" s="0" t="n">
        <v>303</v>
      </c>
      <c r="K187" s="39" t="n">
        <v>0.6902</v>
      </c>
      <c r="M187" s="0" t="s">
        <v>219</v>
      </c>
      <c r="N187" s="0" t="str">
        <f aca="false">IFERROR(VLOOKUP(A187,C$3:K$433,2,FALSE()),"")</f>
        <v>CB</v>
      </c>
      <c r="O187" s="0" t="n">
        <f aca="false">IFERROR(VLOOKUP(A187,C$3:K$433,3,FALSE()),"")</f>
        <v>6</v>
      </c>
      <c r="P187" s="0" t="n">
        <f aca="false">IFERROR(VLOOKUP(A187,C$3:K$433,4,FALSE()),"")</f>
        <v>0</v>
      </c>
      <c r="Q187" s="39" t="n">
        <f aca="false">IFERROR(VLOOKUP(A187,C$3:K$433,5,FALSE()),"")</f>
        <v>0</v>
      </c>
      <c r="R187" s="0" t="n">
        <f aca="false">IFERROR(VLOOKUP(A187,C$3:K$433,6,FALSE()),"")</f>
        <v>289</v>
      </c>
      <c r="S187" s="39" t="n">
        <f aca="false">IFERROR(VLOOKUP(A187,C$3:K$433,7,FALSE()),"")</f>
        <v>0.2861</v>
      </c>
      <c r="T187" s="0" t="n">
        <f aca="false">IFERROR(VLOOKUP(A187,C$3:K$433,8,FALSE()),"")</f>
        <v>94</v>
      </c>
      <c r="U187" s="39" t="n">
        <f aca="false">IFERROR(VLOOKUP(A187,C$3:K$433,9,FALSE()),"")</f>
        <v>0.2103</v>
      </c>
    </row>
    <row r="188" customFormat="false" ht="15" hidden="false" customHeight="false" outlineLevel="0" collapsed="false">
      <c r="A188" s="0" t="s">
        <v>220</v>
      </c>
      <c r="B188" s="0" t="s">
        <v>34</v>
      </c>
      <c r="C188" s="0" t="s">
        <v>208</v>
      </c>
      <c r="D188" s="0" t="s">
        <v>382</v>
      </c>
      <c r="E188" s="0" t="n">
        <v>16</v>
      </c>
      <c r="F188" s="0" t="n">
        <v>0</v>
      </c>
      <c r="G188" s="39" t="n">
        <v>0</v>
      </c>
      <c r="H188" s="0" t="n">
        <v>618</v>
      </c>
      <c r="I188" s="39" t="n">
        <v>0.5685</v>
      </c>
      <c r="J188" s="0" t="n">
        <v>219</v>
      </c>
      <c r="K188" s="39" t="n">
        <v>0.4955</v>
      </c>
      <c r="M188" s="0" t="s">
        <v>220</v>
      </c>
      <c r="N188" s="0" t="str">
        <f aca="false">IFERROR(VLOOKUP(A188,C$3:K$433,2,FALSE()),"")</f>
        <v>WR</v>
      </c>
      <c r="O188" s="0" t="n">
        <f aca="false">IFERROR(VLOOKUP(A188,C$3:K$433,3,FALSE()),"")</f>
        <v>4</v>
      </c>
      <c r="P188" s="0" t="n">
        <f aca="false">IFERROR(VLOOKUP(A188,C$3:K$433,4,FALSE()),"")</f>
        <v>191</v>
      </c>
      <c r="Q188" s="39" t="n">
        <f aca="false">IFERROR(VLOOKUP(A188,C$3:K$433,5,FALSE()),"")</f>
        <v>0.1891</v>
      </c>
      <c r="R188" s="0" t="n">
        <f aca="false">IFERROR(VLOOKUP(A188,C$3:K$433,6,FALSE()),"")</f>
        <v>0</v>
      </c>
      <c r="S188" s="39" t="n">
        <f aca="false">IFERROR(VLOOKUP(A188,C$3:K$433,7,FALSE()),"")</f>
        <v>0</v>
      </c>
      <c r="T188" s="0" t="n">
        <f aca="false">IFERROR(VLOOKUP(A188,C$3:K$433,8,FALSE()),"")</f>
        <v>0</v>
      </c>
      <c r="U188" s="39" t="n">
        <f aca="false">IFERROR(VLOOKUP(A188,C$3:K$433,9,FALSE()),"")</f>
        <v>0</v>
      </c>
    </row>
    <row r="189" customFormat="false" ht="15" hidden="false" customHeight="false" outlineLevel="0" collapsed="false">
      <c r="A189" s="0" t="s">
        <v>220</v>
      </c>
      <c r="B189" s="0" t="s">
        <v>20</v>
      </c>
      <c r="C189" s="0" t="s">
        <v>211</v>
      </c>
      <c r="D189" s="0" t="s">
        <v>382</v>
      </c>
      <c r="E189" s="0" t="n">
        <v>10</v>
      </c>
      <c r="F189" s="0" t="n">
        <v>0</v>
      </c>
      <c r="G189" s="39" t="n">
        <v>0</v>
      </c>
      <c r="H189" s="0" t="n">
        <v>227</v>
      </c>
      <c r="I189" s="39" t="n">
        <v>0.2176</v>
      </c>
      <c r="J189" s="0" t="n">
        <v>65</v>
      </c>
      <c r="K189" s="39" t="n">
        <v>0.1451</v>
      </c>
      <c r="M189" s="0" t="s">
        <v>220</v>
      </c>
      <c r="Q189" s="39"/>
      <c r="S189" s="39"/>
      <c r="U189" s="39"/>
    </row>
    <row r="190" customFormat="false" ht="15" hidden="false" customHeight="false" outlineLevel="0" collapsed="false">
      <c r="A190" s="0" t="s">
        <v>221</v>
      </c>
      <c r="B190" s="0" t="s">
        <v>20</v>
      </c>
      <c r="C190" s="0" t="s">
        <v>824</v>
      </c>
      <c r="D190" s="0" t="s">
        <v>37</v>
      </c>
      <c r="E190" s="0" t="n">
        <v>3</v>
      </c>
      <c r="F190" s="0" t="n">
        <v>118</v>
      </c>
      <c r="G190" s="39" t="n">
        <v>0.1041</v>
      </c>
      <c r="H190" s="0" t="n">
        <v>0</v>
      </c>
      <c r="I190" s="39" t="n">
        <v>0</v>
      </c>
      <c r="J190" s="0" t="n">
        <v>0</v>
      </c>
      <c r="K190" s="39" t="n">
        <v>0</v>
      </c>
      <c r="M190" s="0" t="s">
        <v>221</v>
      </c>
      <c r="N190" s="0" t="str">
        <f aca="false">IFERROR(VLOOKUP(A190,C$3:K$433,2,FALSE()),"")</f>
        <v/>
      </c>
      <c r="O190" s="0" t="str">
        <f aca="false">IFERROR(VLOOKUP(A190,C$3:K$433,3,FALSE()),"")</f>
        <v/>
      </c>
      <c r="P190" s="0" t="str">
        <f aca="false">IFERROR(VLOOKUP(A190,C$3:K$433,4,FALSE()),"")</f>
        <v/>
      </c>
      <c r="Q190" s="39" t="str">
        <f aca="false">IFERROR(VLOOKUP(A190,C$3:K$433,5,FALSE()),"")</f>
        <v/>
      </c>
      <c r="R190" s="0" t="str">
        <f aca="false">IFERROR(VLOOKUP(A190,C$3:K$433,6,FALSE()),"")</f>
        <v/>
      </c>
      <c r="S190" s="39" t="str">
        <f aca="false">IFERROR(VLOOKUP(A190,C$3:K$433,7,FALSE()),"")</f>
        <v/>
      </c>
      <c r="T190" s="0" t="str">
        <f aca="false">IFERROR(VLOOKUP(A190,C$3:K$433,8,FALSE()),"")</f>
        <v/>
      </c>
      <c r="U190" s="39" t="str">
        <f aca="false">IFERROR(VLOOKUP(A190,C$3:K$433,9,FALSE()),"")</f>
        <v/>
      </c>
    </row>
    <row r="191" customFormat="false" ht="15" hidden="false" customHeight="false" outlineLevel="0" collapsed="false">
      <c r="A191" s="0" t="s">
        <v>222</v>
      </c>
      <c r="B191" s="0" t="s">
        <v>23</v>
      </c>
      <c r="C191" s="0" t="s">
        <v>824</v>
      </c>
      <c r="D191" s="0" t="s">
        <v>37</v>
      </c>
      <c r="E191" s="0" t="n">
        <v>4</v>
      </c>
      <c r="F191" s="0" t="n">
        <v>119</v>
      </c>
      <c r="G191" s="39" t="n">
        <v>0.1107</v>
      </c>
      <c r="H191" s="0" t="n">
        <v>0</v>
      </c>
      <c r="I191" s="39" t="n">
        <v>0</v>
      </c>
      <c r="J191" s="0" t="n">
        <v>0</v>
      </c>
      <c r="K191" s="39" t="n">
        <v>0</v>
      </c>
      <c r="M191" s="0" t="s">
        <v>222</v>
      </c>
      <c r="N191" s="0" t="str">
        <f aca="false">IFERROR(VLOOKUP(A191,C$3:K$433,2,FALSE()),"")</f>
        <v>LB</v>
      </c>
      <c r="O191" s="0" t="n">
        <f aca="false">IFERROR(VLOOKUP(A191,C$3:K$433,3,FALSE()),"")</f>
        <v>16</v>
      </c>
      <c r="P191" s="0" t="n">
        <f aca="false">IFERROR(VLOOKUP(A191,C$3:K$433,4,FALSE()),"")</f>
        <v>0</v>
      </c>
      <c r="Q191" s="39" t="n">
        <f aca="false">IFERROR(VLOOKUP(A191,C$3:K$433,5,FALSE()),"")</f>
        <v>0</v>
      </c>
      <c r="R191" s="0" t="n">
        <f aca="false">IFERROR(VLOOKUP(A191,C$3:K$433,6,FALSE()),"")</f>
        <v>1023</v>
      </c>
      <c r="S191" s="39" t="n">
        <f aca="false">IFERROR(VLOOKUP(A191,C$3:K$433,7,FALSE()),"")</f>
        <v>0.9633</v>
      </c>
      <c r="T191" s="0" t="n">
        <f aca="false">IFERROR(VLOOKUP(A191,C$3:K$433,8,FALSE()),"")</f>
        <v>69</v>
      </c>
      <c r="U191" s="39" t="n">
        <f aca="false">IFERROR(VLOOKUP(A191,C$3:K$433,9,FALSE()),"")</f>
        <v>0.1572</v>
      </c>
    </row>
    <row r="192" customFormat="false" ht="15" hidden="false" customHeight="false" outlineLevel="0" collapsed="false">
      <c r="A192" s="0" t="s">
        <v>223</v>
      </c>
      <c r="B192" s="0" t="s">
        <v>46</v>
      </c>
      <c r="C192" s="0" t="s">
        <v>824</v>
      </c>
      <c r="D192" s="0" t="s">
        <v>37</v>
      </c>
      <c r="E192" s="0" t="n">
        <v>2</v>
      </c>
      <c r="F192" s="0" t="n">
        <v>28</v>
      </c>
      <c r="G192" s="39" t="n">
        <v>0.027</v>
      </c>
      <c r="H192" s="0" t="n">
        <v>0</v>
      </c>
      <c r="I192" s="39" t="n">
        <v>0</v>
      </c>
      <c r="J192" s="0" t="n">
        <v>0</v>
      </c>
      <c r="K192" s="39" t="n">
        <v>0</v>
      </c>
      <c r="M192" s="0" t="s">
        <v>223</v>
      </c>
      <c r="N192" s="0" t="str">
        <f aca="false">IFERROR(VLOOKUP(A192,C$3:K$433,2,FALSE()),"")</f>
        <v>LB</v>
      </c>
      <c r="O192" s="0" t="n">
        <f aca="false">IFERROR(VLOOKUP(A192,C$3:K$433,3,FALSE()),"")</f>
        <v>16</v>
      </c>
      <c r="P192" s="0" t="n">
        <f aca="false">IFERROR(VLOOKUP(A192,C$3:K$433,4,FALSE()),"")</f>
        <v>0</v>
      </c>
      <c r="Q192" s="39" t="n">
        <f aca="false">IFERROR(VLOOKUP(A192,C$3:K$433,5,FALSE()),"")</f>
        <v>0</v>
      </c>
      <c r="R192" s="0" t="n">
        <f aca="false">IFERROR(VLOOKUP(A192,C$3:K$433,6,FALSE()),"")</f>
        <v>545</v>
      </c>
      <c r="S192" s="39" t="n">
        <f aca="false">IFERROR(VLOOKUP(A192,C$3:K$433,7,FALSE()),"")</f>
        <v>0.5093</v>
      </c>
      <c r="T192" s="0" t="n">
        <f aca="false">IFERROR(VLOOKUP(A192,C$3:K$433,8,FALSE()),"")</f>
        <v>263</v>
      </c>
      <c r="U192" s="39" t="n">
        <f aca="false">IFERROR(VLOOKUP(A192,C$3:K$433,9,FALSE()),"")</f>
        <v>0.562</v>
      </c>
    </row>
    <row r="193" customFormat="false" ht="15" hidden="false" customHeight="false" outlineLevel="0" collapsed="false">
      <c r="A193" s="0" t="s">
        <v>224</v>
      </c>
      <c r="B193" s="0" t="s">
        <v>20</v>
      </c>
      <c r="C193" s="0" t="s">
        <v>213</v>
      </c>
      <c r="D193" s="0" t="s">
        <v>34</v>
      </c>
      <c r="E193" s="0" t="n">
        <v>16</v>
      </c>
      <c r="F193" s="0" t="n">
        <v>291</v>
      </c>
      <c r="G193" s="39" t="n">
        <v>0.2801</v>
      </c>
      <c r="H193" s="0" t="n">
        <v>0</v>
      </c>
      <c r="I193" s="39" t="n">
        <v>0</v>
      </c>
      <c r="J193" s="0" t="n">
        <v>221</v>
      </c>
      <c r="K193" s="39" t="n">
        <v>0.4653</v>
      </c>
      <c r="M193" s="0" t="s">
        <v>224</v>
      </c>
      <c r="N193" s="0" t="str">
        <f aca="false">IFERROR(VLOOKUP(A193,C$3:K$433,2,FALSE()),"")</f>
        <v/>
      </c>
      <c r="O193" s="0" t="str">
        <f aca="false">IFERROR(VLOOKUP(A193,C$3:K$433,3,FALSE()),"")</f>
        <v/>
      </c>
      <c r="P193" s="0" t="str">
        <f aca="false">IFERROR(VLOOKUP(A193,C$3:K$433,4,FALSE()),"")</f>
        <v/>
      </c>
      <c r="Q193" s="39" t="str">
        <f aca="false">IFERROR(VLOOKUP(A193,C$3:K$433,5,FALSE()),"")</f>
        <v/>
      </c>
      <c r="R193" s="0" t="str">
        <f aca="false">IFERROR(VLOOKUP(A193,C$3:K$433,6,FALSE()),"")</f>
        <v/>
      </c>
      <c r="S193" s="39" t="str">
        <f aca="false">IFERROR(VLOOKUP(A193,C$3:K$433,7,FALSE()),"")</f>
        <v/>
      </c>
      <c r="T193" s="0" t="str">
        <f aca="false">IFERROR(VLOOKUP(A193,C$3:K$433,8,FALSE()),"")</f>
        <v/>
      </c>
      <c r="U193" s="39" t="str">
        <f aca="false">IFERROR(VLOOKUP(A193,C$3:K$433,9,FALSE()),"")</f>
        <v/>
      </c>
    </row>
    <row r="194" customFormat="false" ht="15" hidden="false" customHeight="false" outlineLevel="0" collapsed="false">
      <c r="A194" s="0" t="s">
        <v>225</v>
      </c>
      <c r="B194" s="0" t="s">
        <v>46</v>
      </c>
      <c r="C194" s="0" t="s">
        <v>825</v>
      </c>
      <c r="D194" s="0" t="s">
        <v>34</v>
      </c>
      <c r="E194" s="0" t="n">
        <v>12</v>
      </c>
      <c r="F194" s="0" t="n">
        <v>302</v>
      </c>
      <c r="G194" s="39" t="n">
        <v>0.2838</v>
      </c>
      <c r="H194" s="0" t="n">
        <v>0</v>
      </c>
      <c r="I194" s="39" t="n">
        <v>0</v>
      </c>
      <c r="J194" s="0" t="n">
        <v>4</v>
      </c>
      <c r="K194" s="39" t="n">
        <v>0.0086</v>
      </c>
      <c r="M194" s="0" t="s">
        <v>225</v>
      </c>
      <c r="N194" s="0" t="str">
        <f aca="false">IFERROR(VLOOKUP(A194,C$3:K$433,2,FALSE()),"")</f>
        <v/>
      </c>
      <c r="O194" s="0" t="str">
        <f aca="false">IFERROR(VLOOKUP(A194,C$3:K$433,3,FALSE()),"")</f>
        <v/>
      </c>
      <c r="P194" s="0" t="str">
        <f aca="false">IFERROR(VLOOKUP(A194,C$3:K$433,4,FALSE()),"")</f>
        <v/>
      </c>
      <c r="Q194" s="39" t="str">
        <f aca="false">IFERROR(VLOOKUP(A194,C$3:K$433,5,FALSE()),"")</f>
        <v/>
      </c>
      <c r="R194" s="0" t="str">
        <f aca="false">IFERROR(VLOOKUP(A194,C$3:K$433,6,FALSE()),"")</f>
        <v/>
      </c>
      <c r="S194" s="39" t="str">
        <f aca="false">IFERROR(VLOOKUP(A194,C$3:K$433,7,FALSE()),"")</f>
        <v/>
      </c>
      <c r="T194" s="0" t="str">
        <f aca="false">IFERROR(VLOOKUP(A194,C$3:K$433,8,FALSE()),"")</f>
        <v/>
      </c>
      <c r="U194" s="39" t="str">
        <f aca="false">IFERROR(VLOOKUP(A194,C$3:K$433,9,FALSE()),"")</f>
        <v/>
      </c>
    </row>
    <row r="195" customFormat="false" ht="15" hidden="false" customHeight="false" outlineLevel="0" collapsed="false">
      <c r="A195" s="0" t="s">
        <v>226</v>
      </c>
      <c r="B195" s="0" t="s">
        <v>20</v>
      </c>
      <c r="C195" s="0" t="s">
        <v>825</v>
      </c>
      <c r="D195" s="0" t="s">
        <v>34</v>
      </c>
      <c r="E195" s="0" t="n">
        <v>1</v>
      </c>
      <c r="F195" s="0" t="n">
        <v>1</v>
      </c>
      <c r="G195" s="39" t="n">
        <v>0.0011</v>
      </c>
      <c r="H195" s="0" t="n">
        <v>0</v>
      </c>
      <c r="I195" s="39" t="n">
        <v>0</v>
      </c>
      <c r="J195" s="0" t="n">
        <v>0</v>
      </c>
      <c r="K195" s="39" t="n">
        <v>0</v>
      </c>
      <c r="M195" s="0" t="s">
        <v>226</v>
      </c>
      <c r="N195" s="0" t="str">
        <f aca="false">IFERROR(VLOOKUP(A195,C$3:K$433,2,FALSE()),"")</f>
        <v>CB</v>
      </c>
      <c r="O195" s="0" t="n">
        <f aca="false">IFERROR(VLOOKUP(A195,C$3:K$433,3,FALSE()),"")</f>
        <v>16</v>
      </c>
      <c r="P195" s="0" t="n">
        <f aca="false">IFERROR(VLOOKUP(A195,C$3:K$433,4,FALSE()),"")</f>
        <v>0</v>
      </c>
      <c r="Q195" s="39" t="n">
        <f aca="false">IFERROR(VLOOKUP(A195,C$3:K$433,5,FALSE()),"")</f>
        <v>0</v>
      </c>
      <c r="R195" s="0" t="n">
        <f aca="false">IFERROR(VLOOKUP(A195,C$3:K$433,6,FALSE()),"")</f>
        <v>859</v>
      </c>
      <c r="S195" s="39" t="n">
        <f aca="false">IFERROR(VLOOKUP(A195,C$3:K$433,7,FALSE()),"")</f>
        <v>0.8348</v>
      </c>
      <c r="T195" s="0" t="n">
        <f aca="false">IFERROR(VLOOKUP(A195,C$3:K$433,8,FALSE()),"")</f>
        <v>117</v>
      </c>
      <c r="U195" s="39" t="n">
        <f aca="false">IFERROR(VLOOKUP(A195,C$3:K$433,9,FALSE()),"")</f>
        <v>0.2641</v>
      </c>
    </row>
    <row r="196" customFormat="false" ht="15" hidden="false" customHeight="false" outlineLevel="0" collapsed="false">
      <c r="A196" s="0" t="s">
        <v>227</v>
      </c>
      <c r="B196" s="0" t="s">
        <v>14</v>
      </c>
      <c r="C196" s="0" t="s">
        <v>216</v>
      </c>
      <c r="D196" s="0" t="s">
        <v>34</v>
      </c>
      <c r="E196" s="0" t="n">
        <v>11</v>
      </c>
      <c r="F196" s="0" t="n">
        <v>272</v>
      </c>
      <c r="G196" s="39" t="n">
        <v>0.2424</v>
      </c>
      <c r="H196" s="0" t="n">
        <v>0</v>
      </c>
      <c r="I196" s="39" t="n">
        <v>0</v>
      </c>
      <c r="J196" s="0" t="n">
        <v>87</v>
      </c>
      <c r="K196" s="39" t="n">
        <v>0.1946</v>
      </c>
      <c r="M196" s="0" t="s">
        <v>227</v>
      </c>
      <c r="N196" s="0" t="str">
        <f aca="false">IFERROR(VLOOKUP(A196,C$3:K$433,2,FALSE()),"")</f>
        <v>G</v>
      </c>
      <c r="O196" s="0" t="n">
        <f aca="false">IFERROR(VLOOKUP(A196,C$3:K$433,3,FALSE()),"")</f>
        <v>3</v>
      </c>
      <c r="P196" s="0" t="n">
        <f aca="false">IFERROR(VLOOKUP(A196,C$3:K$433,4,FALSE()),"")</f>
        <v>186</v>
      </c>
      <c r="Q196" s="39" t="n">
        <f aca="false">IFERROR(VLOOKUP(A196,C$3:K$433,5,FALSE()),"")</f>
        <v>0.1758</v>
      </c>
      <c r="R196" s="0" t="n">
        <f aca="false">IFERROR(VLOOKUP(A196,C$3:K$433,6,FALSE()),"")</f>
        <v>0</v>
      </c>
      <c r="S196" s="39" t="n">
        <f aca="false">IFERROR(VLOOKUP(A196,C$3:K$433,7,FALSE()),"")</f>
        <v>0</v>
      </c>
      <c r="T196" s="0" t="n">
        <f aca="false">IFERROR(VLOOKUP(A196,C$3:K$433,8,FALSE()),"")</f>
        <v>15</v>
      </c>
      <c r="U196" s="39" t="n">
        <f aca="false">IFERROR(VLOOKUP(A196,C$3:K$433,9,FALSE()),"")</f>
        <v>0.0341</v>
      </c>
    </row>
    <row r="197" customFormat="false" ht="15" hidden="false" customHeight="false" outlineLevel="0" collapsed="false">
      <c r="A197" s="0" t="s">
        <v>228</v>
      </c>
      <c r="B197" s="0" t="s">
        <v>14</v>
      </c>
      <c r="C197" s="0" t="s">
        <v>826</v>
      </c>
      <c r="D197" s="0" t="s">
        <v>420</v>
      </c>
      <c r="E197" s="0" t="n">
        <v>10</v>
      </c>
      <c r="F197" s="0" t="n">
        <v>0</v>
      </c>
      <c r="G197" s="39" t="n">
        <v>0</v>
      </c>
      <c r="H197" s="0" t="n">
        <v>197</v>
      </c>
      <c r="I197" s="39" t="n">
        <v>0.1767</v>
      </c>
      <c r="J197" s="0" t="n">
        <v>31</v>
      </c>
      <c r="K197" s="39" t="n">
        <v>0.0692</v>
      </c>
      <c r="M197" s="0" t="s">
        <v>228</v>
      </c>
      <c r="N197" s="0" t="str">
        <f aca="false">IFERROR(VLOOKUP(A197,C$3:K$433,2,FALSE()),"")</f>
        <v>G</v>
      </c>
      <c r="O197" s="0" t="n">
        <f aca="false">IFERROR(VLOOKUP(A197,C$3:K$433,3,FALSE()),"")</f>
        <v>16</v>
      </c>
      <c r="P197" s="0" t="n">
        <f aca="false">IFERROR(VLOOKUP(A197,C$3:K$433,4,FALSE()),"")</f>
        <v>649</v>
      </c>
      <c r="Q197" s="39" t="n">
        <f aca="false">IFERROR(VLOOKUP(A197,C$3:K$433,5,FALSE()),"")</f>
        <v>0.6258</v>
      </c>
      <c r="R197" s="0" t="n">
        <f aca="false">IFERROR(VLOOKUP(A197,C$3:K$433,6,FALSE()),"")</f>
        <v>0</v>
      </c>
      <c r="S197" s="39" t="n">
        <f aca="false">IFERROR(VLOOKUP(A197,C$3:K$433,7,FALSE()),"")</f>
        <v>0</v>
      </c>
      <c r="T197" s="0" t="n">
        <f aca="false">IFERROR(VLOOKUP(A197,C$3:K$433,8,FALSE()),"")</f>
        <v>69</v>
      </c>
      <c r="U197" s="39" t="n">
        <f aca="false">IFERROR(VLOOKUP(A197,C$3:K$433,9,FALSE()),"")</f>
        <v>0.1659</v>
      </c>
    </row>
    <row r="198" customFormat="false" ht="15" hidden="false" customHeight="false" outlineLevel="0" collapsed="false">
      <c r="A198" s="0" t="s">
        <v>229</v>
      </c>
      <c r="B198" s="0" t="s">
        <v>20</v>
      </c>
      <c r="C198" s="0" t="s">
        <v>826</v>
      </c>
      <c r="D198" s="0" t="s">
        <v>420</v>
      </c>
      <c r="E198" s="0" t="n">
        <v>2</v>
      </c>
      <c r="F198" s="0" t="n">
        <v>0</v>
      </c>
      <c r="G198" s="39" t="n">
        <v>0</v>
      </c>
      <c r="H198" s="0" t="n">
        <v>37</v>
      </c>
      <c r="I198" s="39" t="n">
        <v>0.0337</v>
      </c>
      <c r="J198" s="0" t="n">
        <v>6</v>
      </c>
      <c r="K198" s="39" t="n">
        <v>0.0135</v>
      </c>
      <c r="M198" s="0" t="s">
        <v>229</v>
      </c>
      <c r="N198" s="0" t="str">
        <f aca="false">IFERROR(VLOOKUP(A198,C$3:K$433,2,FALSE()),"")</f>
        <v>SS</v>
      </c>
      <c r="O198" s="0" t="n">
        <f aca="false">IFERROR(VLOOKUP(A198,C$3:K$433,3,FALSE()),"")</f>
        <v>16</v>
      </c>
      <c r="P198" s="0" t="n">
        <f aca="false">IFERROR(VLOOKUP(A198,C$3:K$433,4,FALSE()),"")</f>
        <v>0</v>
      </c>
      <c r="Q198" s="39" t="n">
        <f aca="false">IFERROR(VLOOKUP(A198,C$3:K$433,5,FALSE()),"")</f>
        <v>0</v>
      </c>
      <c r="R198" s="0" t="n">
        <f aca="false">IFERROR(VLOOKUP(A198,C$3:K$433,6,FALSE()),"")</f>
        <v>1105</v>
      </c>
      <c r="S198" s="39" t="n">
        <f aca="false">IFERROR(VLOOKUP(A198,C$3:K$433,7,FALSE()),"")</f>
        <v>0.9955</v>
      </c>
      <c r="T198" s="0" t="n">
        <f aca="false">IFERROR(VLOOKUP(A198,C$3:K$433,8,FALSE()),"")</f>
        <v>97</v>
      </c>
      <c r="U198" s="39" t="n">
        <f aca="false">IFERROR(VLOOKUP(A198,C$3:K$433,9,FALSE()),"")</f>
        <v>0.2127</v>
      </c>
    </row>
    <row r="199" customFormat="false" ht="15" hidden="false" customHeight="false" outlineLevel="0" collapsed="false">
      <c r="A199" s="0" t="s">
        <v>230</v>
      </c>
      <c r="B199" s="0" t="s">
        <v>14</v>
      </c>
      <c r="C199" s="0" t="s">
        <v>219</v>
      </c>
      <c r="D199" s="0" t="s">
        <v>382</v>
      </c>
      <c r="E199" s="0" t="n">
        <v>6</v>
      </c>
      <c r="F199" s="0" t="n">
        <v>0</v>
      </c>
      <c r="G199" s="39" t="n">
        <v>0</v>
      </c>
      <c r="H199" s="0" t="n">
        <v>289</v>
      </c>
      <c r="I199" s="39" t="n">
        <v>0.2861</v>
      </c>
      <c r="J199" s="0" t="n">
        <v>94</v>
      </c>
      <c r="K199" s="39" t="n">
        <v>0.2103</v>
      </c>
      <c r="M199" s="0" t="s">
        <v>230</v>
      </c>
      <c r="N199" s="0" t="str">
        <f aca="false">IFERROR(VLOOKUP(A199,C$3:K$433,2,FALSE()),"")</f>
        <v/>
      </c>
      <c r="O199" s="0" t="str">
        <f aca="false">IFERROR(VLOOKUP(A199,C$3:K$433,3,FALSE()),"")</f>
        <v/>
      </c>
      <c r="P199" s="0" t="str">
        <f aca="false">IFERROR(VLOOKUP(A199,C$3:K$433,4,FALSE()),"")</f>
        <v/>
      </c>
      <c r="Q199" s="39" t="str">
        <f aca="false">IFERROR(VLOOKUP(A199,C$3:K$433,5,FALSE()),"")</f>
        <v/>
      </c>
      <c r="R199" s="0" t="str">
        <f aca="false">IFERROR(VLOOKUP(A199,C$3:K$433,6,FALSE()),"")</f>
        <v/>
      </c>
      <c r="S199" s="39" t="str">
        <f aca="false">IFERROR(VLOOKUP(A199,C$3:K$433,7,FALSE()),"")</f>
        <v/>
      </c>
      <c r="T199" s="0" t="str">
        <f aca="false">IFERROR(VLOOKUP(A199,C$3:K$433,8,FALSE()),"")</f>
        <v/>
      </c>
      <c r="U199" s="39" t="str">
        <f aca="false">IFERROR(VLOOKUP(A199,C$3:K$433,9,FALSE()),"")</f>
        <v/>
      </c>
    </row>
    <row r="200" customFormat="false" ht="15" hidden="false" customHeight="false" outlineLevel="0" collapsed="false">
      <c r="A200" s="0" t="s">
        <v>231</v>
      </c>
      <c r="B200" s="0" t="s">
        <v>46</v>
      </c>
      <c r="C200" s="0" t="s">
        <v>220</v>
      </c>
      <c r="D200" s="0" t="s">
        <v>34</v>
      </c>
      <c r="E200" s="0" t="n">
        <v>4</v>
      </c>
      <c r="F200" s="0" t="n">
        <v>191</v>
      </c>
      <c r="G200" s="39" t="n">
        <v>0.1891</v>
      </c>
      <c r="H200" s="0" t="n">
        <v>0</v>
      </c>
      <c r="I200" s="39" t="n">
        <v>0</v>
      </c>
      <c r="J200" s="0" t="n">
        <v>0</v>
      </c>
      <c r="K200" s="39" t="n">
        <v>0</v>
      </c>
      <c r="M200" s="0" t="s">
        <v>231</v>
      </c>
      <c r="N200" s="0" t="str">
        <f aca="false">IFERROR(VLOOKUP(A200,C$3:K$433,2,FALSE()),"")</f>
        <v>DT</v>
      </c>
      <c r="O200" s="0" t="n">
        <f aca="false">IFERROR(VLOOKUP(A200,C$3:K$433,3,FALSE()),"")</f>
        <v>5</v>
      </c>
      <c r="P200" s="0" t="n">
        <f aca="false">IFERROR(VLOOKUP(A200,C$3:K$433,4,FALSE()),"")</f>
        <v>0</v>
      </c>
      <c r="Q200" s="39" t="n">
        <f aca="false">IFERROR(VLOOKUP(A200,C$3:K$433,5,FALSE()),"")</f>
        <v>0</v>
      </c>
      <c r="R200" s="0" t="n">
        <f aca="false">IFERROR(VLOOKUP(A200,C$3:K$433,6,FALSE()),"")</f>
        <v>35</v>
      </c>
      <c r="S200" s="39" t="n">
        <f aca="false">IFERROR(VLOOKUP(A200,C$3:K$433,7,FALSE()),"")</f>
        <v>0.0304</v>
      </c>
      <c r="T200" s="0" t="n">
        <f aca="false">IFERROR(VLOOKUP(A200,C$3:K$433,8,FALSE()),"")</f>
        <v>16</v>
      </c>
      <c r="U200" s="39" t="n">
        <f aca="false">IFERROR(VLOOKUP(A200,C$3:K$433,9,FALSE()),"")</f>
        <v>0.0344</v>
      </c>
    </row>
    <row r="201" customFormat="false" ht="15" hidden="false" customHeight="false" outlineLevel="0" collapsed="false">
      <c r="A201" s="0" t="s">
        <v>232</v>
      </c>
      <c r="B201" s="0" t="s">
        <v>46</v>
      </c>
      <c r="C201" s="0" t="s">
        <v>827</v>
      </c>
      <c r="D201" s="0" t="s">
        <v>37</v>
      </c>
      <c r="E201" s="0" t="n">
        <v>2</v>
      </c>
      <c r="F201" s="0" t="n">
        <v>13</v>
      </c>
      <c r="G201" s="39" t="n">
        <v>0.012</v>
      </c>
      <c r="H201" s="0" t="n">
        <v>0</v>
      </c>
      <c r="I201" s="39" t="n">
        <v>0</v>
      </c>
      <c r="J201" s="0" t="n">
        <v>3</v>
      </c>
      <c r="K201" s="39" t="n">
        <v>0.0068</v>
      </c>
      <c r="M201" s="0" t="s">
        <v>232</v>
      </c>
      <c r="N201" s="0" t="str">
        <f aca="false">IFERROR(VLOOKUP(A201,C$3:K$433,2,FALSE()),"")</f>
        <v>DE</v>
      </c>
      <c r="O201" s="0" t="n">
        <f aca="false">IFERROR(VLOOKUP(A201,C$3:K$433,3,FALSE()),"")</f>
        <v>16</v>
      </c>
      <c r="P201" s="0" t="n">
        <f aca="false">IFERROR(VLOOKUP(A201,C$3:K$433,4,FALSE()),"")</f>
        <v>0</v>
      </c>
      <c r="Q201" s="39" t="n">
        <f aca="false">IFERROR(VLOOKUP(A201,C$3:K$433,5,FALSE()),"")</f>
        <v>0</v>
      </c>
      <c r="R201" s="0" t="n">
        <f aca="false">IFERROR(VLOOKUP(A201,C$3:K$433,6,FALSE()),"")</f>
        <v>896</v>
      </c>
      <c r="S201" s="39" t="n">
        <f aca="false">IFERROR(VLOOKUP(A201,C$3:K$433,7,FALSE()),"")</f>
        <v>0.8649</v>
      </c>
      <c r="T201" s="0" t="n">
        <f aca="false">IFERROR(VLOOKUP(A201,C$3:K$433,8,FALSE()),"")</f>
        <v>82</v>
      </c>
      <c r="U201" s="39" t="n">
        <f aca="false">IFERROR(VLOOKUP(A201,C$3:K$433,9,FALSE()),"")</f>
        <v>0.1843</v>
      </c>
    </row>
    <row r="202" customFormat="false" ht="15" hidden="false" customHeight="false" outlineLevel="0" collapsed="false">
      <c r="A202" s="0" t="s">
        <v>233</v>
      </c>
      <c r="B202" s="0" t="s">
        <v>20</v>
      </c>
      <c r="C202" s="0" t="s">
        <v>827</v>
      </c>
      <c r="D202" s="0" t="s">
        <v>37</v>
      </c>
      <c r="E202" s="0" t="n">
        <v>9</v>
      </c>
      <c r="F202" s="0" t="n">
        <v>46</v>
      </c>
      <c r="G202" s="39" t="n">
        <v>0.045</v>
      </c>
      <c r="H202" s="0" t="n">
        <v>0</v>
      </c>
      <c r="I202" s="39" t="n">
        <v>0</v>
      </c>
      <c r="J202" s="0" t="n">
        <v>33</v>
      </c>
      <c r="K202" s="39" t="n">
        <v>0.0737</v>
      </c>
      <c r="M202" s="0" t="s">
        <v>233</v>
      </c>
      <c r="N202" s="0" t="str">
        <f aca="false">IFERROR(VLOOKUP(A202,C$3:K$433,2,FALSE()),"")</f>
        <v>CB</v>
      </c>
      <c r="O202" s="0" t="n">
        <f aca="false">IFERROR(VLOOKUP(A202,C$3:K$433,3,FALSE()),"")</f>
        <v>6</v>
      </c>
      <c r="P202" s="0" t="n">
        <f aca="false">IFERROR(VLOOKUP(A202,C$3:K$433,4,FALSE()),"")</f>
        <v>0</v>
      </c>
      <c r="Q202" s="39" t="n">
        <f aca="false">IFERROR(VLOOKUP(A202,C$3:K$433,5,FALSE()),"")</f>
        <v>0</v>
      </c>
      <c r="R202" s="0" t="n">
        <f aca="false">IFERROR(VLOOKUP(A202,C$3:K$433,6,FALSE()),"")</f>
        <v>77</v>
      </c>
      <c r="S202" s="39" t="n">
        <f aca="false">IFERROR(VLOOKUP(A202,C$3:K$433,7,FALSE()),"")</f>
        <v>0.0671</v>
      </c>
      <c r="T202" s="0" t="n">
        <f aca="false">IFERROR(VLOOKUP(A202,C$3:K$433,8,FALSE()),"")</f>
        <v>36</v>
      </c>
      <c r="U202" s="39" t="n">
        <f aca="false">IFERROR(VLOOKUP(A202,C$3:K$433,9,FALSE()),"")</f>
        <v>0.0768</v>
      </c>
    </row>
    <row r="203" customFormat="false" ht="15" hidden="false" customHeight="false" outlineLevel="0" collapsed="false">
      <c r="A203" s="0" t="s">
        <v>234</v>
      </c>
      <c r="B203" s="0" t="s">
        <v>23</v>
      </c>
      <c r="C203" s="0" t="s">
        <v>222</v>
      </c>
      <c r="D203" s="0" t="s">
        <v>23</v>
      </c>
      <c r="E203" s="0" t="n">
        <v>16</v>
      </c>
      <c r="F203" s="0" t="n">
        <v>0</v>
      </c>
      <c r="G203" s="39" t="n">
        <v>0</v>
      </c>
      <c r="H203" s="0" t="n">
        <v>1023</v>
      </c>
      <c r="I203" s="39" t="n">
        <v>0.9633</v>
      </c>
      <c r="J203" s="0" t="n">
        <v>69</v>
      </c>
      <c r="K203" s="39" t="n">
        <v>0.1572</v>
      </c>
      <c r="M203" s="0" t="s">
        <v>234</v>
      </c>
      <c r="N203" s="0" t="str">
        <f aca="false">IFERROR(VLOOKUP(A203,C$3:K$433,2,FALSE()),"")</f>
        <v>LB</v>
      </c>
      <c r="O203" s="0" t="n">
        <f aca="false">IFERROR(VLOOKUP(A203,C$3:K$433,3,FALSE()),"")</f>
        <v>11</v>
      </c>
      <c r="P203" s="0" t="n">
        <f aca="false">IFERROR(VLOOKUP(A203,C$3:K$433,4,FALSE()),"")</f>
        <v>0</v>
      </c>
      <c r="Q203" s="39" t="n">
        <f aca="false">IFERROR(VLOOKUP(A203,C$3:K$433,5,FALSE()),"")</f>
        <v>0</v>
      </c>
      <c r="R203" s="0" t="n">
        <f aca="false">IFERROR(VLOOKUP(A203,C$3:K$433,6,FALSE()),"")</f>
        <v>354</v>
      </c>
      <c r="S203" s="39" t="n">
        <f aca="false">IFERROR(VLOOKUP(A203,C$3:K$433,7,FALSE()),"")</f>
        <v>0.3417</v>
      </c>
      <c r="T203" s="0" t="n">
        <f aca="false">IFERROR(VLOOKUP(A203,C$3:K$433,8,FALSE()),"")</f>
        <v>6</v>
      </c>
      <c r="U203" s="39" t="n">
        <f aca="false">IFERROR(VLOOKUP(A203,C$3:K$433,9,FALSE()),"")</f>
        <v>0.0135</v>
      </c>
    </row>
    <row r="204" customFormat="false" ht="15" hidden="false" customHeight="false" outlineLevel="0" collapsed="false">
      <c r="A204" s="0" t="s">
        <v>235</v>
      </c>
      <c r="B204" s="0" t="s">
        <v>46</v>
      </c>
      <c r="C204" s="0" t="s">
        <v>223</v>
      </c>
      <c r="D204" s="0" t="s">
        <v>23</v>
      </c>
      <c r="E204" s="0" t="n">
        <v>16</v>
      </c>
      <c r="F204" s="0" t="n">
        <v>0</v>
      </c>
      <c r="G204" s="39" t="n">
        <v>0</v>
      </c>
      <c r="H204" s="0" t="n">
        <v>545</v>
      </c>
      <c r="I204" s="39" t="n">
        <v>0.5093</v>
      </c>
      <c r="J204" s="0" t="n">
        <v>263</v>
      </c>
      <c r="K204" s="39" t="n">
        <v>0.562</v>
      </c>
      <c r="M204" s="0" t="s">
        <v>235</v>
      </c>
      <c r="N204" s="0" t="str">
        <f aca="false">IFERROR(VLOOKUP(A204,C$3:K$433,2,FALSE()),"")</f>
        <v/>
      </c>
      <c r="O204" s="0" t="str">
        <f aca="false">IFERROR(VLOOKUP(A204,C$3:K$433,3,FALSE()),"")</f>
        <v/>
      </c>
      <c r="P204" s="0" t="str">
        <f aca="false">IFERROR(VLOOKUP(A204,C$3:K$433,4,FALSE()),"")</f>
        <v/>
      </c>
      <c r="Q204" s="39" t="str">
        <f aca="false">IFERROR(VLOOKUP(A204,C$3:K$433,5,FALSE()),"")</f>
        <v/>
      </c>
      <c r="R204" s="0" t="str">
        <f aca="false">IFERROR(VLOOKUP(A204,C$3:K$433,6,FALSE()),"")</f>
        <v/>
      </c>
      <c r="S204" s="39" t="str">
        <f aca="false">IFERROR(VLOOKUP(A204,C$3:K$433,7,FALSE()),"")</f>
        <v/>
      </c>
      <c r="T204" s="0" t="str">
        <f aca="false">IFERROR(VLOOKUP(A204,C$3:K$433,8,FALSE()),"")</f>
        <v/>
      </c>
      <c r="U204" s="39" t="str">
        <f aca="false">IFERROR(VLOOKUP(A204,C$3:K$433,9,FALSE()),"")</f>
        <v/>
      </c>
    </row>
    <row r="205" customFormat="false" ht="15" hidden="false" customHeight="false" outlineLevel="0" collapsed="false">
      <c r="A205" s="0" t="s">
        <v>236</v>
      </c>
      <c r="B205" s="0" t="s">
        <v>46</v>
      </c>
      <c r="C205" s="0" t="s">
        <v>828</v>
      </c>
      <c r="D205" s="0" t="s">
        <v>23</v>
      </c>
      <c r="E205" s="0" t="n">
        <v>7</v>
      </c>
      <c r="F205" s="0" t="n">
        <v>0</v>
      </c>
      <c r="G205" s="39" t="n">
        <v>0</v>
      </c>
      <c r="H205" s="0" t="n">
        <v>274</v>
      </c>
      <c r="I205" s="39" t="n">
        <v>0.2668</v>
      </c>
      <c r="J205" s="0" t="n">
        <v>85</v>
      </c>
      <c r="K205" s="39" t="n">
        <v>0.2043</v>
      </c>
      <c r="M205" s="0" t="s">
        <v>236</v>
      </c>
      <c r="N205" s="0" t="str">
        <f aca="false">IFERROR(VLOOKUP(A205,C$3:K$433,2,FALSE()),"")</f>
        <v/>
      </c>
      <c r="O205" s="0" t="str">
        <f aca="false">IFERROR(VLOOKUP(A205,C$3:K$433,3,FALSE()),"")</f>
        <v/>
      </c>
      <c r="P205" s="0" t="str">
        <f aca="false">IFERROR(VLOOKUP(A205,C$3:K$433,4,FALSE()),"")</f>
        <v/>
      </c>
      <c r="Q205" s="39" t="str">
        <f aca="false">IFERROR(VLOOKUP(A205,C$3:K$433,5,FALSE()),"")</f>
        <v/>
      </c>
      <c r="R205" s="0" t="str">
        <f aca="false">IFERROR(VLOOKUP(A205,C$3:K$433,6,FALSE()),"")</f>
        <v/>
      </c>
      <c r="S205" s="39" t="str">
        <f aca="false">IFERROR(VLOOKUP(A205,C$3:K$433,7,FALSE()),"")</f>
        <v/>
      </c>
      <c r="T205" s="0" t="str">
        <f aca="false">IFERROR(VLOOKUP(A205,C$3:K$433,8,FALSE()),"")</f>
        <v/>
      </c>
      <c r="U205" s="39" t="str">
        <f aca="false">IFERROR(VLOOKUP(A205,C$3:K$433,9,FALSE()),"")</f>
        <v/>
      </c>
    </row>
    <row r="206" customFormat="false" ht="15" hidden="false" customHeight="false" outlineLevel="0" collapsed="false">
      <c r="A206" s="0" t="s">
        <v>237</v>
      </c>
      <c r="B206" s="0" t="s">
        <v>37</v>
      </c>
      <c r="C206" s="0" t="s">
        <v>828</v>
      </c>
      <c r="D206" s="0" t="s">
        <v>23</v>
      </c>
      <c r="E206" s="0" t="n">
        <v>7</v>
      </c>
      <c r="F206" s="0" t="n">
        <v>0</v>
      </c>
      <c r="G206" s="39" t="n">
        <v>0</v>
      </c>
      <c r="H206" s="0" t="n">
        <v>249</v>
      </c>
      <c r="I206" s="39" t="n">
        <v>0.2387</v>
      </c>
      <c r="J206" s="0" t="n">
        <v>58</v>
      </c>
      <c r="K206" s="39" t="n">
        <v>0.1295</v>
      </c>
      <c r="M206" s="0" t="s">
        <v>237</v>
      </c>
      <c r="N206" s="0" t="str">
        <f aca="false">IFERROR(VLOOKUP(A206,C$3:K$433,2,FALSE()),"")</f>
        <v>RB</v>
      </c>
      <c r="O206" s="0" t="n">
        <f aca="false">IFERROR(VLOOKUP(A206,C$3:K$433,3,FALSE()),"")</f>
        <v>16</v>
      </c>
      <c r="P206" s="0" t="n">
        <f aca="false">IFERROR(VLOOKUP(A206,C$3:K$433,4,FALSE()),"")</f>
        <v>65</v>
      </c>
      <c r="Q206" s="39" t="n">
        <f aca="false">IFERROR(VLOOKUP(A206,C$3:K$433,5,FALSE()),"")</f>
        <v>0.0647</v>
      </c>
      <c r="R206" s="0" t="n">
        <f aca="false">IFERROR(VLOOKUP(A206,C$3:K$433,6,FALSE()),"")</f>
        <v>0</v>
      </c>
      <c r="S206" s="39" t="n">
        <f aca="false">IFERROR(VLOOKUP(A206,C$3:K$433,7,FALSE()),"")</f>
        <v>0</v>
      </c>
      <c r="T206" s="0" t="n">
        <f aca="false">IFERROR(VLOOKUP(A206,C$3:K$433,8,FALSE()),"")</f>
        <v>169</v>
      </c>
      <c r="U206" s="39" t="n">
        <f aca="false">IFERROR(VLOOKUP(A206,C$3:K$433,9,FALSE()),"")</f>
        <v>0.3756</v>
      </c>
    </row>
    <row r="207" customFormat="false" ht="15" hidden="false" customHeight="false" outlineLevel="0" collapsed="false">
      <c r="A207" s="0" t="s">
        <v>238</v>
      </c>
      <c r="B207" s="0" t="s">
        <v>46</v>
      </c>
      <c r="C207" s="0" t="s">
        <v>226</v>
      </c>
      <c r="D207" s="0" t="s">
        <v>382</v>
      </c>
      <c r="E207" s="0" t="n">
        <v>16</v>
      </c>
      <c r="F207" s="0" t="n">
        <v>0</v>
      </c>
      <c r="G207" s="39" t="n">
        <v>0</v>
      </c>
      <c r="H207" s="0" t="n">
        <v>859</v>
      </c>
      <c r="I207" s="39" t="n">
        <v>0.8348</v>
      </c>
      <c r="J207" s="0" t="n">
        <v>117</v>
      </c>
      <c r="K207" s="39" t="n">
        <v>0.2641</v>
      </c>
      <c r="M207" s="0" t="s">
        <v>238</v>
      </c>
      <c r="N207" s="0" t="str">
        <f aca="false">IFERROR(VLOOKUP(A207,C$3:K$433,2,FALSE()),"")</f>
        <v>DT</v>
      </c>
      <c r="O207" s="0" t="n">
        <f aca="false">IFERROR(VLOOKUP(A207,C$3:K$433,3,FALSE()),"")</f>
        <v>16</v>
      </c>
      <c r="P207" s="0" t="n">
        <f aca="false">IFERROR(VLOOKUP(A207,C$3:K$433,4,FALSE()),"")</f>
        <v>0</v>
      </c>
      <c r="Q207" s="39" t="n">
        <f aca="false">IFERROR(VLOOKUP(A207,C$3:K$433,5,FALSE()),"")</f>
        <v>0</v>
      </c>
      <c r="R207" s="0" t="n">
        <f aca="false">IFERROR(VLOOKUP(A207,C$3:K$433,6,FALSE()),"")</f>
        <v>596</v>
      </c>
      <c r="S207" s="39" t="n">
        <f aca="false">IFERROR(VLOOKUP(A207,C$3:K$433,7,FALSE()),"")</f>
        <v>0.5714</v>
      </c>
      <c r="T207" s="0" t="n">
        <f aca="false">IFERROR(VLOOKUP(A207,C$3:K$433,8,FALSE()),"")</f>
        <v>65</v>
      </c>
      <c r="U207" s="39" t="n">
        <f aca="false">IFERROR(VLOOKUP(A207,C$3:K$433,9,FALSE()),"")</f>
        <v>0.1451</v>
      </c>
    </row>
    <row r="208" customFormat="false" ht="15" hidden="false" customHeight="false" outlineLevel="0" collapsed="false">
      <c r="A208" s="0" t="s">
        <v>239</v>
      </c>
      <c r="B208" s="0" t="s">
        <v>46</v>
      </c>
      <c r="C208" s="0" t="s">
        <v>227</v>
      </c>
      <c r="D208" s="0" t="s">
        <v>782</v>
      </c>
      <c r="E208" s="0" t="n">
        <v>3</v>
      </c>
      <c r="F208" s="0" t="n">
        <v>186</v>
      </c>
      <c r="G208" s="39" t="n">
        <v>0.1758</v>
      </c>
      <c r="H208" s="0" t="n">
        <v>0</v>
      </c>
      <c r="I208" s="39" t="n">
        <v>0</v>
      </c>
      <c r="J208" s="0" t="n">
        <v>15</v>
      </c>
      <c r="K208" s="39" t="n">
        <v>0.0341</v>
      </c>
      <c r="M208" s="0" t="s">
        <v>239</v>
      </c>
      <c r="N208" s="0" t="str">
        <f aca="false">IFERROR(VLOOKUP(A208,C$3:K$433,2,FALSE()),"")</f>
        <v/>
      </c>
      <c r="O208" s="0" t="str">
        <f aca="false">IFERROR(VLOOKUP(A208,C$3:K$433,3,FALSE()),"")</f>
        <v/>
      </c>
      <c r="P208" s="0" t="str">
        <f aca="false">IFERROR(VLOOKUP(A208,C$3:K$433,4,FALSE()),"")</f>
        <v/>
      </c>
      <c r="Q208" s="39" t="str">
        <f aca="false">IFERROR(VLOOKUP(A208,C$3:K$433,5,FALSE()),"")</f>
        <v/>
      </c>
      <c r="R208" s="0" t="str">
        <f aca="false">IFERROR(VLOOKUP(A208,C$3:K$433,6,FALSE()),"")</f>
        <v/>
      </c>
      <c r="S208" s="39" t="str">
        <f aca="false">IFERROR(VLOOKUP(A208,C$3:K$433,7,FALSE()),"")</f>
        <v/>
      </c>
      <c r="T208" s="0" t="str">
        <f aca="false">IFERROR(VLOOKUP(A208,C$3:K$433,8,FALSE()),"")</f>
        <v/>
      </c>
      <c r="U208" s="39" t="str">
        <f aca="false">IFERROR(VLOOKUP(A208,C$3:K$433,9,FALSE()),"")</f>
        <v/>
      </c>
    </row>
    <row r="209" customFormat="false" ht="15" hidden="false" customHeight="false" outlineLevel="0" collapsed="false">
      <c r="A209" s="0" t="s">
        <v>240</v>
      </c>
      <c r="B209" s="0" t="s">
        <v>48</v>
      </c>
      <c r="C209" s="0" t="s">
        <v>228</v>
      </c>
      <c r="D209" s="0" t="s">
        <v>782</v>
      </c>
      <c r="E209" s="0" t="n">
        <v>16</v>
      </c>
      <c r="F209" s="0" t="n">
        <v>649</v>
      </c>
      <c r="G209" s="39" t="n">
        <v>0.6258</v>
      </c>
      <c r="H209" s="0" t="n">
        <v>0</v>
      </c>
      <c r="I209" s="39" t="n">
        <v>0</v>
      </c>
      <c r="J209" s="0" t="n">
        <v>69</v>
      </c>
      <c r="K209" s="39" t="n">
        <v>0.1659</v>
      </c>
      <c r="M209" s="0" t="s">
        <v>240</v>
      </c>
      <c r="N209" s="0" t="str">
        <f aca="false">IFERROR(VLOOKUP(A209,C$3:K$433,2,FALSE()),"")</f>
        <v>QB</v>
      </c>
      <c r="O209" s="0" t="n">
        <f aca="false">IFERROR(VLOOKUP(A209,C$3:K$433,3,FALSE()),"")</f>
        <v>15</v>
      </c>
      <c r="P209" s="0" t="n">
        <f aca="false">IFERROR(VLOOKUP(A209,C$3:K$433,4,FALSE()),"")</f>
        <v>964</v>
      </c>
      <c r="Q209" s="39" t="n">
        <f aca="false">IFERROR(VLOOKUP(A209,C$3:K$433,5,FALSE()),"")</f>
        <v>0.906</v>
      </c>
      <c r="R209" s="0" t="n">
        <f aca="false">IFERROR(VLOOKUP(A209,C$3:K$433,6,FALSE()),"")</f>
        <v>0</v>
      </c>
      <c r="S209" s="39" t="n">
        <f aca="false">IFERROR(VLOOKUP(A209,C$3:K$433,7,FALSE()),"")</f>
        <v>0</v>
      </c>
      <c r="T209" s="0" t="n">
        <f aca="false">IFERROR(VLOOKUP(A209,C$3:K$433,8,FALSE()),"")</f>
        <v>0</v>
      </c>
      <c r="U209" s="39" t="n">
        <f aca="false">IFERROR(VLOOKUP(A209,C$3:K$433,9,FALSE()),"")</f>
        <v>0</v>
      </c>
    </row>
    <row r="210" customFormat="false" ht="15" hidden="false" customHeight="false" outlineLevel="0" collapsed="false">
      <c r="A210" s="0" t="s">
        <v>241</v>
      </c>
      <c r="B210" s="0" t="s">
        <v>37</v>
      </c>
      <c r="C210" s="0" t="s">
        <v>229</v>
      </c>
      <c r="D210" s="0" t="s">
        <v>638</v>
      </c>
      <c r="E210" s="0" t="n">
        <v>16</v>
      </c>
      <c r="F210" s="0" t="n">
        <v>0</v>
      </c>
      <c r="G210" s="39" t="n">
        <v>0</v>
      </c>
      <c r="H210" s="0" t="n">
        <v>1105</v>
      </c>
      <c r="I210" s="39" t="n">
        <v>0.9955</v>
      </c>
      <c r="J210" s="0" t="n">
        <v>97</v>
      </c>
      <c r="K210" s="39" t="n">
        <v>0.2127</v>
      </c>
      <c r="M210" s="0" t="s">
        <v>241</v>
      </c>
      <c r="N210" s="0" t="str">
        <f aca="false">IFERROR(VLOOKUP(A210,C$3:K$433,2,FALSE()),"")</f>
        <v>RB</v>
      </c>
      <c r="O210" s="0" t="n">
        <f aca="false">IFERROR(VLOOKUP(A210,C$3:K$433,3,FALSE()),"")</f>
        <v>3</v>
      </c>
      <c r="P210" s="0" t="n">
        <f aca="false">IFERROR(VLOOKUP(A210,C$3:K$433,4,FALSE()),"")</f>
        <v>1</v>
      </c>
      <c r="Q210" s="39" t="n">
        <f aca="false">IFERROR(VLOOKUP(A210,C$3:K$433,5,FALSE()),"")</f>
        <v>0.0009</v>
      </c>
      <c r="R210" s="0" t="n">
        <f aca="false">IFERROR(VLOOKUP(A210,C$3:K$433,6,FALSE()),"")</f>
        <v>0</v>
      </c>
      <c r="S210" s="39" t="n">
        <f aca="false">IFERROR(VLOOKUP(A210,C$3:K$433,7,FALSE()),"")</f>
        <v>0</v>
      </c>
      <c r="T210" s="0" t="n">
        <f aca="false">IFERROR(VLOOKUP(A210,C$3:K$433,8,FALSE()),"")</f>
        <v>29</v>
      </c>
      <c r="U210" s="39" t="n">
        <f aca="false">IFERROR(VLOOKUP(A210,C$3:K$433,9,FALSE()),"")</f>
        <v>0.0608</v>
      </c>
    </row>
    <row r="211" customFormat="false" ht="15" hidden="false" customHeight="false" outlineLevel="0" collapsed="false">
      <c r="A211" s="0" t="s">
        <v>242</v>
      </c>
      <c r="B211" s="0" t="s">
        <v>20</v>
      </c>
      <c r="C211" s="0" t="s">
        <v>829</v>
      </c>
      <c r="D211" s="0" t="s">
        <v>420</v>
      </c>
      <c r="E211" s="0" t="n">
        <v>5</v>
      </c>
      <c r="F211" s="0" t="n">
        <v>0</v>
      </c>
      <c r="G211" s="39" t="n">
        <v>0</v>
      </c>
      <c r="H211" s="0" t="n">
        <v>114</v>
      </c>
      <c r="I211" s="39" t="n">
        <v>0.1065</v>
      </c>
      <c r="J211" s="0" t="n">
        <v>1</v>
      </c>
      <c r="K211" s="39" t="n">
        <v>0.0021</v>
      </c>
      <c r="M211" s="0" t="s">
        <v>242</v>
      </c>
      <c r="N211" s="0" t="str">
        <f aca="false">IFERROR(VLOOKUP(A211,C$3:K$433,2,FALSE()),"")</f>
        <v>CB</v>
      </c>
      <c r="O211" s="0" t="n">
        <f aca="false">IFERROR(VLOOKUP(A211,C$3:K$433,3,FALSE()),"")</f>
        <v>15</v>
      </c>
      <c r="P211" s="0" t="n">
        <f aca="false">IFERROR(VLOOKUP(A211,C$3:K$433,4,FALSE()),"")</f>
        <v>0</v>
      </c>
      <c r="Q211" s="39" t="n">
        <f aca="false">IFERROR(VLOOKUP(A211,C$3:K$433,5,FALSE()),"")</f>
        <v>0</v>
      </c>
      <c r="R211" s="0" t="n">
        <f aca="false">IFERROR(VLOOKUP(A211,C$3:K$433,6,FALSE()),"")</f>
        <v>1007</v>
      </c>
      <c r="S211" s="39" t="n">
        <f aca="false">IFERROR(VLOOKUP(A211,C$3:K$433,7,FALSE()),"")</f>
        <v>0.9031</v>
      </c>
      <c r="T211" s="0" t="n">
        <f aca="false">IFERROR(VLOOKUP(A211,C$3:K$433,8,FALSE()),"")</f>
        <v>6</v>
      </c>
      <c r="U211" s="39" t="n">
        <f aca="false">IFERROR(VLOOKUP(A211,C$3:K$433,9,FALSE()),"")</f>
        <v>0.0134</v>
      </c>
    </row>
    <row r="212" customFormat="false" ht="15" hidden="false" customHeight="false" outlineLevel="0" collapsed="false">
      <c r="A212" s="0" t="s">
        <v>243</v>
      </c>
      <c r="B212" s="0" t="s">
        <v>34</v>
      </c>
      <c r="C212" s="0" t="s">
        <v>829</v>
      </c>
      <c r="D212" s="0" t="s">
        <v>420</v>
      </c>
      <c r="E212" s="0" t="n">
        <v>5</v>
      </c>
      <c r="F212" s="0" t="n">
        <v>0</v>
      </c>
      <c r="G212" s="39" t="n">
        <v>0</v>
      </c>
      <c r="H212" s="0" t="n">
        <v>82</v>
      </c>
      <c r="I212" s="39" t="n">
        <v>0.0762</v>
      </c>
      <c r="J212" s="0" t="n">
        <v>26</v>
      </c>
      <c r="K212" s="39" t="n">
        <v>0.0558</v>
      </c>
      <c r="M212" s="0" t="s">
        <v>243</v>
      </c>
      <c r="N212" s="0" t="str">
        <f aca="false">IFERROR(VLOOKUP(A212,C$3:K$433,2,FALSE()),"")</f>
        <v>WR</v>
      </c>
      <c r="O212" s="0" t="n">
        <f aca="false">IFERROR(VLOOKUP(A212,C$3:K$433,3,FALSE()),"")</f>
        <v>3</v>
      </c>
      <c r="P212" s="0" t="n">
        <f aca="false">IFERROR(VLOOKUP(A212,C$3:K$433,4,FALSE()),"")</f>
        <v>0</v>
      </c>
      <c r="Q212" s="39" t="n">
        <f aca="false">IFERROR(VLOOKUP(A212,C$3:K$433,5,FALSE()),"")</f>
        <v>0</v>
      </c>
      <c r="R212" s="0" t="n">
        <f aca="false">IFERROR(VLOOKUP(A212,C$3:K$433,6,FALSE()),"")</f>
        <v>0</v>
      </c>
      <c r="S212" s="39" t="n">
        <f aca="false">IFERROR(VLOOKUP(A212,C$3:K$433,7,FALSE()),"")</f>
        <v>0</v>
      </c>
      <c r="T212" s="0" t="n">
        <f aca="false">IFERROR(VLOOKUP(A212,C$3:K$433,8,FALSE()),"")</f>
        <v>32</v>
      </c>
      <c r="U212" s="39" t="n">
        <f aca="false">IFERROR(VLOOKUP(A212,C$3:K$433,9,FALSE()),"")</f>
        <v>0.0719</v>
      </c>
    </row>
    <row r="213" customFormat="false" ht="15" hidden="false" customHeight="false" outlineLevel="0" collapsed="false">
      <c r="A213" s="0" t="s">
        <v>244</v>
      </c>
      <c r="B213" s="0" t="s">
        <v>46</v>
      </c>
      <c r="C213" s="0" t="s">
        <v>231</v>
      </c>
      <c r="D213" s="0" t="s">
        <v>453</v>
      </c>
      <c r="E213" s="0" t="n">
        <v>5</v>
      </c>
      <c r="F213" s="0" t="n">
        <v>0</v>
      </c>
      <c r="G213" s="39" t="n">
        <v>0</v>
      </c>
      <c r="H213" s="0" t="n">
        <v>35</v>
      </c>
      <c r="I213" s="39" t="n">
        <v>0.0304</v>
      </c>
      <c r="J213" s="0" t="n">
        <v>16</v>
      </c>
      <c r="K213" s="39" t="n">
        <v>0.0344</v>
      </c>
      <c r="M213" s="0" t="s">
        <v>244</v>
      </c>
      <c r="N213" s="0" t="str">
        <f aca="false">IFERROR(VLOOKUP(A213,C$3:K$433,2,FALSE()),"")</f>
        <v/>
      </c>
      <c r="O213" s="0" t="str">
        <f aca="false">IFERROR(VLOOKUP(A213,C$3:K$433,3,FALSE()),"")</f>
        <v/>
      </c>
      <c r="P213" s="0" t="str">
        <f aca="false">IFERROR(VLOOKUP(A213,C$3:K$433,4,FALSE()),"")</f>
        <v/>
      </c>
      <c r="Q213" s="39" t="str">
        <f aca="false">IFERROR(VLOOKUP(A213,C$3:K$433,5,FALSE()),"")</f>
        <v/>
      </c>
      <c r="R213" s="0" t="str">
        <f aca="false">IFERROR(VLOOKUP(A213,C$3:K$433,6,FALSE()),"")</f>
        <v/>
      </c>
      <c r="S213" s="39" t="str">
        <f aca="false">IFERROR(VLOOKUP(A213,C$3:K$433,7,FALSE()),"")</f>
        <v/>
      </c>
      <c r="T213" s="0" t="str">
        <f aca="false">IFERROR(VLOOKUP(A213,C$3:K$433,8,FALSE()),"")</f>
        <v/>
      </c>
      <c r="U213" s="39" t="str">
        <f aca="false">IFERROR(VLOOKUP(A213,C$3:K$433,9,FALSE()),"")</f>
        <v/>
      </c>
    </row>
    <row r="214" customFormat="false" ht="15" hidden="false" customHeight="false" outlineLevel="0" collapsed="false">
      <c r="A214" s="0" t="s">
        <v>245</v>
      </c>
      <c r="B214" s="0" t="s">
        <v>14</v>
      </c>
      <c r="C214" s="0" t="s">
        <v>232</v>
      </c>
      <c r="D214" s="0" t="s">
        <v>420</v>
      </c>
      <c r="E214" s="0" t="n">
        <v>16</v>
      </c>
      <c r="F214" s="0" t="n">
        <v>0</v>
      </c>
      <c r="G214" s="39" t="n">
        <v>0</v>
      </c>
      <c r="H214" s="0" t="n">
        <v>896</v>
      </c>
      <c r="I214" s="39" t="n">
        <v>0.8649</v>
      </c>
      <c r="J214" s="0" t="n">
        <v>82</v>
      </c>
      <c r="K214" s="39" t="n">
        <v>0.1843</v>
      </c>
      <c r="M214" s="0" t="s">
        <v>245</v>
      </c>
      <c r="N214" s="0" t="str">
        <f aca="false">IFERROR(VLOOKUP(A214,C$3:K$433,2,FALSE()),"")</f>
        <v>G</v>
      </c>
      <c r="O214" s="0" t="n">
        <f aca="false">IFERROR(VLOOKUP(A214,C$3:K$433,3,FALSE()),"")</f>
        <v>16</v>
      </c>
      <c r="P214" s="0" t="n">
        <f aca="false">IFERROR(VLOOKUP(A214,C$3:K$433,4,FALSE()),"")</f>
        <v>1059</v>
      </c>
      <c r="Q214" s="39" t="n">
        <f aca="false">IFERROR(VLOOKUP(A214,C$3:K$433,5,FALSE()),"")</f>
        <v>1</v>
      </c>
      <c r="R214" s="0" t="n">
        <f aca="false">IFERROR(VLOOKUP(A214,C$3:K$433,6,FALSE()),"")</f>
        <v>0</v>
      </c>
      <c r="S214" s="39" t="n">
        <f aca="false">IFERROR(VLOOKUP(A214,C$3:K$433,7,FALSE()),"")</f>
        <v>0</v>
      </c>
      <c r="T214" s="0" t="n">
        <f aca="false">IFERROR(VLOOKUP(A214,C$3:K$433,8,FALSE()),"")</f>
        <v>126</v>
      </c>
      <c r="U214" s="39" t="n">
        <f aca="false">IFERROR(VLOOKUP(A214,C$3:K$433,9,FALSE()),"")</f>
        <v>0.287</v>
      </c>
    </row>
    <row r="215" customFormat="false" ht="15" hidden="false" customHeight="false" outlineLevel="0" collapsed="false">
      <c r="A215" s="0" t="s">
        <v>246</v>
      </c>
      <c r="B215" s="0" t="s">
        <v>23</v>
      </c>
      <c r="C215" s="0" t="s">
        <v>233</v>
      </c>
      <c r="D215" s="0" t="s">
        <v>382</v>
      </c>
      <c r="E215" s="0" t="n">
        <v>6</v>
      </c>
      <c r="F215" s="0" t="n">
        <v>0</v>
      </c>
      <c r="G215" s="39" t="n">
        <v>0</v>
      </c>
      <c r="H215" s="0" t="n">
        <v>77</v>
      </c>
      <c r="I215" s="39" t="n">
        <v>0.0671</v>
      </c>
      <c r="J215" s="0" t="n">
        <v>36</v>
      </c>
      <c r="K215" s="39" t="n">
        <v>0.0768</v>
      </c>
      <c r="M215" s="0" t="s">
        <v>246</v>
      </c>
      <c r="N215" s="0" t="str">
        <f aca="false">IFERROR(VLOOKUP(A215,C$3:K$433,2,FALSE()),"")</f>
        <v>LB</v>
      </c>
      <c r="O215" s="0" t="n">
        <f aca="false">IFERROR(VLOOKUP(A215,C$3:K$433,3,FALSE()),"")</f>
        <v>5</v>
      </c>
      <c r="P215" s="0" t="n">
        <f aca="false">IFERROR(VLOOKUP(A215,C$3:K$433,4,FALSE()),"")</f>
        <v>0</v>
      </c>
      <c r="Q215" s="39" t="n">
        <f aca="false">IFERROR(VLOOKUP(A215,C$3:K$433,5,FALSE()),"")</f>
        <v>0</v>
      </c>
      <c r="R215" s="0" t="n">
        <f aca="false">IFERROR(VLOOKUP(A215,C$3:K$433,6,FALSE()),"")</f>
        <v>16</v>
      </c>
      <c r="S215" s="39" t="n">
        <f aca="false">IFERROR(VLOOKUP(A215,C$3:K$433,7,FALSE()),"")</f>
        <v>0.0152</v>
      </c>
      <c r="T215" s="0" t="n">
        <f aca="false">IFERROR(VLOOKUP(A215,C$3:K$433,8,FALSE()),"")</f>
        <v>35</v>
      </c>
      <c r="U215" s="39" t="n">
        <f aca="false">IFERROR(VLOOKUP(A215,C$3:K$433,9,FALSE()),"")</f>
        <v>0.0795</v>
      </c>
    </row>
    <row r="216" customFormat="false" ht="15" hidden="false" customHeight="false" outlineLevel="0" collapsed="false">
      <c r="A216" s="0" t="s">
        <v>247</v>
      </c>
      <c r="B216" s="0" t="s">
        <v>46</v>
      </c>
      <c r="C216" s="0" t="s">
        <v>234</v>
      </c>
      <c r="D216" s="0" t="s">
        <v>23</v>
      </c>
      <c r="E216" s="0" t="n">
        <v>11</v>
      </c>
      <c r="F216" s="0" t="n">
        <v>0</v>
      </c>
      <c r="G216" s="39" t="n">
        <v>0</v>
      </c>
      <c r="H216" s="0" t="n">
        <v>354</v>
      </c>
      <c r="I216" s="39" t="n">
        <v>0.3417</v>
      </c>
      <c r="J216" s="0" t="n">
        <v>6</v>
      </c>
      <c r="K216" s="39" t="n">
        <v>0.0135</v>
      </c>
      <c r="M216" s="0" t="s">
        <v>247</v>
      </c>
      <c r="N216" s="0" t="str">
        <f aca="false">IFERROR(VLOOKUP(A216,C$3:K$433,2,FALSE()),"")</f>
        <v>LB</v>
      </c>
      <c r="O216" s="0" t="n">
        <f aca="false">IFERROR(VLOOKUP(A216,C$3:K$433,3,FALSE()),"")</f>
        <v>16</v>
      </c>
      <c r="P216" s="0" t="n">
        <f aca="false">IFERROR(VLOOKUP(A216,C$3:K$433,4,FALSE()),"")</f>
        <v>0</v>
      </c>
      <c r="Q216" s="39" t="n">
        <f aca="false">IFERROR(VLOOKUP(A216,C$3:K$433,5,FALSE()),"")</f>
        <v>0</v>
      </c>
      <c r="R216" s="0" t="n">
        <f aca="false">IFERROR(VLOOKUP(A216,C$3:K$433,6,FALSE()),"")</f>
        <v>761</v>
      </c>
      <c r="S216" s="39" t="n">
        <f aca="false">IFERROR(VLOOKUP(A216,C$3:K$433,7,FALSE()),"")</f>
        <v>0.7079</v>
      </c>
      <c r="T216" s="0" t="n">
        <f aca="false">IFERROR(VLOOKUP(A216,C$3:K$433,8,FALSE()),"")</f>
        <v>17</v>
      </c>
      <c r="U216" s="39" t="n">
        <f aca="false">IFERROR(VLOOKUP(A216,C$3:K$433,9,FALSE()),"")</f>
        <v>0.0356</v>
      </c>
    </row>
    <row r="217" customFormat="false" ht="15" hidden="false" customHeight="false" outlineLevel="0" collapsed="false">
      <c r="A217" s="0" t="s">
        <v>248</v>
      </c>
      <c r="B217" s="0" t="s">
        <v>46</v>
      </c>
      <c r="C217" s="0" t="s">
        <v>237</v>
      </c>
      <c r="D217" s="0" t="s">
        <v>37</v>
      </c>
      <c r="E217" s="0" t="n">
        <v>16</v>
      </c>
      <c r="F217" s="0" t="n">
        <v>65</v>
      </c>
      <c r="G217" s="39" t="n">
        <v>0.0647</v>
      </c>
      <c r="H217" s="0" t="n">
        <v>0</v>
      </c>
      <c r="I217" s="39" t="n">
        <v>0</v>
      </c>
      <c r="J217" s="0" t="n">
        <v>169</v>
      </c>
      <c r="K217" s="39" t="n">
        <v>0.3756</v>
      </c>
      <c r="M217" s="0" t="s">
        <v>248</v>
      </c>
      <c r="N217" s="0" t="str">
        <f aca="false">IFERROR(VLOOKUP(A217,C$3:K$433,2,FALSE()),"")</f>
        <v/>
      </c>
      <c r="O217" s="0" t="str">
        <f aca="false">IFERROR(VLOOKUP(A217,C$3:K$433,3,FALSE()),"")</f>
        <v/>
      </c>
      <c r="P217" s="0" t="str">
        <f aca="false">IFERROR(VLOOKUP(A217,C$3:K$433,4,FALSE()),"")</f>
        <v/>
      </c>
      <c r="Q217" s="39" t="str">
        <f aca="false">IFERROR(VLOOKUP(A217,C$3:K$433,5,FALSE()),"")</f>
        <v/>
      </c>
      <c r="R217" s="0" t="str">
        <f aca="false">IFERROR(VLOOKUP(A217,C$3:K$433,6,FALSE()),"")</f>
        <v/>
      </c>
      <c r="S217" s="39" t="str">
        <f aca="false">IFERROR(VLOOKUP(A217,C$3:K$433,7,FALSE()),"")</f>
        <v/>
      </c>
      <c r="T217" s="0" t="str">
        <f aca="false">IFERROR(VLOOKUP(A217,C$3:K$433,8,FALSE()),"")</f>
        <v/>
      </c>
      <c r="U217" s="39" t="str">
        <f aca="false">IFERROR(VLOOKUP(A217,C$3:K$433,9,FALSE()),"")</f>
        <v/>
      </c>
    </row>
    <row r="218" customFormat="false" ht="15" hidden="false" customHeight="false" outlineLevel="0" collapsed="false">
      <c r="A218" s="0" t="s">
        <v>249</v>
      </c>
      <c r="B218" s="0" t="s">
        <v>23</v>
      </c>
      <c r="C218" s="0" t="s">
        <v>238</v>
      </c>
      <c r="D218" s="0" t="s">
        <v>453</v>
      </c>
      <c r="E218" s="0" t="n">
        <v>16</v>
      </c>
      <c r="F218" s="0" t="n">
        <v>0</v>
      </c>
      <c r="G218" s="39" t="n">
        <v>0</v>
      </c>
      <c r="H218" s="0" t="n">
        <v>596</v>
      </c>
      <c r="I218" s="39" t="n">
        <v>0.5714</v>
      </c>
      <c r="J218" s="0" t="n">
        <v>65</v>
      </c>
      <c r="K218" s="39" t="n">
        <v>0.1451</v>
      </c>
      <c r="M218" s="0" t="s">
        <v>249</v>
      </c>
      <c r="N218" s="0" t="str">
        <f aca="false">IFERROR(VLOOKUP(A218,C$3:K$433,2,FALSE()),"")</f>
        <v>LB</v>
      </c>
      <c r="O218" s="0" t="n">
        <f aca="false">IFERROR(VLOOKUP(A218,C$3:K$433,3,FALSE()),"")</f>
        <v>14</v>
      </c>
      <c r="P218" s="0" t="n">
        <f aca="false">IFERROR(VLOOKUP(A218,C$3:K$433,4,FALSE()),"")</f>
        <v>0</v>
      </c>
      <c r="Q218" s="39" t="n">
        <f aca="false">IFERROR(VLOOKUP(A218,C$3:K$433,5,FALSE()),"")</f>
        <v>0</v>
      </c>
      <c r="R218" s="0" t="n">
        <f aca="false">IFERROR(VLOOKUP(A218,C$3:K$433,6,FALSE()),"")</f>
        <v>148</v>
      </c>
      <c r="S218" s="39" t="n">
        <f aca="false">IFERROR(VLOOKUP(A218,C$3:K$433,7,FALSE()),"")</f>
        <v>0.1348</v>
      </c>
      <c r="T218" s="0" t="n">
        <f aca="false">IFERROR(VLOOKUP(A218,C$3:K$433,8,FALSE()),"")</f>
        <v>220</v>
      </c>
      <c r="U218" s="39" t="n">
        <f aca="false">IFERROR(VLOOKUP(A218,C$3:K$433,9,FALSE()),"")</f>
        <v>0.4955</v>
      </c>
    </row>
    <row r="219" customFormat="false" ht="15" hidden="false" customHeight="false" outlineLevel="0" collapsed="false">
      <c r="A219" s="0" t="s">
        <v>250</v>
      </c>
      <c r="B219" s="0" t="s">
        <v>37</v>
      </c>
      <c r="C219" s="0" t="s">
        <v>830</v>
      </c>
      <c r="D219" s="0" t="s">
        <v>420</v>
      </c>
      <c r="E219" s="0" t="n">
        <v>2</v>
      </c>
      <c r="F219" s="0" t="n">
        <v>0</v>
      </c>
      <c r="G219" s="39" t="n">
        <v>0</v>
      </c>
      <c r="H219" s="0" t="n">
        <v>27</v>
      </c>
      <c r="I219" s="39" t="n">
        <v>0.0243</v>
      </c>
      <c r="J219" s="0" t="n">
        <v>7</v>
      </c>
      <c r="K219" s="39" t="n">
        <v>0.0147</v>
      </c>
      <c r="M219" s="0" t="s">
        <v>250</v>
      </c>
      <c r="N219" s="0" t="str">
        <f aca="false">IFERROR(VLOOKUP(A219,C$3:K$433,2,FALSE()),"")</f>
        <v>RB</v>
      </c>
      <c r="O219" s="0" t="n">
        <f aca="false">IFERROR(VLOOKUP(A219,C$3:K$433,3,FALSE()),"")</f>
        <v>7</v>
      </c>
      <c r="P219" s="0" t="n">
        <f aca="false">IFERROR(VLOOKUP(A219,C$3:K$433,4,FALSE()),"")</f>
        <v>221</v>
      </c>
      <c r="Q219" s="39" t="n">
        <f aca="false">IFERROR(VLOOKUP(A219,C$3:K$433,5,FALSE()),"")</f>
        <v>0.2085</v>
      </c>
      <c r="R219" s="0" t="n">
        <f aca="false">IFERROR(VLOOKUP(A219,C$3:K$433,6,FALSE()),"")</f>
        <v>0</v>
      </c>
      <c r="S219" s="39" t="n">
        <f aca="false">IFERROR(VLOOKUP(A219,C$3:K$433,7,FALSE()),"")</f>
        <v>0</v>
      </c>
      <c r="T219" s="0" t="n">
        <f aca="false">IFERROR(VLOOKUP(A219,C$3:K$433,8,FALSE()),"")</f>
        <v>0</v>
      </c>
      <c r="U219" s="39" t="n">
        <f aca="false">IFERROR(VLOOKUP(A219,C$3:K$433,9,FALSE()),"")</f>
        <v>0</v>
      </c>
    </row>
    <row r="220" customFormat="false" ht="15" hidden="false" customHeight="false" outlineLevel="0" collapsed="false">
      <c r="A220" s="0" t="s">
        <v>251</v>
      </c>
      <c r="B220" s="0" t="s">
        <v>14</v>
      </c>
      <c r="C220" s="0" t="s">
        <v>830</v>
      </c>
      <c r="D220" s="0" t="s">
        <v>420</v>
      </c>
      <c r="E220" s="0" t="n">
        <v>1</v>
      </c>
      <c r="F220" s="0" t="n">
        <v>0</v>
      </c>
      <c r="G220" s="39" t="n">
        <v>0</v>
      </c>
      <c r="H220" s="0" t="n">
        <v>13</v>
      </c>
      <c r="I220" s="39" t="n">
        <v>0.012</v>
      </c>
      <c r="J220" s="0" t="n">
        <v>0</v>
      </c>
      <c r="K220" s="39" t="n">
        <v>0</v>
      </c>
      <c r="M220" s="0" t="s">
        <v>251</v>
      </c>
      <c r="N220" s="0" t="str">
        <f aca="false">IFERROR(VLOOKUP(A220,C$3:K$433,2,FALSE()),"")</f>
        <v>G</v>
      </c>
      <c r="O220" s="0" t="n">
        <f aca="false">IFERROR(VLOOKUP(A220,C$3:K$433,3,FALSE()),"")</f>
        <v>16</v>
      </c>
      <c r="P220" s="0" t="n">
        <f aca="false">IFERROR(VLOOKUP(A220,C$3:K$433,4,FALSE()),"")</f>
        <v>1075</v>
      </c>
      <c r="Q220" s="39" t="n">
        <f aca="false">IFERROR(VLOOKUP(A220,C$3:K$433,5,FALSE()),"")</f>
        <v>1</v>
      </c>
      <c r="R220" s="0" t="n">
        <f aca="false">IFERROR(VLOOKUP(A220,C$3:K$433,6,FALSE()),"")</f>
        <v>0</v>
      </c>
      <c r="S220" s="39" t="n">
        <f aca="false">IFERROR(VLOOKUP(A220,C$3:K$433,7,FALSE()),"")</f>
        <v>0</v>
      </c>
      <c r="T220" s="0" t="n">
        <f aca="false">IFERROR(VLOOKUP(A220,C$3:K$433,8,FALSE()),"")</f>
        <v>69</v>
      </c>
      <c r="U220" s="39" t="n">
        <f aca="false">IFERROR(VLOOKUP(A220,C$3:K$433,9,FALSE()),"")</f>
        <v>0.1471</v>
      </c>
    </row>
    <row r="221" customFormat="false" ht="15" hidden="false" customHeight="false" outlineLevel="0" collapsed="false">
      <c r="A221" s="0" t="s">
        <v>252</v>
      </c>
      <c r="B221" s="0" t="s">
        <v>23</v>
      </c>
      <c r="C221" s="0" t="s">
        <v>831</v>
      </c>
      <c r="D221" s="0" t="s">
        <v>638</v>
      </c>
      <c r="E221" s="0" t="n">
        <v>1</v>
      </c>
      <c r="F221" s="0" t="n">
        <v>0</v>
      </c>
      <c r="G221" s="39" t="n">
        <v>0</v>
      </c>
      <c r="H221" s="0" t="n">
        <v>0</v>
      </c>
      <c r="I221" s="39" t="n">
        <v>0</v>
      </c>
      <c r="J221" s="0" t="n">
        <v>20</v>
      </c>
      <c r="K221" s="39" t="n">
        <v>0.0417</v>
      </c>
      <c r="M221" s="0" t="s">
        <v>252</v>
      </c>
      <c r="N221" s="0" t="str">
        <f aca="false">IFERROR(VLOOKUP(A221,C$3:K$433,2,FALSE()),"")</f>
        <v/>
      </c>
      <c r="O221" s="0" t="str">
        <f aca="false">IFERROR(VLOOKUP(A221,C$3:K$433,3,FALSE()),"")</f>
        <v/>
      </c>
      <c r="P221" s="0" t="str">
        <f aca="false">IFERROR(VLOOKUP(A221,C$3:K$433,4,FALSE()),"")</f>
        <v/>
      </c>
      <c r="Q221" s="39" t="str">
        <f aca="false">IFERROR(VLOOKUP(A221,C$3:K$433,5,FALSE()),"")</f>
        <v/>
      </c>
      <c r="R221" s="0" t="str">
        <f aca="false">IFERROR(VLOOKUP(A221,C$3:K$433,6,FALSE()),"")</f>
        <v/>
      </c>
      <c r="S221" s="39" t="str">
        <f aca="false">IFERROR(VLOOKUP(A221,C$3:K$433,7,FALSE()),"")</f>
        <v/>
      </c>
      <c r="T221" s="0" t="str">
        <f aca="false">IFERROR(VLOOKUP(A221,C$3:K$433,8,FALSE()),"")</f>
        <v/>
      </c>
      <c r="U221" s="39" t="str">
        <f aca="false">IFERROR(VLOOKUP(A221,C$3:K$433,9,FALSE()),"")</f>
        <v/>
      </c>
    </row>
    <row r="222" customFormat="false" ht="15" hidden="false" customHeight="false" outlineLevel="0" collapsed="false">
      <c r="A222" s="0" t="s">
        <v>253</v>
      </c>
      <c r="B222" s="0" t="s">
        <v>17</v>
      </c>
      <c r="C222" s="0" t="s">
        <v>831</v>
      </c>
      <c r="D222" s="0" t="s">
        <v>638</v>
      </c>
      <c r="E222" s="0" t="n">
        <v>5</v>
      </c>
      <c r="F222" s="0" t="n">
        <v>0</v>
      </c>
      <c r="G222" s="39" t="n">
        <v>0</v>
      </c>
      <c r="H222" s="0" t="n">
        <v>1</v>
      </c>
      <c r="I222" s="39" t="n">
        <v>0.0009</v>
      </c>
      <c r="J222" s="0" t="n">
        <v>101</v>
      </c>
      <c r="K222" s="39" t="n">
        <v>0.2045</v>
      </c>
      <c r="M222" s="0" t="s">
        <v>253</v>
      </c>
      <c r="N222" s="0" t="str">
        <f aca="false">IFERROR(VLOOKUP(A222,C$3:K$433,2,FALSE()),"")</f>
        <v>TE</v>
      </c>
      <c r="O222" s="0" t="n">
        <f aca="false">IFERROR(VLOOKUP(A222,C$3:K$433,3,FALSE()),"")</f>
        <v>4</v>
      </c>
      <c r="P222" s="0" t="n">
        <f aca="false">IFERROR(VLOOKUP(A222,C$3:K$433,4,FALSE()),"")</f>
        <v>54</v>
      </c>
      <c r="Q222" s="39" t="n">
        <f aca="false">IFERROR(VLOOKUP(A222,C$3:K$433,5,FALSE()),"")</f>
        <v>0.0476</v>
      </c>
      <c r="R222" s="0" t="n">
        <f aca="false">IFERROR(VLOOKUP(A222,C$3:K$433,6,FALSE()),"")</f>
        <v>0</v>
      </c>
      <c r="S222" s="39" t="n">
        <f aca="false">IFERROR(VLOOKUP(A222,C$3:K$433,7,FALSE()),"")</f>
        <v>0</v>
      </c>
      <c r="T222" s="0" t="n">
        <f aca="false">IFERROR(VLOOKUP(A222,C$3:K$433,8,FALSE()),"")</f>
        <v>49</v>
      </c>
      <c r="U222" s="39" t="n">
        <f aca="false">IFERROR(VLOOKUP(A222,C$3:K$433,9,FALSE()),"")</f>
        <v>0.1063</v>
      </c>
    </row>
    <row r="223" customFormat="false" ht="15" hidden="false" customHeight="false" outlineLevel="0" collapsed="false">
      <c r="A223" s="0" t="s">
        <v>254</v>
      </c>
      <c r="B223" s="0" t="s">
        <v>37</v>
      </c>
      <c r="C223" s="0" t="s">
        <v>240</v>
      </c>
      <c r="D223" s="0" t="s">
        <v>48</v>
      </c>
      <c r="E223" s="0" t="n">
        <v>15</v>
      </c>
      <c r="F223" s="0" t="n">
        <v>964</v>
      </c>
      <c r="G223" s="39" t="n">
        <v>0.906</v>
      </c>
      <c r="H223" s="0" t="n">
        <v>0</v>
      </c>
      <c r="I223" s="39" t="n">
        <v>0</v>
      </c>
      <c r="J223" s="0" t="n">
        <v>0</v>
      </c>
      <c r="K223" s="39" t="n">
        <v>0</v>
      </c>
      <c r="M223" s="0" t="s">
        <v>254</v>
      </c>
      <c r="N223" s="0" t="str">
        <f aca="false">IFERROR(VLOOKUP(A223,C$3:K$433,2,FALSE()),"")</f>
        <v>RB</v>
      </c>
      <c r="O223" s="0" t="n">
        <f aca="false">IFERROR(VLOOKUP(A223,C$3:K$433,3,FALSE()),"")</f>
        <v>13</v>
      </c>
      <c r="P223" s="0" t="n">
        <f aca="false">IFERROR(VLOOKUP(A223,C$3:K$433,4,FALSE()),"")</f>
        <v>658</v>
      </c>
      <c r="Q223" s="39" t="n">
        <f aca="false">IFERROR(VLOOKUP(A223,C$3:K$433,5,FALSE()),"")</f>
        <v>0.6178</v>
      </c>
      <c r="R223" s="0" t="n">
        <f aca="false">IFERROR(VLOOKUP(A223,C$3:K$433,6,FALSE()),"")</f>
        <v>0</v>
      </c>
      <c r="S223" s="39" t="n">
        <f aca="false">IFERROR(VLOOKUP(A223,C$3:K$433,7,FALSE()),"")</f>
        <v>0</v>
      </c>
      <c r="T223" s="0" t="n">
        <f aca="false">IFERROR(VLOOKUP(A223,C$3:K$433,8,FALSE()),"")</f>
        <v>0</v>
      </c>
      <c r="U223" s="39" t="n">
        <f aca="false">IFERROR(VLOOKUP(A223,C$3:K$433,9,FALSE()),"")</f>
        <v>0</v>
      </c>
    </row>
    <row r="224" customFormat="false" ht="15" hidden="false" customHeight="false" outlineLevel="0" collapsed="false">
      <c r="A224" s="0" t="s">
        <v>255</v>
      </c>
      <c r="B224" s="0" t="s">
        <v>46</v>
      </c>
      <c r="C224" s="0" t="s">
        <v>241</v>
      </c>
      <c r="D224" s="0" t="s">
        <v>37</v>
      </c>
      <c r="E224" s="0" t="n">
        <v>3</v>
      </c>
      <c r="F224" s="0" t="n">
        <v>1</v>
      </c>
      <c r="G224" s="39" t="n">
        <v>0.0009</v>
      </c>
      <c r="H224" s="0" t="n">
        <v>0</v>
      </c>
      <c r="I224" s="39" t="n">
        <v>0</v>
      </c>
      <c r="J224" s="0" t="n">
        <v>29</v>
      </c>
      <c r="K224" s="39" t="n">
        <v>0.0608</v>
      </c>
      <c r="M224" s="0" t="s">
        <v>255</v>
      </c>
      <c r="N224" s="0" t="str">
        <f aca="false">IFERROR(VLOOKUP(A224,C$3:K$433,2,FALSE()),"")</f>
        <v>DE</v>
      </c>
      <c r="O224" s="0" t="n">
        <f aca="false">IFERROR(VLOOKUP(A224,C$3:K$433,3,FALSE()),"")</f>
        <v>11</v>
      </c>
      <c r="P224" s="0" t="n">
        <f aca="false">IFERROR(VLOOKUP(A224,C$3:K$433,4,FALSE()),"")</f>
        <v>0</v>
      </c>
      <c r="Q224" s="39" t="n">
        <f aca="false">IFERROR(VLOOKUP(A224,C$3:K$433,5,FALSE()),"")</f>
        <v>0</v>
      </c>
      <c r="R224" s="0" t="n">
        <f aca="false">IFERROR(VLOOKUP(A224,C$3:K$433,6,FALSE()),"")</f>
        <v>565</v>
      </c>
      <c r="S224" s="39" t="n">
        <f aca="false">IFERROR(VLOOKUP(A224,C$3:K$433,7,FALSE()),"")</f>
        <v>0.5231</v>
      </c>
      <c r="T224" s="0" t="n">
        <f aca="false">IFERROR(VLOOKUP(A224,C$3:K$433,8,FALSE()),"")</f>
        <v>7</v>
      </c>
      <c r="U224" s="39" t="n">
        <f aca="false">IFERROR(VLOOKUP(A224,C$3:K$433,9,FALSE()),"")</f>
        <v>0.0159</v>
      </c>
    </row>
    <row r="225" customFormat="false" ht="15" hidden="false" customHeight="false" outlineLevel="0" collapsed="false">
      <c r="A225" s="0" t="s">
        <v>256</v>
      </c>
      <c r="B225" s="0" t="s">
        <v>37</v>
      </c>
      <c r="C225" s="0" t="s">
        <v>242</v>
      </c>
      <c r="D225" s="0" t="s">
        <v>382</v>
      </c>
      <c r="E225" s="0" t="n">
        <v>15</v>
      </c>
      <c r="F225" s="0" t="n">
        <v>0</v>
      </c>
      <c r="G225" s="39" t="n">
        <v>0</v>
      </c>
      <c r="H225" s="0" t="n">
        <v>1007</v>
      </c>
      <c r="I225" s="39" t="n">
        <v>0.9031</v>
      </c>
      <c r="J225" s="0" t="n">
        <v>6</v>
      </c>
      <c r="K225" s="39" t="n">
        <v>0.0134</v>
      </c>
      <c r="M225" s="0" t="s">
        <v>256</v>
      </c>
      <c r="N225" s="0" t="str">
        <f aca="false">IFERROR(VLOOKUP(A225,C$3:K$433,2,FALSE()),"")</f>
        <v>FB</v>
      </c>
      <c r="O225" s="0" t="n">
        <f aca="false">IFERROR(VLOOKUP(A225,C$3:K$433,3,FALSE()),"")</f>
        <v>15</v>
      </c>
      <c r="P225" s="0" t="n">
        <f aca="false">IFERROR(VLOOKUP(A225,C$3:K$433,4,FALSE()),"")</f>
        <v>95</v>
      </c>
      <c r="Q225" s="39" t="n">
        <f aca="false">IFERROR(VLOOKUP(A225,C$3:K$433,5,FALSE()),"")</f>
        <v>0.0916</v>
      </c>
      <c r="R225" s="0" t="n">
        <f aca="false">IFERROR(VLOOKUP(A225,C$3:K$433,6,FALSE()),"")</f>
        <v>0</v>
      </c>
      <c r="S225" s="39" t="n">
        <f aca="false">IFERROR(VLOOKUP(A225,C$3:K$433,7,FALSE()),"")</f>
        <v>0</v>
      </c>
      <c r="T225" s="0" t="n">
        <f aca="false">IFERROR(VLOOKUP(A225,C$3:K$433,8,FALSE()),"")</f>
        <v>115</v>
      </c>
      <c r="U225" s="39" t="n">
        <f aca="false">IFERROR(VLOOKUP(A225,C$3:K$433,9,FALSE()),"")</f>
        <v>0.2764</v>
      </c>
    </row>
    <row r="226" customFormat="false" ht="15" hidden="false" customHeight="false" outlineLevel="0" collapsed="false">
      <c r="A226" s="0" t="s">
        <v>257</v>
      </c>
      <c r="B226" s="0" t="s">
        <v>37</v>
      </c>
      <c r="C226" s="0" t="s">
        <v>243</v>
      </c>
      <c r="D226" s="0" t="s">
        <v>34</v>
      </c>
      <c r="E226" s="0" t="n">
        <v>3</v>
      </c>
      <c r="F226" s="0" t="n">
        <v>0</v>
      </c>
      <c r="G226" s="39" t="n">
        <v>0</v>
      </c>
      <c r="H226" s="0" t="n">
        <v>0</v>
      </c>
      <c r="I226" s="39" t="n">
        <v>0</v>
      </c>
      <c r="J226" s="0" t="n">
        <v>32</v>
      </c>
      <c r="K226" s="39" t="n">
        <v>0.0719</v>
      </c>
      <c r="M226" s="0" t="s">
        <v>257</v>
      </c>
      <c r="N226" s="0" t="str">
        <f aca="false">IFERROR(VLOOKUP(A226,C$3:K$433,2,FALSE()),"")</f>
        <v/>
      </c>
      <c r="O226" s="0" t="str">
        <f aca="false">IFERROR(VLOOKUP(A226,C$3:K$433,3,FALSE()),"")</f>
        <v/>
      </c>
      <c r="P226" s="0" t="str">
        <f aca="false">IFERROR(VLOOKUP(A226,C$3:K$433,4,FALSE()),"")</f>
        <v/>
      </c>
      <c r="Q226" s="39" t="str">
        <f aca="false">IFERROR(VLOOKUP(A226,C$3:K$433,5,FALSE()),"")</f>
        <v/>
      </c>
      <c r="R226" s="0" t="str">
        <f aca="false">IFERROR(VLOOKUP(A226,C$3:K$433,6,FALSE()),"")</f>
        <v/>
      </c>
      <c r="S226" s="39" t="str">
        <f aca="false">IFERROR(VLOOKUP(A226,C$3:K$433,7,FALSE()),"")</f>
        <v/>
      </c>
      <c r="T226" s="0" t="str">
        <f aca="false">IFERROR(VLOOKUP(A226,C$3:K$433,8,FALSE()),"")</f>
        <v/>
      </c>
      <c r="U226" s="39" t="str">
        <f aca="false">IFERROR(VLOOKUP(A226,C$3:K$433,9,FALSE()),"")</f>
        <v/>
      </c>
    </row>
    <row r="227" customFormat="false" ht="15" hidden="false" customHeight="false" outlineLevel="0" collapsed="false">
      <c r="A227" s="0" t="s">
        <v>258</v>
      </c>
      <c r="B227" s="0" t="s">
        <v>37</v>
      </c>
      <c r="C227" s="0" t="s">
        <v>245</v>
      </c>
      <c r="D227" s="0" t="s">
        <v>782</v>
      </c>
      <c r="E227" s="0" t="n">
        <v>16</v>
      </c>
      <c r="F227" s="0" t="n">
        <v>1059</v>
      </c>
      <c r="G227" s="39" t="n">
        <v>1</v>
      </c>
      <c r="H227" s="0" t="n">
        <v>0</v>
      </c>
      <c r="I227" s="39" t="n">
        <v>0</v>
      </c>
      <c r="J227" s="0" t="n">
        <v>126</v>
      </c>
      <c r="K227" s="39" t="n">
        <v>0.287</v>
      </c>
      <c r="M227" s="0" t="s">
        <v>258</v>
      </c>
      <c r="N227" s="0" t="str">
        <f aca="false">IFERROR(VLOOKUP(A227,C$3:K$433,2,FALSE()),"")</f>
        <v>RB</v>
      </c>
      <c r="O227" s="0" t="n">
        <f aca="false">IFERROR(VLOOKUP(A227,C$3:K$433,3,FALSE()),"")</f>
        <v>8</v>
      </c>
      <c r="P227" s="0" t="n">
        <f aca="false">IFERROR(VLOOKUP(A227,C$3:K$433,4,FALSE()),"")</f>
        <v>66</v>
      </c>
      <c r="Q227" s="39" t="n">
        <f aca="false">IFERROR(VLOOKUP(A227,C$3:K$433,5,FALSE()),"")</f>
        <v>0.0637</v>
      </c>
      <c r="R227" s="0" t="n">
        <f aca="false">IFERROR(VLOOKUP(A227,C$3:K$433,6,FALSE()),"")</f>
        <v>0</v>
      </c>
      <c r="S227" s="39" t="n">
        <f aca="false">IFERROR(VLOOKUP(A227,C$3:K$433,7,FALSE()),"")</f>
        <v>0</v>
      </c>
      <c r="T227" s="0" t="n">
        <f aca="false">IFERROR(VLOOKUP(A227,C$3:K$433,8,FALSE()),"")</f>
        <v>63</v>
      </c>
      <c r="U227" s="39" t="n">
        <f aca="false">IFERROR(VLOOKUP(A227,C$3:K$433,9,FALSE()),"")</f>
        <v>0.1275</v>
      </c>
    </row>
    <row r="228" customFormat="false" ht="15" hidden="false" customHeight="false" outlineLevel="0" collapsed="false">
      <c r="A228" s="0" t="s">
        <v>259</v>
      </c>
      <c r="B228" s="0" t="s">
        <v>23</v>
      </c>
      <c r="C228" s="0" t="s">
        <v>246</v>
      </c>
      <c r="D228" s="0" t="s">
        <v>23</v>
      </c>
      <c r="E228" s="0" t="n">
        <v>5</v>
      </c>
      <c r="F228" s="0" t="n">
        <v>0</v>
      </c>
      <c r="G228" s="39" t="n">
        <v>0</v>
      </c>
      <c r="H228" s="0" t="n">
        <v>16</v>
      </c>
      <c r="I228" s="39" t="n">
        <v>0.0152</v>
      </c>
      <c r="J228" s="0" t="n">
        <v>35</v>
      </c>
      <c r="K228" s="39" t="n">
        <v>0.0795</v>
      </c>
      <c r="M228" s="0" t="s">
        <v>259</v>
      </c>
      <c r="N228" s="0" t="str">
        <f aca="false">IFERROR(VLOOKUP(A228,C$3:K$433,2,FALSE()),"")</f>
        <v>LB</v>
      </c>
      <c r="O228" s="0" t="n">
        <f aca="false">IFERROR(VLOOKUP(A228,C$3:K$433,3,FALSE()),"")</f>
        <v>16</v>
      </c>
      <c r="P228" s="0" t="n">
        <f aca="false">IFERROR(VLOOKUP(A228,C$3:K$433,4,FALSE()),"")</f>
        <v>0</v>
      </c>
      <c r="Q228" s="39" t="n">
        <f aca="false">IFERROR(VLOOKUP(A228,C$3:K$433,5,FALSE()),"")</f>
        <v>0</v>
      </c>
      <c r="R228" s="0" t="n">
        <f aca="false">IFERROR(VLOOKUP(A228,C$3:K$433,6,FALSE()),"")</f>
        <v>111</v>
      </c>
      <c r="S228" s="39" t="n">
        <f aca="false">IFERROR(VLOOKUP(A228,C$3:K$433,7,FALSE()),"")</f>
        <v>0.0964</v>
      </c>
      <c r="T228" s="0" t="n">
        <f aca="false">IFERROR(VLOOKUP(A228,C$3:K$433,8,FALSE()),"")</f>
        <v>290</v>
      </c>
      <c r="U228" s="39" t="n">
        <f aca="false">IFERROR(VLOOKUP(A228,C$3:K$433,9,FALSE()),"")</f>
        <v>0.6237</v>
      </c>
    </row>
    <row r="229" customFormat="false" ht="15" hidden="false" customHeight="false" outlineLevel="0" collapsed="false">
      <c r="A229" s="0" t="s">
        <v>260</v>
      </c>
      <c r="B229" s="0" t="s">
        <v>14</v>
      </c>
      <c r="C229" s="0" t="s">
        <v>247</v>
      </c>
      <c r="D229" s="0" t="s">
        <v>23</v>
      </c>
      <c r="E229" s="0" t="n">
        <v>16</v>
      </c>
      <c r="F229" s="0" t="n">
        <v>0</v>
      </c>
      <c r="G229" s="39" t="n">
        <v>0</v>
      </c>
      <c r="H229" s="0" t="n">
        <v>761</v>
      </c>
      <c r="I229" s="39" t="n">
        <v>0.7079</v>
      </c>
      <c r="J229" s="0" t="n">
        <v>17</v>
      </c>
      <c r="K229" s="39" t="n">
        <v>0.0356</v>
      </c>
      <c r="M229" s="0" t="s">
        <v>260</v>
      </c>
      <c r="N229" s="0" t="str">
        <f aca="false">IFERROR(VLOOKUP(A229,C$3:K$433,2,FALSE()),"")</f>
        <v>C</v>
      </c>
      <c r="O229" s="0" t="n">
        <f aca="false">IFERROR(VLOOKUP(A229,C$3:K$433,3,FALSE()),"")</f>
        <v>16</v>
      </c>
      <c r="P229" s="0" t="n">
        <f aca="false">IFERROR(VLOOKUP(A229,C$3:K$433,4,FALSE()),"")</f>
        <v>1019</v>
      </c>
      <c r="Q229" s="39" t="n">
        <f aca="false">IFERROR(VLOOKUP(A229,C$3:K$433,5,FALSE()),"")</f>
        <v>0.9971</v>
      </c>
      <c r="R229" s="0" t="n">
        <f aca="false">IFERROR(VLOOKUP(A229,C$3:K$433,6,FALSE()),"")</f>
        <v>0</v>
      </c>
      <c r="S229" s="39" t="n">
        <f aca="false">IFERROR(VLOOKUP(A229,C$3:K$433,7,FALSE()),"")</f>
        <v>0</v>
      </c>
      <c r="T229" s="0" t="n">
        <f aca="false">IFERROR(VLOOKUP(A229,C$3:K$433,8,FALSE()),"")</f>
        <v>75</v>
      </c>
      <c r="U229" s="39" t="n">
        <f aca="false">IFERROR(VLOOKUP(A229,C$3:K$433,9,FALSE()),"")</f>
        <v>0.1674</v>
      </c>
    </row>
    <row r="230" customFormat="false" ht="15" hidden="false" customHeight="false" outlineLevel="0" collapsed="false">
      <c r="A230" s="0" t="s">
        <v>261</v>
      </c>
      <c r="B230" s="0" t="s">
        <v>17</v>
      </c>
      <c r="C230" s="0" t="s">
        <v>249</v>
      </c>
      <c r="D230" s="0" t="s">
        <v>23</v>
      </c>
      <c r="E230" s="0" t="n">
        <v>14</v>
      </c>
      <c r="F230" s="0" t="n">
        <v>0</v>
      </c>
      <c r="G230" s="39" t="n">
        <v>0</v>
      </c>
      <c r="H230" s="0" t="n">
        <v>148</v>
      </c>
      <c r="I230" s="39" t="n">
        <v>0.1348</v>
      </c>
      <c r="J230" s="0" t="n">
        <v>220</v>
      </c>
      <c r="K230" s="39" t="n">
        <v>0.4955</v>
      </c>
      <c r="M230" s="41" t="s">
        <v>261</v>
      </c>
      <c r="N230" s="42" t="str">
        <f aca="false">IFERROR(VLOOKUP(A230,C$3:K$433,2,FALSE()),"")</f>
        <v>TE</v>
      </c>
      <c r="O230" s="42" t="n">
        <f aca="false">IFERROR(VLOOKUP(A230,C$3:K$433,3,FALSE()),"")</f>
        <v>2</v>
      </c>
      <c r="P230" s="42" t="n">
        <f aca="false">IFERROR(VLOOKUP(A230,C$3:K$433,4,FALSE()),"")</f>
        <v>18</v>
      </c>
      <c r="Q230" s="43" t="n">
        <f aca="false">IFERROR(VLOOKUP(A230,C$3:K$433,5,FALSE()),"")</f>
        <v>0.0178</v>
      </c>
      <c r="R230" s="42" t="n">
        <f aca="false">IFERROR(VLOOKUP(A230,C$3:K$433,6,FALSE()),"")</f>
        <v>0</v>
      </c>
      <c r="S230" s="43" t="n">
        <f aca="false">IFERROR(VLOOKUP(A230,C$3:K$433,7,FALSE()),"")</f>
        <v>0</v>
      </c>
      <c r="T230" s="42" t="n">
        <f aca="false">IFERROR(VLOOKUP(A230,C$3:K$433,8,FALSE()),"")</f>
        <v>10</v>
      </c>
      <c r="U230" s="43" t="n">
        <f aca="false">IFERROR(VLOOKUP(A230,C$3:K$433,9,FALSE()),"")</f>
        <v>0.0234</v>
      </c>
      <c r="V230" s="42" t="s">
        <v>17</v>
      </c>
      <c r="W230" s="42" t="n">
        <v>2</v>
      </c>
      <c r="X230" s="42" t="n">
        <v>23</v>
      </c>
      <c r="Y230" s="43" t="n">
        <v>0.0218</v>
      </c>
      <c r="Z230" s="42" t="n">
        <v>0</v>
      </c>
      <c r="AA230" s="43" t="n">
        <v>0</v>
      </c>
      <c r="AB230" s="42" t="n">
        <v>9</v>
      </c>
      <c r="AC230" s="43" t="n">
        <v>0.021</v>
      </c>
    </row>
    <row r="231" customFormat="false" ht="15" hidden="false" customHeight="false" outlineLevel="0" collapsed="false">
      <c r="A231" s="0" t="s">
        <v>262</v>
      </c>
      <c r="B231" s="0" t="s">
        <v>46</v>
      </c>
      <c r="C231" s="0" t="s">
        <v>250</v>
      </c>
      <c r="D231" s="0" t="s">
        <v>37</v>
      </c>
      <c r="E231" s="0" t="n">
        <v>7</v>
      </c>
      <c r="F231" s="0" t="n">
        <v>221</v>
      </c>
      <c r="G231" s="39" t="n">
        <v>0.2085</v>
      </c>
      <c r="H231" s="0" t="n">
        <v>0</v>
      </c>
      <c r="I231" s="39" t="n">
        <v>0</v>
      </c>
      <c r="J231" s="0" t="n">
        <v>0</v>
      </c>
      <c r="K231" s="39" t="n">
        <v>0</v>
      </c>
      <c r="M231" s="0" t="s">
        <v>262</v>
      </c>
      <c r="N231" s="0" t="str">
        <f aca="false">IFERROR(VLOOKUP(A231,C$3:K$433,2,FALSE()),"")</f>
        <v>LB</v>
      </c>
      <c r="O231" s="0" t="n">
        <f aca="false">IFERROR(VLOOKUP(A231,C$3:K$433,3,FALSE()),"")</f>
        <v>3</v>
      </c>
      <c r="P231" s="0" t="n">
        <f aca="false">IFERROR(VLOOKUP(A231,C$3:K$433,4,FALSE()),"")</f>
        <v>0</v>
      </c>
      <c r="Q231" s="39" t="n">
        <f aca="false">IFERROR(VLOOKUP(A231,C$3:K$433,5,FALSE()),"")</f>
        <v>0</v>
      </c>
      <c r="R231" s="0" t="n">
        <f aca="false">IFERROR(VLOOKUP(A231,C$3:K$433,6,FALSE()),"")</f>
        <v>88</v>
      </c>
      <c r="S231" s="39" t="n">
        <f aca="false">IFERROR(VLOOKUP(A231,C$3:K$433,7,FALSE()),"")</f>
        <v>0.0791</v>
      </c>
      <c r="T231" s="0" t="n">
        <f aca="false">IFERROR(VLOOKUP(A231,C$3:K$433,8,FALSE()),"")</f>
        <v>12</v>
      </c>
      <c r="U231" s="39" t="n">
        <f aca="false">IFERROR(VLOOKUP(A231,C$3:K$433,9,FALSE()),"")</f>
        <v>0.027</v>
      </c>
    </row>
    <row r="232" customFormat="false" ht="15" hidden="false" customHeight="false" outlineLevel="0" collapsed="false">
      <c r="A232" s="0" t="s">
        <v>263</v>
      </c>
      <c r="B232" s="0" t="s">
        <v>23</v>
      </c>
      <c r="C232" s="0" t="s">
        <v>832</v>
      </c>
      <c r="D232" s="0" t="s">
        <v>789</v>
      </c>
      <c r="E232" s="0" t="n">
        <v>2</v>
      </c>
      <c r="F232" s="0" t="n">
        <v>2</v>
      </c>
      <c r="G232" s="39" t="n">
        <v>0.002</v>
      </c>
      <c r="H232" s="0" t="n">
        <v>0</v>
      </c>
      <c r="I232" s="39" t="n">
        <v>0</v>
      </c>
      <c r="J232" s="0" t="n">
        <v>6</v>
      </c>
      <c r="K232" s="39" t="n">
        <v>0.014</v>
      </c>
      <c r="M232" s="0" t="s">
        <v>263</v>
      </c>
      <c r="N232" s="0" t="str">
        <f aca="false">IFERROR(VLOOKUP(A232,C$3:K$433,2,FALSE()),"")</f>
        <v/>
      </c>
      <c r="O232" s="0" t="str">
        <f aca="false">IFERROR(VLOOKUP(A232,C$3:K$433,3,FALSE()),"")</f>
        <v/>
      </c>
      <c r="P232" s="0" t="str">
        <f aca="false">IFERROR(VLOOKUP(A232,C$3:K$433,4,FALSE()),"")</f>
        <v/>
      </c>
      <c r="Q232" s="39" t="str">
        <f aca="false">IFERROR(VLOOKUP(A232,C$3:K$433,5,FALSE()),"")</f>
        <v/>
      </c>
      <c r="R232" s="0" t="str">
        <f aca="false">IFERROR(VLOOKUP(A232,C$3:K$433,6,FALSE()),"")</f>
        <v/>
      </c>
      <c r="S232" s="39" t="str">
        <f aca="false">IFERROR(VLOOKUP(A232,C$3:K$433,7,FALSE()),"")</f>
        <v/>
      </c>
      <c r="T232" s="0" t="str">
        <f aca="false">IFERROR(VLOOKUP(A232,C$3:K$433,8,FALSE()),"")</f>
        <v/>
      </c>
      <c r="U232" s="39" t="str">
        <f aca="false">IFERROR(VLOOKUP(A232,C$3:K$433,9,FALSE()),"")</f>
        <v/>
      </c>
    </row>
    <row r="233" customFormat="false" ht="15" hidden="false" customHeight="false" outlineLevel="0" collapsed="false">
      <c r="A233" s="0" t="s">
        <v>264</v>
      </c>
      <c r="B233" s="0" t="s">
        <v>34</v>
      </c>
      <c r="C233" s="0" t="s">
        <v>832</v>
      </c>
      <c r="D233" s="0" t="s">
        <v>789</v>
      </c>
      <c r="E233" s="0" t="n">
        <v>2</v>
      </c>
      <c r="F233" s="0" t="n">
        <v>37</v>
      </c>
      <c r="G233" s="39" t="n">
        <v>0.0331</v>
      </c>
      <c r="H233" s="0" t="n">
        <v>0</v>
      </c>
      <c r="I233" s="39" t="n">
        <v>0</v>
      </c>
      <c r="J233" s="0" t="n">
        <v>9</v>
      </c>
      <c r="K233" s="39" t="n">
        <v>0.019</v>
      </c>
      <c r="M233" s="0" t="s">
        <v>264</v>
      </c>
      <c r="N233" s="0" t="str">
        <f aca="false">IFERROR(VLOOKUP(A233,C$3:K$433,2,FALSE()),"")</f>
        <v>WR</v>
      </c>
      <c r="O233" s="0" t="n">
        <f aca="false">IFERROR(VLOOKUP(A233,C$3:K$433,3,FALSE()),"")</f>
        <v>15</v>
      </c>
      <c r="P233" s="0" t="n">
        <f aca="false">IFERROR(VLOOKUP(A233,C$3:K$433,4,FALSE()),"")</f>
        <v>882</v>
      </c>
      <c r="Q233" s="39" t="n">
        <f aca="false">IFERROR(VLOOKUP(A233,C$3:K$433,5,FALSE()),"")</f>
        <v>0.7798</v>
      </c>
      <c r="R233" s="0" t="n">
        <f aca="false">IFERROR(VLOOKUP(A233,C$3:K$433,6,FALSE()),"")</f>
        <v>0</v>
      </c>
      <c r="S233" s="39" t="n">
        <f aca="false">IFERROR(VLOOKUP(A233,C$3:K$433,7,FALSE()),"")</f>
        <v>0</v>
      </c>
      <c r="T233" s="0" t="n">
        <f aca="false">IFERROR(VLOOKUP(A233,C$3:K$433,8,FALSE()),"")</f>
        <v>20</v>
      </c>
      <c r="U233" s="39" t="n">
        <f aca="false">IFERROR(VLOOKUP(A233,C$3:K$433,9,FALSE()),"")</f>
        <v>0.0456</v>
      </c>
    </row>
    <row r="234" customFormat="false" ht="15" hidden="false" customHeight="false" outlineLevel="0" collapsed="false">
      <c r="A234" s="0" t="s">
        <v>265</v>
      </c>
      <c r="B234" s="0" t="s">
        <v>17</v>
      </c>
      <c r="C234" s="0" t="s">
        <v>833</v>
      </c>
      <c r="D234" s="0" t="s">
        <v>811</v>
      </c>
      <c r="E234" s="0" t="n">
        <v>3</v>
      </c>
      <c r="F234" s="0" t="n">
        <v>0</v>
      </c>
      <c r="G234" s="39" t="n">
        <v>0</v>
      </c>
      <c r="H234" s="0" t="n">
        <v>0</v>
      </c>
      <c r="I234" s="39" t="n">
        <v>0</v>
      </c>
      <c r="J234" s="0" t="n">
        <v>34</v>
      </c>
      <c r="K234" s="39" t="n">
        <v>0.0711</v>
      </c>
      <c r="M234" s="0" t="s">
        <v>265</v>
      </c>
      <c r="N234" s="0" t="str">
        <f aca="false">IFERROR(VLOOKUP(A234,C$3:K$433,2,FALSE()),"")</f>
        <v>TE</v>
      </c>
      <c r="O234" s="0" t="n">
        <f aca="false">IFERROR(VLOOKUP(A234,C$3:K$433,3,FALSE()),"")</f>
        <v>6</v>
      </c>
      <c r="P234" s="0" t="n">
        <f aca="false">IFERROR(VLOOKUP(A234,C$3:K$433,4,FALSE()),"")</f>
        <v>114</v>
      </c>
      <c r="Q234" s="39" t="n">
        <f aca="false">IFERROR(VLOOKUP(A234,C$3:K$433,5,FALSE()),"")</f>
        <v>0.1005</v>
      </c>
      <c r="R234" s="0" t="n">
        <f aca="false">IFERROR(VLOOKUP(A234,C$3:K$433,6,FALSE()),"")</f>
        <v>0</v>
      </c>
      <c r="S234" s="39" t="n">
        <f aca="false">IFERROR(VLOOKUP(A234,C$3:K$433,7,FALSE()),"")</f>
        <v>0</v>
      </c>
      <c r="T234" s="0" t="n">
        <f aca="false">IFERROR(VLOOKUP(A234,C$3:K$433,8,FALSE()),"")</f>
        <v>88</v>
      </c>
      <c r="U234" s="39" t="n">
        <f aca="false">IFERROR(VLOOKUP(A234,C$3:K$433,9,FALSE()),"")</f>
        <v>0.1909</v>
      </c>
    </row>
    <row r="235" customFormat="false" ht="15" hidden="false" customHeight="false" outlineLevel="0" collapsed="false">
      <c r="A235" s="0" t="s">
        <v>266</v>
      </c>
      <c r="B235" s="0" t="s">
        <v>48</v>
      </c>
      <c r="C235" s="0" t="s">
        <v>833</v>
      </c>
      <c r="D235" s="0" t="s">
        <v>811</v>
      </c>
      <c r="E235" s="0" t="n">
        <v>1</v>
      </c>
      <c r="F235" s="0" t="n">
        <v>0</v>
      </c>
      <c r="G235" s="39" t="n">
        <v>0</v>
      </c>
      <c r="H235" s="0" t="n">
        <v>0</v>
      </c>
      <c r="I235" s="39" t="n">
        <v>0</v>
      </c>
      <c r="J235" s="0" t="n">
        <v>10</v>
      </c>
      <c r="K235" s="39" t="n">
        <v>0.0211</v>
      </c>
      <c r="M235" s="0" t="s">
        <v>266</v>
      </c>
      <c r="N235" s="0" t="str">
        <f aca="false">IFERROR(VLOOKUP(A235,C$3:K$433,2,FALSE()),"")</f>
        <v>CB</v>
      </c>
      <c r="O235" s="0" t="n">
        <f aca="false">IFERROR(VLOOKUP(A235,C$3:K$433,3,FALSE()),"")</f>
        <v>8</v>
      </c>
      <c r="P235" s="0" t="n">
        <f aca="false">IFERROR(VLOOKUP(A235,C$3:K$433,4,FALSE()),"")</f>
        <v>0</v>
      </c>
      <c r="Q235" s="39" t="n">
        <f aca="false">IFERROR(VLOOKUP(A235,C$3:K$433,5,FALSE()),"")</f>
        <v>0</v>
      </c>
      <c r="R235" s="0" t="n">
        <f aca="false">IFERROR(VLOOKUP(A235,C$3:K$433,6,FALSE()),"")</f>
        <v>0</v>
      </c>
      <c r="S235" s="39" t="n">
        <f aca="false">IFERROR(VLOOKUP(A235,C$3:K$433,7,FALSE()),"")</f>
        <v>0</v>
      </c>
      <c r="T235" s="0" t="n">
        <f aca="false">IFERROR(VLOOKUP(A235,C$3:K$433,8,FALSE()),"")</f>
        <v>106</v>
      </c>
      <c r="U235" s="39" t="n">
        <f aca="false">IFERROR(VLOOKUP(A235,C$3:K$433,9,FALSE()),"")</f>
        <v>0.2382</v>
      </c>
    </row>
    <row r="236" customFormat="false" ht="15" hidden="false" customHeight="false" outlineLevel="0" collapsed="false">
      <c r="A236" s="0" t="s">
        <v>267</v>
      </c>
      <c r="B236" s="0" t="s">
        <v>17</v>
      </c>
      <c r="C236" s="0" t="s">
        <v>251</v>
      </c>
      <c r="D236" s="0" t="s">
        <v>782</v>
      </c>
      <c r="E236" s="0" t="n">
        <v>16</v>
      </c>
      <c r="F236" s="0" t="n">
        <v>1075</v>
      </c>
      <c r="G236" s="39" t="n">
        <v>1</v>
      </c>
      <c r="H236" s="0" t="n">
        <v>0</v>
      </c>
      <c r="I236" s="39" t="n">
        <v>0</v>
      </c>
      <c r="J236" s="0" t="n">
        <v>69</v>
      </c>
      <c r="K236" s="39" t="n">
        <v>0.1471</v>
      </c>
      <c r="M236" s="0" t="s">
        <v>267</v>
      </c>
      <c r="N236" s="0" t="str">
        <f aca="false">IFERROR(VLOOKUP(A236,C$3:K$433,2,FALSE()),"")</f>
        <v>TE</v>
      </c>
      <c r="O236" s="0" t="n">
        <f aca="false">IFERROR(VLOOKUP(A236,C$3:K$433,3,FALSE()),"")</f>
        <v>16</v>
      </c>
      <c r="P236" s="0" t="n">
        <f aca="false">IFERROR(VLOOKUP(A236,C$3:K$433,4,FALSE()),"")</f>
        <v>373</v>
      </c>
      <c r="Q236" s="39" t="n">
        <f aca="false">IFERROR(VLOOKUP(A236,C$3:K$433,5,FALSE()),"")</f>
        <v>0.3506</v>
      </c>
      <c r="R236" s="0" t="n">
        <f aca="false">IFERROR(VLOOKUP(A236,C$3:K$433,6,FALSE()),"")</f>
        <v>0</v>
      </c>
      <c r="S236" s="39" t="n">
        <f aca="false">IFERROR(VLOOKUP(A236,C$3:K$433,7,FALSE()),"")</f>
        <v>0</v>
      </c>
      <c r="T236" s="0" t="n">
        <f aca="false">IFERROR(VLOOKUP(A236,C$3:K$433,8,FALSE()),"")</f>
        <v>183</v>
      </c>
      <c r="U236" s="39" t="n">
        <f aca="false">IFERROR(VLOOKUP(A236,C$3:K$433,9,FALSE()),"")</f>
        <v>0.3944</v>
      </c>
    </row>
    <row r="237" customFormat="false" ht="15" hidden="false" customHeight="false" outlineLevel="0" collapsed="false">
      <c r="A237" s="0" t="s">
        <v>371</v>
      </c>
      <c r="B237" s="0" t="s">
        <v>23</v>
      </c>
      <c r="C237" s="0" t="s">
        <v>253</v>
      </c>
      <c r="D237" s="0" t="s">
        <v>17</v>
      </c>
      <c r="E237" s="0" t="n">
        <v>4</v>
      </c>
      <c r="F237" s="0" t="n">
        <v>54</v>
      </c>
      <c r="G237" s="39" t="n">
        <v>0.0476</v>
      </c>
      <c r="H237" s="0" t="n">
        <v>0</v>
      </c>
      <c r="I237" s="39" t="n">
        <v>0</v>
      </c>
      <c r="J237" s="0" t="n">
        <v>49</v>
      </c>
      <c r="K237" s="39" t="n">
        <v>0.1063</v>
      </c>
      <c r="M237" s="0" t="s">
        <v>371</v>
      </c>
      <c r="N237" s="0" t="str">
        <f aca="false">IFERROR(VLOOKUP(A237,C$3:K$433,2,FALSE()),"")</f>
        <v>DE</v>
      </c>
      <c r="O237" s="0" t="n">
        <f aca="false">IFERROR(VLOOKUP(A237,C$3:K$433,3,FALSE()),"")</f>
        <v>1</v>
      </c>
      <c r="P237" s="0" t="n">
        <f aca="false">IFERROR(VLOOKUP(A237,C$3:K$433,4,FALSE()),"")</f>
        <v>0</v>
      </c>
      <c r="Q237" s="39" t="n">
        <f aca="false">IFERROR(VLOOKUP(A237,C$3:K$433,5,FALSE()),"")</f>
        <v>0</v>
      </c>
      <c r="R237" s="0" t="n">
        <f aca="false">IFERROR(VLOOKUP(A237,C$3:K$433,6,FALSE()),"")</f>
        <v>0</v>
      </c>
      <c r="S237" s="39" t="n">
        <f aca="false">IFERROR(VLOOKUP(A237,C$3:K$433,7,FALSE()),"")</f>
        <v>0</v>
      </c>
      <c r="T237" s="0" t="n">
        <f aca="false">IFERROR(VLOOKUP(A237,C$3:K$433,8,FALSE()),"")</f>
        <v>7</v>
      </c>
      <c r="U237" s="39" t="n">
        <f aca="false">IFERROR(VLOOKUP(A237,C$3:K$433,9,FALSE()),"")</f>
        <v>0.0147</v>
      </c>
    </row>
    <row r="238" customFormat="false" ht="15" hidden="false" customHeight="false" outlineLevel="0" collapsed="false">
      <c r="A238" s="0" t="s">
        <v>269</v>
      </c>
      <c r="B238" s="0" t="s">
        <v>46</v>
      </c>
      <c r="C238" s="0" t="s">
        <v>254</v>
      </c>
      <c r="D238" s="0" t="s">
        <v>37</v>
      </c>
      <c r="E238" s="0" t="n">
        <v>13</v>
      </c>
      <c r="F238" s="0" t="n">
        <v>658</v>
      </c>
      <c r="G238" s="39" t="n">
        <v>0.6178</v>
      </c>
      <c r="H238" s="0" t="n">
        <v>0</v>
      </c>
      <c r="I238" s="39" t="n">
        <v>0</v>
      </c>
      <c r="J238" s="0" t="n">
        <v>0</v>
      </c>
      <c r="K238" s="39" t="n">
        <v>0</v>
      </c>
      <c r="M238" s="0" t="s">
        <v>269</v>
      </c>
      <c r="N238" s="0" t="str">
        <f aca="false">IFERROR(VLOOKUP(A238,C$3:K$433,2,FALSE()),"")</f>
        <v/>
      </c>
      <c r="O238" s="0" t="str">
        <f aca="false">IFERROR(VLOOKUP(A238,C$3:K$433,3,FALSE()),"")</f>
        <v/>
      </c>
      <c r="P238" s="0" t="str">
        <f aca="false">IFERROR(VLOOKUP(A238,C$3:K$433,4,FALSE()),"")</f>
        <v/>
      </c>
      <c r="Q238" s="39" t="str">
        <f aca="false">IFERROR(VLOOKUP(A238,C$3:K$433,5,FALSE()),"")</f>
        <v/>
      </c>
      <c r="R238" s="0" t="str">
        <f aca="false">IFERROR(VLOOKUP(A238,C$3:K$433,6,FALSE()),"")</f>
        <v/>
      </c>
      <c r="S238" s="39" t="str">
        <f aca="false">IFERROR(VLOOKUP(A238,C$3:K$433,7,FALSE()),"")</f>
        <v/>
      </c>
      <c r="T238" s="0" t="str">
        <f aca="false">IFERROR(VLOOKUP(A238,C$3:K$433,8,FALSE()),"")</f>
        <v/>
      </c>
      <c r="U238" s="39" t="str">
        <f aca="false">IFERROR(VLOOKUP(A238,C$3:K$433,9,FALSE()),"")</f>
        <v/>
      </c>
    </row>
    <row r="239" customFormat="false" ht="15" hidden="false" customHeight="false" outlineLevel="0" collapsed="false">
      <c r="A239" s="0" t="s">
        <v>270</v>
      </c>
      <c r="B239" s="0" t="s">
        <v>20</v>
      </c>
      <c r="C239" s="0" t="s">
        <v>255</v>
      </c>
      <c r="D239" s="0" t="s">
        <v>420</v>
      </c>
      <c r="E239" s="0" t="n">
        <v>11</v>
      </c>
      <c r="F239" s="0" t="n">
        <v>0</v>
      </c>
      <c r="G239" s="39" t="n">
        <v>0</v>
      </c>
      <c r="H239" s="0" t="n">
        <v>565</v>
      </c>
      <c r="I239" s="39" t="n">
        <v>0.5231</v>
      </c>
      <c r="J239" s="0" t="n">
        <v>7</v>
      </c>
      <c r="K239" s="39" t="n">
        <v>0.0159</v>
      </c>
      <c r="M239" s="0" t="s">
        <v>270</v>
      </c>
      <c r="N239" s="0" t="str">
        <f aca="false">IFERROR(VLOOKUP(A239,C$3:K$433,2,FALSE()),"")</f>
        <v>CB</v>
      </c>
      <c r="O239" s="0" t="n">
        <f aca="false">IFERROR(VLOOKUP(A239,C$3:K$433,3,FALSE()),"")</f>
        <v>2</v>
      </c>
      <c r="P239" s="0" t="n">
        <f aca="false">IFERROR(VLOOKUP(A239,C$3:K$433,4,FALSE()),"")</f>
        <v>0</v>
      </c>
      <c r="Q239" s="39" t="n">
        <f aca="false">IFERROR(VLOOKUP(A239,C$3:K$433,5,FALSE()),"")</f>
        <v>0</v>
      </c>
      <c r="R239" s="0" t="n">
        <f aca="false">IFERROR(VLOOKUP(A239,C$3:K$433,6,FALSE()),"")</f>
        <v>82</v>
      </c>
      <c r="S239" s="39" t="n">
        <f aca="false">IFERROR(VLOOKUP(A239,C$3:K$433,7,FALSE()),"")</f>
        <v>0.0782</v>
      </c>
      <c r="T239" s="0" t="n">
        <f aca="false">IFERROR(VLOOKUP(A239,C$3:K$433,8,FALSE()),"")</f>
        <v>0</v>
      </c>
      <c r="U239" s="39" t="n">
        <f aca="false">IFERROR(VLOOKUP(A239,C$3:K$433,9,FALSE()),"")</f>
        <v>0</v>
      </c>
    </row>
    <row r="240" customFormat="false" ht="15" hidden="false" customHeight="false" outlineLevel="0" collapsed="false">
      <c r="A240" s="0" t="s">
        <v>271</v>
      </c>
      <c r="B240" s="0" t="s">
        <v>23</v>
      </c>
      <c r="C240" s="0" t="s">
        <v>256</v>
      </c>
      <c r="D240" s="0" t="s">
        <v>484</v>
      </c>
      <c r="E240" s="0" t="n">
        <v>15</v>
      </c>
      <c r="F240" s="0" t="n">
        <v>95</v>
      </c>
      <c r="G240" s="39" t="n">
        <v>0.0916</v>
      </c>
      <c r="H240" s="0" t="n">
        <v>0</v>
      </c>
      <c r="I240" s="39" t="n">
        <v>0</v>
      </c>
      <c r="J240" s="0" t="n">
        <v>115</v>
      </c>
      <c r="K240" s="39" t="n">
        <v>0.2764</v>
      </c>
      <c r="M240" s="0" t="s">
        <v>271</v>
      </c>
      <c r="N240" s="0" t="str">
        <f aca="false">IFERROR(VLOOKUP(A240,C$3:K$433,2,FALSE()),"")</f>
        <v>LB</v>
      </c>
      <c r="O240" s="0" t="n">
        <f aca="false">IFERROR(VLOOKUP(A240,C$3:K$433,3,FALSE()),"")</f>
        <v>2</v>
      </c>
      <c r="P240" s="0" t="n">
        <f aca="false">IFERROR(VLOOKUP(A240,C$3:K$433,4,FALSE()),"")</f>
        <v>0</v>
      </c>
      <c r="Q240" s="39" t="n">
        <f aca="false">IFERROR(VLOOKUP(A240,C$3:K$433,5,FALSE()),"")</f>
        <v>0</v>
      </c>
      <c r="R240" s="0" t="n">
        <f aca="false">IFERROR(VLOOKUP(A240,C$3:K$433,6,FALSE()),"")</f>
        <v>0</v>
      </c>
      <c r="S240" s="39" t="n">
        <f aca="false">IFERROR(VLOOKUP(A240,C$3:K$433,7,FALSE()),"")</f>
        <v>0</v>
      </c>
      <c r="T240" s="0" t="n">
        <f aca="false">IFERROR(VLOOKUP(A240,C$3:K$433,8,FALSE()),"")</f>
        <v>32</v>
      </c>
      <c r="U240" s="39" t="n">
        <f aca="false">IFERROR(VLOOKUP(A240,C$3:K$433,9,FALSE()),"")</f>
        <v>0.0724</v>
      </c>
    </row>
    <row r="241" customFormat="false" ht="15" hidden="false" customHeight="false" outlineLevel="0" collapsed="false">
      <c r="A241" s="0" t="s">
        <v>272</v>
      </c>
      <c r="B241" s="0" t="s">
        <v>34</v>
      </c>
      <c r="C241" s="0" t="s">
        <v>834</v>
      </c>
      <c r="D241" s="0" t="s">
        <v>34</v>
      </c>
      <c r="E241" s="0" t="n">
        <v>13</v>
      </c>
      <c r="F241" s="0" t="n">
        <v>679</v>
      </c>
      <c r="G241" s="39" t="n">
        <v>0.5899</v>
      </c>
      <c r="H241" s="0" t="n">
        <v>0</v>
      </c>
      <c r="I241" s="39" t="n">
        <v>0</v>
      </c>
      <c r="J241" s="0" t="n">
        <v>2</v>
      </c>
      <c r="K241" s="39" t="n">
        <v>0.0042</v>
      </c>
      <c r="M241" s="0" t="s">
        <v>272</v>
      </c>
      <c r="N241" s="0" t="str">
        <f aca="false">IFERROR(VLOOKUP(A241,C$3:K$433,2,FALSE()),"")</f>
        <v>WR</v>
      </c>
      <c r="O241" s="0" t="n">
        <f aca="false">IFERROR(VLOOKUP(A241,C$3:K$433,3,FALSE()),"")</f>
        <v>15</v>
      </c>
      <c r="P241" s="0" t="n">
        <f aca="false">IFERROR(VLOOKUP(A241,C$3:K$433,4,FALSE()),"")</f>
        <v>795</v>
      </c>
      <c r="Q241" s="39" t="n">
        <f aca="false">IFERROR(VLOOKUP(A241,C$3:K$433,5,FALSE()),"")</f>
        <v>0.7254</v>
      </c>
      <c r="R241" s="0" t="n">
        <f aca="false">IFERROR(VLOOKUP(A241,C$3:K$433,6,FALSE()),"")</f>
        <v>0</v>
      </c>
      <c r="S241" s="39" t="n">
        <f aca="false">IFERROR(VLOOKUP(A241,C$3:K$433,7,FALSE()),"")</f>
        <v>0</v>
      </c>
      <c r="T241" s="0" t="n">
        <f aca="false">IFERROR(VLOOKUP(A241,C$3:K$433,8,FALSE()),"")</f>
        <v>3</v>
      </c>
      <c r="U241" s="39" t="n">
        <f aca="false">IFERROR(VLOOKUP(A241,C$3:K$433,9,FALSE()),"")</f>
        <v>0.0064</v>
      </c>
    </row>
    <row r="242" customFormat="false" ht="15" hidden="false" customHeight="false" outlineLevel="0" collapsed="false">
      <c r="A242" s="0" t="s">
        <v>273</v>
      </c>
      <c r="B242" s="0" t="s">
        <v>46</v>
      </c>
      <c r="C242" s="0" t="s">
        <v>834</v>
      </c>
      <c r="D242" s="0" t="s">
        <v>34</v>
      </c>
      <c r="E242" s="0" t="n">
        <v>2</v>
      </c>
      <c r="F242" s="0" t="n">
        <v>66</v>
      </c>
      <c r="G242" s="39" t="n">
        <v>0.059</v>
      </c>
      <c r="H242" s="0" t="n">
        <v>0</v>
      </c>
      <c r="I242" s="39" t="n">
        <v>0</v>
      </c>
      <c r="J242" s="0" t="n">
        <v>0</v>
      </c>
      <c r="K242" s="39" t="n">
        <v>0</v>
      </c>
      <c r="M242" s="0" t="s">
        <v>273</v>
      </c>
      <c r="N242" s="0" t="str">
        <f aca="false">IFERROR(VLOOKUP(A242,C$3:K$433,2,FALSE()),"")</f>
        <v>LB</v>
      </c>
      <c r="O242" s="0" t="n">
        <f aca="false">IFERROR(VLOOKUP(A242,C$3:K$433,3,FALSE()),"")</f>
        <v>16</v>
      </c>
      <c r="P242" s="0" t="n">
        <f aca="false">IFERROR(VLOOKUP(A242,C$3:K$433,4,FALSE()),"")</f>
        <v>0</v>
      </c>
      <c r="Q242" s="39" t="n">
        <f aca="false">IFERROR(VLOOKUP(A242,C$3:K$433,5,FALSE()),"")</f>
        <v>0</v>
      </c>
      <c r="R242" s="0" t="n">
        <f aca="false">IFERROR(VLOOKUP(A242,C$3:K$433,6,FALSE()),"")</f>
        <v>768</v>
      </c>
      <c r="S242" s="39" t="n">
        <f aca="false">IFERROR(VLOOKUP(A242,C$3:K$433,7,FALSE()),"")</f>
        <v>0.6995</v>
      </c>
      <c r="T242" s="0" t="n">
        <f aca="false">IFERROR(VLOOKUP(A242,C$3:K$433,8,FALSE()),"")</f>
        <v>87</v>
      </c>
      <c r="U242" s="39" t="n">
        <f aca="false">IFERROR(VLOOKUP(A242,C$3:K$433,9,FALSE()),"")</f>
        <v>0.1959</v>
      </c>
    </row>
    <row r="243" customFormat="false" ht="15" hidden="false" customHeight="false" outlineLevel="0" collapsed="false">
      <c r="A243" s="0" t="s">
        <v>274</v>
      </c>
      <c r="B243" s="0" t="s">
        <v>20</v>
      </c>
      <c r="C243" s="0" t="s">
        <v>705</v>
      </c>
      <c r="D243" s="0" t="s">
        <v>785</v>
      </c>
      <c r="E243" s="0" t="n">
        <v>16</v>
      </c>
      <c r="F243" s="0" t="n">
        <v>0</v>
      </c>
      <c r="G243" s="39" t="n">
        <v>0</v>
      </c>
      <c r="H243" s="0" t="n">
        <v>571</v>
      </c>
      <c r="I243" s="39" t="n">
        <v>0.4957</v>
      </c>
      <c r="J243" s="0" t="n">
        <v>371</v>
      </c>
      <c r="K243" s="39" t="n">
        <v>0.7978</v>
      </c>
      <c r="M243" s="0" t="s">
        <v>274</v>
      </c>
      <c r="N243" s="0" t="str">
        <f aca="false">IFERROR(VLOOKUP(A243,C$3:K$433,2,FALSE()),"")</f>
        <v>CB</v>
      </c>
      <c r="O243" s="0" t="n">
        <f aca="false">IFERROR(VLOOKUP(A243,C$3:K$433,3,FALSE()),"")</f>
        <v>12</v>
      </c>
      <c r="P243" s="0" t="n">
        <f aca="false">IFERROR(VLOOKUP(A243,C$3:K$433,4,FALSE()),"")</f>
        <v>0</v>
      </c>
      <c r="Q243" s="39" t="n">
        <f aca="false">IFERROR(VLOOKUP(A243,C$3:K$433,5,FALSE()),"")</f>
        <v>0</v>
      </c>
      <c r="R243" s="0" t="n">
        <f aca="false">IFERROR(VLOOKUP(A243,C$3:K$433,6,FALSE()),"")</f>
        <v>421</v>
      </c>
      <c r="S243" s="39" t="n">
        <f aca="false">IFERROR(VLOOKUP(A243,C$3:K$433,7,FALSE()),"")</f>
        <v>0.4099</v>
      </c>
      <c r="T243" s="0" t="n">
        <f aca="false">IFERROR(VLOOKUP(A243,C$3:K$433,8,FALSE()),"")</f>
        <v>84</v>
      </c>
      <c r="U243" s="39" t="n">
        <f aca="false">IFERROR(VLOOKUP(A243,C$3:K$433,9,FALSE()),"")</f>
        <v>0.2019</v>
      </c>
    </row>
    <row r="244" customFormat="false" ht="15" hidden="false" customHeight="false" outlineLevel="0" collapsed="false">
      <c r="A244" s="0" t="s">
        <v>275</v>
      </c>
      <c r="B244" s="0" t="s">
        <v>20</v>
      </c>
      <c r="C244" s="0" t="s">
        <v>705</v>
      </c>
      <c r="D244" s="0" t="s">
        <v>34</v>
      </c>
      <c r="E244" s="0" t="n">
        <v>15</v>
      </c>
      <c r="F244" s="0" t="n">
        <v>867</v>
      </c>
      <c r="G244" s="39" t="n">
        <v>0.7513</v>
      </c>
      <c r="H244" s="0" t="n">
        <v>0</v>
      </c>
      <c r="I244" s="39" t="n">
        <v>0</v>
      </c>
      <c r="J244" s="0" t="n">
        <v>5</v>
      </c>
      <c r="K244" s="39" t="n">
        <v>0.0105</v>
      </c>
      <c r="M244" s="0" t="s">
        <v>275</v>
      </c>
      <c r="N244" s="0" t="str">
        <f aca="false">IFERROR(VLOOKUP(A244,C$3:K$433,2,FALSE()),"")</f>
        <v>CB</v>
      </c>
      <c r="O244" s="0" t="n">
        <f aca="false">IFERROR(VLOOKUP(A244,C$3:K$433,3,FALSE()),"")</f>
        <v>13</v>
      </c>
      <c r="P244" s="0" t="n">
        <f aca="false">IFERROR(VLOOKUP(A244,C$3:K$433,4,FALSE()),"")</f>
        <v>0</v>
      </c>
      <c r="Q244" s="39" t="n">
        <f aca="false">IFERROR(VLOOKUP(A244,C$3:K$433,5,FALSE()),"")</f>
        <v>0</v>
      </c>
      <c r="R244" s="0" t="n">
        <f aca="false">IFERROR(VLOOKUP(A244,C$3:K$433,6,FALSE()),"")</f>
        <v>702</v>
      </c>
      <c r="S244" s="39" t="n">
        <f aca="false">IFERROR(VLOOKUP(A244,C$3:K$433,7,FALSE()),"")</f>
        <v>0.6822</v>
      </c>
      <c r="T244" s="0" t="n">
        <f aca="false">IFERROR(VLOOKUP(A244,C$3:K$433,8,FALSE()),"")</f>
        <v>56</v>
      </c>
      <c r="U244" s="39" t="n">
        <f aca="false">IFERROR(VLOOKUP(A244,C$3:K$433,9,FALSE()),"")</f>
        <v>0.1264</v>
      </c>
    </row>
    <row r="245" customFormat="false" ht="15" hidden="false" customHeight="false" outlineLevel="0" collapsed="false">
      <c r="A245" s="0" t="s">
        <v>276</v>
      </c>
      <c r="B245" s="0" t="s">
        <v>46</v>
      </c>
      <c r="C245" s="0" t="s">
        <v>836</v>
      </c>
      <c r="D245" s="0" t="s">
        <v>789</v>
      </c>
      <c r="E245" s="0" t="n">
        <v>12</v>
      </c>
      <c r="F245" s="0" t="n">
        <v>96</v>
      </c>
      <c r="G245" s="39" t="n">
        <v>0.095</v>
      </c>
      <c r="H245" s="0" t="n">
        <v>0</v>
      </c>
      <c r="I245" s="39" t="n">
        <v>0</v>
      </c>
      <c r="J245" s="0" t="n">
        <v>42</v>
      </c>
      <c r="K245" s="39" t="n">
        <v>0.0981</v>
      </c>
      <c r="M245" s="0" t="s">
        <v>276</v>
      </c>
      <c r="N245" s="0" t="str">
        <f aca="false">IFERROR(VLOOKUP(A245,C$3:K$433,2,FALSE()),"")</f>
        <v>NT</v>
      </c>
      <c r="O245" s="0" t="n">
        <f aca="false">IFERROR(VLOOKUP(A245,C$3:K$433,3,FALSE()),"")</f>
        <v>11</v>
      </c>
      <c r="P245" s="0" t="n">
        <f aca="false">IFERROR(VLOOKUP(A245,C$3:K$433,4,FALSE()),"")</f>
        <v>0</v>
      </c>
      <c r="Q245" s="39" t="n">
        <f aca="false">IFERROR(VLOOKUP(A245,C$3:K$433,5,FALSE()),"")</f>
        <v>0</v>
      </c>
      <c r="R245" s="0" t="n">
        <f aca="false">IFERROR(VLOOKUP(A245,C$3:K$433,6,FALSE()),"")</f>
        <v>282</v>
      </c>
      <c r="S245" s="39" t="n">
        <f aca="false">IFERROR(VLOOKUP(A245,C$3:K$433,7,FALSE()),"")</f>
        <v>0.2529</v>
      </c>
      <c r="T245" s="0" t="n">
        <f aca="false">IFERROR(VLOOKUP(A245,C$3:K$433,8,FALSE()),"")</f>
        <v>42</v>
      </c>
      <c r="U245" s="39" t="n">
        <f aca="false">IFERROR(VLOOKUP(A245,C$3:K$433,9,FALSE()),"")</f>
        <v>0.0938</v>
      </c>
    </row>
    <row r="246" customFormat="false" ht="15" hidden="false" customHeight="false" outlineLevel="0" collapsed="false">
      <c r="A246" s="0" t="s">
        <v>277</v>
      </c>
      <c r="B246" s="0" t="s">
        <v>23</v>
      </c>
      <c r="C246" s="0" t="s">
        <v>836</v>
      </c>
      <c r="D246" s="0" t="s">
        <v>638</v>
      </c>
      <c r="E246" s="0" t="n">
        <v>15</v>
      </c>
      <c r="F246" s="0" t="n">
        <v>0</v>
      </c>
      <c r="G246" s="39" t="n">
        <v>0</v>
      </c>
      <c r="H246" s="0" t="n">
        <v>996</v>
      </c>
      <c r="I246" s="39" t="n">
        <v>0.9257</v>
      </c>
      <c r="J246" s="0" t="n">
        <v>96</v>
      </c>
      <c r="K246" s="39" t="n">
        <v>0.206</v>
      </c>
      <c r="M246" s="0" t="s">
        <v>277</v>
      </c>
      <c r="N246" s="0" t="str">
        <f aca="false">IFERROR(VLOOKUP(A246,C$3:K$433,2,FALSE()),"")</f>
        <v>LB</v>
      </c>
      <c r="O246" s="0" t="n">
        <f aca="false">IFERROR(VLOOKUP(A246,C$3:K$433,3,FALSE()),"")</f>
        <v>11</v>
      </c>
      <c r="P246" s="0" t="n">
        <f aca="false">IFERROR(VLOOKUP(A246,C$3:K$433,4,FALSE()),"")</f>
        <v>0</v>
      </c>
      <c r="Q246" s="39" t="n">
        <f aca="false">IFERROR(VLOOKUP(A246,C$3:K$433,5,FALSE()),"")</f>
        <v>0</v>
      </c>
      <c r="R246" s="0" t="n">
        <f aca="false">IFERROR(VLOOKUP(A246,C$3:K$433,6,FALSE()),"")</f>
        <v>523</v>
      </c>
      <c r="S246" s="39" t="n">
        <f aca="false">IFERROR(VLOOKUP(A246,C$3:K$433,7,FALSE()),"")</f>
        <v>0.4691</v>
      </c>
      <c r="T246" s="0" t="n">
        <f aca="false">IFERROR(VLOOKUP(A246,C$3:K$433,8,FALSE()),"")</f>
        <v>47</v>
      </c>
      <c r="U246" s="39" t="n">
        <f aca="false">IFERROR(VLOOKUP(A246,C$3:K$433,9,FALSE()),"")</f>
        <v>0.1049</v>
      </c>
    </row>
    <row r="247" customFormat="false" ht="15" hidden="false" customHeight="false" outlineLevel="0" collapsed="false">
      <c r="A247" s="0" t="s">
        <v>278</v>
      </c>
      <c r="B247" s="0" t="s">
        <v>17</v>
      </c>
      <c r="C247" s="0" t="s">
        <v>258</v>
      </c>
      <c r="D247" s="0" t="s">
        <v>37</v>
      </c>
      <c r="E247" s="0" t="n">
        <v>8</v>
      </c>
      <c r="F247" s="0" t="n">
        <v>66</v>
      </c>
      <c r="G247" s="39" t="n">
        <v>0.0637</v>
      </c>
      <c r="H247" s="0" t="n">
        <v>0</v>
      </c>
      <c r="I247" s="39" t="n">
        <v>0</v>
      </c>
      <c r="J247" s="0" t="n">
        <v>63</v>
      </c>
      <c r="K247" s="39" t="n">
        <v>0.1275</v>
      </c>
      <c r="M247" s="0" t="s">
        <v>278</v>
      </c>
      <c r="N247" s="0" t="str">
        <f aca="false">IFERROR(VLOOKUP(A247,C$3:K$433,2,FALSE()),"")</f>
        <v>TE</v>
      </c>
      <c r="O247" s="0" t="n">
        <f aca="false">IFERROR(VLOOKUP(A247,C$3:K$433,3,FALSE()),"")</f>
        <v>14</v>
      </c>
      <c r="P247" s="0" t="n">
        <f aca="false">IFERROR(VLOOKUP(A247,C$3:K$433,4,FALSE()),"")</f>
        <v>223</v>
      </c>
      <c r="Q247" s="39" t="n">
        <f aca="false">IFERROR(VLOOKUP(A247,C$3:K$433,5,FALSE()),"")</f>
        <v>0.2165</v>
      </c>
      <c r="R247" s="0" t="n">
        <f aca="false">IFERROR(VLOOKUP(A247,C$3:K$433,6,FALSE()),"")</f>
        <v>0</v>
      </c>
      <c r="S247" s="39" t="n">
        <f aca="false">IFERROR(VLOOKUP(A247,C$3:K$433,7,FALSE()),"")</f>
        <v>0</v>
      </c>
      <c r="T247" s="0" t="n">
        <f aca="false">IFERROR(VLOOKUP(A247,C$3:K$433,8,FALSE()),"")</f>
        <v>16</v>
      </c>
      <c r="U247" s="39" t="n">
        <f aca="false">IFERROR(VLOOKUP(A247,C$3:K$433,9,FALSE()),"")</f>
        <v>0.036</v>
      </c>
    </row>
    <row r="248" customFormat="false" ht="15" hidden="false" customHeight="false" outlineLevel="0" collapsed="false">
      <c r="A248" s="0" t="s">
        <v>279</v>
      </c>
      <c r="B248" s="0" t="s">
        <v>46</v>
      </c>
      <c r="C248" s="0" t="s">
        <v>259</v>
      </c>
      <c r="D248" s="0" t="s">
        <v>23</v>
      </c>
      <c r="E248" s="0" t="n">
        <v>16</v>
      </c>
      <c r="F248" s="0" t="n">
        <v>0</v>
      </c>
      <c r="G248" s="39" t="n">
        <v>0</v>
      </c>
      <c r="H248" s="0" t="n">
        <v>111</v>
      </c>
      <c r="I248" s="39" t="n">
        <v>0.0964</v>
      </c>
      <c r="J248" s="0" t="n">
        <v>290</v>
      </c>
      <c r="K248" s="39" t="n">
        <v>0.6237</v>
      </c>
      <c r="M248" s="0" t="s">
        <v>279</v>
      </c>
      <c r="N248" s="0" t="str">
        <f aca="false">IFERROR(VLOOKUP(A248,C$3:K$433,2,FALSE()),"")</f>
        <v>DE</v>
      </c>
      <c r="O248" s="0" t="n">
        <f aca="false">IFERROR(VLOOKUP(A248,C$3:K$433,3,FALSE()),"")</f>
        <v>2</v>
      </c>
      <c r="P248" s="0" t="n">
        <f aca="false">IFERROR(VLOOKUP(A248,C$3:K$433,4,FALSE()),"")</f>
        <v>0</v>
      </c>
      <c r="Q248" s="39" t="n">
        <f aca="false">IFERROR(VLOOKUP(A248,C$3:K$433,5,FALSE()),"")</f>
        <v>0</v>
      </c>
      <c r="R248" s="0" t="n">
        <f aca="false">IFERROR(VLOOKUP(A248,C$3:K$433,6,FALSE()),"")</f>
        <v>66</v>
      </c>
      <c r="S248" s="39" t="n">
        <f aca="false">IFERROR(VLOOKUP(A248,C$3:K$433,7,FALSE()),"")</f>
        <v>0.0627</v>
      </c>
      <c r="T248" s="0" t="n">
        <f aca="false">IFERROR(VLOOKUP(A248,C$3:K$433,8,FALSE()),"")</f>
        <v>1</v>
      </c>
      <c r="U248" s="39" t="n">
        <f aca="false">IFERROR(VLOOKUP(A248,C$3:K$433,9,FALSE()),"")</f>
        <v>0.0023</v>
      </c>
    </row>
    <row r="249" customFormat="false" ht="15" hidden="false" customHeight="false" outlineLevel="0" collapsed="false">
      <c r="A249" s="0" t="s">
        <v>280</v>
      </c>
      <c r="B249" s="0" t="s">
        <v>34</v>
      </c>
      <c r="C249" s="0" t="s">
        <v>260</v>
      </c>
      <c r="D249" s="0" t="s">
        <v>796</v>
      </c>
      <c r="E249" s="0" t="n">
        <v>16</v>
      </c>
      <c r="F249" s="0" t="n">
        <v>1019</v>
      </c>
      <c r="G249" s="39" t="n">
        <v>0.9971</v>
      </c>
      <c r="H249" s="0" t="n">
        <v>0</v>
      </c>
      <c r="I249" s="39" t="n">
        <v>0</v>
      </c>
      <c r="J249" s="0" t="n">
        <v>75</v>
      </c>
      <c r="K249" s="39" t="n">
        <v>0.1674</v>
      </c>
      <c r="M249" s="0" t="s">
        <v>280</v>
      </c>
      <c r="N249" s="0" t="str">
        <f aca="false">IFERROR(VLOOKUP(A249,C$3:K$433,2,FALSE()),"")</f>
        <v/>
      </c>
      <c r="O249" s="0" t="str">
        <f aca="false">IFERROR(VLOOKUP(A249,C$3:K$433,3,FALSE()),"")</f>
        <v/>
      </c>
      <c r="P249" s="0" t="str">
        <f aca="false">IFERROR(VLOOKUP(A249,C$3:K$433,4,FALSE()),"")</f>
        <v/>
      </c>
      <c r="Q249" s="39" t="str">
        <f aca="false">IFERROR(VLOOKUP(A249,C$3:K$433,5,FALSE()),"")</f>
        <v/>
      </c>
      <c r="R249" s="0" t="str">
        <f aca="false">IFERROR(VLOOKUP(A249,C$3:K$433,6,FALSE()),"")</f>
        <v/>
      </c>
      <c r="S249" s="39" t="str">
        <f aca="false">IFERROR(VLOOKUP(A249,C$3:K$433,7,FALSE()),"")</f>
        <v/>
      </c>
      <c r="T249" s="0" t="str">
        <f aca="false">IFERROR(VLOOKUP(A249,C$3:K$433,8,FALSE()),"")</f>
        <v/>
      </c>
      <c r="U249" s="39" t="str">
        <f aca="false">IFERROR(VLOOKUP(A249,C$3:K$433,9,FALSE()),"")</f>
        <v/>
      </c>
    </row>
    <row r="250" customFormat="false" ht="15" hidden="false" customHeight="false" outlineLevel="0" collapsed="false">
      <c r="A250" s="0" t="s">
        <v>281</v>
      </c>
      <c r="B250" s="0" t="s">
        <v>34</v>
      </c>
      <c r="C250" s="0" t="s">
        <v>837</v>
      </c>
      <c r="D250" s="0" t="s">
        <v>17</v>
      </c>
      <c r="E250" s="0" t="n">
        <v>2</v>
      </c>
      <c r="F250" s="0" t="n">
        <v>18</v>
      </c>
      <c r="G250" s="39" t="n">
        <v>0.0178</v>
      </c>
      <c r="H250" s="0" t="n">
        <v>0</v>
      </c>
      <c r="I250" s="39" t="n">
        <v>0</v>
      </c>
      <c r="J250" s="0" t="n">
        <v>10</v>
      </c>
      <c r="K250" s="39" t="n">
        <v>0.0234</v>
      </c>
      <c r="M250" s="0" t="s">
        <v>281</v>
      </c>
      <c r="N250" s="0" t="str">
        <f aca="false">IFERROR(VLOOKUP(A250,C$3:K$433,2,FALSE()),"")</f>
        <v>WR</v>
      </c>
      <c r="O250" s="0" t="n">
        <f aca="false">IFERROR(VLOOKUP(A250,C$3:K$433,3,FALSE()),"")</f>
        <v>8</v>
      </c>
      <c r="P250" s="0" t="n">
        <f aca="false">IFERROR(VLOOKUP(A250,C$3:K$433,4,FALSE()),"")</f>
        <v>63</v>
      </c>
      <c r="Q250" s="39" t="n">
        <f aca="false">IFERROR(VLOOKUP(A250,C$3:K$433,5,FALSE()),"")</f>
        <v>0.0566</v>
      </c>
      <c r="R250" s="0" t="n">
        <f aca="false">IFERROR(VLOOKUP(A250,C$3:K$433,6,FALSE()),"")</f>
        <v>0</v>
      </c>
      <c r="S250" s="39" t="n">
        <f aca="false">IFERROR(VLOOKUP(A250,C$3:K$433,7,FALSE()),"")</f>
        <v>0</v>
      </c>
      <c r="T250" s="0" t="n">
        <f aca="false">IFERROR(VLOOKUP(A250,C$3:K$433,8,FALSE()),"")</f>
        <v>36</v>
      </c>
      <c r="U250" s="39" t="n">
        <f aca="false">IFERROR(VLOOKUP(A250,C$3:K$433,9,FALSE()),"")</f>
        <v>0.0739</v>
      </c>
    </row>
    <row r="251" customFormat="false" ht="15" hidden="false" customHeight="false" outlineLevel="0" collapsed="false">
      <c r="A251" s="0" t="s">
        <v>282</v>
      </c>
      <c r="B251" s="0" t="s">
        <v>14</v>
      </c>
      <c r="C251" s="0" t="s">
        <v>837</v>
      </c>
      <c r="D251" s="0" t="s">
        <v>17</v>
      </c>
      <c r="E251" s="0" t="n">
        <v>2</v>
      </c>
      <c r="F251" s="0" t="n">
        <v>23</v>
      </c>
      <c r="G251" s="39" t="n">
        <v>0.0218</v>
      </c>
      <c r="H251" s="0" t="n">
        <v>0</v>
      </c>
      <c r="I251" s="39" t="n">
        <v>0</v>
      </c>
      <c r="J251" s="0" t="n">
        <v>9</v>
      </c>
      <c r="K251" s="39" t="n">
        <v>0.021</v>
      </c>
      <c r="M251" s="0" t="s">
        <v>282</v>
      </c>
      <c r="N251" s="0" t="str">
        <f aca="false">IFERROR(VLOOKUP(A251,C$3:K$433,2,FALSE()),"")</f>
        <v/>
      </c>
      <c r="O251" s="0" t="str">
        <f aca="false">IFERROR(VLOOKUP(A251,C$3:K$433,3,FALSE()),"")</f>
        <v/>
      </c>
      <c r="P251" s="0" t="str">
        <f aca="false">IFERROR(VLOOKUP(A251,C$3:K$433,4,FALSE()),"")</f>
        <v/>
      </c>
      <c r="Q251" s="39" t="str">
        <f aca="false">IFERROR(VLOOKUP(A251,C$3:K$433,5,FALSE()),"")</f>
        <v/>
      </c>
      <c r="R251" s="0" t="str">
        <f aca="false">IFERROR(VLOOKUP(A251,C$3:K$433,6,FALSE()),"")</f>
        <v/>
      </c>
      <c r="S251" s="39" t="str">
        <f aca="false">IFERROR(VLOOKUP(A251,C$3:K$433,7,FALSE()),"")</f>
        <v/>
      </c>
      <c r="T251" s="0" t="str">
        <f aca="false">IFERROR(VLOOKUP(A251,C$3:K$433,8,FALSE()),"")</f>
        <v/>
      </c>
      <c r="U251" s="39" t="str">
        <f aca="false">IFERROR(VLOOKUP(A251,C$3:K$433,9,FALSE()),"")</f>
        <v/>
      </c>
    </row>
    <row r="252" customFormat="false" ht="15" hidden="false" customHeight="false" outlineLevel="0" collapsed="false">
      <c r="A252" s="0" t="s">
        <v>283</v>
      </c>
      <c r="B252" s="0" t="s">
        <v>14</v>
      </c>
      <c r="C252" s="0" t="s">
        <v>262</v>
      </c>
      <c r="D252" s="0" t="s">
        <v>23</v>
      </c>
      <c r="E252" s="0" t="n">
        <v>3</v>
      </c>
      <c r="F252" s="0" t="n">
        <v>0</v>
      </c>
      <c r="G252" s="39" t="n">
        <v>0</v>
      </c>
      <c r="H252" s="0" t="n">
        <v>88</v>
      </c>
      <c r="I252" s="39" t="n">
        <v>0.0791</v>
      </c>
      <c r="J252" s="0" t="n">
        <v>12</v>
      </c>
      <c r="K252" s="39" t="n">
        <v>0.027</v>
      </c>
      <c r="M252" s="0" t="s">
        <v>283</v>
      </c>
      <c r="N252" s="0" t="str">
        <f aca="false">IFERROR(VLOOKUP(A252,C$3:K$433,2,FALSE()),"")</f>
        <v/>
      </c>
      <c r="O252" s="0" t="str">
        <f aca="false">IFERROR(VLOOKUP(A252,C$3:K$433,3,FALSE()),"")</f>
        <v/>
      </c>
      <c r="P252" s="0" t="str">
        <f aca="false">IFERROR(VLOOKUP(A252,C$3:K$433,4,FALSE()),"")</f>
        <v/>
      </c>
      <c r="Q252" s="39" t="str">
        <f aca="false">IFERROR(VLOOKUP(A252,C$3:K$433,5,FALSE()),"")</f>
        <v/>
      </c>
      <c r="R252" s="0" t="str">
        <f aca="false">IFERROR(VLOOKUP(A252,C$3:K$433,6,FALSE()),"")</f>
        <v/>
      </c>
      <c r="S252" s="39" t="str">
        <f aca="false">IFERROR(VLOOKUP(A252,C$3:K$433,7,FALSE()),"")</f>
        <v/>
      </c>
      <c r="T252" s="0" t="str">
        <f aca="false">IFERROR(VLOOKUP(A252,C$3:K$433,8,FALSE()),"")</f>
        <v/>
      </c>
      <c r="U252" s="39" t="str">
        <f aca="false">IFERROR(VLOOKUP(A252,C$3:K$433,9,FALSE()),"")</f>
        <v/>
      </c>
    </row>
    <row r="253" customFormat="false" ht="15" hidden="false" customHeight="false" outlineLevel="0" collapsed="false">
      <c r="A253" s="0" t="s">
        <v>284</v>
      </c>
      <c r="B253" s="0" t="s">
        <v>14</v>
      </c>
      <c r="C253" s="0" t="s">
        <v>264</v>
      </c>
      <c r="D253" s="0" t="s">
        <v>34</v>
      </c>
      <c r="E253" s="0" t="n">
        <v>15</v>
      </c>
      <c r="F253" s="0" t="n">
        <v>882</v>
      </c>
      <c r="G253" s="39" t="n">
        <v>0.7798</v>
      </c>
      <c r="H253" s="0" t="n">
        <v>0</v>
      </c>
      <c r="I253" s="39" t="n">
        <v>0</v>
      </c>
      <c r="J253" s="0" t="n">
        <v>20</v>
      </c>
      <c r="K253" s="39" t="n">
        <v>0.0456</v>
      </c>
      <c r="M253" s="0" t="s">
        <v>284</v>
      </c>
      <c r="N253" s="0" t="str">
        <f aca="false">IFERROR(VLOOKUP(A253,C$3:K$433,2,FALSE()),"")</f>
        <v>T</v>
      </c>
      <c r="O253" s="0" t="n">
        <f aca="false">IFERROR(VLOOKUP(A253,C$3:K$433,3,FALSE()),"")</f>
        <v>15</v>
      </c>
      <c r="P253" s="0" t="n">
        <f aca="false">IFERROR(VLOOKUP(A253,C$3:K$433,4,FALSE()),"")</f>
        <v>934</v>
      </c>
      <c r="Q253" s="39" t="n">
        <f aca="false">IFERROR(VLOOKUP(A253,C$3:K$433,5,FALSE()),"")</f>
        <v>0.9303</v>
      </c>
      <c r="R253" s="0" t="n">
        <f aca="false">IFERROR(VLOOKUP(A253,C$3:K$433,6,FALSE()),"")</f>
        <v>0</v>
      </c>
      <c r="S253" s="39" t="n">
        <f aca="false">IFERROR(VLOOKUP(A253,C$3:K$433,7,FALSE()),"")</f>
        <v>0</v>
      </c>
      <c r="T253" s="0" t="n">
        <f aca="false">IFERROR(VLOOKUP(A253,C$3:K$433,8,FALSE()),"")</f>
        <v>34</v>
      </c>
      <c r="U253" s="39" t="n">
        <f aca="false">IFERROR(VLOOKUP(A253,C$3:K$433,9,FALSE()),"")</f>
        <v>0.0756</v>
      </c>
    </row>
    <row r="254" customFormat="false" ht="15" hidden="false" customHeight="false" outlineLevel="0" collapsed="false">
      <c r="A254" s="0" t="s">
        <v>285</v>
      </c>
      <c r="B254" s="0" t="s">
        <v>14</v>
      </c>
      <c r="C254" s="0" t="s">
        <v>839</v>
      </c>
      <c r="D254" s="0" t="s">
        <v>420</v>
      </c>
      <c r="E254" s="0" t="n">
        <v>5</v>
      </c>
      <c r="F254" s="0" t="n">
        <v>0</v>
      </c>
      <c r="G254" s="39" t="n">
        <v>0</v>
      </c>
      <c r="H254" s="0" t="n">
        <v>39</v>
      </c>
      <c r="I254" s="39" t="n">
        <v>0.035</v>
      </c>
      <c r="J254" s="0" t="n">
        <v>4</v>
      </c>
      <c r="K254" s="39" t="n">
        <v>0.0089</v>
      </c>
      <c r="M254" s="0" t="s">
        <v>285</v>
      </c>
      <c r="N254" s="0" t="str">
        <f aca="false">IFERROR(VLOOKUP(A254,C$3:K$433,2,FALSE()),"")</f>
        <v/>
      </c>
      <c r="O254" s="0" t="str">
        <f aca="false">IFERROR(VLOOKUP(A254,C$3:K$433,3,FALSE()),"")</f>
        <v/>
      </c>
      <c r="P254" s="0" t="str">
        <f aca="false">IFERROR(VLOOKUP(A254,C$3:K$433,4,FALSE()),"")</f>
        <v/>
      </c>
      <c r="Q254" s="39" t="str">
        <f aca="false">IFERROR(VLOOKUP(A254,C$3:K$433,5,FALSE()),"")</f>
        <v/>
      </c>
      <c r="R254" s="0" t="str">
        <f aca="false">IFERROR(VLOOKUP(A254,C$3:K$433,6,FALSE()),"")</f>
        <v/>
      </c>
      <c r="S254" s="39" t="str">
        <f aca="false">IFERROR(VLOOKUP(A254,C$3:K$433,7,FALSE()),"")</f>
        <v/>
      </c>
      <c r="T254" s="0" t="str">
        <f aca="false">IFERROR(VLOOKUP(A254,C$3:K$433,8,FALSE()),"")</f>
        <v/>
      </c>
      <c r="U254" s="39" t="str">
        <f aca="false">IFERROR(VLOOKUP(A254,C$3:K$433,9,FALSE()),"")</f>
        <v/>
      </c>
    </row>
    <row r="255" customFormat="false" ht="15" hidden="false" customHeight="false" outlineLevel="0" collapsed="false">
      <c r="A255" s="0" t="s">
        <v>286</v>
      </c>
      <c r="B255" s="0" t="s">
        <v>20</v>
      </c>
      <c r="C255" s="0" t="s">
        <v>839</v>
      </c>
      <c r="D255" s="0" t="s">
        <v>420</v>
      </c>
      <c r="E255" s="0" t="n">
        <v>5</v>
      </c>
      <c r="F255" s="0" t="n">
        <v>0</v>
      </c>
      <c r="G255" s="39" t="n">
        <v>0</v>
      </c>
      <c r="H255" s="0" t="n">
        <v>46</v>
      </c>
      <c r="I255" s="39" t="n">
        <v>0.0399</v>
      </c>
      <c r="J255" s="0" t="n">
        <v>8</v>
      </c>
      <c r="K255" s="39" t="n">
        <v>0.0172</v>
      </c>
      <c r="M255" s="0" t="s">
        <v>286</v>
      </c>
      <c r="N255" s="0" t="str">
        <f aca="false">IFERROR(VLOOKUP(A255,C$3:K$433,2,FALSE()),"")</f>
        <v>CB</v>
      </c>
      <c r="O255" s="0" t="n">
        <f aca="false">IFERROR(VLOOKUP(A255,C$3:K$433,3,FALSE()),"")</f>
        <v>14</v>
      </c>
      <c r="P255" s="0" t="n">
        <f aca="false">IFERROR(VLOOKUP(A255,C$3:K$433,4,FALSE()),"")</f>
        <v>0</v>
      </c>
      <c r="Q255" s="39" t="n">
        <f aca="false">IFERROR(VLOOKUP(A255,C$3:K$433,5,FALSE()),"")</f>
        <v>0</v>
      </c>
      <c r="R255" s="0" t="n">
        <f aca="false">IFERROR(VLOOKUP(A255,C$3:K$433,6,FALSE()),"")</f>
        <v>821</v>
      </c>
      <c r="S255" s="39" t="n">
        <f aca="false">IFERROR(VLOOKUP(A255,C$3:K$433,7,FALSE()),"")</f>
        <v>0.7666</v>
      </c>
      <c r="T255" s="0" t="n">
        <f aca="false">IFERROR(VLOOKUP(A255,C$3:K$433,8,FALSE()),"")</f>
        <v>92</v>
      </c>
      <c r="U255" s="39" t="n">
        <f aca="false">IFERROR(VLOOKUP(A255,C$3:K$433,9,FALSE()),"")</f>
        <v>0.1983</v>
      </c>
    </row>
    <row r="256" customFormat="false" ht="15" hidden="false" customHeight="false" outlineLevel="0" collapsed="false">
      <c r="A256" s="0" t="s">
        <v>287</v>
      </c>
      <c r="B256" s="0" t="s">
        <v>17</v>
      </c>
      <c r="C256" s="0" t="s">
        <v>265</v>
      </c>
      <c r="D256" s="0" t="s">
        <v>17</v>
      </c>
      <c r="E256" s="0" t="n">
        <v>6</v>
      </c>
      <c r="F256" s="0" t="n">
        <v>114</v>
      </c>
      <c r="G256" s="39" t="n">
        <v>0.1005</v>
      </c>
      <c r="H256" s="0" t="n">
        <v>0</v>
      </c>
      <c r="I256" s="39" t="n">
        <v>0</v>
      </c>
      <c r="J256" s="0" t="n">
        <v>88</v>
      </c>
      <c r="K256" s="39" t="n">
        <v>0.1909</v>
      </c>
      <c r="M256" s="0" t="s">
        <v>287</v>
      </c>
      <c r="N256" s="0" t="str">
        <f aca="false">IFERROR(VLOOKUP(A256,C$3:K$433,2,FALSE()),"")</f>
        <v/>
      </c>
      <c r="O256" s="0" t="str">
        <f aca="false">IFERROR(VLOOKUP(A256,C$3:K$433,3,FALSE()),"")</f>
        <v/>
      </c>
      <c r="P256" s="0" t="str">
        <f aca="false">IFERROR(VLOOKUP(A256,C$3:K$433,4,FALSE()),"")</f>
        <v/>
      </c>
      <c r="Q256" s="39" t="str">
        <f aca="false">IFERROR(VLOOKUP(A256,C$3:K$433,5,FALSE()),"")</f>
        <v/>
      </c>
      <c r="R256" s="0" t="str">
        <f aca="false">IFERROR(VLOOKUP(A256,C$3:K$433,6,FALSE()),"")</f>
        <v/>
      </c>
      <c r="S256" s="39" t="str">
        <f aca="false">IFERROR(VLOOKUP(A256,C$3:K$433,7,FALSE()),"")</f>
        <v/>
      </c>
      <c r="T256" s="0" t="str">
        <f aca="false">IFERROR(VLOOKUP(A256,C$3:K$433,8,FALSE()),"")</f>
        <v/>
      </c>
      <c r="U256" s="39" t="str">
        <f aca="false">IFERROR(VLOOKUP(A256,C$3:K$433,9,FALSE()),"")</f>
        <v/>
      </c>
    </row>
    <row r="257" customFormat="false" ht="15" hidden="false" customHeight="false" outlineLevel="0" collapsed="false">
      <c r="A257" s="0" t="s">
        <v>288</v>
      </c>
      <c r="B257" s="0" t="s">
        <v>37</v>
      </c>
      <c r="C257" s="0" t="s">
        <v>266</v>
      </c>
      <c r="D257" s="0" t="s">
        <v>382</v>
      </c>
      <c r="E257" s="0" t="n">
        <v>8</v>
      </c>
      <c r="F257" s="0" t="n">
        <v>0</v>
      </c>
      <c r="G257" s="39" t="n">
        <v>0</v>
      </c>
      <c r="H257" s="0" t="n">
        <v>0</v>
      </c>
      <c r="I257" s="39" t="n">
        <v>0</v>
      </c>
      <c r="J257" s="0" t="n">
        <v>106</v>
      </c>
      <c r="K257" s="39" t="n">
        <v>0.2382</v>
      </c>
      <c r="M257" s="0" t="s">
        <v>288</v>
      </c>
      <c r="N257" s="0" t="str">
        <f aca="false">IFERROR(VLOOKUP(A257,C$3:K$433,2,FALSE()),"")</f>
        <v/>
      </c>
      <c r="O257" s="0" t="str">
        <f aca="false">IFERROR(VLOOKUP(A257,C$3:K$433,3,FALSE()),"")</f>
        <v/>
      </c>
      <c r="P257" s="0" t="str">
        <f aca="false">IFERROR(VLOOKUP(A257,C$3:K$433,4,FALSE()),"")</f>
        <v/>
      </c>
      <c r="Q257" s="39" t="str">
        <f aca="false">IFERROR(VLOOKUP(A257,C$3:K$433,5,FALSE()),"")</f>
        <v/>
      </c>
      <c r="R257" s="0" t="str">
        <f aca="false">IFERROR(VLOOKUP(A257,C$3:K$433,6,FALSE()),"")</f>
        <v/>
      </c>
      <c r="S257" s="39" t="str">
        <f aca="false">IFERROR(VLOOKUP(A257,C$3:K$433,7,FALSE()),"")</f>
        <v/>
      </c>
      <c r="T257" s="0" t="str">
        <f aca="false">IFERROR(VLOOKUP(A257,C$3:K$433,8,FALSE()),"")</f>
        <v/>
      </c>
      <c r="U257" s="39" t="str">
        <f aca="false">IFERROR(VLOOKUP(A257,C$3:K$433,9,FALSE()),"")</f>
        <v/>
      </c>
    </row>
    <row r="258" customFormat="false" ht="15" hidden="false" customHeight="false" outlineLevel="0" collapsed="false">
      <c r="A258" s="0" t="s">
        <v>289</v>
      </c>
      <c r="B258" s="0" t="s">
        <v>46</v>
      </c>
      <c r="C258" s="0" t="s">
        <v>267</v>
      </c>
      <c r="D258" s="0" t="s">
        <v>17</v>
      </c>
      <c r="E258" s="0" t="n">
        <v>16</v>
      </c>
      <c r="F258" s="0" t="n">
        <v>373</v>
      </c>
      <c r="G258" s="39" t="n">
        <v>0.3506</v>
      </c>
      <c r="H258" s="0" t="n">
        <v>0</v>
      </c>
      <c r="I258" s="39" t="n">
        <v>0</v>
      </c>
      <c r="J258" s="0" t="n">
        <v>183</v>
      </c>
      <c r="K258" s="39" t="n">
        <v>0.3944</v>
      </c>
      <c r="M258" s="0" t="s">
        <v>289</v>
      </c>
      <c r="N258" s="0" t="str">
        <f aca="false">IFERROR(VLOOKUP(A258,C$3:K$433,2,FALSE()),"")</f>
        <v>DE</v>
      </c>
      <c r="O258" s="0" t="n">
        <f aca="false">IFERROR(VLOOKUP(A258,C$3:K$433,3,FALSE()),"")</f>
        <v>6</v>
      </c>
      <c r="P258" s="0" t="n">
        <f aca="false">IFERROR(VLOOKUP(A258,C$3:K$433,4,FALSE()),"")</f>
        <v>0</v>
      </c>
      <c r="Q258" s="39" t="n">
        <f aca="false">IFERROR(VLOOKUP(A258,C$3:K$433,5,FALSE()),"")</f>
        <v>0</v>
      </c>
      <c r="R258" s="0" t="n">
        <f aca="false">IFERROR(VLOOKUP(A258,C$3:K$433,6,FALSE()),"")</f>
        <v>139</v>
      </c>
      <c r="S258" s="39" t="n">
        <f aca="false">IFERROR(VLOOKUP(A258,C$3:K$433,7,FALSE()),"")</f>
        <v>0.1299</v>
      </c>
      <c r="T258" s="0" t="n">
        <f aca="false">IFERROR(VLOOKUP(A258,C$3:K$433,8,FALSE()),"")</f>
        <v>7</v>
      </c>
      <c r="U258" s="39" t="n">
        <f aca="false">IFERROR(VLOOKUP(A258,C$3:K$433,9,FALSE()),"")</f>
        <v>0.0146</v>
      </c>
    </row>
    <row r="259" customFormat="false" ht="15" hidden="false" customHeight="false" outlineLevel="0" collapsed="false">
      <c r="A259" s="0" t="s">
        <v>290</v>
      </c>
      <c r="B259" s="0" t="s">
        <v>46</v>
      </c>
      <c r="C259" s="0" t="s">
        <v>371</v>
      </c>
      <c r="D259" s="0" t="s">
        <v>420</v>
      </c>
      <c r="E259" s="0" t="n">
        <v>1</v>
      </c>
      <c r="F259" s="0" t="n">
        <v>0</v>
      </c>
      <c r="G259" s="39" t="n">
        <v>0</v>
      </c>
      <c r="H259" s="0" t="n">
        <v>0</v>
      </c>
      <c r="I259" s="39" t="n">
        <v>0</v>
      </c>
      <c r="J259" s="0" t="n">
        <v>7</v>
      </c>
      <c r="K259" s="39" t="n">
        <v>0.0147</v>
      </c>
      <c r="M259" s="0" t="s">
        <v>290</v>
      </c>
      <c r="N259" s="0" t="str">
        <f aca="false">IFERROR(VLOOKUP(A259,C$3:K$433,2,FALSE()),"")</f>
        <v>DE</v>
      </c>
      <c r="O259" s="0" t="n">
        <f aca="false">IFERROR(VLOOKUP(A259,C$3:K$433,3,FALSE()),"")</f>
        <v>8</v>
      </c>
      <c r="P259" s="0" t="n">
        <f aca="false">IFERROR(VLOOKUP(A259,C$3:K$433,4,FALSE()),"")</f>
        <v>0</v>
      </c>
      <c r="Q259" s="39" t="n">
        <f aca="false">IFERROR(VLOOKUP(A259,C$3:K$433,5,FALSE()),"")</f>
        <v>0</v>
      </c>
      <c r="R259" s="0" t="n">
        <f aca="false">IFERROR(VLOOKUP(A259,C$3:K$433,6,FALSE()),"")</f>
        <v>174</v>
      </c>
      <c r="S259" s="39" t="n">
        <f aca="false">IFERROR(VLOOKUP(A259,C$3:K$433,7,FALSE()),"")</f>
        <v>0.1638</v>
      </c>
      <c r="T259" s="0" t="n">
        <f aca="false">IFERROR(VLOOKUP(A259,C$3:K$433,8,FALSE()),"")</f>
        <v>72</v>
      </c>
      <c r="U259" s="39" t="n">
        <f aca="false">IFERROR(VLOOKUP(A259,C$3:K$433,9,FALSE()),"")</f>
        <v>0.164</v>
      </c>
    </row>
    <row r="260" customFormat="false" ht="15" hidden="false" customHeight="false" outlineLevel="0" collapsed="false">
      <c r="A260" s="0" t="s">
        <v>291</v>
      </c>
      <c r="B260" s="0" t="s">
        <v>34</v>
      </c>
      <c r="C260" s="0" t="s">
        <v>270</v>
      </c>
      <c r="D260" s="0" t="s">
        <v>382</v>
      </c>
      <c r="E260" s="0" t="n">
        <v>2</v>
      </c>
      <c r="F260" s="0" t="n">
        <v>0</v>
      </c>
      <c r="G260" s="39" t="n">
        <v>0</v>
      </c>
      <c r="H260" s="0" t="n">
        <v>82</v>
      </c>
      <c r="I260" s="39" t="n">
        <v>0.0782</v>
      </c>
      <c r="J260" s="0" t="n">
        <v>0</v>
      </c>
      <c r="K260" s="39" t="n">
        <v>0</v>
      </c>
      <c r="M260" s="0" t="s">
        <v>291</v>
      </c>
      <c r="N260" s="0" t="str">
        <f aca="false">IFERROR(VLOOKUP(A260,C$3:K$433,2,FALSE()),"")</f>
        <v>WR</v>
      </c>
      <c r="O260" s="0" t="n">
        <f aca="false">IFERROR(VLOOKUP(A260,C$3:K$433,3,FALSE()),"")</f>
        <v>14</v>
      </c>
      <c r="P260" s="0" t="n">
        <f aca="false">IFERROR(VLOOKUP(A260,C$3:K$433,4,FALSE()),"")</f>
        <v>313</v>
      </c>
      <c r="Q260" s="39" t="n">
        <f aca="false">IFERROR(VLOOKUP(A260,C$3:K$433,5,FALSE()),"")</f>
        <v>0.289</v>
      </c>
      <c r="R260" s="0" t="n">
        <f aca="false">IFERROR(VLOOKUP(A260,C$3:K$433,6,FALSE()),"")</f>
        <v>0</v>
      </c>
      <c r="S260" s="39" t="n">
        <f aca="false">IFERROR(VLOOKUP(A260,C$3:K$433,7,FALSE()),"")</f>
        <v>0</v>
      </c>
      <c r="T260" s="0" t="n">
        <f aca="false">IFERROR(VLOOKUP(A260,C$3:K$433,8,FALSE()),"")</f>
        <v>191</v>
      </c>
      <c r="U260" s="39" t="n">
        <f aca="false">IFERROR(VLOOKUP(A260,C$3:K$433,9,FALSE()),"")</f>
        <v>0.4292</v>
      </c>
    </row>
    <row r="261" customFormat="false" ht="15" hidden="false" customHeight="false" outlineLevel="0" collapsed="false">
      <c r="A261" s="0" t="s">
        <v>292</v>
      </c>
      <c r="B261" s="0" t="s">
        <v>14</v>
      </c>
      <c r="C261" s="0" t="s">
        <v>271</v>
      </c>
      <c r="D261" s="0" t="s">
        <v>23</v>
      </c>
      <c r="E261" s="0" t="n">
        <v>2</v>
      </c>
      <c r="F261" s="0" t="n">
        <v>0</v>
      </c>
      <c r="G261" s="39" t="n">
        <v>0</v>
      </c>
      <c r="H261" s="0" t="n">
        <v>0</v>
      </c>
      <c r="I261" s="39" t="n">
        <v>0</v>
      </c>
      <c r="J261" s="0" t="n">
        <v>32</v>
      </c>
      <c r="K261" s="39" t="n">
        <v>0.0724</v>
      </c>
      <c r="M261" s="0" t="s">
        <v>292</v>
      </c>
      <c r="N261" s="0" t="str">
        <f aca="false">IFERROR(VLOOKUP(A261,C$3:K$433,2,FALSE()),"")</f>
        <v/>
      </c>
      <c r="O261" s="0" t="str">
        <f aca="false">IFERROR(VLOOKUP(A261,C$3:K$433,3,FALSE()),"")</f>
        <v/>
      </c>
      <c r="P261" s="0" t="str">
        <f aca="false">IFERROR(VLOOKUP(A261,C$3:K$433,4,FALSE()),"")</f>
        <v/>
      </c>
      <c r="Q261" s="39" t="str">
        <f aca="false">IFERROR(VLOOKUP(A261,C$3:K$433,5,FALSE()),"")</f>
        <v/>
      </c>
      <c r="R261" s="0" t="str">
        <f aca="false">IFERROR(VLOOKUP(A261,C$3:K$433,6,FALSE()),"")</f>
        <v/>
      </c>
      <c r="S261" s="39" t="str">
        <f aca="false">IFERROR(VLOOKUP(A261,C$3:K$433,7,FALSE()),"")</f>
        <v/>
      </c>
      <c r="T261" s="0" t="str">
        <f aca="false">IFERROR(VLOOKUP(A261,C$3:K$433,8,FALSE()),"")</f>
        <v/>
      </c>
      <c r="U261" s="39" t="str">
        <f aca="false">IFERROR(VLOOKUP(A261,C$3:K$433,9,FALSE()),"")</f>
        <v/>
      </c>
    </row>
    <row r="262" customFormat="false" ht="15" hidden="false" customHeight="false" outlineLevel="0" collapsed="false">
      <c r="A262" s="0" t="s">
        <v>293</v>
      </c>
      <c r="B262" s="0" t="s">
        <v>48</v>
      </c>
      <c r="C262" s="0" t="s">
        <v>272</v>
      </c>
      <c r="D262" s="0" t="s">
        <v>34</v>
      </c>
      <c r="E262" s="0" t="n">
        <v>15</v>
      </c>
      <c r="F262" s="0" t="n">
        <v>795</v>
      </c>
      <c r="G262" s="39" t="n">
        <v>0.7254</v>
      </c>
      <c r="H262" s="0" t="n">
        <v>0</v>
      </c>
      <c r="I262" s="39" t="n">
        <v>0</v>
      </c>
      <c r="J262" s="0" t="n">
        <v>3</v>
      </c>
      <c r="K262" s="39" t="n">
        <v>0.0064</v>
      </c>
      <c r="M262" s="0" t="s">
        <v>293</v>
      </c>
      <c r="N262" s="0" t="str">
        <f aca="false">IFERROR(VLOOKUP(A262,C$3:K$433,2,FALSE()),"")</f>
        <v>QB</v>
      </c>
      <c r="O262" s="0" t="n">
        <f aca="false">IFERROR(VLOOKUP(A262,C$3:K$433,3,FALSE()),"")</f>
        <v>1</v>
      </c>
      <c r="P262" s="0" t="n">
        <f aca="false">IFERROR(VLOOKUP(A262,C$3:K$433,4,FALSE()),"")</f>
        <v>16</v>
      </c>
      <c r="Q262" s="39" t="n">
        <f aca="false">IFERROR(VLOOKUP(A262,C$3:K$433,5,FALSE()),"")</f>
        <v>0.0159</v>
      </c>
      <c r="R262" s="0" t="n">
        <f aca="false">IFERROR(VLOOKUP(A262,C$3:K$433,6,FALSE()),"")</f>
        <v>0</v>
      </c>
      <c r="S262" s="39" t="n">
        <f aca="false">IFERROR(VLOOKUP(A262,C$3:K$433,7,FALSE()),"")</f>
        <v>0</v>
      </c>
      <c r="T262" s="0" t="n">
        <f aca="false">IFERROR(VLOOKUP(A262,C$3:K$433,8,FALSE()),"")</f>
        <v>0</v>
      </c>
      <c r="U262" s="39" t="n">
        <f aca="false">IFERROR(VLOOKUP(A262,C$3:K$433,9,FALSE()),"")</f>
        <v>0</v>
      </c>
    </row>
    <row r="263" customFormat="false" ht="15" hidden="false" customHeight="false" outlineLevel="0" collapsed="false">
      <c r="A263" s="0" t="s">
        <v>294</v>
      </c>
      <c r="B263" s="0" t="s">
        <v>20</v>
      </c>
      <c r="C263" s="0" t="s">
        <v>273</v>
      </c>
      <c r="D263" s="0" t="s">
        <v>23</v>
      </c>
      <c r="E263" s="0" t="n">
        <v>16</v>
      </c>
      <c r="F263" s="0" t="n">
        <v>0</v>
      </c>
      <c r="G263" s="39" t="n">
        <v>0</v>
      </c>
      <c r="H263" s="0" t="n">
        <v>768</v>
      </c>
      <c r="I263" s="39" t="n">
        <v>0.6995</v>
      </c>
      <c r="J263" s="0" t="n">
        <v>87</v>
      </c>
      <c r="K263" s="39" t="n">
        <v>0.1959</v>
      </c>
      <c r="M263" s="0" t="s">
        <v>294</v>
      </c>
      <c r="N263" s="0" t="str">
        <f aca="false">IFERROR(VLOOKUP(A263,C$3:K$433,2,FALSE()),"")</f>
        <v/>
      </c>
      <c r="O263" s="0" t="str">
        <f aca="false">IFERROR(VLOOKUP(A263,C$3:K$433,3,FALSE()),"")</f>
        <v/>
      </c>
      <c r="P263" s="0" t="str">
        <f aca="false">IFERROR(VLOOKUP(A263,C$3:K$433,4,FALSE()),"")</f>
        <v/>
      </c>
      <c r="Q263" s="39" t="str">
        <f aca="false">IFERROR(VLOOKUP(A263,C$3:K$433,5,FALSE()),"")</f>
        <v/>
      </c>
      <c r="R263" s="0" t="str">
        <f aca="false">IFERROR(VLOOKUP(A263,C$3:K$433,6,FALSE()),"")</f>
        <v/>
      </c>
      <c r="S263" s="39" t="str">
        <f aca="false">IFERROR(VLOOKUP(A263,C$3:K$433,7,FALSE()),"")</f>
        <v/>
      </c>
      <c r="T263" s="0" t="str">
        <f aca="false">IFERROR(VLOOKUP(A263,C$3:K$433,8,FALSE()),"")</f>
        <v/>
      </c>
      <c r="U263" s="39" t="str">
        <f aca="false">IFERROR(VLOOKUP(A263,C$3:K$433,9,FALSE()),"")</f>
        <v/>
      </c>
    </row>
    <row r="264" customFormat="false" ht="15" hidden="false" customHeight="false" outlineLevel="0" collapsed="false">
      <c r="A264" s="0" t="s">
        <v>295</v>
      </c>
      <c r="B264" s="0" t="s">
        <v>48</v>
      </c>
      <c r="C264" s="0" t="s">
        <v>274</v>
      </c>
      <c r="D264" s="0" t="s">
        <v>382</v>
      </c>
      <c r="E264" s="0" t="n">
        <v>12</v>
      </c>
      <c r="F264" s="0" t="n">
        <v>0</v>
      </c>
      <c r="G264" s="39" t="n">
        <v>0</v>
      </c>
      <c r="H264" s="0" t="n">
        <v>421</v>
      </c>
      <c r="I264" s="39" t="n">
        <v>0.4099</v>
      </c>
      <c r="J264" s="0" t="n">
        <v>84</v>
      </c>
      <c r="K264" s="39" t="n">
        <v>0.2019</v>
      </c>
      <c r="M264" s="0" t="s">
        <v>295</v>
      </c>
      <c r="N264" s="0" t="str">
        <f aca="false">IFERROR(VLOOKUP(A264,C$3:K$433,2,FALSE()),"")</f>
        <v/>
      </c>
      <c r="O264" s="0" t="str">
        <f aca="false">IFERROR(VLOOKUP(A264,C$3:K$433,3,FALSE()),"")</f>
        <v/>
      </c>
      <c r="P264" s="0" t="str">
        <f aca="false">IFERROR(VLOOKUP(A264,C$3:K$433,4,FALSE()),"")</f>
        <v/>
      </c>
      <c r="Q264" s="39" t="str">
        <f aca="false">IFERROR(VLOOKUP(A264,C$3:K$433,5,FALSE()),"")</f>
        <v/>
      </c>
      <c r="R264" s="0" t="str">
        <f aca="false">IFERROR(VLOOKUP(A264,C$3:K$433,6,FALSE()),"")</f>
        <v/>
      </c>
      <c r="S264" s="39" t="str">
        <f aca="false">IFERROR(VLOOKUP(A264,C$3:K$433,7,FALSE()),"")</f>
        <v/>
      </c>
      <c r="T264" s="0" t="str">
        <f aca="false">IFERROR(VLOOKUP(A264,C$3:K$433,8,FALSE()),"")</f>
        <v/>
      </c>
      <c r="U264" s="39" t="str">
        <f aca="false">IFERROR(VLOOKUP(A264,C$3:K$433,9,FALSE()),"")</f>
        <v/>
      </c>
    </row>
    <row r="265" customFormat="false" ht="15" hidden="false" customHeight="false" outlineLevel="0" collapsed="false">
      <c r="A265" s="0" t="s">
        <v>296</v>
      </c>
      <c r="B265" s="0" t="s">
        <v>46</v>
      </c>
      <c r="C265" s="0" t="s">
        <v>275</v>
      </c>
      <c r="D265" s="0" t="s">
        <v>382</v>
      </c>
      <c r="E265" s="0" t="n">
        <v>13</v>
      </c>
      <c r="F265" s="0" t="n">
        <v>0</v>
      </c>
      <c r="G265" s="39" t="n">
        <v>0</v>
      </c>
      <c r="H265" s="0" t="n">
        <v>702</v>
      </c>
      <c r="I265" s="39" t="n">
        <v>0.6822</v>
      </c>
      <c r="J265" s="0" t="n">
        <v>56</v>
      </c>
      <c r="K265" s="39" t="n">
        <v>0.1264</v>
      </c>
      <c r="M265" s="0" t="s">
        <v>296</v>
      </c>
      <c r="N265" s="0" t="str">
        <f aca="false">IFERROR(VLOOKUP(A265,C$3:K$433,2,FALSE()),"")</f>
        <v>LB</v>
      </c>
      <c r="O265" s="0" t="n">
        <f aca="false">IFERROR(VLOOKUP(A265,C$3:K$433,3,FALSE()),"")</f>
        <v>16</v>
      </c>
      <c r="P265" s="0" t="n">
        <f aca="false">IFERROR(VLOOKUP(A265,C$3:K$433,4,FALSE()),"")</f>
        <v>0</v>
      </c>
      <c r="Q265" s="39" t="n">
        <f aca="false">IFERROR(VLOOKUP(A265,C$3:K$433,5,FALSE()),"")</f>
        <v>0</v>
      </c>
      <c r="R265" s="0" t="n">
        <f aca="false">IFERROR(VLOOKUP(A265,C$3:K$433,6,FALSE()),"")</f>
        <v>666</v>
      </c>
      <c r="S265" s="39" t="n">
        <f aca="false">IFERROR(VLOOKUP(A265,C$3:K$433,7,FALSE()),"")</f>
        <v>0.5801</v>
      </c>
      <c r="T265" s="0" t="n">
        <f aca="false">IFERROR(VLOOKUP(A265,C$3:K$433,8,FALSE()),"")</f>
        <v>2</v>
      </c>
      <c r="U265" s="39" t="n">
        <f aca="false">IFERROR(VLOOKUP(A265,C$3:K$433,9,FALSE()),"")</f>
        <v>0.0043</v>
      </c>
    </row>
    <row r="266" customFormat="false" ht="15" hidden="false" customHeight="false" outlineLevel="0" collapsed="false">
      <c r="A266" s="0" t="s">
        <v>297</v>
      </c>
      <c r="B266" s="0" t="s">
        <v>23</v>
      </c>
      <c r="C266" s="0" t="s">
        <v>840</v>
      </c>
      <c r="D266" s="0" t="s">
        <v>37</v>
      </c>
      <c r="E266" s="0" t="n">
        <v>2</v>
      </c>
      <c r="F266" s="0" t="n">
        <v>0</v>
      </c>
      <c r="G266" s="39" t="n">
        <v>0</v>
      </c>
      <c r="H266" s="0" t="n">
        <v>0</v>
      </c>
      <c r="I266" s="39" t="n">
        <v>0</v>
      </c>
      <c r="J266" s="0" t="n">
        <v>17</v>
      </c>
      <c r="K266" s="39" t="n">
        <v>0.0397</v>
      </c>
      <c r="M266" s="0" t="s">
        <v>297</v>
      </c>
      <c r="N266" s="0" t="str">
        <f aca="false">IFERROR(VLOOKUP(A266,C$3:K$433,2,FALSE()),"")</f>
        <v>LB</v>
      </c>
      <c r="O266" s="0" t="n">
        <f aca="false">IFERROR(VLOOKUP(A266,C$3:K$433,3,FALSE()),"")</f>
        <v>14</v>
      </c>
      <c r="P266" s="0" t="n">
        <f aca="false">IFERROR(VLOOKUP(A266,C$3:K$433,4,FALSE()),"")</f>
        <v>0</v>
      </c>
      <c r="Q266" s="39" t="n">
        <f aca="false">IFERROR(VLOOKUP(A266,C$3:K$433,5,FALSE()),"")</f>
        <v>0</v>
      </c>
      <c r="R266" s="0" t="n">
        <f aca="false">IFERROR(VLOOKUP(A266,C$3:K$433,6,FALSE()),"")</f>
        <v>534</v>
      </c>
      <c r="S266" s="39" t="n">
        <f aca="false">IFERROR(VLOOKUP(A266,C$3:K$433,7,FALSE()),"")</f>
        <v>0.4991</v>
      </c>
      <c r="T266" s="0" t="n">
        <f aca="false">IFERROR(VLOOKUP(A266,C$3:K$433,8,FALSE()),"")</f>
        <v>148</v>
      </c>
      <c r="U266" s="39" t="n">
        <f aca="false">IFERROR(VLOOKUP(A266,C$3:K$433,9,FALSE()),"")</f>
        <v>0.3083</v>
      </c>
    </row>
    <row r="267" customFormat="false" ht="15" hidden="false" customHeight="false" outlineLevel="0" collapsed="false">
      <c r="A267" s="0" t="s">
        <v>298</v>
      </c>
      <c r="B267" s="0" t="s">
        <v>34</v>
      </c>
      <c r="C267" s="0" t="s">
        <v>840</v>
      </c>
      <c r="D267" s="0" t="s">
        <v>37</v>
      </c>
      <c r="E267" s="0" t="n">
        <v>1</v>
      </c>
      <c r="F267" s="0" t="n">
        <v>4</v>
      </c>
      <c r="G267" s="39" t="n">
        <v>0.0039</v>
      </c>
      <c r="H267" s="0" t="n">
        <v>0</v>
      </c>
      <c r="I267" s="39" t="n">
        <v>0</v>
      </c>
      <c r="J267" s="0" t="n">
        <v>23</v>
      </c>
      <c r="K267" s="39" t="n">
        <v>0.0466</v>
      </c>
      <c r="M267" s="0" t="s">
        <v>298</v>
      </c>
      <c r="N267" s="0" t="str">
        <f aca="false">IFERROR(VLOOKUP(A267,C$3:K$433,2,FALSE()),"")</f>
        <v>WR</v>
      </c>
      <c r="O267" s="0" t="n">
        <f aca="false">IFERROR(VLOOKUP(A267,C$3:K$433,3,FALSE()),"")</f>
        <v>13</v>
      </c>
      <c r="P267" s="0" t="n">
        <f aca="false">IFERROR(VLOOKUP(A267,C$3:K$433,4,FALSE()),"")</f>
        <v>694</v>
      </c>
      <c r="Q267" s="39" t="n">
        <f aca="false">IFERROR(VLOOKUP(A267,C$3:K$433,5,FALSE()),"")</f>
        <v>0.6591</v>
      </c>
      <c r="R267" s="0" t="n">
        <f aca="false">IFERROR(VLOOKUP(A267,C$3:K$433,6,FALSE()),"")</f>
        <v>0</v>
      </c>
      <c r="S267" s="39" t="n">
        <f aca="false">IFERROR(VLOOKUP(A267,C$3:K$433,7,FALSE()),"")</f>
        <v>0</v>
      </c>
      <c r="T267" s="0" t="n">
        <f aca="false">IFERROR(VLOOKUP(A267,C$3:K$433,8,FALSE()),"")</f>
        <v>8</v>
      </c>
      <c r="U267" s="39" t="n">
        <f aca="false">IFERROR(VLOOKUP(A267,C$3:K$433,9,FALSE()),"")</f>
        <v>0.0186</v>
      </c>
    </row>
    <row r="268" customFormat="false" ht="15" hidden="false" customHeight="false" outlineLevel="0" collapsed="false">
      <c r="A268" s="0" t="s">
        <v>299</v>
      </c>
      <c r="B268" s="0" t="s">
        <v>23</v>
      </c>
      <c r="C268" s="0" t="s">
        <v>276</v>
      </c>
      <c r="D268" s="0" t="s">
        <v>794</v>
      </c>
      <c r="E268" s="0" t="n">
        <v>11</v>
      </c>
      <c r="F268" s="0" t="n">
        <v>0</v>
      </c>
      <c r="G268" s="39" t="n">
        <v>0</v>
      </c>
      <c r="H268" s="0" t="n">
        <v>282</v>
      </c>
      <c r="I268" s="39" t="n">
        <v>0.2529</v>
      </c>
      <c r="J268" s="0" t="n">
        <v>42</v>
      </c>
      <c r="K268" s="39" t="n">
        <v>0.0938</v>
      </c>
      <c r="M268" s="0" t="s">
        <v>299</v>
      </c>
      <c r="N268" s="0" t="str">
        <f aca="false">IFERROR(VLOOKUP(A268,C$3:K$433,2,FALSE()),"")</f>
        <v>LB</v>
      </c>
      <c r="O268" s="0" t="n">
        <f aca="false">IFERROR(VLOOKUP(A268,C$3:K$433,3,FALSE()),"")</f>
        <v>10</v>
      </c>
      <c r="P268" s="0" t="n">
        <f aca="false">IFERROR(VLOOKUP(A268,C$3:K$433,4,FALSE()),"")</f>
        <v>0</v>
      </c>
      <c r="Q268" s="39" t="n">
        <f aca="false">IFERROR(VLOOKUP(A268,C$3:K$433,5,FALSE()),"")</f>
        <v>0</v>
      </c>
      <c r="R268" s="0" t="n">
        <f aca="false">IFERROR(VLOOKUP(A268,C$3:K$433,6,FALSE()),"")</f>
        <v>133</v>
      </c>
      <c r="S268" s="39" t="n">
        <f aca="false">IFERROR(VLOOKUP(A268,C$3:K$433,7,FALSE()),"")</f>
        <v>0.1268</v>
      </c>
      <c r="T268" s="0" t="n">
        <f aca="false">IFERROR(VLOOKUP(A268,C$3:K$433,8,FALSE()),"")</f>
        <v>136</v>
      </c>
      <c r="U268" s="39" t="n">
        <f aca="false">IFERROR(VLOOKUP(A268,C$3:K$433,9,FALSE()),"")</f>
        <v>0.2851</v>
      </c>
    </row>
    <row r="269" customFormat="false" ht="15" hidden="false" customHeight="false" outlineLevel="0" collapsed="false">
      <c r="A269" s="0" t="s">
        <v>300</v>
      </c>
      <c r="B269" s="0" t="s">
        <v>20</v>
      </c>
      <c r="C269" s="0" t="s">
        <v>277</v>
      </c>
      <c r="D269" s="0" t="s">
        <v>23</v>
      </c>
      <c r="E269" s="0" t="n">
        <v>11</v>
      </c>
      <c r="F269" s="0" t="n">
        <v>0</v>
      </c>
      <c r="G269" s="39" t="n">
        <v>0</v>
      </c>
      <c r="H269" s="0" t="n">
        <v>523</v>
      </c>
      <c r="I269" s="39" t="n">
        <v>0.4691</v>
      </c>
      <c r="J269" s="0" t="n">
        <v>47</v>
      </c>
      <c r="K269" s="39" t="n">
        <v>0.1049</v>
      </c>
      <c r="M269" s="0" t="s">
        <v>300</v>
      </c>
      <c r="N269" s="0" t="str">
        <f aca="false">IFERROR(VLOOKUP(A269,C$3:K$433,2,FALSE()),"")</f>
        <v>CB</v>
      </c>
      <c r="O269" s="0" t="n">
        <f aca="false">IFERROR(VLOOKUP(A269,C$3:K$433,3,FALSE()),"")</f>
        <v>15</v>
      </c>
      <c r="P269" s="0" t="n">
        <f aca="false">IFERROR(VLOOKUP(A269,C$3:K$433,4,FALSE()),"")</f>
        <v>0</v>
      </c>
      <c r="Q269" s="39" t="n">
        <f aca="false">IFERROR(VLOOKUP(A269,C$3:K$433,5,FALSE()),"")</f>
        <v>0</v>
      </c>
      <c r="R269" s="0" t="n">
        <f aca="false">IFERROR(VLOOKUP(A269,C$3:K$433,6,FALSE()),"")</f>
        <v>1013</v>
      </c>
      <c r="S269" s="39" t="n">
        <f aca="false">IFERROR(VLOOKUP(A269,C$3:K$433,7,FALSE()),"")</f>
        <v>0.9085</v>
      </c>
      <c r="T269" s="0" t="n">
        <f aca="false">IFERROR(VLOOKUP(A269,C$3:K$433,8,FALSE()),"")</f>
        <v>117</v>
      </c>
      <c r="U269" s="39" t="n">
        <f aca="false">IFERROR(VLOOKUP(A269,C$3:K$433,9,FALSE()),"")</f>
        <v>0.2612</v>
      </c>
    </row>
    <row r="270" customFormat="false" ht="15" hidden="false" customHeight="false" outlineLevel="0" collapsed="false">
      <c r="A270" s="0" t="s">
        <v>301</v>
      </c>
      <c r="B270" s="0" t="s">
        <v>14</v>
      </c>
      <c r="C270" s="0" t="s">
        <v>278</v>
      </c>
      <c r="D270" s="0" t="s">
        <v>17</v>
      </c>
      <c r="E270" s="0" t="n">
        <v>14</v>
      </c>
      <c r="F270" s="0" t="n">
        <v>223</v>
      </c>
      <c r="G270" s="39" t="n">
        <v>0.2165</v>
      </c>
      <c r="H270" s="0" t="n">
        <v>0</v>
      </c>
      <c r="I270" s="39" t="n">
        <v>0</v>
      </c>
      <c r="J270" s="0" t="n">
        <v>16</v>
      </c>
      <c r="K270" s="39" t="n">
        <v>0.036</v>
      </c>
      <c r="M270" s="0" t="s">
        <v>301</v>
      </c>
      <c r="N270" s="0" t="str">
        <f aca="false">IFERROR(VLOOKUP(A270,C$3:K$433,2,FALSE()),"")</f>
        <v>T</v>
      </c>
      <c r="O270" s="0" t="n">
        <f aca="false">IFERROR(VLOOKUP(A270,C$3:K$433,3,FALSE()),"")</f>
        <v>15</v>
      </c>
      <c r="P270" s="0" t="n">
        <f aca="false">IFERROR(VLOOKUP(A270,C$3:K$433,4,FALSE()),"")</f>
        <v>883</v>
      </c>
      <c r="Q270" s="39" t="n">
        <f aca="false">IFERROR(VLOOKUP(A270,C$3:K$433,5,FALSE()),"")</f>
        <v>0.8386</v>
      </c>
      <c r="R270" s="0" t="n">
        <f aca="false">IFERROR(VLOOKUP(A270,C$3:K$433,6,FALSE()),"")</f>
        <v>0</v>
      </c>
      <c r="S270" s="39" t="n">
        <f aca="false">IFERROR(VLOOKUP(A270,C$3:K$433,7,FALSE()),"")</f>
        <v>0</v>
      </c>
      <c r="T270" s="0" t="n">
        <f aca="false">IFERROR(VLOOKUP(A270,C$3:K$433,8,FALSE()),"")</f>
        <v>51</v>
      </c>
      <c r="U270" s="39" t="n">
        <f aca="false">IFERROR(VLOOKUP(A270,C$3:K$433,9,FALSE()),"")</f>
        <v>0.1189</v>
      </c>
    </row>
    <row r="271" customFormat="false" ht="15" hidden="false" customHeight="false" outlineLevel="0" collapsed="false">
      <c r="A271" s="0" t="s">
        <v>302</v>
      </c>
      <c r="B271" s="0" t="s">
        <v>37</v>
      </c>
      <c r="C271" s="0" t="s">
        <v>841</v>
      </c>
      <c r="D271" s="0" t="s">
        <v>855</v>
      </c>
      <c r="E271" s="0" t="n">
        <v>3</v>
      </c>
      <c r="F271" s="0" t="n">
        <v>0</v>
      </c>
      <c r="G271" s="39" t="n">
        <v>0</v>
      </c>
      <c r="H271" s="0" t="n">
        <v>0</v>
      </c>
      <c r="I271" s="39" t="n">
        <v>0</v>
      </c>
      <c r="J271" s="0" t="n">
        <v>25</v>
      </c>
      <c r="K271" s="39" t="n">
        <v>0.0566</v>
      </c>
      <c r="M271" s="0" t="s">
        <v>302</v>
      </c>
      <c r="N271" s="0" t="str">
        <f aca="false">IFERROR(VLOOKUP(A271,C$3:K$433,2,FALSE()),"")</f>
        <v>RB</v>
      </c>
      <c r="O271" s="0" t="n">
        <f aca="false">IFERROR(VLOOKUP(A271,C$3:K$433,3,FALSE()),"")</f>
        <v>15</v>
      </c>
      <c r="P271" s="0" t="n">
        <f aca="false">IFERROR(VLOOKUP(A271,C$3:K$433,4,FALSE()),"")</f>
        <v>577</v>
      </c>
      <c r="Q271" s="39" t="n">
        <f aca="false">IFERROR(VLOOKUP(A271,C$3:K$433,5,FALSE()),"")</f>
        <v>0.5184</v>
      </c>
      <c r="R271" s="0" t="n">
        <f aca="false">IFERROR(VLOOKUP(A271,C$3:K$433,6,FALSE()),"")</f>
        <v>0</v>
      </c>
      <c r="S271" s="39" t="n">
        <f aca="false">IFERROR(VLOOKUP(A271,C$3:K$433,7,FALSE()),"")</f>
        <v>0</v>
      </c>
      <c r="T271" s="0" t="n">
        <f aca="false">IFERROR(VLOOKUP(A271,C$3:K$433,8,FALSE()),"")</f>
        <v>0</v>
      </c>
      <c r="U271" s="39" t="n">
        <f aca="false">IFERROR(VLOOKUP(A271,C$3:K$433,9,FALSE()),"")</f>
        <v>0</v>
      </c>
    </row>
    <row r="272" customFormat="false" ht="15" hidden="false" customHeight="false" outlineLevel="0" collapsed="false">
      <c r="A272" s="0" t="s">
        <v>303</v>
      </c>
      <c r="B272" s="0" t="s">
        <v>23</v>
      </c>
      <c r="C272" s="0" t="s">
        <v>841</v>
      </c>
      <c r="D272" s="0" t="s">
        <v>855</v>
      </c>
      <c r="E272" s="0" t="n">
        <v>1</v>
      </c>
      <c r="F272" s="0" t="n">
        <v>0</v>
      </c>
      <c r="G272" s="39" t="n">
        <v>0</v>
      </c>
      <c r="H272" s="0" t="n">
        <v>0</v>
      </c>
      <c r="I272" s="39" t="n">
        <v>0</v>
      </c>
      <c r="J272" s="0" t="n">
        <v>7</v>
      </c>
      <c r="K272" s="39" t="n">
        <v>0.0154</v>
      </c>
      <c r="M272" s="41" t="s">
        <v>303</v>
      </c>
      <c r="N272" s="42" t="str">
        <f aca="false">IFERROR(VLOOKUP(A272,C$3:K$433,2,FALSE()),"")</f>
        <v>LB</v>
      </c>
      <c r="O272" s="42" t="n">
        <f aca="false">IFERROR(VLOOKUP(A272,C$3:K$433,3,FALSE()),"")</f>
        <v>3</v>
      </c>
      <c r="P272" s="42" t="n">
        <f aca="false">IFERROR(VLOOKUP(A272,C$3:K$433,4,FALSE()),"")</f>
        <v>0</v>
      </c>
      <c r="Q272" s="43" t="n">
        <f aca="false">IFERROR(VLOOKUP(A272,C$3:K$433,5,FALSE()),"")</f>
        <v>0</v>
      </c>
      <c r="R272" s="42" t="n">
        <f aca="false">IFERROR(VLOOKUP(A272,C$3:K$433,6,FALSE()),"")</f>
        <v>0</v>
      </c>
      <c r="S272" s="43" t="n">
        <f aca="false">IFERROR(VLOOKUP(A272,C$3:K$433,7,FALSE()),"")</f>
        <v>0</v>
      </c>
      <c r="T272" s="42" t="n">
        <f aca="false">IFERROR(VLOOKUP(A272,C$3:K$433,8,FALSE()),"")</f>
        <v>59</v>
      </c>
      <c r="U272" s="43" t="n">
        <f aca="false">IFERROR(VLOOKUP(A272,C$3:K$433,9,FALSE()),"")</f>
        <v>0.1326</v>
      </c>
      <c r="V272" s="42" t="s">
        <v>37</v>
      </c>
      <c r="W272" s="42" t="n">
        <v>13</v>
      </c>
      <c r="X272" s="42" t="n">
        <v>17</v>
      </c>
      <c r="Y272" s="43" t="n">
        <v>0.0152</v>
      </c>
      <c r="Z272" s="42" t="n">
        <v>0</v>
      </c>
      <c r="AA272" s="43" t="n">
        <v>0</v>
      </c>
      <c r="AB272" s="42" t="n">
        <v>241</v>
      </c>
      <c r="AC272" s="43" t="n">
        <v>0.5095</v>
      </c>
    </row>
    <row r="273" customFormat="false" ht="15" hidden="false" customHeight="false" outlineLevel="0" collapsed="false">
      <c r="A273" s="0" t="s">
        <v>304</v>
      </c>
      <c r="B273" s="0" t="s">
        <v>14</v>
      </c>
      <c r="C273" s="0" t="s">
        <v>841</v>
      </c>
      <c r="D273" s="0" t="s">
        <v>855</v>
      </c>
      <c r="E273" s="0" t="n">
        <v>1</v>
      </c>
      <c r="F273" s="0" t="n">
        <v>0</v>
      </c>
      <c r="G273" s="39" t="n">
        <v>0</v>
      </c>
      <c r="H273" s="0" t="n">
        <v>0</v>
      </c>
      <c r="I273" s="39" t="n">
        <v>0</v>
      </c>
      <c r="J273" s="0" t="n">
        <v>10</v>
      </c>
      <c r="K273" s="39" t="n">
        <v>0.0225</v>
      </c>
      <c r="M273" s="0" t="s">
        <v>304</v>
      </c>
      <c r="N273" s="0" t="str">
        <f aca="false">IFERROR(VLOOKUP(A273,C$3:K$433,2,FALSE()),"")</f>
        <v/>
      </c>
      <c r="O273" s="0" t="str">
        <f aca="false">IFERROR(VLOOKUP(A273,C$3:K$433,3,FALSE()),"")</f>
        <v/>
      </c>
      <c r="P273" s="0" t="str">
        <f aca="false">IFERROR(VLOOKUP(A273,C$3:K$433,4,FALSE()),"")</f>
        <v/>
      </c>
      <c r="Q273" s="39" t="str">
        <f aca="false">IFERROR(VLOOKUP(A273,C$3:K$433,5,FALSE()),"")</f>
        <v/>
      </c>
      <c r="R273" s="0" t="str">
        <f aca="false">IFERROR(VLOOKUP(A273,C$3:K$433,6,FALSE()),"")</f>
        <v/>
      </c>
      <c r="S273" s="39" t="str">
        <f aca="false">IFERROR(VLOOKUP(A273,C$3:K$433,7,FALSE()),"")</f>
        <v/>
      </c>
      <c r="T273" s="0" t="str">
        <f aca="false">IFERROR(VLOOKUP(A273,C$3:K$433,8,FALSE()),"")</f>
        <v/>
      </c>
      <c r="U273" s="39" t="str">
        <f aca="false">IFERROR(VLOOKUP(A273,C$3:K$433,9,FALSE()),"")</f>
        <v/>
      </c>
    </row>
    <row r="274" customFormat="false" ht="15" hidden="false" customHeight="false" outlineLevel="0" collapsed="false">
      <c r="A274" s="0" t="s">
        <v>305</v>
      </c>
      <c r="B274" s="0" t="s">
        <v>46</v>
      </c>
      <c r="C274" s="0" t="s">
        <v>279</v>
      </c>
      <c r="D274" s="0" t="s">
        <v>420</v>
      </c>
      <c r="E274" s="0" t="n">
        <v>2</v>
      </c>
      <c r="F274" s="0" t="n">
        <v>0</v>
      </c>
      <c r="G274" s="39" t="n">
        <v>0</v>
      </c>
      <c r="H274" s="0" t="n">
        <v>66</v>
      </c>
      <c r="I274" s="39" t="n">
        <v>0.0627</v>
      </c>
      <c r="J274" s="0" t="n">
        <v>1</v>
      </c>
      <c r="K274" s="39" t="n">
        <v>0.0023</v>
      </c>
      <c r="M274" s="0" t="s">
        <v>305</v>
      </c>
      <c r="N274" s="0" t="str">
        <f aca="false">IFERROR(VLOOKUP(A274,C$3:K$433,2,FALSE()),"")</f>
        <v/>
      </c>
      <c r="O274" s="0" t="str">
        <f aca="false">IFERROR(VLOOKUP(A274,C$3:K$433,3,FALSE()),"")</f>
        <v/>
      </c>
      <c r="P274" s="0" t="str">
        <f aca="false">IFERROR(VLOOKUP(A274,C$3:K$433,4,FALSE()),"")</f>
        <v/>
      </c>
      <c r="Q274" s="39" t="str">
        <f aca="false">IFERROR(VLOOKUP(A274,C$3:K$433,5,FALSE()),"")</f>
        <v/>
      </c>
      <c r="R274" s="0" t="str">
        <f aca="false">IFERROR(VLOOKUP(A274,C$3:K$433,6,FALSE()),"")</f>
        <v/>
      </c>
      <c r="S274" s="39" t="str">
        <f aca="false">IFERROR(VLOOKUP(A274,C$3:K$433,7,FALSE()),"")</f>
        <v/>
      </c>
      <c r="T274" s="0" t="str">
        <f aca="false">IFERROR(VLOOKUP(A274,C$3:K$433,8,FALSE()),"")</f>
        <v/>
      </c>
      <c r="U274" s="39" t="str">
        <f aca="false">IFERROR(VLOOKUP(A274,C$3:K$433,9,FALSE()),"")</f>
        <v/>
      </c>
    </row>
    <row r="275" customFormat="false" ht="15" hidden="false" customHeight="false" outlineLevel="0" collapsed="false">
      <c r="A275" s="0" t="s">
        <v>306</v>
      </c>
      <c r="B275" s="0" t="s">
        <v>14</v>
      </c>
      <c r="C275" s="0" t="s">
        <v>281</v>
      </c>
      <c r="D275" s="0" t="s">
        <v>34</v>
      </c>
      <c r="E275" s="0" t="n">
        <v>8</v>
      </c>
      <c r="F275" s="0" t="n">
        <v>63</v>
      </c>
      <c r="G275" s="39" t="n">
        <v>0.0566</v>
      </c>
      <c r="H275" s="0" t="n">
        <v>0</v>
      </c>
      <c r="I275" s="39" t="n">
        <v>0</v>
      </c>
      <c r="J275" s="0" t="n">
        <v>36</v>
      </c>
      <c r="K275" s="39" t="n">
        <v>0.0739</v>
      </c>
      <c r="M275" s="0" t="s">
        <v>306</v>
      </c>
      <c r="N275" s="0" t="str">
        <f aca="false">IFERROR(VLOOKUP(A275,C$3:K$433,2,FALSE()),"")</f>
        <v/>
      </c>
      <c r="O275" s="0" t="str">
        <f aca="false">IFERROR(VLOOKUP(A275,C$3:K$433,3,FALSE()),"")</f>
        <v/>
      </c>
      <c r="P275" s="0" t="str">
        <f aca="false">IFERROR(VLOOKUP(A275,C$3:K$433,4,FALSE()),"")</f>
        <v/>
      </c>
      <c r="Q275" s="39" t="str">
        <f aca="false">IFERROR(VLOOKUP(A275,C$3:K$433,5,FALSE()),"")</f>
        <v/>
      </c>
      <c r="R275" s="0" t="str">
        <f aca="false">IFERROR(VLOOKUP(A275,C$3:K$433,6,FALSE()),"")</f>
        <v/>
      </c>
      <c r="S275" s="39" t="str">
        <f aca="false">IFERROR(VLOOKUP(A275,C$3:K$433,7,FALSE()),"")</f>
        <v/>
      </c>
      <c r="T275" s="0" t="str">
        <f aca="false">IFERROR(VLOOKUP(A275,C$3:K$433,8,FALSE()),"")</f>
        <v/>
      </c>
      <c r="U275" s="39" t="str">
        <f aca="false">IFERROR(VLOOKUP(A275,C$3:K$433,9,FALSE()),"")</f>
        <v/>
      </c>
    </row>
    <row r="276" customFormat="false" ht="15" hidden="false" customHeight="false" outlineLevel="0" collapsed="false">
      <c r="A276" s="0" t="s">
        <v>307</v>
      </c>
      <c r="B276" s="0" t="s">
        <v>34</v>
      </c>
      <c r="C276" s="0" t="s">
        <v>842</v>
      </c>
      <c r="D276" s="0" t="s">
        <v>420</v>
      </c>
      <c r="E276" s="0" t="n">
        <v>1</v>
      </c>
      <c r="F276" s="0" t="n">
        <v>0</v>
      </c>
      <c r="G276" s="39" t="n">
        <v>0</v>
      </c>
      <c r="H276" s="0" t="n">
        <v>30</v>
      </c>
      <c r="I276" s="39" t="n">
        <v>0.0285</v>
      </c>
      <c r="J276" s="0" t="n">
        <v>1</v>
      </c>
      <c r="K276" s="39" t="n">
        <v>0.0023</v>
      </c>
      <c r="M276" s="0" t="s">
        <v>307</v>
      </c>
      <c r="N276" s="0" t="str">
        <f aca="false">IFERROR(VLOOKUP(A276,C$3:K$433,2,FALSE()),"")</f>
        <v/>
      </c>
      <c r="O276" s="0" t="str">
        <f aca="false">IFERROR(VLOOKUP(A276,C$3:K$433,3,FALSE()),"")</f>
        <v/>
      </c>
      <c r="P276" s="0" t="str">
        <f aca="false">IFERROR(VLOOKUP(A276,C$3:K$433,4,FALSE()),"")</f>
        <v/>
      </c>
      <c r="Q276" s="39" t="str">
        <f aca="false">IFERROR(VLOOKUP(A276,C$3:K$433,5,FALSE()),"")</f>
        <v/>
      </c>
      <c r="R276" s="0" t="str">
        <f aca="false">IFERROR(VLOOKUP(A276,C$3:K$433,6,FALSE()),"")</f>
        <v/>
      </c>
      <c r="S276" s="39" t="str">
        <f aca="false">IFERROR(VLOOKUP(A276,C$3:K$433,7,FALSE()),"")</f>
        <v/>
      </c>
      <c r="T276" s="0" t="str">
        <f aca="false">IFERROR(VLOOKUP(A276,C$3:K$433,8,FALSE()),"")</f>
        <v/>
      </c>
      <c r="U276" s="39" t="str">
        <f aca="false">IFERROR(VLOOKUP(A276,C$3:K$433,9,FALSE()),"")</f>
        <v/>
      </c>
    </row>
    <row r="277" customFormat="false" ht="15" hidden="false" customHeight="false" outlineLevel="0" collapsed="false">
      <c r="A277" s="0" t="s">
        <v>308</v>
      </c>
      <c r="B277" s="0" t="s">
        <v>37</v>
      </c>
      <c r="C277" s="0" t="s">
        <v>842</v>
      </c>
      <c r="D277" s="0" t="s">
        <v>453</v>
      </c>
      <c r="E277" s="0" t="n">
        <v>1</v>
      </c>
      <c r="F277" s="0" t="n">
        <v>0</v>
      </c>
      <c r="G277" s="39" t="n">
        <v>0</v>
      </c>
      <c r="H277" s="0" t="n">
        <v>19</v>
      </c>
      <c r="I277" s="39" t="n">
        <v>0.0177</v>
      </c>
      <c r="J277" s="0" t="n">
        <v>0</v>
      </c>
      <c r="K277" s="39" t="n">
        <v>0</v>
      </c>
      <c r="M277" s="0" t="s">
        <v>308</v>
      </c>
      <c r="N277" s="0" t="str">
        <f aca="false">IFERROR(VLOOKUP(A277,C$3:K$433,2,FALSE()),"")</f>
        <v>RB</v>
      </c>
      <c r="O277" s="0" t="n">
        <f aca="false">IFERROR(VLOOKUP(A277,C$3:K$433,3,FALSE()),"")</f>
        <v>2</v>
      </c>
      <c r="P277" s="0" t="n">
        <f aca="false">IFERROR(VLOOKUP(A277,C$3:K$433,4,FALSE()),"")</f>
        <v>6</v>
      </c>
      <c r="Q277" s="39" t="n">
        <f aca="false">IFERROR(VLOOKUP(A277,C$3:K$433,5,FALSE()),"")</f>
        <v>0.0057</v>
      </c>
      <c r="R277" s="0" t="n">
        <f aca="false">IFERROR(VLOOKUP(A277,C$3:K$433,6,FALSE()),"")</f>
        <v>0</v>
      </c>
      <c r="S277" s="39" t="n">
        <f aca="false">IFERROR(VLOOKUP(A277,C$3:K$433,7,FALSE()),"")</f>
        <v>0</v>
      </c>
      <c r="T277" s="0" t="n">
        <f aca="false">IFERROR(VLOOKUP(A277,C$3:K$433,8,FALSE()),"")</f>
        <v>0</v>
      </c>
      <c r="U277" s="39" t="n">
        <f aca="false">IFERROR(VLOOKUP(A277,C$3:K$433,9,FALSE()),"")</f>
        <v>0</v>
      </c>
    </row>
    <row r="278" customFormat="false" ht="15" hidden="false" customHeight="false" outlineLevel="0" collapsed="false">
      <c r="A278" s="0" t="s">
        <v>309</v>
      </c>
      <c r="B278" s="0" t="s">
        <v>14</v>
      </c>
      <c r="C278" s="0" t="s">
        <v>843</v>
      </c>
      <c r="D278" s="0" t="s">
        <v>856</v>
      </c>
      <c r="E278" s="0" t="n">
        <v>3</v>
      </c>
      <c r="F278" s="0" t="n">
        <v>0</v>
      </c>
      <c r="G278" s="39" t="n">
        <v>0</v>
      </c>
      <c r="H278" s="0" t="n">
        <v>0</v>
      </c>
      <c r="I278" s="39" t="n">
        <v>0</v>
      </c>
      <c r="J278" s="0" t="n">
        <v>25</v>
      </c>
      <c r="K278" s="39" t="n">
        <v>0.0569</v>
      </c>
      <c r="M278" s="0" t="s">
        <v>309</v>
      </c>
      <c r="N278" s="0" t="str">
        <f aca="false">IFERROR(VLOOKUP(A278,C$3:K$433,2,FALSE()),"")</f>
        <v/>
      </c>
      <c r="O278" s="0" t="str">
        <f aca="false">IFERROR(VLOOKUP(A278,C$3:K$433,3,FALSE()),"")</f>
        <v/>
      </c>
      <c r="P278" s="0" t="str">
        <f aca="false">IFERROR(VLOOKUP(A278,C$3:K$433,4,FALSE()),"")</f>
        <v/>
      </c>
      <c r="Q278" s="39" t="str">
        <f aca="false">IFERROR(VLOOKUP(A278,C$3:K$433,5,FALSE()),"")</f>
        <v/>
      </c>
      <c r="R278" s="0" t="str">
        <f aca="false">IFERROR(VLOOKUP(A278,C$3:K$433,6,FALSE()),"")</f>
        <v/>
      </c>
      <c r="S278" s="39" t="str">
        <f aca="false">IFERROR(VLOOKUP(A278,C$3:K$433,7,FALSE()),"")</f>
        <v/>
      </c>
      <c r="T278" s="0" t="str">
        <f aca="false">IFERROR(VLOOKUP(A278,C$3:K$433,8,FALSE()),"")</f>
        <v/>
      </c>
      <c r="U278" s="39" t="str">
        <f aca="false">IFERROR(VLOOKUP(A278,C$3:K$433,9,FALSE()),"")</f>
        <v/>
      </c>
    </row>
    <row r="279" customFormat="false" ht="15" hidden="false" customHeight="false" outlineLevel="0" collapsed="false">
      <c r="A279" s="0" t="s">
        <v>310</v>
      </c>
      <c r="B279" s="0" t="s">
        <v>37</v>
      </c>
      <c r="C279" s="0" t="s">
        <v>843</v>
      </c>
      <c r="D279" s="0" t="s">
        <v>856</v>
      </c>
      <c r="E279" s="0" t="n">
        <v>2</v>
      </c>
      <c r="F279" s="0" t="n">
        <v>0</v>
      </c>
      <c r="G279" s="39" t="n">
        <v>0</v>
      </c>
      <c r="H279" s="0" t="n">
        <v>0</v>
      </c>
      <c r="I279" s="39" t="n">
        <v>0</v>
      </c>
      <c r="J279" s="0" t="n">
        <v>15</v>
      </c>
      <c r="K279" s="39" t="n">
        <v>0.0338</v>
      </c>
      <c r="M279" s="0" t="s">
        <v>310</v>
      </c>
      <c r="N279" s="0" t="str">
        <f aca="false">IFERROR(VLOOKUP(A279,C$3:K$433,2,FALSE()),"")</f>
        <v>RB</v>
      </c>
      <c r="O279" s="0" t="n">
        <f aca="false">IFERROR(VLOOKUP(A279,C$3:K$433,3,FALSE()),"")</f>
        <v>13</v>
      </c>
      <c r="P279" s="0" t="n">
        <f aca="false">IFERROR(VLOOKUP(A279,C$3:K$433,4,FALSE()),"")</f>
        <v>353</v>
      </c>
      <c r="Q279" s="39" t="n">
        <f aca="false">IFERROR(VLOOKUP(A279,C$3:K$433,5,FALSE()),"")</f>
        <v>0.3397</v>
      </c>
      <c r="R279" s="0" t="n">
        <f aca="false">IFERROR(VLOOKUP(A279,C$3:K$433,6,FALSE()),"")</f>
        <v>0</v>
      </c>
      <c r="S279" s="39" t="n">
        <f aca="false">IFERROR(VLOOKUP(A279,C$3:K$433,7,FALSE()),"")</f>
        <v>0</v>
      </c>
      <c r="T279" s="0" t="n">
        <f aca="false">IFERROR(VLOOKUP(A279,C$3:K$433,8,FALSE()),"")</f>
        <v>0</v>
      </c>
      <c r="U279" s="39" t="n">
        <f aca="false">IFERROR(VLOOKUP(A279,C$3:K$433,9,FALSE()),"")</f>
        <v>0</v>
      </c>
    </row>
    <row r="280" customFormat="false" ht="15" hidden="false" customHeight="false" outlineLevel="0" collapsed="false">
      <c r="A280" s="0" t="s">
        <v>311</v>
      </c>
      <c r="B280" s="0" t="s">
        <v>20</v>
      </c>
      <c r="C280" s="0" t="s">
        <v>284</v>
      </c>
      <c r="D280" s="0" t="s">
        <v>789</v>
      </c>
      <c r="E280" s="0" t="n">
        <v>15</v>
      </c>
      <c r="F280" s="0" t="n">
        <v>934</v>
      </c>
      <c r="G280" s="39" t="n">
        <v>0.9303</v>
      </c>
      <c r="H280" s="0" t="n">
        <v>0</v>
      </c>
      <c r="I280" s="39" t="n">
        <v>0</v>
      </c>
      <c r="J280" s="0" t="n">
        <v>34</v>
      </c>
      <c r="K280" s="39" t="n">
        <v>0.0756</v>
      </c>
      <c r="M280" s="0" t="s">
        <v>311</v>
      </c>
      <c r="N280" s="0" t="str">
        <f aca="false">IFERROR(VLOOKUP(A280,C$3:K$433,2,FALSE()),"")</f>
        <v/>
      </c>
      <c r="O280" s="0" t="str">
        <f aca="false">IFERROR(VLOOKUP(A280,C$3:K$433,3,FALSE()),"")</f>
        <v/>
      </c>
      <c r="P280" s="0" t="str">
        <f aca="false">IFERROR(VLOOKUP(A280,C$3:K$433,4,FALSE()),"")</f>
        <v/>
      </c>
      <c r="Q280" s="39" t="str">
        <f aca="false">IFERROR(VLOOKUP(A280,C$3:K$433,5,FALSE()),"")</f>
        <v/>
      </c>
      <c r="R280" s="0" t="str">
        <f aca="false">IFERROR(VLOOKUP(A280,C$3:K$433,6,FALSE()),"")</f>
        <v/>
      </c>
      <c r="S280" s="39" t="str">
        <f aca="false">IFERROR(VLOOKUP(A280,C$3:K$433,7,FALSE()),"")</f>
        <v/>
      </c>
      <c r="T280" s="0" t="str">
        <f aca="false">IFERROR(VLOOKUP(A280,C$3:K$433,8,FALSE()),"")</f>
        <v/>
      </c>
      <c r="U280" s="39" t="str">
        <f aca="false">IFERROR(VLOOKUP(A280,C$3:K$433,9,FALSE()),"")</f>
        <v/>
      </c>
    </row>
    <row r="281" customFormat="false" ht="15" hidden="false" customHeight="false" outlineLevel="0" collapsed="false">
      <c r="A281" s="0" t="s">
        <v>312</v>
      </c>
      <c r="B281" s="0" t="s">
        <v>37</v>
      </c>
      <c r="C281" s="0" t="s">
        <v>844</v>
      </c>
      <c r="D281" s="0" t="s">
        <v>382</v>
      </c>
      <c r="E281" s="0" t="n">
        <v>11</v>
      </c>
      <c r="F281" s="0" t="n">
        <v>0</v>
      </c>
      <c r="G281" s="39" t="n">
        <v>0</v>
      </c>
      <c r="H281" s="0" t="n">
        <v>313</v>
      </c>
      <c r="I281" s="39" t="n">
        <v>0.2925</v>
      </c>
      <c r="J281" s="0" t="n">
        <v>88</v>
      </c>
      <c r="K281" s="39" t="n">
        <v>0.1833</v>
      </c>
      <c r="M281" s="0" t="s">
        <v>312</v>
      </c>
      <c r="N281" s="0" t="str">
        <f aca="false">IFERROR(VLOOKUP(A281,C$3:K$433,2,FALSE()),"")</f>
        <v>RB</v>
      </c>
      <c r="O281" s="0" t="n">
        <f aca="false">IFERROR(VLOOKUP(A281,C$3:K$433,3,FALSE()),"")</f>
        <v>9</v>
      </c>
      <c r="P281" s="0" t="n">
        <f aca="false">IFERROR(VLOOKUP(A281,C$3:K$433,4,FALSE()),"")</f>
        <v>303</v>
      </c>
      <c r="Q281" s="39" t="n">
        <f aca="false">IFERROR(VLOOKUP(A281,C$3:K$433,5,FALSE()),"")</f>
        <v>0.2861</v>
      </c>
      <c r="R281" s="0" t="n">
        <f aca="false">IFERROR(VLOOKUP(A281,C$3:K$433,6,FALSE()),"")</f>
        <v>0</v>
      </c>
      <c r="S281" s="39" t="n">
        <f aca="false">IFERROR(VLOOKUP(A281,C$3:K$433,7,FALSE()),"")</f>
        <v>0</v>
      </c>
      <c r="T281" s="0" t="n">
        <f aca="false">IFERROR(VLOOKUP(A281,C$3:K$433,8,FALSE()),"")</f>
        <v>0</v>
      </c>
      <c r="U281" s="39" t="n">
        <f aca="false">IFERROR(VLOOKUP(A281,C$3:K$433,9,FALSE()),"")</f>
        <v>0</v>
      </c>
    </row>
    <row r="282" customFormat="false" ht="15" hidden="false" customHeight="false" outlineLevel="0" collapsed="false">
      <c r="A282" s="0" t="s">
        <v>313</v>
      </c>
      <c r="B282" s="0" t="s">
        <v>34</v>
      </c>
      <c r="C282" s="0" t="s">
        <v>844</v>
      </c>
      <c r="D282" s="0" t="s">
        <v>382</v>
      </c>
      <c r="E282" s="0" t="n">
        <v>3</v>
      </c>
      <c r="F282" s="0" t="n">
        <v>0</v>
      </c>
      <c r="G282" s="39" t="n">
        <v>0</v>
      </c>
      <c r="H282" s="0" t="n">
        <v>14</v>
      </c>
      <c r="I282" s="39" t="n">
        <v>0.0131</v>
      </c>
      <c r="J282" s="0" t="n">
        <v>42</v>
      </c>
      <c r="K282" s="39" t="n">
        <v>0.0897</v>
      </c>
      <c r="M282" s="0" t="s">
        <v>313</v>
      </c>
      <c r="N282" s="0" t="str">
        <f aca="false">IFERROR(VLOOKUP(A282,C$3:K$433,2,FALSE()),"")</f>
        <v/>
      </c>
      <c r="O282" s="0" t="str">
        <f aca="false">IFERROR(VLOOKUP(A282,C$3:K$433,3,FALSE()),"")</f>
        <v/>
      </c>
      <c r="P282" s="0" t="str">
        <f aca="false">IFERROR(VLOOKUP(A282,C$3:K$433,4,FALSE()),"")</f>
        <v/>
      </c>
      <c r="Q282" s="39" t="str">
        <f aca="false">IFERROR(VLOOKUP(A282,C$3:K$433,5,FALSE()),"")</f>
        <v/>
      </c>
      <c r="R282" s="0" t="str">
        <f aca="false">IFERROR(VLOOKUP(A282,C$3:K$433,6,FALSE()),"")</f>
        <v/>
      </c>
      <c r="S282" s="39" t="str">
        <f aca="false">IFERROR(VLOOKUP(A282,C$3:K$433,7,FALSE()),"")</f>
        <v/>
      </c>
      <c r="T282" s="0" t="str">
        <f aca="false">IFERROR(VLOOKUP(A282,C$3:K$433,8,FALSE()),"")</f>
        <v/>
      </c>
      <c r="U282" s="39" t="str">
        <f aca="false">IFERROR(VLOOKUP(A282,C$3:K$433,9,FALSE()),"")</f>
        <v/>
      </c>
    </row>
    <row r="283" customFormat="false" ht="15" hidden="false" customHeight="false" outlineLevel="0" collapsed="false">
      <c r="A283" s="0" t="s">
        <v>314</v>
      </c>
      <c r="B283" s="0" t="s">
        <v>37</v>
      </c>
      <c r="C283" s="0" t="s">
        <v>286</v>
      </c>
      <c r="D283" s="0" t="s">
        <v>382</v>
      </c>
      <c r="E283" s="0" t="n">
        <v>14</v>
      </c>
      <c r="F283" s="0" t="n">
        <v>0</v>
      </c>
      <c r="G283" s="39" t="n">
        <v>0</v>
      </c>
      <c r="H283" s="0" t="n">
        <v>821</v>
      </c>
      <c r="I283" s="39" t="n">
        <v>0.7666</v>
      </c>
      <c r="J283" s="0" t="n">
        <v>92</v>
      </c>
      <c r="K283" s="39" t="n">
        <v>0.1983</v>
      </c>
      <c r="M283" s="0" t="s">
        <v>314</v>
      </c>
      <c r="N283" s="0" t="str">
        <f aca="false">IFERROR(VLOOKUP(A283,C$3:K$433,2,FALSE()),"")</f>
        <v>RB</v>
      </c>
      <c r="O283" s="0" t="n">
        <f aca="false">IFERROR(VLOOKUP(A283,C$3:K$433,3,FALSE()),"")</f>
        <v>16</v>
      </c>
      <c r="P283" s="0" t="n">
        <f aca="false">IFERROR(VLOOKUP(A283,C$3:K$433,4,FALSE()),"")</f>
        <v>742</v>
      </c>
      <c r="Q283" s="39" t="n">
        <f aca="false">IFERROR(VLOOKUP(A283,C$3:K$433,5,FALSE()),"")</f>
        <v>0.739</v>
      </c>
      <c r="R283" s="0" t="n">
        <f aca="false">IFERROR(VLOOKUP(A283,C$3:K$433,6,FALSE()),"")</f>
        <v>0</v>
      </c>
      <c r="S283" s="39" t="n">
        <f aca="false">IFERROR(VLOOKUP(A283,C$3:K$433,7,FALSE()),"")</f>
        <v>0</v>
      </c>
      <c r="T283" s="0" t="n">
        <f aca="false">IFERROR(VLOOKUP(A283,C$3:K$433,8,FALSE()),"")</f>
        <v>0</v>
      </c>
      <c r="U283" s="39" t="n">
        <f aca="false">IFERROR(VLOOKUP(A283,C$3:K$433,9,FALSE()),"")</f>
        <v>0</v>
      </c>
    </row>
    <row r="284" customFormat="false" ht="15" hidden="false" customHeight="false" outlineLevel="0" collapsed="false">
      <c r="A284" s="0" t="s">
        <v>315</v>
      </c>
      <c r="B284" s="0" t="s">
        <v>34</v>
      </c>
      <c r="C284" s="0" t="s">
        <v>845</v>
      </c>
      <c r="D284" s="0" t="s">
        <v>37</v>
      </c>
      <c r="E284" s="0" t="n">
        <v>3</v>
      </c>
      <c r="F284" s="0" t="n">
        <v>77</v>
      </c>
      <c r="G284" s="39" t="n">
        <v>0.0723</v>
      </c>
      <c r="H284" s="0" t="n">
        <v>0</v>
      </c>
      <c r="I284" s="39" t="n">
        <v>0</v>
      </c>
      <c r="J284" s="0" t="n">
        <v>0</v>
      </c>
      <c r="K284" s="39" t="n">
        <v>0</v>
      </c>
      <c r="M284" s="0" t="s">
        <v>315</v>
      </c>
      <c r="N284" s="0" t="str">
        <f aca="false">IFERROR(VLOOKUP(A284,C$3:K$433,2,FALSE()),"")</f>
        <v>CB</v>
      </c>
      <c r="O284" s="0" t="n">
        <f aca="false">IFERROR(VLOOKUP(A284,C$3:K$433,3,FALSE()),"")</f>
        <v>16</v>
      </c>
      <c r="P284" s="0" t="n">
        <f aca="false">IFERROR(VLOOKUP(A284,C$3:K$433,4,FALSE()),"")</f>
        <v>0</v>
      </c>
      <c r="Q284" s="39" t="n">
        <f aca="false">IFERROR(VLOOKUP(A284,C$3:K$433,5,FALSE()),"")</f>
        <v>0</v>
      </c>
      <c r="R284" s="0" t="n">
        <f aca="false">IFERROR(VLOOKUP(A284,C$3:K$433,6,FALSE()),"")</f>
        <v>862</v>
      </c>
      <c r="S284" s="39" t="n">
        <f aca="false">IFERROR(VLOOKUP(A284,C$3:K$433,7,FALSE()),"")</f>
        <v>0.7483</v>
      </c>
      <c r="T284" s="0" t="n">
        <f aca="false">IFERROR(VLOOKUP(A284,C$3:K$433,8,FALSE()),"")</f>
        <v>166</v>
      </c>
      <c r="U284" s="39" t="n">
        <f aca="false">IFERROR(VLOOKUP(A284,C$3:K$433,9,FALSE()),"")</f>
        <v>0.357</v>
      </c>
    </row>
    <row r="285" customFormat="false" ht="15" hidden="false" customHeight="false" outlineLevel="0" collapsed="false">
      <c r="A285" s="0" t="s">
        <v>316</v>
      </c>
      <c r="B285" s="0" t="s">
        <v>23</v>
      </c>
      <c r="C285" s="0" t="s">
        <v>845</v>
      </c>
      <c r="D285" s="0" t="s">
        <v>37</v>
      </c>
      <c r="E285" s="0" t="n">
        <v>5</v>
      </c>
      <c r="F285" s="0" t="n">
        <v>57</v>
      </c>
      <c r="G285" s="39" t="n">
        <v>0.0541</v>
      </c>
      <c r="H285" s="0" t="n">
        <v>0</v>
      </c>
      <c r="I285" s="39" t="n">
        <v>0</v>
      </c>
      <c r="J285" s="0" t="n">
        <v>0</v>
      </c>
      <c r="K285" s="39" t="n">
        <v>0</v>
      </c>
      <c r="M285" s="0" t="s">
        <v>316</v>
      </c>
      <c r="N285" s="0" t="str">
        <f aca="false">IFERROR(VLOOKUP(A285,C$3:K$433,2,FALSE()),"")</f>
        <v>WR</v>
      </c>
      <c r="O285" s="0" t="n">
        <f aca="false">IFERROR(VLOOKUP(A285,C$3:K$433,3,FALSE()),"")</f>
        <v>2</v>
      </c>
      <c r="P285" s="0" t="n">
        <f aca="false">IFERROR(VLOOKUP(A285,C$3:K$433,4,FALSE()),"")</f>
        <v>27</v>
      </c>
      <c r="Q285" s="39" t="n">
        <f aca="false">IFERROR(VLOOKUP(A285,C$3:K$433,5,FALSE()),"")</f>
        <v>0.0243</v>
      </c>
      <c r="R285" s="0" t="n">
        <f aca="false">IFERROR(VLOOKUP(A285,C$3:K$433,6,FALSE()),"")</f>
        <v>0</v>
      </c>
      <c r="S285" s="39" t="n">
        <f aca="false">IFERROR(VLOOKUP(A285,C$3:K$433,7,FALSE()),"")</f>
        <v>0</v>
      </c>
      <c r="T285" s="0" t="n">
        <f aca="false">IFERROR(VLOOKUP(A285,C$3:K$433,8,FALSE()),"")</f>
        <v>17</v>
      </c>
      <c r="U285" s="39" t="n">
        <f aca="false">IFERROR(VLOOKUP(A285,C$3:K$433,9,FALSE()),"")</f>
        <v>0.0349</v>
      </c>
    </row>
    <row r="286" customFormat="false" ht="15" hidden="false" customHeight="false" outlineLevel="0" collapsed="false">
      <c r="A286" s="0" t="s">
        <v>317</v>
      </c>
      <c r="B286" s="0" t="s">
        <v>20</v>
      </c>
      <c r="C286" s="0" t="s">
        <v>289</v>
      </c>
      <c r="D286" s="0" t="s">
        <v>420</v>
      </c>
      <c r="E286" s="0" t="n">
        <v>6</v>
      </c>
      <c r="F286" s="0" t="n">
        <v>0</v>
      </c>
      <c r="G286" s="39" t="n">
        <v>0</v>
      </c>
      <c r="H286" s="0" t="n">
        <v>139</v>
      </c>
      <c r="I286" s="39" t="n">
        <v>0.1299</v>
      </c>
      <c r="J286" s="0" t="n">
        <v>7</v>
      </c>
      <c r="K286" s="39" t="n">
        <v>0.0146</v>
      </c>
      <c r="M286" s="0" t="s">
        <v>317</v>
      </c>
      <c r="N286" s="0" t="str">
        <f aca="false">IFERROR(VLOOKUP(A286,C$3:K$433,2,FALSE()),"")</f>
        <v>CB</v>
      </c>
      <c r="O286" s="0" t="n">
        <f aca="false">IFERROR(VLOOKUP(A286,C$3:K$433,3,FALSE()),"")</f>
        <v>15</v>
      </c>
      <c r="P286" s="0" t="n">
        <f aca="false">IFERROR(VLOOKUP(A286,C$3:K$433,4,FALSE()),"")</f>
        <v>0</v>
      </c>
      <c r="Q286" s="39" t="n">
        <f aca="false">IFERROR(VLOOKUP(A286,C$3:K$433,5,FALSE()),"")</f>
        <v>0</v>
      </c>
      <c r="R286" s="0" t="n">
        <f aca="false">IFERROR(VLOOKUP(A286,C$3:K$433,6,FALSE()),"")</f>
        <v>579</v>
      </c>
      <c r="S286" s="39" t="n">
        <f aca="false">IFERROR(VLOOKUP(A286,C$3:K$433,7,FALSE()),"")</f>
        <v>0.5594</v>
      </c>
      <c r="T286" s="0" t="n">
        <f aca="false">IFERROR(VLOOKUP(A286,C$3:K$433,8,FALSE()),"")</f>
        <v>167</v>
      </c>
      <c r="U286" s="39" t="n">
        <f aca="false">IFERROR(VLOOKUP(A286,C$3:K$433,9,FALSE()),"")</f>
        <v>0.3893</v>
      </c>
    </row>
    <row r="287" customFormat="false" ht="15" hidden="false" customHeight="false" outlineLevel="0" collapsed="false">
      <c r="A287" s="0" t="s">
        <v>318</v>
      </c>
      <c r="B287" s="0" t="s">
        <v>14</v>
      </c>
      <c r="C287" s="0" t="s">
        <v>290</v>
      </c>
      <c r="D287" s="0" t="s">
        <v>420</v>
      </c>
      <c r="E287" s="0" t="n">
        <v>8</v>
      </c>
      <c r="F287" s="0" t="n">
        <v>0</v>
      </c>
      <c r="G287" s="39" t="n">
        <v>0</v>
      </c>
      <c r="H287" s="0" t="n">
        <v>174</v>
      </c>
      <c r="I287" s="39" t="n">
        <v>0.1638</v>
      </c>
      <c r="J287" s="0" t="n">
        <v>72</v>
      </c>
      <c r="K287" s="39" t="n">
        <v>0.164</v>
      </c>
      <c r="M287" s="0" t="s">
        <v>318</v>
      </c>
      <c r="N287" s="0" t="str">
        <f aca="false">IFERROR(VLOOKUP(A287,C$3:K$433,2,FALSE()),"")</f>
        <v/>
      </c>
      <c r="O287" s="0" t="str">
        <f aca="false">IFERROR(VLOOKUP(A287,C$3:K$433,3,FALSE()),"")</f>
        <v/>
      </c>
      <c r="P287" s="0" t="str">
        <f aca="false">IFERROR(VLOOKUP(A287,C$3:K$433,4,FALSE()),"")</f>
        <v/>
      </c>
      <c r="Q287" s="39" t="str">
        <f aca="false">IFERROR(VLOOKUP(A287,C$3:K$433,5,FALSE()),"")</f>
        <v/>
      </c>
      <c r="R287" s="0" t="str">
        <f aca="false">IFERROR(VLOOKUP(A287,C$3:K$433,6,FALSE()),"")</f>
        <v/>
      </c>
      <c r="S287" s="39" t="str">
        <f aca="false">IFERROR(VLOOKUP(A287,C$3:K$433,7,FALSE()),"")</f>
        <v/>
      </c>
      <c r="T287" s="0" t="str">
        <f aca="false">IFERROR(VLOOKUP(A287,C$3:K$433,8,FALSE()),"")</f>
        <v/>
      </c>
      <c r="U287" s="39" t="str">
        <f aca="false">IFERROR(VLOOKUP(A287,C$3:K$433,9,FALSE()),"")</f>
        <v/>
      </c>
    </row>
    <row r="288" customFormat="false" ht="15" hidden="false" customHeight="false" outlineLevel="0" collapsed="false">
      <c r="A288" s="0" t="s">
        <v>319</v>
      </c>
      <c r="B288" s="0" t="s">
        <v>34</v>
      </c>
      <c r="C288" s="0" t="s">
        <v>846</v>
      </c>
      <c r="D288" s="0" t="s">
        <v>23</v>
      </c>
      <c r="E288" s="0" t="n">
        <v>2</v>
      </c>
      <c r="F288" s="0" t="n">
        <v>0</v>
      </c>
      <c r="G288" s="39" t="n">
        <v>0</v>
      </c>
      <c r="H288" s="0" t="n">
        <v>0</v>
      </c>
      <c r="I288" s="39" t="n">
        <v>0</v>
      </c>
      <c r="J288" s="0" t="n">
        <v>16</v>
      </c>
      <c r="K288" s="39" t="n">
        <v>0.0357</v>
      </c>
      <c r="M288" s="0" t="s">
        <v>319</v>
      </c>
      <c r="N288" s="0" t="str">
        <f aca="false">IFERROR(VLOOKUP(A288,C$3:K$433,2,FALSE()),"")</f>
        <v>WR</v>
      </c>
      <c r="O288" s="0" t="n">
        <f aca="false">IFERROR(VLOOKUP(A288,C$3:K$433,3,FALSE()),"")</f>
        <v>2</v>
      </c>
      <c r="P288" s="0" t="n">
        <f aca="false">IFERROR(VLOOKUP(A288,C$3:K$433,4,FALSE()),"")</f>
        <v>0</v>
      </c>
      <c r="Q288" s="39" t="n">
        <f aca="false">IFERROR(VLOOKUP(A288,C$3:K$433,5,FALSE()),"")</f>
        <v>0</v>
      </c>
      <c r="R288" s="0" t="n">
        <f aca="false">IFERROR(VLOOKUP(A288,C$3:K$433,6,FALSE()),"")</f>
        <v>0</v>
      </c>
      <c r="S288" s="39" t="n">
        <f aca="false">IFERROR(VLOOKUP(A288,C$3:K$433,7,FALSE()),"")</f>
        <v>0</v>
      </c>
      <c r="T288" s="0" t="n">
        <f aca="false">IFERROR(VLOOKUP(A288,C$3:K$433,8,FALSE()),"")</f>
        <v>7</v>
      </c>
      <c r="U288" s="39" t="n">
        <f aca="false">IFERROR(VLOOKUP(A288,C$3:K$433,9,FALSE()),"")</f>
        <v>0.0152</v>
      </c>
    </row>
    <row r="289" customFormat="false" ht="15" hidden="false" customHeight="false" outlineLevel="0" collapsed="false">
      <c r="A289" s="0" t="s">
        <v>320</v>
      </c>
      <c r="B289" s="0" t="s">
        <v>14</v>
      </c>
      <c r="C289" s="0" t="s">
        <v>846</v>
      </c>
      <c r="D289" s="0" t="s">
        <v>23</v>
      </c>
      <c r="E289" s="0" t="n">
        <v>5</v>
      </c>
      <c r="F289" s="0" t="n">
        <v>0</v>
      </c>
      <c r="G289" s="39" t="n">
        <v>0</v>
      </c>
      <c r="H289" s="0" t="n">
        <v>0</v>
      </c>
      <c r="I289" s="39" t="n">
        <v>0</v>
      </c>
      <c r="J289" s="0" t="n">
        <v>65</v>
      </c>
      <c r="K289" s="39" t="n">
        <v>0.1363</v>
      </c>
      <c r="M289" s="0" t="s">
        <v>320</v>
      </c>
      <c r="N289" s="0" t="str">
        <f aca="false">IFERROR(VLOOKUP(A289,C$3:K$433,2,FALSE()),"")</f>
        <v/>
      </c>
      <c r="O289" s="0" t="str">
        <f aca="false">IFERROR(VLOOKUP(A289,C$3:K$433,3,FALSE()),"")</f>
        <v/>
      </c>
      <c r="P289" s="0" t="str">
        <f aca="false">IFERROR(VLOOKUP(A289,C$3:K$433,4,FALSE()),"")</f>
        <v/>
      </c>
      <c r="Q289" s="39" t="str">
        <f aca="false">IFERROR(VLOOKUP(A289,C$3:K$433,5,FALSE()),"")</f>
        <v/>
      </c>
      <c r="R289" s="0" t="str">
        <f aca="false">IFERROR(VLOOKUP(A289,C$3:K$433,6,FALSE()),"")</f>
        <v/>
      </c>
      <c r="S289" s="39" t="str">
        <f aca="false">IFERROR(VLOOKUP(A289,C$3:K$433,7,FALSE()),"")</f>
        <v/>
      </c>
      <c r="T289" s="0" t="str">
        <f aca="false">IFERROR(VLOOKUP(A289,C$3:K$433,8,FALSE()),"")</f>
        <v/>
      </c>
      <c r="U289" s="39" t="str">
        <f aca="false">IFERROR(VLOOKUP(A289,C$3:K$433,9,FALSE()),"")</f>
        <v/>
      </c>
    </row>
    <row r="290" customFormat="false" ht="15" hidden="false" customHeight="false" outlineLevel="0" collapsed="false">
      <c r="A290" s="0" t="s">
        <v>322</v>
      </c>
      <c r="B290" s="0" t="s">
        <v>23</v>
      </c>
      <c r="C290" s="0" t="s">
        <v>291</v>
      </c>
      <c r="D290" s="0" t="s">
        <v>34</v>
      </c>
      <c r="E290" s="0" t="n">
        <v>14</v>
      </c>
      <c r="F290" s="0" t="n">
        <v>313</v>
      </c>
      <c r="G290" s="39" t="n">
        <v>0.289</v>
      </c>
      <c r="H290" s="0" t="n">
        <v>0</v>
      </c>
      <c r="I290" s="39" t="n">
        <v>0</v>
      </c>
      <c r="J290" s="0" t="n">
        <v>191</v>
      </c>
      <c r="K290" s="39" t="n">
        <v>0.4292</v>
      </c>
      <c r="M290" s="0" t="s">
        <v>322</v>
      </c>
      <c r="N290" s="0" t="str">
        <f aca="false">IFERROR(VLOOKUP(A290,C$3:K$433,2,FALSE()),"")</f>
        <v/>
      </c>
      <c r="O290" s="0" t="str">
        <f aca="false">IFERROR(VLOOKUP(A290,C$3:K$433,3,FALSE()),"")</f>
        <v/>
      </c>
      <c r="P290" s="0" t="str">
        <f aca="false">IFERROR(VLOOKUP(A290,C$3:K$433,4,FALSE()),"")</f>
        <v/>
      </c>
      <c r="Q290" s="39" t="str">
        <f aca="false">IFERROR(VLOOKUP(A290,C$3:K$433,5,FALSE()),"")</f>
        <v/>
      </c>
      <c r="R290" s="0" t="str">
        <f aca="false">IFERROR(VLOOKUP(A290,C$3:K$433,6,FALSE()),"")</f>
        <v/>
      </c>
      <c r="S290" s="39" t="str">
        <f aca="false">IFERROR(VLOOKUP(A290,C$3:K$433,7,FALSE()),"")</f>
        <v/>
      </c>
      <c r="T290" s="0" t="str">
        <f aca="false">IFERROR(VLOOKUP(A290,C$3:K$433,8,FALSE()),"")</f>
        <v/>
      </c>
      <c r="U290" s="39" t="str">
        <f aca="false">IFERROR(VLOOKUP(A290,C$3:K$433,9,FALSE()),"")</f>
        <v/>
      </c>
    </row>
    <row r="291" customFormat="false" ht="15" hidden="false" customHeight="false" outlineLevel="0" collapsed="false">
      <c r="A291" s="0" t="s">
        <v>323</v>
      </c>
      <c r="B291" s="0" t="s">
        <v>46</v>
      </c>
      <c r="C291" s="0" t="s">
        <v>847</v>
      </c>
      <c r="D291" s="0" t="s">
        <v>453</v>
      </c>
      <c r="E291" s="0" t="n">
        <v>4</v>
      </c>
      <c r="F291" s="0" t="n">
        <v>0</v>
      </c>
      <c r="G291" s="39" t="n">
        <v>0</v>
      </c>
      <c r="H291" s="0" t="n">
        <v>93</v>
      </c>
      <c r="I291" s="39" t="n">
        <v>0.0861</v>
      </c>
      <c r="J291" s="0" t="n">
        <v>4</v>
      </c>
      <c r="K291" s="39" t="n">
        <v>0.0091</v>
      </c>
      <c r="M291" s="0" t="s">
        <v>323</v>
      </c>
      <c r="N291" s="0" t="str">
        <f aca="false">IFERROR(VLOOKUP(A291,C$3:K$433,2,FALSE()),"")</f>
        <v>DE</v>
      </c>
      <c r="O291" s="0" t="n">
        <f aca="false">IFERROR(VLOOKUP(A291,C$3:K$433,3,FALSE()),"")</f>
        <v>16</v>
      </c>
      <c r="P291" s="0" t="n">
        <f aca="false">IFERROR(VLOOKUP(A291,C$3:K$433,4,FALSE()),"")</f>
        <v>0</v>
      </c>
      <c r="Q291" s="39" t="n">
        <f aca="false">IFERROR(VLOOKUP(A291,C$3:K$433,5,FALSE()),"")</f>
        <v>0</v>
      </c>
      <c r="R291" s="0" t="n">
        <f aca="false">IFERROR(VLOOKUP(A291,C$3:K$433,6,FALSE()),"")</f>
        <v>563</v>
      </c>
      <c r="S291" s="39" t="n">
        <f aca="false">IFERROR(VLOOKUP(A291,C$3:K$433,7,FALSE()),"")</f>
        <v>0.5398</v>
      </c>
      <c r="T291" s="0" t="n">
        <f aca="false">IFERROR(VLOOKUP(A291,C$3:K$433,8,FALSE()),"")</f>
        <v>3</v>
      </c>
      <c r="U291" s="39" t="n">
        <f aca="false">IFERROR(VLOOKUP(A291,C$3:K$433,9,FALSE()),"")</f>
        <v>0.0067</v>
      </c>
    </row>
    <row r="292" customFormat="false" ht="15" hidden="false" customHeight="false" outlineLevel="0" collapsed="false">
      <c r="A292" s="0" t="s">
        <v>324</v>
      </c>
      <c r="B292" s="0" t="s">
        <v>37</v>
      </c>
      <c r="C292" s="0" t="s">
        <v>847</v>
      </c>
      <c r="D292" s="0" t="s">
        <v>453</v>
      </c>
      <c r="E292" s="0" t="n">
        <v>6</v>
      </c>
      <c r="F292" s="0" t="n">
        <v>0</v>
      </c>
      <c r="G292" s="39" t="n">
        <v>0</v>
      </c>
      <c r="H292" s="0" t="n">
        <v>67</v>
      </c>
      <c r="I292" s="39" t="n">
        <v>0.0631</v>
      </c>
      <c r="J292" s="0" t="n">
        <v>4</v>
      </c>
      <c r="K292" s="39" t="n">
        <v>0.0091</v>
      </c>
      <c r="M292" s="0" t="s">
        <v>324</v>
      </c>
      <c r="N292" s="0" t="str">
        <f aca="false">IFERROR(VLOOKUP(A292,C$3:K$433,2,FALSE()),"")</f>
        <v/>
      </c>
      <c r="O292" s="0" t="str">
        <f aca="false">IFERROR(VLOOKUP(A292,C$3:K$433,3,FALSE()),"")</f>
        <v/>
      </c>
      <c r="P292" s="0" t="str">
        <f aca="false">IFERROR(VLOOKUP(A292,C$3:K$433,4,FALSE()),"")</f>
        <v/>
      </c>
      <c r="Q292" s="39" t="str">
        <f aca="false">IFERROR(VLOOKUP(A292,C$3:K$433,5,FALSE()),"")</f>
        <v/>
      </c>
      <c r="R292" s="0" t="str">
        <f aca="false">IFERROR(VLOOKUP(A292,C$3:K$433,6,FALSE()),"")</f>
        <v/>
      </c>
      <c r="S292" s="39" t="str">
        <f aca="false">IFERROR(VLOOKUP(A292,C$3:K$433,7,FALSE()),"")</f>
        <v/>
      </c>
      <c r="T292" s="0" t="str">
        <f aca="false">IFERROR(VLOOKUP(A292,C$3:K$433,8,FALSE()),"")</f>
        <v/>
      </c>
      <c r="U292" s="39" t="str">
        <f aca="false">IFERROR(VLOOKUP(A292,C$3:K$433,9,FALSE()),"")</f>
        <v/>
      </c>
    </row>
    <row r="293" customFormat="false" ht="15" hidden="false" customHeight="false" outlineLevel="0" collapsed="false">
      <c r="A293" s="0" t="s">
        <v>325</v>
      </c>
      <c r="B293" s="0" t="s">
        <v>20</v>
      </c>
      <c r="C293" s="0" t="s">
        <v>293</v>
      </c>
      <c r="D293" s="0" t="s">
        <v>48</v>
      </c>
      <c r="E293" s="0" t="n">
        <v>1</v>
      </c>
      <c r="F293" s="0" t="n">
        <v>16</v>
      </c>
      <c r="G293" s="39" t="n">
        <v>0.0159</v>
      </c>
      <c r="H293" s="0" t="n">
        <v>0</v>
      </c>
      <c r="I293" s="39" t="n">
        <v>0</v>
      </c>
      <c r="J293" s="0" t="n">
        <v>0</v>
      </c>
      <c r="K293" s="39" t="n">
        <v>0</v>
      </c>
      <c r="M293" s="0" t="s">
        <v>325</v>
      </c>
      <c r="N293" s="0" t="str">
        <f aca="false">IFERROR(VLOOKUP(A293,C$3:K$433,2,FALSE()),"")</f>
        <v>CB</v>
      </c>
      <c r="O293" s="0" t="n">
        <f aca="false">IFERROR(VLOOKUP(A293,C$3:K$433,3,FALSE()),"")</f>
        <v>12</v>
      </c>
      <c r="P293" s="0" t="n">
        <f aca="false">IFERROR(VLOOKUP(A293,C$3:K$433,4,FALSE()),"")</f>
        <v>0</v>
      </c>
      <c r="Q293" s="39" t="n">
        <f aca="false">IFERROR(VLOOKUP(A293,C$3:K$433,5,FALSE()),"")</f>
        <v>0</v>
      </c>
      <c r="R293" s="0" t="n">
        <f aca="false">IFERROR(VLOOKUP(A293,C$3:K$433,6,FALSE()),"")</f>
        <v>336</v>
      </c>
      <c r="S293" s="39" t="n">
        <f aca="false">IFERROR(VLOOKUP(A293,C$3:K$433,7,FALSE()),"")</f>
        <v>0.3083</v>
      </c>
      <c r="T293" s="0" t="n">
        <f aca="false">IFERROR(VLOOKUP(A293,C$3:K$433,8,FALSE()),"")</f>
        <v>144</v>
      </c>
      <c r="U293" s="39" t="n">
        <f aca="false">IFERROR(VLOOKUP(A293,C$3:K$433,9,FALSE()),"")</f>
        <v>0.32</v>
      </c>
    </row>
    <row r="294" customFormat="false" ht="15" hidden="false" customHeight="false" outlineLevel="0" collapsed="false">
      <c r="A294" s="0" t="s">
        <v>326</v>
      </c>
      <c r="B294" s="0" t="s">
        <v>34</v>
      </c>
      <c r="C294" s="0" t="s">
        <v>296</v>
      </c>
      <c r="D294" s="0" t="s">
        <v>23</v>
      </c>
      <c r="E294" s="0" t="n">
        <v>16</v>
      </c>
      <c r="F294" s="0" t="n">
        <v>0</v>
      </c>
      <c r="G294" s="39" t="n">
        <v>0</v>
      </c>
      <c r="H294" s="0" t="n">
        <v>666</v>
      </c>
      <c r="I294" s="39" t="n">
        <v>0.5801</v>
      </c>
      <c r="J294" s="0" t="n">
        <v>2</v>
      </c>
      <c r="K294" s="39" t="n">
        <v>0.0043</v>
      </c>
      <c r="M294" s="0" t="s">
        <v>326</v>
      </c>
      <c r="N294" s="0" t="str">
        <f aca="false">IFERROR(VLOOKUP(A294,C$3:K$433,2,FALSE()),"")</f>
        <v>WR</v>
      </c>
      <c r="O294" s="0" t="n">
        <f aca="false">IFERROR(VLOOKUP(A294,C$3:K$433,3,FALSE()),"")</f>
        <v>15</v>
      </c>
      <c r="P294" s="0" t="n">
        <f aca="false">IFERROR(VLOOKUP(A294,C$3:K$433,4,FALSE()),"")</f>
        <v>391</v>
      </c>
      <c r="Q294" s="39" t="n">
        <f aca="false">IFERROR(VLOOKUP(A294,C$3:K$433,5,FALSE()),"")</f>
        <v>0.36</v>
      </c>
      <c r="R294" s="0" t="n">
        <f aca="false">IFERROR(VLOOKUP(A294,C$3:K$433,6,FALSE()),"")</f>
        <v>0</v>
      </c>
      <c r="S294" s="39" t="n">
        <f aca="false">IFERROR(VLOOKUP(A294,C$3:K$433,7,FALSE()),"")</f>
        <v>0</v>
      </c>
      <c r="T294" s="0" t="n">
        <f aca="false">IFERROR(VLOOKUP(A294,C$3:K$433,8,FALSE()),"")</f>
        <v>144</v>
      </c>
      <c r="U294" s="39" t="n">
        <f aca="false">IFERROR(VLOOKUP(A294,C$3:K$433,9,FALSE()),"")</f>
        <v>0.3251</v>
      </c>
    </row>
    <row r="295" customFormat="false" ht="15" hidden="false" customHeight="false" outlineLevel="0" collapsed="false">
      <c r="A295" s="0" t="s">
        <v>327</v>
      </c>
      <c r="B295" s="0" t="s">
        <v>14</v>
      </c>
      <c r="C295" s="0" t="s">
        <v>297</v>
      </c>
      <c r="D295" s="0" t="s">
        <v>23</v>
      </c>
      <c r="E295" s="0" t="n">
        <v>14</v>
      </c>
      <c r="F295" s="0" t="n">
        <v>0</v>
      </c>
      <c r="G295" s="39" t="n">
        <v>0</v>
      </c>
      <c r="H295" s="0" t="n">
        <v>534</v>
      </c>
      <c r="I295" s="39" t="n">
        <v>0.4991</v>
      </c>
      <c r="J295" s="0" t="n">
        <v>148</v>
      </c>
      <c r="K295" s="39" t="n">
        <v>0.3083</v>
      </c>
      <c r="M295" s="0" t="s">
        <v>327</v>
      </c>
      <c r="N295" s="0" t="str">
        <f aca="false">IFERROR(VLOOKUP(A295,C$3:K$433,2,FALSE()),"")</f>
        <v>T</v>
      </c>
      <c r="O295" s="0" t="n">
        <f aca="false">IFERROR(VLOOKUP(A295,C$3:K$433,3,FALSE()),"")</f>
        <v>10</v>
      </c>
      <c r="P295" s="0" t="n">
        <f aca="false">IFERROR(VLOOKUP(A295,C$3:K$433,4,FALSE()),"")</f>
        <v>243</v>
      </c>
      <c r="Q295" s="39" t="n">
        <f aca="false">IFERROR(VLOOKUP(A295,C$3:K$433,5,FALSE()),"")</f>
        <v>0.226</v>
      </c>
      <c r="R295" s="0" t="n">
        <f aca="false">IFERROR(VLOOKUP(A295,C$3:K$433,6,FALSE()),"")</f>
        <v>0</v>
      </c>
      <c r="S295" s="39" t="n">
        <f aca="false">IFERROR(VLOOKUP(A295,C$3:K$433,7,FALSE()),"")</f>
        <v>0</v>
      </c>
      <c r="T295" s="0" t="n">
        <f aca="false">IFERROR(VLOOKUP(A295,C$3:K$433,8,FALSE()),"")</f>
        <v>13</v>
      </c>
      <c r="U295" s="39" t="n">
        <f aca="false">IFERROR(VLOOKUP(A295,C$3:K$433,9,FALSE()),"")</f>
        <v>0.0277</v>
      </c>
    </row>
    <row r="296" customFormat="false" ht="15" hidden="false" customHeight="false" outlineLevel="0" collapsed="false">
      <c r="A296" s="0" t="s">
        <v>328</v>
      </c>
      <c r="B296" s="0" t="s">
        <v>20</v>
      </c>
      <c r="C296" s="0" t="s">
        <v>848</v>
      </c>
      <c r="D296" s="0" t="s">
        <v>638</v>
      </c>
      <c r="E296" s="0" t="n">
        <v>3</v>
      </c>
      <c r="F296" s="0" t="n">
        <v>0</v>
      </c>
      <c r="G296" s="39" t="n">
        <v>0</v>
      </c>
      <c r="H296" s="0" t="n">
        <v>1</v>
      </c>
      <c r="I296" s="39" t="n">
        <v>0.0009</v>
      </c>
      <c r="J296" s="0" t="n">
        <v>69</v>
      </c>
      <c r="K296" s="39" t="n">
        <v>0.1471</v>
      </c>
      <c r="M296" s="0" t="s">
        <v>328</v>
      </c>
      <c r="N296" s="0" t="str">
        <f aca="false">IFERROR(VLOOKUP(A296,C$3:K$433,2,FALSE()),"")</f>
        <v/>
      </c>
      <c r="O296" s="0" t="str">
        <f aca="false">IFERROR(VLOOKUP(A296,C$3:K$433,3,FALSE()),"")</f>
        <v/>
      </c>
      <c r="P296" s="0" t="str">
        <f aca="false">IFERROR(VLOOKUP(A296,C$3:K$433,4,FALSE()),"")</f>
        <v/>
      </c>
      <c r="Q296" s="39" t="str">
        <f aca="false">IFERROR(VLOOKUP(A296,C$3:K$433,5,FALSE()),"")</f>
        <v/>
      </c>
      <c r="R296" s="0" t="str">
        <f aca="false">IFERROR(VLOOKUP(A296,C$3:K$433,6,FALSE()),"")</f>
        <v/>
      </c>
      <c r="S296" s="39" t="str">
        <f aca="false">IFERROR(VLOOKUP(A296,C$3:K$433,7,FALSE()),"")</f>
        <v/>
      </c>
      <c r="T296" s="0" t="str">
        <f aca="false">IFERROR(VLOOKUP(A296,C$3:K$433,8,FALSE()),"")</f>
        <v/>
      </c>
      <c r="U296" s="39" t="str">
        <f aca="false">IFERROR(VLOOKUP(A296,C$3:K$433,9,FALSE()),"")</f>
        <v/>
      </c>
    </row>
    <row r="297" customFormat="false" ht="15" hidden="false" customHeight="false" outlineLevel="0" collapsed="false">
      <c r="A297" s="0" t="s">
        <v>329</v>
      </c>
      <c r="B297" s="0" t="s">
        <v>46</v>
      </c>
      <c r="C297" s="0" t="s">
        <v>848</v>
      </c>
      <c r="D297" s="0" t="s">
        <v>638</v>
      </c>
      <c r="E297" s="0" t="n">
        <v>7</v>
      </c>
      <c r="F297" s="0" t="n">
        <v>0</v>
      </c>
      <c r="G297" s="39" t="n">
        <v>0</v>
      </c>
      <c r="H297" s="0" t="n">
        <v>0</v>
      </c>
      <c r="I297" s="39" t="n">
        <v>0</v>
      </c>
      <c r="J297" s="0" t="n">
        <v>130</v>
      </c>
      <c r="K297" s="39" t="n">
        <v>0.2725</v>
      </c>
      <c r="M297" s="0" t="s">
        <v>329</v>
      </c>
      <c r="N297" s="0" t="str">
        <f aca="false">IFERROR(VLOOKUP(A297,C$3:K$433,2,FALSE()),"")</f>
        <v/>
      </c>
      <c r="O297" s="0" t="str">
        <f aca="false">IFERROR(VLOOKUP(A297,C$3:K$433,3,FALSE()),"")</f>
        <v/>
      </c>
      <c r="P297" s="0" t="str">
        <f aca="false">IFERROR(VLOOKUP(A297,C$3:K$433,4,FALSE()),"")</f>
        <v/>
      </c>
      <c r="Q297" s="39" t="str">
        <f aca="false">IFERROR(VLOOKUP(A297,C$3:K$433,5,FALSE()),"")</f>
        <v/>
      </c>
      <c r="R297" s="0" t="str">
        <f aca="false">IFERROR(VLOOKUP(A297,C$3:K$433,6,FALSE()),"")</f>
        <v/>
      </c>
      <c r="S297" s="39" t="str">
        <f aca="false">IFERROR(VLOOKUP(A297,C$3:K$433,7,FALSE()),"")</f>
        <v/>
      </c>
      <c r="T297" s="0" t="str">
        <f aca="false">IFERROR(VLOOKUP(A297,C$3:K$433,8,FALSE()),"")</f>
        <v/>
      </c>
      <c r="U297" s="39" t="str">
        <f aca="false">IFERROR(VLOOKUP(A297,C$3:K$433,9,FALSE()),"")</f>
        <v/>
      </c>
    </row>
    <row r="298" customFormat="false" ht="15" hidden="false" customHeight="false" outlineLevel="0" collapsed="false">
      <c r="A298" s="0" t="s">
        <v>330</v>
      </c>
      <c r="B298" s="0" t="s">
        <v>17</v>
      </c>
      <c r="C298" s="0" t="s">
        <v>849</v>
      </c>
      <c r="D298" s="0" t="s">
        <v>23</v>
      </c>
      <c r="E298" s="0" t="n">
        <v>4</v>
      </c>
      <c r="F298" s="0" t="n">
        <v>0</v>
      </c>
      <c r="G298" s="39" t="n">
        <v>0</v>
      </c>
      <c r="H298" s="0" t="n">
        <v>242</v>
      </c>
      <c r="I298" s="39" t="n">
        <v>0.2251</v>
      </c>
      <c r="J298" s="0" t="n">
        <v>20</v>
      </c>
      <c r="K298" s="39" t="n">
        <v>0.0418</v>
      </c>
      <c r="M298" s="0" t="s">
        <v>330</v>
      </c>
      <c r="N298" s="0" t="str">
        <f aca="false">IFERROR(VLOOKUP(A298,C$3:K$433,2,FALSE()),"")</f>
        <v>TE</v>
      </c>
      <c r="O298" s="0" t="n">
        <f aca="false">IFERROR(VLOOKUP(A298,C$3:K$433,3,FALSE()),"")</f>
        <v>14</v>
      </c>
      <c r="P298" s="0" t="n">
        <f aca="false">IFERROR(VLOOKUP(A298,C$3:K$433,4,FALSE()),"")</f>
        <v>374</v>
      </c>
      <c r="Q298" s="39" t="n">
        <f aca="false">IFERROR(VLOOKUP(A298,C$3:K$433,5,FALSE()),"")</f>
        <v>0.3441</v>
      </c>
      <c r="R298" s="0" t="n">
        <f aca="false">IFERROR(VLOOKUP(A298,C$3:K$433,6,FALSE()),"")</f>
        <v>0</v>
      </c>
      <c r="S298" s="39" t="n">
        <f aca="false">IFERROR(VLOOKUP(A298,C$3:K$433,7,FALSE()),"")</f>
        <v>0</v>
      </c>
      <c r="T298" s="0" t="n">
        <f aca="false">IFERROR(VLOOKUP(A298,C$3:K$433,8,FALSE()),"")</f>
        <v>214</v>
      </c>
      <c r="U298" s="39" t="n">
        <f aca="false">IFERROR(VLOOKUP(A298,C$3:K$433,9,FALSE()),"")</f>
        <v>0.4842</v>
      </c>
    </row>
    <row r="299" customFormat="false" ht="15" hidden="false" customHeight="false" outlineLevel="0" collapsed="false">
      <c r="A299" s="0" t="s">
        <v>331</v>
      </c>
      <c r="B299" s="0" t="s">
        <v>34</v>
      </c>
      <c r="C299" s="0" t="s">
        <v>849</v>
      </c>
      <c r="D299" s="0" t="s">
        <v>23</v>
      </c>
      <c r="E299" s="0" t="n">
        <v>4</v>
      </c>
      <c r="F299" s="0" t="n">
        <v>0</v>
      </c>
      <c r="G299" s="39" t="n">
        <v>0</v>
      </c>
      <c r="H299" s="0" t="n">
        <v>170</v>
      </c>
      <c r="I299" s="39" t="n">
        <v>0.158</v>
      </c>
      <c r="J299" s="0" t="n">
        <v>13</v>
      </c>
      <c r="K299" s="39" t="n">
        <v>0.0279</v>
      </c>
      <c r="M299" s="0" t="s">
        <v>331</v>
      </c>
      <c r="N299" s="0" t="str">
        <f aca="false">IFERROR(VLOOKUP(A299,C$3:K$433,2,FALSE()),"")</f>
        <v>WR</v>
      </c>
      <c r="O299" s="0" t="n">
        <f aca="false">IFERROR(VLOOKUP(A299,C$3:K$433,3,FALSE()),"")</f>
        <v>15</v>
      </c>
      <c r="P299" s="0" t="n">
        <f aca="false">IFERROR(VLOOKUP(A299,C$3:K$433,4,FALSE()),"")</f>
        <v>558</v>
      </c>
      <c r="Q299" s="39" t="n">
        <f aca="false">IFERROR(VLOOKUP(A299,C$3:K$433,5,FALSE()),"")</f>
        <v>0.5269</v>
      </c>
      <c r="R299" s="0" t="n">
        <f aca="false">IFERROR(VLOOKUP(A299,C$3:K$433,6,FALSE()),"")</f>
        <v>0</v>
      </c>
      <c r="S299" s="39" t="n">
        <f aca="false">IFERROR(VLOOKUP(A299,C$3:K$433,7,FALSE()),"")</f>
        <v>0</v>
      </c>
      <c r="T299" s="0" t="n">
        <f aca="false">IFERROR(VLOOKUP(A299,C$3:K$433,8,FALSE()),"")</f>
        <v>122</v>
      </c>
      <c r="U299" s="39" t="n">
        <f aca="false">IFERROR(VLOOKUP(A299,C$3:K$433,9,FALSE()),"")</f>
        <v>0.2779</v>
      </c>
    </row>
    <row r="300" customFormat="false" ht="15" hidden="false" customHeight="false" outlineLevel="0" collapsed="false">
      <c r="A300" s="0" t="s">
        <v>332</v>
      </c>
      <c r="B300" s="0" t="s">
        <v>37</v>
      </c>
      <c r="C300" s="0" t="s">
        <v>298</v>
      </c>
      <c r="D300" s="0" t="s">
        <v>34</v>
      </c>
      <c r="E300" s="0" t="n">
        <v>13</v>
      </c>
      <c r="F300" s="0" t="n">
        <v>694</v>
      </c>
      <c r="G300" s="39" t="n">
        <v>0.6591</v>
      </c>
      <c r="H300" s="0" t="n">
        <v>0</v>
      </c>
      <c r="I300" s="39" t="n">
        <v>0</v>
      </c>
      <c r="J300" s="0" t="n">
        <v>8</v>
      </c>
      <c r="K300" s="39" t="n">
        <v>0.0186</v>
      </c>
      <c r="M300" s="0" t="s">
        <v>332</v>
      </c>
      <c r="N300" s="0" t="str">
        <f aca="false">IFERROR(VLOOKUP(A300,C$3:K$433,2,FALSE()),"")</f>
        <v/>
      </c>
      <c r="O300" s="0" t="str">
        <f aca="false">IFERROR(VLOOKUP(A300,C$3:K$433,3,FALSE()),"")</f>
        <v/>
      </c>
      <c r="P300" s="0" t="str">
        <f aca="false">IFERROR(VLOOKUP(A300,C$3:K$433,4,FALSE()),"")</f>
        <v/>
      </c>
      <c r="Q300" s="39" t="str">
        <f aca="false">IFERROR(VLOOKUP(A300,C$3:K$433,5,FALSE()),"")</f>
        <v/>
      </c>
      <c r="R300" s="0" t="str">
        <f aca="false">IFERROR(VLOOKUP(A300,C$3:K$433,6,FALSE()),"")</f>
        <v/>
      </c>
      <c r="S300" s="39" t="str">
        <f aca="false">IFERROR(VLOOKUP(A300,C$3:K$433,7,FALSE()),"")</f>
        <v/>
      </c>
      <c r="T300" s="0" t="str">
        <f aca="false">IFERROR(VLOOKUP(A300,C$3:K$433,8,FALSE()),"")</f>
        <v/>
      </c>
      <c r="U300" s="39" t="str">
        <f aca="false">IFERROR(VLOOKUP(A300,C$3:K$433,9,FALSE()),"")</f>
        <v/>
      </c>
    </row>
    <row r="301" customFormat="false" ht="15" hidden="false" customHeight="false" outlineLevel="0" collapsed="false">
      <c r="A301" s="0" t="s">
        <v>333</v>
      </c>
      <c r="B301" s="0" t="s">
        <v>14</v>
      </c>
      <c r="C301" s="0" t="s">
        <v>299</v>
      </c>
      <c r="D301" s="0" t="s">
        <v>23</v>
      </c>
      <c r="E301" s="0" t="n">
        <v>10</v>
      </c>
      <c r="F301" s="0" t="n">
        <v>0</v>
      </c>
      <c r="G301" s="39" t="n">
        <v>0</v>
      </c>
      <c r="H301" s="0" t="n">
        <v>133</v>
      </c>
      <c r="I301" s="39" t="n">
        <v>0.1268</v>
      </c>
      <c r="J301" s="0" t="n">
        <v>136</v>
      </c>
      <c r="K301" s="39" t="n">
        <v>0.2851</v>
      </c>
      <c r="M301" s="0" t="s">
        <v>333</v>
      </c>
      <c r="N301" s="0" t="str">
        <f aca="false">IFERROR(VLOOKUP(A301,C$3:K$433,2,FALSE()),"")</f>
        <v/>
      </c>
      <c r="O301" s="0" t="str">
        <f aca="false">IFERROR(VLOOKUP(A301,C$3:K$433,3,FALSE()),"")</f>
        <v/>
      </c>
      <c r="P301" s="0" t="str">
        <f aca="false">IFERROR(VLOOKUP(A301,C$3:K$433,4,FALSE()),"")</f>
        <v/>
      </c>
      <c r="Q301" s="39" t="str">
        <f aca="false">IFERROR(VLOOKUP(A301,C$3:K$433,5,FALSE()),"")</f>
        <v/>
      </c>
      <c r="R301" s="0" t="str">
        <f aca="false">IFERROR(VLOOKUP(A301,C$3:K$433,6,FALSE()),"")</f>
        <v/>
      </c>
      <c r="S301" s="39" t="str">
        <f aca="false">IFERROR(VLOOKUP(A301,C$3:K$433,7,FALSE()),"")</f>
        <v/>
      </c>
      <c r="T301" s="0" t="str">
        <f aca="false">IFERROR(VLOOKUP(A301,C$3:K$433,8,FALSE()),"")</f>
        <v/>
      </c>
      <c r="U301" s="39" t="str">
        <f aca="false">IFERROR(VLOOKUP(A301,C$3:K$433,9,FALSE()),"")</f>
        <v/>
      </c>
    </row>
    <row r="302" customFormat="false" ht="15" hidden="false" customHeight="false" outlineLevel="0" collapsed="false">
      <c r="A302" s="0" t="s">
        <v>334</v>
      </c>
      <c r="B302" s="0" t="s">
        <v>46</v>
      </c>
      <c r="C302" s="0" t="s">
        <v>850</v>
      </c>
      <c r="D302" s="0" t="s">
        <v>382</v>
      </c>
      <c r="E302" s="0" t="n">
        <v>5</v>
      </c>
      <c r="F302" s="0" t="n">
        <v>0</v>
      </c>
      <c r="G302" s="39" t="n">
        <v>0</v>
      </c>
      <c r="H302" s="0" t="n">
        <v>218</v>
      </c>
      <c r="I302" s="39" t="n">
        <v>0.2037</v>
      </c>
      <c r="J302" s="0" t="n">
        <v>60</v>
      </c>
      <c r="K302" s="39" t="n">
        <v>0.1282</v>
      </c>
      <c r="M302" s="0" t="s">
        <v>334</v>
      </c>
      <c r="N302" s="0" t="str">
        <f aca="false">IFERROR(VLOOKUP(A302,C$3:K$433,2,FALSE()),"")</f>
        <v>LB</v>
      </c>
      <c r="O302" s="0" t="n">
        <f aca="false">IFERROR(VLOOKUP(A302,C$3:K$433,3,FALSE()),"")</f>
        <v>16</v>
      </c>
      <c r="P302" s="0" t="n">
        <f aca="false">IFERROR(VLOOKUP(A302,C$3:K$433,4,FALSE()),"")</f>
        <v>0</v>
      </c>
      <c r="Q302" s="39" t="n">
        <f aca="false">IFERROR(VLOOKUP(A302,C$3:K$433,5,FALSE()),"")</f>
        <v>0</v>
      </c>
      <c r="R302" s="0" t="n">
        <f aca="false">IFERROR(VLOOKUP(A302,C$3:K$433,6,FALSE()),"")</f>
        <v>671</v>
      </c>
      <c r="S302" s="39" t="n">
        <f aca="false">IFERROR(VLOOKUP(A302,C$3:K$433,7,FALSE()),"")</f>
        <v>0.604</v>
      </c>
      <c r="T302" s="0" t="n">
        <f aca="false">IFERROR(VLOOKUP(A302,C$3:K$433,8,FALSE()),"")</f>
        <v>6</v>
      </c>
      <c r="U302" s="39" t="n">
        <f aca="false">IFERROR(VLOOKUP(A302,C$3:K$433,9,FALSE()),"")</f>
        <v>0.0126</v>
      </c>
    </row>
    <row r="303" customFormat="false" ht="15" hidden="false" customHeight="false" outlineLevel="0" collapsed="false">
      <c r="A303" s="0" t="s">
        <v>335</v>
      </c>
      <c r="B303" s="0" t="s">
        <v>34</v>
      </c>
      <c r="C303" s="0" t="s">
        <v>850</v>
      </c>
      <c r="D303" s="0" t="s">
        <v>382</v>
      </c>
      <c r="E303" s="0" t="n">
        <v>1</v>
      </c>
      <c r="F303" s="0" t="n">
        <v>0</v>
      </c>
      <c r="G303" s="39" t="n">
        <v>0</v>
      </c>
      <c r="H303" s="0" t="n">
        <v>1</v>
      </c>
      <c r="I303" s="39" t="n">
        <v>0.0009</v>
      </c>
      <c r="J303" s="0" t="n">
        <v>12</v>
      </c>
      <c r="K303" s="39" t="n">
        <v>0.0267</v>
      </c>
      <c r="M303" s="0" t="s">
        <v>335</v>
      </c>
      <c r="N303" s="0" t="str">
        <f aca="false">IFERROR(VLOOKUP(A303,C$3:K$433,2,FALSE()),"")</f>
        <v>WR</v>
      </c>
      <c r="O303" s="0" t="n">
        <f aca="false">IFERROR(VLOOKUP(A303,C$3:K$433,3,FALSE()),"")</f>
        <v>6</v>
      </c>
      <c r="P303" s="0" t="n">
        <f aca="false">IFERROR(VLOOKUP(A303,C$3:K$433,4,FALSE()),"")</f>
        <v>36</v>
      </c>
      <c r="Q303" s="39" t="n">
        <f aca="false">IFERROR(VLOOKUP(A303,C$3:K$433,5,FALSE()),"")</f>
        <v>0.034</v>
      </c>
      <c r="R303" s="0" t="n">
        <f aca="false">IFERROR(VLOOKUP(A303,C$3:K$433,6,FALSE()),"")</f>
        <v>0</v>
      </c>
      <c r="S303" s="39" t="n">
        <f aca="false">IFERROR(VLOOKUP(A303,C$3:K$433,7,FALSE()),"")</f>
        <v>0</v>
      </c>
      <c r="T303" s="0" t="n">
        <f aca="false">IFERROR(VLOOKUP(A303,C$3:K$433,8,FALSE()),"")</f>
        <v>94</v>
      </c>
      <c r="U303" s="39" t="n">
        <f aca="false">IFERROR(VLOOKUP(A303,C$3:K$433,9,FALSE()),"")</f>
        <v>0.2136</v>
      </c>
    </row>
    <row r="304" customFormat="false" ht="15" hidden="false" customHeight="false" outlineLevel="0" collapsed="false">
      <c r="A304" s="0" t="s">
        <v>336</v>
      </c>
      <c r="B304" s="0" t="s">
        <v>17</v>
      </c>
      <c r="C304" s="0" t="s">
        <v>300</v>
      </c>
      <c r="D304" s="0" t="s">
        <v>382</v>
      </c>
      <c r="E304" s="0" t="n">
        <v>15</v>
      </c>
      <c r="F304" s="0" t="n">
        <v>0</v>
      </c>
      <c r="G304" s="39" t="n">
        <v>0</v>
      </c>
      <c r="H304" s="0" t="n">
        <v>1013</v>
      </c>
      <c r="I304" s="39" t="n">
        <v>0.9085</v>
      </c>
      <c r="J304" s="0" t="n">
        <v>117</v>
      </c>
      <c r="K304" s="39" t="n">
        <v>0.2612</v>
      </c>
      <c r="M304" s="0" t="s">
        <v>336</v>
      </c>
      <c r="N304" s="0" t="str">
        <f aca="false">IFERROR(VLOOKUP(A304,C$3:K$433,2,FALSE()),"")</f>
        <v/>
      </c>
      <c r="O304" s="0" t="str">
        <f aca="false">IFERROR(VLOOKUP(A304,C$3:K$433,3,FALSE()),"")</f>
        <v/>
      </c>
      <c r="P304" s="0" t="str">
        <f aca="false">IFERROR(VLOOKUP(A304,C$3:K$433,4,FALSE()),"")</f>
        <v/>
      </c>
      <c r="Q304" s="39" t="str">
        <f aca="false">IFERROR(VLOOKUP(A304,C$3:K$433,5,FALSE()),"")</f>
        <v/>
      </c>
      <c r="R304" s="0" t="str">
        <f aca="false">IFERROR(VLOOKUP(A304,C$3:K$433,6,FALSE()),"")</f>
        <v/>
      </c>
      <c r="S304" s="39" t="str">
        <f aca="false">IFERROR(VLOOKUP(A304,C$3:K$433,7,FALSE()),"")</f>
        <v/>
      </c>
      <c r="T304" s="0" t="str">
        <f aca="false">IFERROR(VLOOKUP(A304,C$3:K$433,8,FALSE()),"")</f>
        <v/>
      </c>
      <c r="U304" s="39" t="str">
        <f aca="false">IFERROR(VLOOKUP(A304,C$3:K$433,9,FALSE()),"")</f>
        <v/>
      </c>
    </row>
    <row r="305" customFormat="false" ht="15" hidden="false" customHeight="false" outlineLevel="0" collapsed="false">
      <c r="A305" s="0" t="s">
        <v>337</v>
      </c>
      <c r="B305" s="0" t="s">
        <v>46</v>
      </c>
      <c r="C305" s="0" t="s">
        <v>301</v>
      </c>
      <c r="D305" s="0" t="s">
        <v>789</v>
      </c>
      <c r="E305" s="0" t="n">
        <v>15</v>
      </c>
      <c r="F305" s="0" t="n">
        <v>883</v>
      </c>
      <c r="G305" s="39" t="n">
        <v>0.8386</v>
      </c>
      <c r="H305" s="0" t="n">
        <v>0</v>
      </c>
      <c r="I305" s="39" t="n">
        <v>0</v>
      </c>
      <c r="J305" s="0" t="n">
        <v>51</v>
      </c>
      <c r="K305" s="39" t="n">
        <v>0.1189</v>
      </c>
      <c r="M305" s="0" t="s">
        <v>337</v>
      </c>
      <c r="N305" s="0" t="str">
        <f aca="false">IFERROR(VLOOKUP(A305,C$3:K$433,2,FALSE()),"")</f>
        <v>DE</v>
      </c>
      <c r="O305" s="0" t="n">
        <f aca="false">IFERROR(VLOOKUP(A305,C$3:K$433,3,FALSE()),"")</f>
        <v>13</v>
      </c>
      <c r="P305" s="0" t="n">
        <f aca="false">IFERROR(VLOOKUP(A305,C$3:K$433,4,FALSE()),"")</f>
        <v>0</v>
      </c>
      <c r="Q305" s="39" t="n">
        <f aca="false">IFERROR(VLOOKUP(A305,C$3:K$433,5,FALSE()),"")</f>
        <v>0</v>
      </c>
      <c r="R305" s="0" t="n">
        <f aca="false">IFERROR(VLOOKUP(A305,C$3:K$433,6,FALSE()),"")</f>
        <v>451</v>
      </c>
      <c r="S305" s="39" t="n">
        <f aca="false">IFERROR(VLOOKUP(A305,C$3:K$433,7,FALSE()),"")</f>
        <v>0.4052</v>
      </c>
      <c r="T305" s="0" t="n">
        <f aca="false">IFERROR(VLOOKUP(A305,C$3:K$433,8,FALSE()),"")</f>
        <v>58</v>
      </c>
      <c r="U305" s="39" t="n">
        <f aca="false">IFERROR(VLOOKUP(A305,C$3:K$433,9,FALSE()),"")</f>
        <v>0.1303</v>
      </c>
    </row>
    <row r="306" customFormat="false" ht="15" hidden="false" customHeight="false" outlineLevel="0" collapsed="false">
      <c r="A306" s="0" t="s">
        <v>338</v>
      </c>
      <c r="B306" s="0" t="s">
        <v>23</v>
      </c>
      <c r="C306" s="0" t="s">
        <v>302</v>
      </c>
      <c r="D306" s="0" t="s">
        <v>37</v>
      </c>
      <c r="E306" s="0" t="n">
        <v>15</v>
      </c>
      <c r="F306" s="0" t="n">
        <v>577</v>
      </c>
      <c r="G306" s="39" t="n">
        <v>0.5184</v>
      </c>
      <c r="H306" s="0" t="n">
        <v>0</v>
      </c>
      <c r="I306" s="39" t="n">
        <v>0</v>
      </c>
      <c r="J306" s="0" t="n">
        <v>0</v>
      </c>
      <c r="K306" s="39" t="n">
        <v>0</v>
      </c>
      <c r="M306" s="0" t="s">
        <v>338</v>
      </c>
      <c r="N306" s="0" t="str">
        <f aca="false">IFERROR(VLOOKUP(A306,C$3:K$433,2,FALSE()),"")</f>
        <v/>
      </c>
      <c r="O306" s="0" t="str">
        <f aca="false">IFERROR(VLOOKUP(A306,C$3:K$433,3,FALSE()),"")</f>
        <v/>
      </c>
      <c r="P306" s="0" t="str">
        <f aca="false">IFERROR(VLOOKUP(A306,C$3:K$433,4,FALSE()),"")</f>
        <v/>
      </c>
      <c r="Q306" s="39" t="str">
        <f aca="false">IFERROR(VLOOKUP(A306,C$3:K$433,5,FALSE()),"")</f>
        <v/>
      </c>
      <c r="R306" s="0" t="str">
        <f aca="false">IFERROR(VLOOKUP(A306,C$3:K$433,6,FALSE()),"")</f>
        <v/>
      </c>
      <c r="S306" s="39" t="str">
        <f aca="false">IFERROR(VLOOKUP(A306,C$3:K$433,7,FALSE()),"")</f>
        <v/>
      </c>
      <c r="T306" s="0" t="str">
        <f aca="false">IFERROR(VLOOKUP(A306,C$3:K$433,8,FALSE()),"")</f>
        <v/>
      </c>
      <c r="U306" s="39" t="str">
        <f aca="false">IFERROR(VLOOKUP(A306,C$3:K$433,9,FALSE()),"")</f>
        <v/>
      </c>
    </row>
    <row r="307" customFormat="false" ht="15" hidden="false" customHeight="false" outlineLevel="0" collapsed="false">
      <c r="A307" s="0" t="s">
        <v>339</v>
      </c>
      <c r="B307" s="0" t="s">
        <v>23</v>
      </c>
      <c r="C307" s="0" t="s">
        <v>303</v>
      </c>
      <c r="D307" s="0" t="s">
        <v>23</v>
      </c>
      <c r="E307" s="0" t="n">
        <v>3</v>
      </c>
      <c r="F307" s="0" t="n">
        <v>0</v>
      </c>
      <c r="G307" s="39" t="n">
        <v>0</v>
      </c>
      <c r="H307" s="0" t="n">
        <v>0</v>
      </c>
      <c r="I307" s="39" t="n">
        <v>0</v>
      </c>
      <c r="J307" s="0" t="n">
        <v>59</v>
      </c>
      <c r="K307" s="39" t="n">
        <v>0.1326</v>
      </c>
      <c r="M307" s="0" t="s">
        <v>339</v>
      </c>
      <c r="N307" s="0" t="str">
        <f aca="false">IFERROR(VLOOKUP(A307,C$3:K$433,2,FALSE()),"")</f>
        <v/>
      </c>
      <c r="O307" s="0" t="str">
        <f aca="false">IFERROR(VLOOKUP(A307,C$3:K$433,3,FALSE()),"")</f>
        <v/>
      </c>
      <c r="P307" s="0" t="str">
        <f aca="false">IFERROR(VLOOKUP(A307,C$3:K$433,4,FALSE()),"")</f>
        <v/>
      </c>
      <c r="Q307" s="39" t="str">
        <f aca="false">IFERROR(VLOOKUP(A307,C$3:K$433,5,FALSE()),"")</f>
        <v/>
      </c>
      <c r="R307" s="0" t="str">
        <f aca="false">IFERROR(VLOOKUP(A307,C$3:K$433,6,FALSE()),"")</f>
        <v/>
      </c>
      <c r="S307" s="39" t="str">
        <f aca="false">IFERROR(VLOOKUP(A307,C$3:K$433,7,FALSE()),"")</f>
        <v/>
      </c>
      <c r="T307" s="0" t="str">
        <f aca="false">IFERROR(VLOOKUP(A307,C$3:K$433,8,FALSE()),"")</f>
        <v/>
      </c>
      <c r="U307" s="39" t="str">
        <f aca="false">IFERROR(VLOOKUP(A307,C$3:K$433,9,FALSE()),"")</f>
        <v/>
      </c>
    </row>
    <row r="308" customFormat="false" ht="15" hidden="false" customHeight="false" outlineLevel="0" collapsed="false">
      <c r="A308" s="0" t="s">
        <v>340</v>
      </c>
      <c r="B308" s="0" t="s">
        <v>46</v>
      </c>
      <c r="C308" s="0" t="s">
        <v>303</v>
      </c>
      <c r="D308" s="0" t="s">
        <v>37</v>
      </c>
      <c r="E308" s="0" t="n">
        <v>13</v>
      </c>
      <c r="F308" s="0" t="n">
        <v>17</v>
      </c>
      <c r="G308" s="39" t="n">
        <v>0.0152</v>
      </c>
      <c r="H308" s="0" t="n">
        <v>0</v>
      </c>
      <c r="I308" s="39" t="n">
        <v>0</v>
      </c>
      <c r="J308" s="0" t="n">
        <v>241</v>
      </c>
      <c r="K308" s="39" t="n">
        <v>0.5095</v>
      </c>
      <c r="M308" s="0" t="s">
        <v>340</v>
      </c>
      <c r="N308" s="0" t="str">
        <f aca="false">IFERROR(VLOOKUP(A308,C$3:K$433,2,FALSE()),"")</f>
        <v/>
      </c>
      <c r="O308" s="0" t="str">
        <f aca="false">IFERROR(VLOOKUP(A308,C$3:K$433,3,FALSE()),"")</f>
        <v/>
      </c>
      <c r="P308" s="0" t="str">
        <f aca="false">IFERROR(VLOOKUP(A308,C$3:K$433,4,FALSE()),"")</f>
        <v/>
      </c>
      <c r="Q308" s="39" t="str">
        <f aca="false">IFERROR(VLOOKUP(A308,C$3:K$433,5,FALSE()),"")</f>
        <v/>
      </c>
      <c r="R308" s="0" t="str">
        <f aca="false">IFERROR(VLOOKUP(A308,C$3:K$433,6,FALSE()),"")</f>
        <v/>
      </c>
      <c r="S308" s="39" t="str">
        <f aca="false">IFERROR(VLOOKUP(A308,C$3:K$433,7,FALSE()),"")</f>
        <v/>
      </c>
      <c r="T308" s="0" t="str">
        <f aca="false">IFERROR(VLOOKUP(A308,C$3:K$433,8,FALSE()),"")</f>
        <v/>
      </c>
      <c r="U308" s="39" t="str">
        <f aca="false">IFERROR(VLOOKUP(A308,C$3:K$433,9,FALSE()),"")</f>
        <v/>
      </c>
    </row>
    <row r="309" customFormat="false" ht="15" hidden="false" customHeight="false" outlineLevel="0" collapsed="false">
      <c r="A309" s="0" t="s">
        <v>341</v>
      </c>
      <c r="B309" s="0" t="s">
        <v>37</v>
      </c>
      <c r="C309" s="0" t="s">
        <v>308</v>
      </c>
      <c r="D309" s="0" t="s">
        <v>37</v>
      </c>
      <c r="E309" s="0" t="n">
        <v>2</v>
      </c>
      <c r="F309" s="0" t="n">
        <v>6</v>
      </c>
      <c r="G309" s="39" t="n">
        <v>0.0057</v>
      </c>
      <c r="H309" s="0" t="n">
        <v>0</v>
      </c>
      <c r="I309" s="39" t="n">
        <v>0</v>
      </c>
      <c r="J309" s="0" t="n">
        <v>0</v>
      </c>
      <c r="K309" s="39" t="n">
        <v>0</v>
      </c>
      <c r="M309" s="0" t="s">
        <v>341</v>
      </c>
      <c r="N309" s="0" t="str">
        <f aca="false">IFERROR(VLOOKUP(A309,C$3:K$433,2,FALSE()),"")</f>
        <v>RB</v>
      </c>
      <c r="O309" s="0" t="n">
        <f aca="false">IFERROR(VLOOKUP(A309,C$3:K$433,3,FALSE()),"")</f>
        <v>14</v>
      </c>
      <c r="P309" s="0" t="n">
        <f aca="false">IFERROR(VLOOKUP(A309,C$3:K$433,4,FALSE()),"")</f>
        <v>293</v>
      </c>
      <c r="Q309" s="39" t="n">
        <f aca="false">IFERROR(VLOOKUP(A309,C$3:K$433,5,FALSE()),"")</f>
        <v>0.2825</v>
      </c>
      <c r="R309" s="0" t="n">
        <f aca="false">IFERROR(VLOOKUP(A309,C$3:K$433,6,FALSE()),"")</f>
        <v>0</v>
      </c>
      <c r="S309" s="39" t="n">
        <f aca="false">IFERROR(VLOOKUP(A309,C$3:K$433,7,FALSE()),"")</f>
        <v>0</v>
      </c>
      <c r="T309" s="0" t="n">
        <f aca="false">IFERROR(VLOOKUP(A309,C$3:K$433,8,FALSE()),"")</f>
        <v>126</v>
      </c>
      <c r="U309" s="39" t="n">
        <f aca="false">IFERROR(VLOOKUP(A309,C$3:K$433,9,FALSE()),"")</f>
        <v>0.3029</v>
      </c>
    </row>
    <row r="310" customFormat="false" ht="15" hidden="false" customHeight="false" outlineLevel="0" collapsed="false">
      <c r="A310" s="0" t="s">
        <v>342</v>
      </c>
      <c r="B310" s="0" t="s">
        <v>46</v>
      </c>
      <c r="C310" s="0" t="s">
        <v>310</v>
      </c>
      <c r="D310" s="0" t="s">
        <v>37</v>
      </c>
      <c r="E310" s="0" t="n">
        <v>13</v>
      </c>
      <c r="F310" s="0" t="n">
        <v>353</v>
      </c>
      <c r="G310" s="39" t="n">
        <v>0.3397</v>
      </c>
      <c r="H310" s="0" t="n">
        <v>0</v>
      </c>
      <c r="I310" s="39" t="n">
        <v>0</v>
      </c>
      <c r="J310" s="0" t="n">
        <v>0</v>
      </c>
      <c r="K310" s="39" t="n">
        <v>0</v>
      </c>
      <c r="M310" s="0" t="s">
        <v>342</v>
      </c>
      <c r="N310" s="0" t="str">
        <f aca="false">IFERROR(VLOOKUP(A310,C$3:K$433,2,FALSE()),"")</f>
        <v/>
      </c>
      <c r="O310" s="0" t="str">
        <f aca="false">IFERROR(VLOOKUP(A310,C$3:K$433,3,FALSE()),"")</f>
        <v/>
      </c>
      <c r="P310" s="0" t="str">
        <f aca="false">IFERROR(VLOOKUP(A310,C$3:K$433,4,FALSE()),"")</f>
        <v/>
      </c>
      <c r="Q310" s="39" t="str">
        <f aca="false">IFERROR(VLOOKUP(A310,C$3:K$433,5,FALSE()),"")</f>
        <v/>
      </c>
      <c r="R310" s="0" t="str">
        <f aca="false">IFERROR(VLOOKUP(A310,C$3:K$433,6,FALSE()),"")</f>
        <v/>
      </c>
      <c r="S310" s="39" t="str">
        <f aca="false">IFERROR(VLOOKUP(A310,C$3:K$433,7,FALSE()),"")</f>
        <v/>
      </c>
      <c r="T310" s="0" t="str">
        <f aca="false">IFERROR(VLOOKUP(A310,C$3:K$433,8,FALSE()),"")</f>
        <v/>
      </c>
      <c r="U310" s="39" t="str">
        <f aca="false">IFERROR(VLOOKUP(A310,C$3:K$433,9,FALSE()),"")</f>
        <v/>
      </c>
    </row>
    <row r="311" customFormat="false" ht="15" hidden="false" customHeight="false" outlineLevel="0" collapsed="false">
      <c r="A311" s="0" t="s">
        <v>343</v>
      </c>
      <c r="B311" s="0" t="s">
        <v>46</v>
      </c>
      <c r="C311" s="0" t="s">
        <v>312</v>
      </c>
      <c r="D311" s="0" t="s">
        <v>37</v>
      </c>
      <c r="E311" s="0" t="n">
        <v>9</v>
      </c>
      <c r="F311" s="0" t="n">
        <v>303</v>
      </c>
      <c r="G311" s="39" t="n">
        <v>0.2861</v>
      </c>
      <c r="H311" s="0" t="n">
        <v>0</v>
      </c>
      <c r="I311" s="39" t="n">
        <v>0</v>
      </c>
      <c r="J311" s="0" t="n">
        <v>0</v>
      </c>
      <c r="K311" s="39" t="n">
        <v>0</v>
      </c>
      <c r="M311" s="0" t="s">
        <v>343</v>
      </c>
      <c r="N311" s="0" t="str">
        <f aca="false">IFERROR(VLOOKUP(A311,C$3:K$433,2,FALSE()),"")</f>
        <v>LB</v>
      </c>
      <c r="O311" s="0" t="n">
        <f aca="false">IFERROR(VLOOKUP(A311,C$3:K$433,3,FALSE()),"")</f>
        <v>13</v>
      </c>
      <c r="P311" s="0" t="n">
        <f aca="false">IFERROR(VLOOKUP(A311,C$3:K$433,4,FALSE()),"")</f>
        <v>0</v>
      </c>
      <c r="Q311" s="39" t="n">
        <f aca="false">IFERROR(VLOOKUP(A311,C$3:K$433,5,FALSE()),"")</f>
        <v>0</v>
      </c>
      <c r="R311" s="0" t="n">
        <f aca="false">IFERROR(VLOOKUP(A311,C$3:K$433,6,FALSE()),"")</f>
        <v>494</v>
      </c>
      <c r="S311" s="39" t="n">
        <f aca="false">IFERROR(VLOOKUP(A311,C$3:K$433,7,FALSE()),"")</f>
        <v>0.4718</v>
      </c>
      <c r="T311" s="0" t="n">
        <f aca="false">IFERROR(VLOOKUP(A311,C$3:K$433,8,FALSE()),"")</f>
        <v>55</v>
      </c>
      <c r="U311" s="39" t="n">
        <f aca="false">IFERROR(VLOOKUP(A311,C$3:K$433,9,FALSE()),"")</f>
        <v>0.1193</v>
      </c>
    </row>
    <row r="312" customFormat="false" ht="15" hidden="false" customHeight="false" outlineLevel="0" collapsed="false">
      <c r="C312" s="0" t="s">
        <v>314</v>
      </c>
      <c r="D312" s="0" t="s">
        <v>37</v>
      </c>
      <c r="E312" s="0" t="n">
        <v>16</v>
      </c>
      <c r="F312" s="0" t="n">
        <v>742</v>
      </c>
      <c r="G312" s="39" t="n">
        <v>0.739</v>
      </c>
      <c r="H312" s="0" t="n">
        <v>0</v>
      </c>
      <c r="I312" s="39" t="n">
        <v>0</v>
      </c>
      <c r="J312" s="0" t="n">
        <v>0</v>
      </c>
      <c r="K312" s="39" t="n">
        <v>0</v>
      </c>
    </row>
    <row r="313" customFormat="false" ht="15" hidden="false" customHeight="false" outlineLevel="0" collapsed="false">
      <c r="C313" s="0" t="s">
        <v>315</v>
      </c>
      <c r="D313" s="0" t="s">
        <v>382</v>
      </c>
      <c r="E313" s="0" t="n">
        <v>16</v>
      </c>
      <c r="F313" s="0" t="n">
        <v>0</v>
      </c>
      <c r="G313" s="39" t="n">
        <v>0</v>
      </c>
      <c r="H313" s="0" t="n">
        <v>862</v>
      </c>
      <c r="I313" s="39" t="n">
        <v>0.7483</v>
      </c>
      <c r="J313" s="0" t="n">
        <v>166</v>
      </c>
      <c r="K313" s="39" t="n">
        <v>0.357</v>
      </c>
    </row>
    <row r="314" customFormat="false" ht="15" hidden="false" customHeight="false" outlineLevel="0" collapsed="false">
      <c r="C314" s="0" t="s">
        <v>316</v>
      </c>
      <c r="D314" s="0" t="s">
        <v>34</v>
      </c>
      <c r="E314" s="0" t="n">
        <v>2</v>
      </c>
      <c r="F314" s="0" t="n">
        <v>27</v>
      </c>
      <c r="G314" s="39" t="n">
        <v>0.0243</v>
      </c>
      <c r="H314" s="0" t="n">
        <v>0</v>
      </c>
      <c r="I314" s="39" t="n">
        <v>0</v>
      </c>
      <c r="J314" s="0" t="n">
        <v>17</v>
      </c>
      <c r="K314" s="39" t="n">
        <v>0.0349</v>
      </c>
    </row>
    <row r="315" customFormat="false" ht="15" hidden="false" customHeight="false" outlineLevel="0" collapsed="false">
      <c r="C315" s="0" t="s">
        <v>317</v>
      </c>
      <c r="D315" s="0" t="s">
        <v>382</v>
      </c>
      <c r="E315" s="0" t="n">
        <v>15</v>
      </c>
      <c r="F315" s="0" t="n">
        <v>0</v>
      </c>
      <c r="G315" s="39" t="n">
        <v>0</v>
      </c>
      <c r="H315" s="0" t="n">
        <v>579</v>
      </c>
      <c r="I315" s="39" t="n">
        <v>0.5594</v>
      </c>
      <c r="J315" s="0" t="n">
        <v>167</v>
      </c>
      <c r="K315" s="39" t="n">
        <v>0.3893</v>
      </c>
    </row>
    <row r="316" customFormat="false" ht="15" hidden="false" customHeight="false" outlineLevel="0" collapsed="false">
      <c r="C316" s="0" t="s">
        <v>319</v>
      </c>
      <c r="D316" s="0" t="s">
        <v>34</v>
      </c>
      <c r="E316" s="0" t="n">
        <v>2</v>
      </c>
      <c r="F316" s="0" t="n">
        <v>0</v>
      </c>
      <c r="G316" s="39" t="n">
        <v>0</v>
      </c>
      <c r="H316" s="0" t="n">
        <v>0</v>
      </c>
      <c r="I316" s="39" t="n">
        <v>0</v>
      </c>
      <c r="J316" s="0" t="n">
        <v>7</v>
      </c>
      <c r="K316" s="39" t="n">
        <v>0.0152</v>
      </c>
    </row>
    <row r="317" customFormat="false" ht="15" hidden="false" customHeight="false" outlineLevel="0" collapsed="false">
      <c r="C317" s="0" t="s">
        <v>323</v>
      </c>
      <c r="D317" s="0" t="s">
        <v>420</v>
      </c>
      <c r="E317" s="0" t="n">
        <v>16</v>
      </c>
      <c r="F317" s="0" t="n">
        <v>0</v>
      </c>
      <c r="G317" s="39" t="n">
        <v>0</v>
      </c>
      <c r="H317" s="0" t="n">
        <v>563</v>
      </c>
      <c r="I317" s="39" t="n">
        <v>0.5398</v>
      </c>
      <c r="J317" s="0" t="n">
        <v>3</v>
      </c>
      <c r="K317" s="39" t="n">
        <v>0.0067</v>
      </c>
    </row>
    <row r="318" customFormat="false" ht="15" hidden="false" customHeight="false" outlineLevel="0" collapsed="false">
      <c r="C318" s="0" t="s">
        <v>325</v>
      </c>
      <c r="D318" s="0" t="s">
        <v>382</v>
      </c>
      <c r="E318" s="0" t="n">
        <v>12</v>
      </c>
      <c r="F318" s="0" t="n">
        <v>0</v>
      </c>
      <c r="G318" s="39" t="n">
        <v>0</v>
      </c>
      <c r="H318" s="0" t="n">
        <v>336</v>
      </c>
      <c r="I318" s="39" t="n">
        <v>0.3083</v>
      </c>
      <c r="J318" s="0" t="n">
        <v>144</v>
      </c>
      <c r="K318" s="39" t="n">
        <v>0.32</v>
      </c>
    </row>
    <row r="319" customFormat="false" ht="15" hidden="false" customHeight="false" outlineLevel="0" collapsed="false">
      <c r="C319" s="0" t="s">
        <v>851</v>
      </c>
      <c r="D319" s="0" t="s">
        <v>37</v>
      </c>
      <c r="E319" s="0" t="n">
        <v>1</v>
      </c>
      <c r="F319" s="0" t="n">
        <v>2</v>
      </c>
      <c r="G319" s="39" t="n">
        <v>0.0019</v>
      </c>
      <c r="H319" s="0" t="n">
        <v>0</v>
      </c>
      <c r="I319" s="39" t="n">
        <v>0</v>
      </c>
      <c r="J319" s="0" t="n">
        <v>0</v>
      </c>
      <c r="K319" s="39" t="n">
        <v>0</v>
      </c>
    </row>
    <row r="320" customFormat="false" ht="15" hidden="false" customHeight="false" outlineLevel="0" collapsed="false">
      <c r="C320" s="0" t="s">
        <v>851</v>
      </c>
      <c r="D320" s="0" t="s">
        <v>37</v>
      </c>
      <c r="E320" s="0" t="n">
        <v>3</v>
      </c>
      <c r="F320" s="0" t="n">
        <v>28</v>
      </c>
      <c r="G320" s="39" t="n">
        <v>0.0264</v>
      </c>
      <c r="H320" s="0" t="n">
        <v>0</v>
      </c>
      <c r="I320" s="39" t="n">
        <v>0</v>
      </c>
      <c r="J320" s="0" t="n">
        <v>0</v>
      </c>
      <c r="K320" s="39" t="n">
        <v>0</v>
      </c>
    </row>
    <row r="321" customFormat="false" ht="15" hidden="false" customHeight="false" outlineLevel="0" collapsed="false">
      <c r="C321" s="0" t="s">
        <v>326</v>
      </c>
      <c r="D321" s="0" t="s">
        <v>34</v>
      </c>
      <c r="E321" s="0" t="n">
        <v>15</v>
      </c>
      <c r="F321" s="0" t="n">
        <v>391</v>
      </c>
      <c r="G321" s="39" t="n">
        <v>0.36</v>
      </c>
      <c r="H321" s="0" t="n">
        <v>0</v>
      </c>
      <c r="I321" s="39" t="n">
        <v>0</v>
      </c>
      <c r="J321" s="0" t="n">
        <v>144</v>
      </c>
      <c r="K321" s="39" t="n">
        <v>0.3251</v>
      </c>
    </row>
    <row r="322" customFormat="false" ht="15" hidden="false" customHeight="false" outlineLevel="0" collapsed="false">
      <c r="C322" s="0" t="s">
        <v>327</v>
      </c>
      <c r="D322" s="0" t="s">
        <v>789</v>
      </c>
      <c r="E322" s="0" t="n">
        <v>10</v>
      </c>
      <c r="F322" s="0" t="n">
        <v>243</v>
      </c>
      <c r="G322" s="39" t="n">
        <v>0.226</v>
      </c>
      <c r="H322" s="0" t="n">
        <v>0</v>
      </c>
      <c r="I322" s="39" t="n">
        <v>0</v>
      </c>
      <c r="J322" s="0" t="n">
        <v>13</v>
      </c>
      <c r="K322" s="39" t="n">
        <v>0.0277</v>
      </c>
    </row>
    <row r="323" customFormat="false" ht="15" hidden="false" customHeight="false" outlineLevel="0" collapsed="false">
      <c r="C323" s="0" t="s">
        <v>330</v>
      </c>
      <c r="D323" s="0" t="s">
        <v>17</v>
      </c>
      <c r="E323" s="0" t="n">
        <v>14</v>
      </c>
      <c r="F323" s="0" t="n">
        <v>374</v>
      </c>
      <c r="G323" s="39" t="n">
        <v>0.3441</v>
      </c>
      <c r="H323" s="0" t="n">
        <v>0</v>
      </c>
      <c r="I323" s="39" t="n">
        <v>0</v>
      </c>
      <c r="J323" s="0" t="n">
        <v>214</v>
      </c>
      <c r="K323" s="39" t="n">
        <v>0.4842</v>
      </c>
    </row>
    <row r="324" customFormat="false" ht="15" hidden="false" customHeight="false" outlineLevel="0" collapsed="false">
      <c r="C324" s="0" t="s">
        <v>331</v>
      </c>
      <c r="D324" s="0" t="s">
        <v>34</v>
      </c>
      <c r="E324" s="0" t="n">
        <v>15</v>
      </c>
      <c r="F324" s="0" t="n">
        <v>558</v>
      </c>
      <c r="G324" s="39" t="n">
        <v>0.5269</v>
      </c>
      <c r="H324" s="0" t="n">
        <v>0</v>
      </c>
      <c r="I324" s="39" t="n">
        <v>0</v>
      </c>
      <c r="J324" s="0" t="n">
        <v>122</v>
      </c>
      <c r="K324" s="39" t="n">
        <v>0.2779</v>
      </c>
    </row>
    <row r="325" customFormat="false" ht="15" hidden="false" customHeight="false" outlineLevel="0" collapsed="false">
      <c r="C325" s="0" t="s">
        <v>334</v>
      </c>
      <c r="D325" s="0" t="s">
        <v>23</v>
      </c>
      <c r="E325" s="0" t="n">
        <v>16</v>
      </c>
      <c r="F325" s="0" t="n">
        <v>0</v>
      </c>
      <c r="G325" s="39" t="n">
        <v>0</v>
      </c>
      <c r="H325" s="0" t="n">
        <v>671</v>
      </c>
      <c r="I325" s="39" t="n">
        <v>0.604</v>
      </c>
      <c r="J325" s="0" t="n">
        <v>6</v>
      </c>
      <c r="K325" s="39" t="n">
        <v>0.0126</v>
      </c>
    </row>
    <row r="326" customFormat="false" ht="15" hidden="false" customHeight="false" outlineLevel="0" collapsed="false">
      <c r="C326" s="0" t="s">
        <v>335</v>
      </c>
      <c r="D326" s="0" t="s">
        <v>34</v>
      </c>
      <c r="E326" s="0" t="n">
        <v>6</v>
      </c>
      <c r="F326" s="0" t="n">
        <v>36</v>
      </c>
      <c r="G326" s="39" t="n">
        <v>0.034</v>
      </c>
      <c r="H326" s="0" t="n">
        <v>0</v>
      </c>
      <c r="I326" s="39" t="n">
        <v>0</v>
      </c>
      <c r="J326" s="0" t="n">
        <v>94</v>
      </c>
      <c r="K326" s="39" t="n">
        <v>0.2136</v>
      </c>
    </row>
    <row r="327" customFormat="false" ht="15" hidden="false" customHeight="false" outlineLevel="0" collapsed="false">
      <c r="C327" s="0" t="s">
        <v>852</v>
      </c>
      <c r="D327" s="0" t="s">
        <v>420</v>
      </c>
      <c r="E327" s="0" t="n">
        <v>5</v>
      </c>
      <c r="F327" s="0" t="n">
        <v>0</v>
      </c>
      <c r="G327" s="39" t="n">
        <v>0</v>
      </c>
      <c r="H327" s="0" t="n">
        <v>140</v>
      </c>
      <c r="I327" s="39" t="n">
        <v>0.1288</v>
      </c>
      <c r="J327" s="0" t="n">
        <v>6</v>
      </c>
      <c r="K327" s="39" t="n">
        <v>0.0136</v>
      </c>
    </row>
    <row r="328" customFormat="false" ht="15" hidden="false" customHeight="false" outlineLevel="0" collapsed="false">
      <c r="C328" s="0" t="s">
        <v>852</v>
      </c>
      <c r="D328" s="0" t="s">
        <v>420</v>
      </c>
      <c r="E328" s="0" t="n">
        <v>4</v>
      </c>
      <c r="F328" s="0" t="n">
        <v>0</v>
      </c>
      <c r="G328" s="39" t="n">
        <v>0</v>
      </c>
      <c r="H328" s="0" t="n">
        <v>126</v>
      </c>
      <c r="I328" s="39" t="n">
        <v>0.1227</v>
      </c>
      <c r="J328" s="0" t="n">
        <v>9</v>
      </c>
      <c r="K328" s="39" t="n">
        <v>0.0216</v>
      </c>
    </row>
    <row r="329" customFormat="false" ht="15" hidden="false" customHeight="false" outlineLevel="0" collapsed="false">
      <c r="C329" s="0" t="s">
        <v>337</v>
      </c>
      <c r="D329" s="0" t="s">
        <v>420</v>
      </c>
      <c r="E329" s="0" t="n">
        <v>13</v>
      </c>
      <c r="F329" s="0" t="n">
        <v>0</v>
      </c>
      <c r="G329" s="39" t="n">
        <v>0</v>
      </c>
      <c r="H329" s="0" t="n">
        <v>451</v>
      </c>
      <c r="I329" s="39" t="n">
        <v>0.4052</v>
      </c>
      <c r="J329" s="0" t="n">
        <v>58</v>
      </c>
      <c r="K329" s="39" t="n">
        <v>0.1303</v>
      </c>
    </row>
    <row r="330" customFormat="false" ht="15" hidden="false" customHeight="false" outlineLevel="0" collapsed="false">
      <c r="C330" s="0" t="s">
        <v>853</v>
      </c>
      <c r="D330" s="0" t="s">
        <v>23</v>
      </c>
      <c r="E330" s="0" t="n">
        <v>7</v>
      </c>
      <c r="F330" s="0" t="n">
        <v>0</v>
      </c>
      <c r="G330" s="39" t="n">
        <v>0</v>
      </c>
      <c r="H330" s="0" t="n">
        <v>0</v>
      </c>
      <c r="I330" s="39" t="n">
        <v>0</v>
      </c>
      <c r="J330" s="0" t="n">
        <v>95</v>
      </c>
      <c r="K330" s="39" t="n">
        <v>0.2043</v>
      </c>
    </row>
    <row r="331" customFormat="false" ht="15" hidden="false" customHeight="false" outlineLevel="0" collapsed="false">
      <c r="C331" s="0" t="s">
        <v>853</v>
      </c>
      <c r="D331" s="0" t="s">
        <v>23</v>
      </c>
      <c r="E331" s="0" t="n">
        <v>2</v>
      </c>
      <c r="F331" s="0" t="n">
        <v>0</v>
      </c>
      <c r="G331" s="39" t="n">
        <v>0</v>
      </c>
      <c r="H331" s="0" t="n">
        <v>1</v>
      </c>
      <c r="I331" s="39" t="n">
        <v>0.0009</v>
      </c>
      <c r="J331" s="0" t="n">
        <v>37</v>
      </c>
      <c r="K331" s="39" t="n">
        <v>0.0833</v>
      </c>
    </row>
    <row r="332" customFormat="false" ht="15" hidden="false" customHeight="false" outlineLevel="0" collapsed="false">
      <c r="C332" s="0" t="s">
        <v>341</v>
      </c>
      <c r="D332" s="0" t="s">
        <v>37</v>
      </c>
      <c r="E332" s="0" t="n">
        <v>14</v>
      </c>
      <c r="F332" s="0" t="n">
        <v>293</v>
      </c>
      <c r="G332" s="39" t="n">
        <v>0.2825</v>
      </c>
      <c r="H332" s="0" t="n">
        <v>0</v>
      </c>
      <c r="I332" s="39" t="n">
        <v>0</v>
      </c>
      <c r="J332" s="0" t="n">
        <v>126</v>
      </c>
      <c r="K332" s="39" t="n">
        <v>0.3029</v>
      </c>
    </row>
    <row r="333" customFormat="false" ht="15" hidden="false" customHeight="false" outlineLevel="0" collapsed="false">
      <c r="C333" s="0" t="s">
        <v>343</v>
      </c>
      <c r="D333" s="0" t="s">
        <v>23</v>
      </c>
      <c r="E333" s="0" t="n">
        <v>13</v>
      </c>
      <c r="F333" s="0" t="n">
        <v>0</v>
      </c>
      <c r="G333" s="39" t="n">
        <v>0</v>
      </c>
      <c r="H333" s="0" t="n">
        <v>494</v>
      </c>
      <c r="I333" s="39" t="n">
        <v>0.4718</v>
      </c>
      <c r="J333" s="0" t="n">
        <v>55</v>
      </c>
      <c r="K333" s="39" t="n">
        <v>0.1193</v>
      </c>
    </row>
    <row r="334" customFormat="false" ht="15" hidden="false" customHeight="false" outlineLevel="0" collapsed="false">
      <c r="C334" s="0" t="s">
        <v>854</v>
      </c>
      <c r="D334" s="0" t="s">
        <v>23</v>
      </c>
      <c r="E334" s="0" t="n">
        <v>7</v>
      </c>
      <c r="F334" s="0" t="n">
        <v>0</v>
      </c>
      <c r="G334" s="39" t="n">
        <v>0</v>
      </c>
      <c r="H334" s="0" t="n">
        <v>12</v>
      </c>
      <c r="I334" s="39" t="n">
        <v>0.0112</v>
      </c>
      <c r="J334" s="0" t="n">
        <v>130</v>
      </c>
      <c r="K334" s="39" t="n">
        <v>0.272</v>
      </c>
    </row>
    <row r="335" customFormat="false" ht="15" hidden="false" customHeight="false" outlineLevel="0" collapsed="false">
      <c r="C335" s="0" t="s">
        <v>854</v>
      </c>
      <c r="D335" s="0" t="s">
        <v>23</v>
      </c>
      <c r="E335" s="0" t="n">
        <v>1</v>
      </c>
      <c r="F335" s="0" t="n">
        <v>0</v>
      </c>
      <c r="G335" s="39" t="n">
        <v>0</v>
      </c>
      <c r="H335" s="0" t="n">
        <v>27</v>
      </c>
      <c r="I335" s="39" t="n">
        <v>0.0263</v>
      </c>
      <c r="J335" s="0" t="n">
        <v>21</v>
      </c>
      <c r="K335" s="39" t="n">
        <v>0.0505</v>
      </c>
    </row>
  </sheetData>
  <conditionalFormatting sqref="A1:C1 A3:C1048576 A2:B2 D2">
    <cfRule type="duplicateValues" priority="2" aboveAverage="0" equalAverage="0" bottom="0" percent="0" rank="0" text="" dxfId="0"/>
  </conditionalFormatting>
  <conditionalFormatting sqref="A1:C1048576">
    <cfRule type="duplicateValues" priority="3" aboveAverage="0" equalAverage="0" bottom="0" percent="0" rank="0" text="" dxfId="1"/>
  </conditionalFormatting>
  <conditionalFormatting sqref="N1:N2">
    <cfRule type="duplicateValues" priority="4" aboveAverage="0" equalAverage="0" bottom="0" percent="0" rank="0" text="" dxfId="2"/>
  </conditionalFormatting>
  <conditionalFormatting sqref="M2:M1048576">
    <cfRule type="duplicateValues" priority="5" aboveAverage="0" equalAverage="0" bottom="0" percent="0" rank="0" text="" dxfId="3"/>
  </conditionalFormatting>
  <conditionalFormatting sqref="M2">
    <cfRule type="duplicateValues" priority="6" aboveAverage="0" equalAverage="0" bottom="0" percent="0" rank="0" text="" dxfId="4"/>
  </conditionalFormatting>
  <conditionalFormatting sqref="AK1 AK3:AK1048576">
    <cfRule type="duplicateValues" priority="7" aboveAverage="0" equalAverage="0" bottom="0" percent="0" rank="0" text="" dxfId="5"/>
  </conditionalFormatting>
  <conditionalFormatting sqref="AK1:AK1048576">
    <cfRule type="duplicateValues" priority="8" aboveAverage="0" equalAverage="0" bottom="0" percent="0" rank="0" text="" dxfId="6"/>
  </conditionalFormatting>
  <conditionalFormatting sqref="AK1:AK1048576 M1:M1048576">
    <cfRule type="duplicateValues" priority="9" aboveAverage="0" equalAverage="0" bottom="0" percent="0" rank="0" text="" dxfId="7"/>
  </conditionalFormatting>
  <conditionalFormatting sqref="V61:V64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313" activeCellId="0" sqref="V313"/>
    </sheetView>
  </sheetViews>
  <sheetFormatPr defaultColWidth="8.54296875" defaultRowHeight="15" zeroHeight="false" outlineLevelRow="0" outlineLevelCol="0"/>
  <cols>
    <col collapsed="false" customWidth="true" hidden="false" outlineLevel="0" max="1" min="1" style="11" width="21.71"/>
    <col collapsed="false" customWidth="true" hidden="false" outlineLevel="0" max="3" min="3" style="11" width="28.57"/>
    <col collapsed="false" customWidth="true" hidden="false" outlineLevel="0" max="4" min="4" style="0" width="6.57"/>
    <col collapsed="false" customWidth="true" hidden="false" outlineLevel="0" max="5" min="5" style="0" width="4.43"/>
    <col collapsed="false" customWidth="true" hidden="false" outlineLevel="0" max="6" min="6" style="0" width="5.28"/>
    <col collapsed="false" customWidth="true" hidden="false" outlineLevel="0" max="7" min="7" style="39" width="7"/>
    <col collapsed="false" customWidth="true" hidden="false" outlineLevel="0" max="8" min="8" style="0" width="5.28"/>
    <col collapsed="false" customWidth="true" hidden="false" outlineLevel="0" max="9" min="9" style="39" width="7"/>
    <col collapsed="false" customWidth="true" hidden="false" outlineLevel="0" max="10" min="10" style="0" width="5.28"/>
    <col collapsed="false" customWidth="true" hidden="false" outlineLevel="0" max="11" min="11" style="39" width="7"/>
    <col collapsed="false" customWidth="true" hidden="false" outlineLevel="0" max="13" min="13" style="0" width="24.43"/>
    <col collapsed="false" customWidth="true" hidden="false" outlineLevel="0" max="14" min="14" style="0" width="6"/>
    <col collapsed="false" customWidth="true" hidden="false" outlineLevel="0" max="15" min="15" style="0" width="5.28"/>
    <col collapsed="false" customWidth="true" hidden="false" outlineLevel="0" max="16" min="16" style="0" width="6.7"/>
    <col collapsed="false" customWidth="true" hidden="false" outlineLevel="0" max="17" min="17" style="0" width="5.7"/>
    <col collapsed="false" customWidth="true" hidden="false" outlineLevel="0" max="18" min="18" style="0" width="6.7"/>
    <col collapsed="false" customWidth="true" hidden="false" outlineLevel="0" max="19" min="19" style="0" width="5.7"/>
    <col collapsed="false" customWidth="true" hidden="false" outlineLevel="0" max="20" min="20" style="0" width="6.7"/>
    <col collapsed="false" customWidth="true" hidden="false" outlineLevel="0" max="21" min="21" style="0" width="5.7"/>
    <col collapsed="false" customWidth="true" hidden="false" outlineLevel="0" max="31" min="31" style="0" width="28.57"/>
  </cols>
  <sheetData>
    <row r="1" customFormat="false" ht="15" hidden="false" customHeight="false" outlineLevel="0" collapsed="false">
      <c r="A1" s="11" t="s">
        <v>775</v>
      </c>
      <c r="F1" s="0" t="s">
        <v>777</v>
      </c>
      <c r="H1" s="0" t="s">
        <v>778</v>
      </c>
      <c r="J1" s="0" t="s">
        <v>779</v>
      </c>
      <c r="M1" s="1"/>
      <c r="N1" s="1"/>
      <c r="O1" s="1"/>
      <c r="P1" s="1" t="s">
        <v>777</v>
      </c>
      <c r="Q1" s="1"/>
      <c r="R1" s="1" t="s">
        <v>778</v>
      </c>
      <c r="S1" s="1"/>
      <c r="T1" s="1" t="s">
        <v>779</v>
      </c>
      <c r="U1" s="1"/>
    </row>
    <row r="2" customFormat="false" ht="15" hidden="false" customHeight="false" outlineLevel="0" collapsed="false">
      <c r="A2" s="11" t="s">
        <v>1</v>
      </c>
      <c r="B2" s="11" t="s">
        <v>2</v>
      </c>
      <c r="C2" s="11" t="s">
        <v>857</v>
      </c>
      <c r="D2" s="0" t="s">
        <v>2</v>
      </c>
      <c r="E2" s="0" t="s">
        <v>709</v>
      </c>
      <c r="F2" s="0" t="s">
        <v>780</v>
      </c>
      <c r="G2" s="39" t="s">
        <v>781</v>
      </c>
      <c r="H2" s="0" t="s">
        <v>780</v>
      </c>
      <c r="I2" s="39" t="s">
        <v>781</v>
      </c>
      <c r="J2" s="0" t="s">
        <v>780</v>
      </c>
      <c r="K2" s="39" t="s">
        <v>781</v>
      </c>
      <c r="M2" s="1" t="s">
        <v>775</v>
      </c>
      <c r="N2" s="1" t="s">
        <v>2</v>
      </c>
      <c r="O2" s="1" t="s">
        <v>709</v>
      </c>
      <c r="P2" s="1" t="s">
        <v>780</v>
      </c>
      <c r="Q2" s="1" t="s">
        <v>781</v>
      </c>
      <c r="R2" s="1" t="s">
        <v>780</v>
      </c>
      <c r="S2" s="1" t="s">
        <v>781</v>
      </c>
      <c r="T2" s="1" t="s">
        <v>780</v>
      </c>
      <c r="U2" s="1" t="s">
        <v>781</v>
      </c>
      <c r="AE2" s="0" t="s">
        <v>16</v>
      </c>
    </row>
    <row r="3" customFormat="false" ht="15" hidden="false" customHeight="false" outlineLevel="0" collapsed="false">
      <c r="A3" s="11" t="s">
        <v>13</v>
      </c>
      <c r="B3" s="11" t="s">
        <v>14</v>
      </c>
      <c r="C3" s="11" t="s">
        <v>13</v>
      </c>
      <c r="D3" s="0" t="s">
        <v>782</v>
      </c>
      <c r="E3" s="0" t="n">
        <v>15</v>
      </c>
      <c r="F3" s="0" t="n">
        <v>1033</v>
      </c>
      <c r="G3" s="39" t="n">
        <v>0.9174</v>
      </c>
      <c r="H3" s="0" t="n">
        <v>0</v>
      </c>
      <c r="I3" s="39" t="n">
        <v>0</v>
      </c>
      <c r="J3" s="0" t="n">
        <v>72</v>
      </c>
      <c r="K3" s="39" t="n">
        <v>0.1485</v>
      </c>
      <c r="M3" s="40" t="s">
        <v>13</v>
      </c>
      <c r="N3" s="0" t="str">
        <f aca="false">IFERROR(VLOOKUP(A3,C$3:K$433,2,FALSE()),"")</f>
        <v>G</v>
      </c>
      <c r="O3" s="0" t="n">
        <f aca="false">IFERROR(VLOOKUP(A3,C$3:K$433,3,FALSE()),"")</f>
        <v>15</v>
      </c>
      <c r="P3" s="0" t="n">
        <f aca="false">IFERROR(VLOOKUP(A3,C$3:K$433,4,FALSE()),"")</f>
        <v>1033</v>
      </c>
      <c r="Q3" s="39" t="n">
        <f aca="false">IFERROR(VLOOKUP(A3,C$3:K$433,5,FALSE()),"")</f>
        <v>0.9174</v>
      </c>
      <c r="R3" s="0" t="n">
        <f aca="false">IFERROR(VLOOKUP(A3,C$3:K$433,6,FALSE()),"")</f>
        <v>0</v>
      </c>
      <c r="S3" s="39" t="n">
        <f aca="false">IFERROR(VLOOKUP(A3,C$3:K$433,7,FALSE()),"")</f>
        <v>0</v>
      </c>
      <c r="T3" s="0" t="n">
        <f aca="false">IFERROR(VLOOKUP(A3,C$3:K$433,8,FALSE()),"")</f>
        <v>72</v>
      </c>
      <c r="U3" s="39" t="n">
        <f aca="false">IFERROR(VLOOKUP(A3,C$3:K$433,9,FALSE()),"")</f>
        <v>0.1485</v>
      </c>
      <c r="AE3" s="0" t="s">
        <v>16</v>
      </c>
    </row>
    <row r="4" customFormat="false" ht="15" hidden="false" customHeight="false" outlineLevel="0" collapsed="false">
      <c r="A4" s="11" t="s">
        <v>16</v>
      </c>
      <c r="B4" s="11" t="s">
        <v>17</v>
      </c>
      <c r="C4" s="11" t="s">
        <v>16</v>
      </c>
      <c r="D4" s="0" t="s">
        <v>17</v>
      </c>
      <c r="E4" s="0" t="n">
        <v>9</v>
      </c>
      <c r="F4" s="0" t="n">
        <v>285</v>
      </c>
      <c r="G4" s="39" t="n">
        <v>0.2529</v>
      </c>
      <c r="H4" s="0" t="n">
        <v>0</v>
      </c>
      <c r="I4" s="39" t="n">
        <v>0</v>
      </c>
      <c r="J4" s="0" t="n">
        <v>48</v>
      </c>
      <c r="K4" s="39" t="n">
        <v>0.1053</v>
      </c>
      <c r="M4" s="41" t="s">
        <v>16</v>
      </c>
      <c r="N4" s="42" t="str">
        <f aca="false">IFERROR(VLOOKUP(A4,C$3:K$433,2,FALSE()),"")</f>
        <v>TE</v>
      </c>
      <c r="O4" s="42" t="n">
        <f aca="false">IFERROR(VLOOKUP(A4,C$3:K$433,3,FALSE()),"")</f>
        <v>9</v>
      </c>
      <c r="P4" s="42" t="n">
        <f aca="false">IFERROR(VLOOKUP(A4,C$3:K$433,4,FALSE()),"")</f>
        <v>285</v>
      </c>
      <c r="Q4" s="43" t="n">
        <f aca="false">IFERROR(VLOOKUP(A4,C$3:K$433,5,FALSE()),"")</f>
        <v>0.2529</v>
      </c>
      <c r="R4" s="42" t="n">
        <f aca="false">IFERROR(VLOOKUP(A4,C$3:K$433,6,FALSE()),"")</f>
        <v>0</v>
      </c>
      <c r="S4" s="43" t="n">
        <f aca="false">IFERROR(VLOOKUP(A4,C$3:K$433,7,FALSE()),"")</f>
        <v>0</v>
      </c>
      <c r="T4" s="42" t="n">
        <f aca="false">IFERROR(VLOOKUP(A4,C$3:K$433,8,FALSE()),"")</f>
        <v>48</v>
      </c>
      <c r="U4" s="43" t="n">
        <f aca="false">IFERROR(VLOOKUP(A4,C$3:K$433,9,FALSE()),"")</f>
        <v>0.1053</v>
      </c>
      <c r="V4" s="42" t="s">
        <v>17</v>
      </c>
      <c r="W4" s="42" t="n">
        <v>2</v>
      </c>
      <c r="X4" s="42" t="n">
        <v>51</v>
      </c>
      <c r="Y4" s="43" t="n">
        <v>0.0492</v>
      </c>
      <c r="Z4" s="42" t="n">
        <v>0</v>
      </c>
      <c r="AA4" s="43" t="n">
        <v>0</v>
      </c>
      <c r="AB4" s="42" t="n">
        <v>14</v>
      </c>
      <c r="AC4" s="43" t="n">
        <v>0.0314</v>
      </c>
      <c r="AE4" s="0" t="s">
        <v>858</v>
      </c>
    </row>
    <row r="5" customFormat="false" ht="15" hidden="false" customHeight="false" outlineLevel="0" collapsed="false">
      <c r="A5" s="11" t="s">
        <v>19</v>
      </c>
      <c r="B5" s="11" t="s">
        <v>20</v>
      </c>
      <c r="C5" s="11" t="s">
        <v>16</v>
      </c>
      <c r="D5" s="0" t="s">
        <v>17</v>
      </c>
      <c r="E5" s="0" t="n">
        <v>2</v>
      </c>
      <c r="F5" s="0" t="n">
        <v>51</v>
      </c>
      <c r="G5" s="39" t="n">
        <v>0.0492</v>
      </c>
      <c r="H5" s="0" t="n">
        <v>0</v>
      </c>
      <c r="I5" s="39" t="n">
        <v>0</v>
      </c>
      <c r="J5" s="0" t="n">
        <v>14</v>
      </c>
      <c r="K5" s="39" t="n">
        <v>0.0314</v>
      </c>
      <c r="M5" s="40" t="s">
        <v>19</v>
      </c>
      <c r="N5" s="0" t="str">
        <f aca="false">IFERROR(VLOOKUP(A5,C$3:K$433,2,FALSE()),"")</f>
        <v/>
      </c>
      <c r="O5" s="0" t="str">
        <f aca="false">IFERROR(VLOOKUP(A5,C$3:K$433,3,FALSE()),"")</f>
        <v/>
      </c>
      <c r="P5" s="0" t="str">
        <f aca="false">IFERROR(VLOOKUP(A5,C$3:K$433,4,FALSE()),"")</f>
        <v/>
      </c>
      <c r="Q5" s="39" t="str">
        <f aca="false">IFERROR(VLOOKUP(A5,C$3:K$433,5,FALSE()),"")</f>
        <v/>
      </c>
      <c r="R5" s="0" t="str">
        <f aca="false">IFERROR(VLOOKUP(A5,C$3:K$433,6,FALSE()),"")</f>
        <v/>
      </c>
      <c r="S5" s="39" t="str">
        <f aca="false">IFERROR(VLOOKUP(A5,C$3:K$433,7,FALSE()),"")</f>
        <v/>
      </c>
      <c r="T5" s="0" t="str">
        <f aca="false">IFERROR(VLOOKUP(A5,C$3:K$433,8,FALSE()),"")</f>
        <v/>
      </c>
      <c r="U5" s="39" t="str">
        <f aca="false">IFERROR(VLOOKUP(A5,C$3:K$433,9,FALSE()),"")</f>
        <v/>
      </c>
      <c r="AE5" s="0" t="s">
        <v>858</v>
      </c>
    </row>
    <row r="6" customFormat="false" ht="15" hidden="false" customHeight="false" outlineLevel="0" collapsed="false">
      <c r="A6" s="11" t="s">
        <v>22</v>
      </c>
      <c r="B6" s="11" t="s">
        <v>23</v>
      </c>
      <c r="C6" s="11" t="s">
        <v>26</v>
      </c>
      <c r="D6" s="0" t="s">
        <v>490</v>
      </c>
      <c r="E6" s="0" t="n">
        <v>13</v>
      </c>
      <c r="F6" s="0" t="n">
        <v>0</v>
      </c>
      <c r="G6" s="39" t="n">
        <v>0</v>
      </c>
      <c r="H6" s="0" t="n">
        <v>670</v>
      </c>
      <c r="I6" s="39" t="n">
        <v>0.6333</v>
      </c>
      <c r="J6" s="0" t="n">
        <v>147</v>
      </c>
      <c r="K6" s="39" t="n">
        <v>0.3508</v>
      </c>
      <c r="M6" s="40" t="s">
        <v>22</v>
      </c>
      <c r="N6" s="0" t="str">
        <f aca="false">IFERROR(VLOOKUP(A6,C$3:K$433,2,FALSE()),"")</f>
        <v/>
      </c>
      <c r="O6" s="0" t="str">
        <f aca="false">IFERROR(VLOOKUP(A6,C$3:K$433,3,FALSE()),"")</f>
        <v/>
      </c>
      <c r="P6" s="0" t="str">
        <f aca="false">IFERROR(VLOOKUP(A6,C$3:K$433,4,FALSE()),"")</f>
        <v/>
      </c>
      <c r="Q6" s="39" t="str">
        <f aca="false">IFERROR(VLOOKUP(A6,C$3:K$433,5,FALSE()),"")</f>
        <v/>
      </c>
      <c r="R6" s="0" t="str">
        <f aca="false">IFERROR(VLOOKUP(A6,C$3:K$433,6,FALSE()),"")</f>
        <v/>
      </c>
      <c r="S6" s="39" t="str">
        <f aca="false">IFERROR(VLOOKUP(A6,C$3:K$433,7,FALSE()),"")</f>
        <v/>
      </c>
      <c r="T6" s="0" t="str">
        <f aca="false">IFERROR(VLOOKUP(A6,C$3:K$433,8,FALSE()),"")</f>
        <v/>
      </c>
      <c r="U6" s="39" t="str">
        <f aca="false">IFERROR(VLOOKUP(A6,C$3:K$433,9,FALSE()),"")</f>
        <v/>
      </c>
      <c r="AE6" s="0" t="s">
        <v>859</v>
      </c>
    </row>
    <row r="7" customFormat="false" ht="15" hidden="false" customHeight="false" outlineLevel="0" collapsed="false">
      <c r="A7" s="11" t="s">
        <v>25</v>
      </c>
      <c r="B7" s="11" t="s">
        <v>14</v>
      </c>
      <c r="C7" s="11" t="s">
        <v>858</v>
      </c>
      <c r="D7" s="0" t="s">
        <v>37</v>
      </c>
      <c r="E7" s="0" t="n">
        <v>6</v>
      </c>
      <c r="F7" s="0" t="n">
        <v>257</v>
      </c>
      <c r="G7" s="39" t="n">
        <v>0.2293</v>
      </c>
      <c r="H7" s="0" t="n">
        <v>0</v>
      </c>
      <c r="I7" s="39" t="n">
        <v>0</v>
      </c>
      <c r="J7" s="0" t="n">
        <v>0</v>
      </c>
      <c r="K7" s="39" t="n">
        <v>0</v>
      </c>
      <c r="M7" s="40" t="s">
        <v>25</v>
      </c>
      <c r="N7" s="0" t="str">
        <f aca="false">IFERROR(VLOOKUP(A7,C$3:K$433,2,FALSE()),"")</f>
        <v/>
      </c>
      <c r="O7" s="0" t="str">
        <f aca="false">IFERROR(VLOOKUP(A7,C$3:K$433,3,FALSE()),"")</f>
        <v/>
      </c>
      <c r="P7" s="0" t="str">
        <f aca="false">IFERROR(VLOOKUP(A7,C$3:K$433,4,FALSE()),"")</f>
        <v/>
      </c>
      <c r="Q7" s="39" t="str">
        <f aca="false">IFERROR(VLOOKUP(A7,C$3:K$433,5,FALSE()),"")</f>
        <v/>
      </c>
      <c r="R7" s="0" t="str">
        <f aca="false">IFERROR(VLOOKUP(A7,C$3:K$433,6,FALSE()),"")</f>
        <v/>
      </c>
      <c r="S7" s="39" t="str">
        <f aca="false">IFERROR(VLOOKUP(A7,C$3:K$433,7,FALSE()),"")</f>
        <v/>
      </c>
      <c r="T7" s="0" t="str">
        <f aca="false">IFERROR(VLOOKUP(A7,C$3:K$433,8,FALSE()),"")</f>
        <v/>
      </c>
      <c r="U7" s="39" t="str">
        <f aca="false">IFERROR(VLOOKUP(A7,C$3:K$433,9,FALSE()),"")</f>
        <v/>
      </c>
      <c r="AE7" s="0" t="s">
        <v>859</v>
      </c>
    </row>
    <row r="8" customFormat="false" ht="15" hidden="false" customHeight="false" outlineLevel="0" collapsed="false">
      <c r="A8" s="11" t="s">
        <v>26</v>
      </c>
      <c r="B8" s="11" t="s">
        <v>20</v>
      </c>
      <c r="C8" s="11" t="s">
        <v>858</v>
      </c>
      <c r="D8" s="0" t="s">
        <v>37</v>
      </c>
      <c r="E8" s="0" t="n">
        <v>4</v>
      </c>
      <c r="F8" s="0" t="n">
        <v>44</v>
      </c>
      <c r="G8" s="39" t="n">
        <v>0.0424</v>
      </c>
      <c r="H8" s="0" t="n">
        <v>0</v>
      </c>
      <c r="I8" s="39" t="n">
        <v>0</v>
      </c>
      <c r="J8" s="0" t="n">
        <v>0</v>
      </c>
      <c r="K8" s="39" t="n">
        <v>0</v>
      </c>
      <c r="M8" s="40" t="s">
        <v>26</v>
      </c>
      <c r="N8" s="0" t="str">
        <f aca="false">IFERROR(VLOOKUP(A8,C$3:K$433,2,FALSE()),"")</f>
        <v>FS</v>
      </c>
      <c r="O8" s="0" t="n">
        <f aca="false">IFERROR(VLOOKUP(A8,C$3:K$433,3,FALSE()),"")</f>
        <v>13</v>
      </c>
      <c r="P8" s="0" t="n">
        <f aca="false">IFERROR(VLOOKUP(A8,C$3:K$433,4,FALSE()),"")</f>
        <v>0</v>
      </c>
      <c r="Q8" s="39" t="n">
        <f aca="false">IFERROR(VLOOKUP(A8,C$3:K$433,5,FALSE()),"")</f>
        <v>0</v>
      </c>
      <c r="R8" s="0" t="n">
        <f aca="false">IFERROR(VLOOKUP(A8,C$3:K$433,6,FALSE()),"")</f>
        <v>670</v>
      </c>
      <c r="S8" s="39" t="n">
        <f aca="false">IFERROR(VLOOKUP(A8,C$3:K$433,7,FALSE()),"")</f>
        <v>0.6333</v>
      </c>
      <c r="T8" s="0" t="n">
        <f aca="false">IFERROR(VLOOKUP(A8,C$3:K$433,8,FALSE()),"")</f>
        <v>147</v>
      </c>
      <c r="U8" s="39" t="n">
        <f aca="false">IFERROR(VLOOKUP(A8,C$3:K$433,9,FALSE()),"")</f>
        <v>0.3508</v>
      </c>
      <c r="AE8" s="0" t="s">
        <v>860</v>
      </c>
    </row>
    <row r="9" customFormat="false" ht="15" hidden="false" customHeight="false" outlineLevel="0" collapsed="false">
      <c r="A9" s="11" t="s">
        <v>27</v>
      </c>
      <c r="B9" s="11" t="s">
        <v>14</v>
      </c>
      <c r="C9" s="11" t="s">
        <v>859</v>
      </c>
      <c r="D9" s="0" t="s">
        <v>453</v>
      </c>
      <c r="E9" s="0" t="n">
        <v>10</v>
      </c>
      <c r="F9" s="0" t="n">
        <v>0</v>
      </c>
      <c r="G9" s="39" t="n">
        <v>0</v>
      </c>
      <c r="H9" s="0" t="n">
        <v>149</v>
      </c>
      <c r="I9" s="39" t="n">
        <v>0.1419</v>
      </c>
      <c r="J9" s="0" t="n">
        <v>0</v>
      </c>
      <c r="K9" s="39" t="n">
        <v>0</v>
      </c>
      <c r="M9" s="40" t="s">
        <v>27</v>
      </c>
      <c r="N9" s="0" t="str">
        <f aca="false">IFERROR(VLOOKUP(A9,C$3:K$433,2,FALSE()),"")</f>
        <v/>
      </c>
      <c r="O9" s="0" t="str">
        <f aca="false">IFERROR(VLOOKUP(A9,C$3:K$433,3,FALSE()),"")</f>
        <v/>
      </c>
      <c r="P9" s="0" t="str">
        <f aca="false">IFERROR(VLOOKUP(A9,C$3:K$433,4,FALSE()),"")</f>
        <v/>
      </c>
      <c r="Q9" s="39" t="str">
        <f aca="false">IFERROR(VLOOKUP(A9,C$3:K$433,5,FALSE()),"")</f>
        <v/>
      </c>
      <c r="R9" s="0" t="str">
        <f aca="false">IFERROR(VLOOKUP(A9,C$3:K$433,6,FALSE()),"")</f>
        <v/>
      </c>
      <c r="S9" s="39" t="str">
        <f aca="false">IFERROR(VLOOKUP(A9,C$3:K$433,7,FALSE()),"")</f>
        <v/>
      </c>
      <c r="T9" s="0" t="str">
        <f aca="false">IFERROR(VLOOKUP(A9,C$3:K$433,8,FALSE()),"")</f>
        <v/>
      </c>
      <c r="U9" s="39" t="str">
        <f aca="false">IFERROR(VLOOKUP(A9,C$3:K$433,9,FALSE()),"")</f>
        <v/>
      </c>
      <c r="AE9" s="0" t="s">
        <v>860</v>
      </c>
    </row>
    <row r="10" customFormat="false" ht="15" hidden="false" customHeight="false" outlineLevel="0" collapsed="false">
      <c r="A10" s="11" t="s">
        <v>28</v>
      </c>
      <c r="B10" s="11" t="s">
        <v>23</v>
      </c>
      <c r="C10" s="11" t="s">
        <v>859</v>
      </c>
      <c r="D10" s="0" t="s">
        <v>453</v>
      </c>
      <c r="E10" s="0" t="n">
        <v>2</v>
      </c>
      <c r="F10" s="0" t="n">
        <v>0</v>
      </c>
      <c r="G10" s="39" t="n">
        <v>0</v>
      </c>
      <c r="H10" s="0" t="n">
        <v>13</v>
      </c>
      <c r="I10" s="39" t="n">
        <v>0.0132</v>
      </c>
      <c r="J10" s="0" t="n">
        <v>4</v>
      </c>
      <c r="K10" s="39" t="n">
        <v>0.0088</v>
      </c>
      <c r="M10" s="40" t="s">
        <v>28</v>
      </c>
      <c r="N10" s="0" t="str">
        <f aca="false">IFERROR(VLOOKUP(A10,C$3:K$433,2,FALSE()),"")</f>
        <v/>
      </c>
      <c r="O10" s="0" t="str">
        <f aca="false">IFERROR(VLOOKUP(A10,C$3:K$433,3,FALSE()),"")</f>
        <v/>
      </c>
      <c r="P10" s="0" t="str">
        <f aca="false">IFERROR(VLOOKUP(A10,C$3:K$433,4,FALSE()),"")</f>
        <v/>
      </c>
      <c r="Q10" s="39" t="str">
        <f aca="false">IFERROR(VLOOKUP(A10,C$3:K$433,5,FALSE()),"")</f>
        <v/>
      </c>
      <c r="R10" s="0" t="str">
        <f aca="false">IFERROR(VLOOKUP(A10,C$3:K$433,6,FALSE()),"")</f>
        <v/>
      </c>
      <c r="S10" s="39" t="str">
        <f aca="false">IFERROR(VLOOKUP(A10,C$3:K$433,7,FALSE()),"")</f>
        <v/>
      </c>
      <c r="T10" s="0" t="str">
        <f aca="false">IFERROR(VLOOKUP(A10,C$3:K$433,8,FALSE()),"")</f>
        <v/>
      </c>
      <c r="U10" s="39" t="str">
        <f aca="false">IFERROR(VLOOKUP(A10,C$3:K$433,9,FALSE()),"")</f>
        <v/>
      </c>
      <c r="AE10" s="0" t="s">
        <v>861</v>
      </c>
    </row>
    <row r="11" customFormat="false" ht="15" hidden="false" customHeight="false" outlineLevel="0" collapsed="false">
      <c r="A11" s="11" t="s">
        <v>30</v>
      </c>
      <c r="B11" s="11" t="s">
        <v>20</v>
      </c>
      <c r="C11" s="11" t="s">
        <v>31</v>
      </c>
      <c r="D11" s="0" t="s">
        <v>796</v>
      </c>
      <c r="E11" s="0" t="n">
        <v>11</v>
      </c>
      <c r="F11" s="0" t="n">
        <v>723</v>
      </c>
      <c r="G11" s="39" t="n">
        <v>0.6639</v>
      </c>
      <c r="H11" s="0" t="n">
        <v>0</v>
      </c>
      <c r="I11" s="39" t="n">
        <v>0</v>
      </c>
      <c r="J11" s="0" t="n">
        <v>3</v>
      </c>
      <c r="K11" s="39" t="n">
        <v>0.007</v>
      </c>
      <c r="M11" s="40" t="s">
        <v>30</v>
      </c>
      <c r="N11" s="0" t="str">
        <f aca="false">IFERROR(VLOOKUP(A11,C$3:K$433,2,FALSE()),"")</f>
        <v/>
      </c>
      <c r="O11" s="0" t="str">
        <f aca="false">IFERROR(VLOOKUP(A11,C$3:K$433,3,FALSE()),"")</f>
        <v/>
      </c>
      <c r="P11" s="0" t="str">
        <f aca="false">IFERROR(VLOOKUP(A11,C$3:K$433,4,FALSE()),"")</f>
        <v/>
      </c>
      <c r="Q11" s="39" t="str">
        <f aca="false">IFERROR(VLOOKUP(A11,C$3:K$433,5,FALSE()),"")</f>
        <v/>
      </c>
      <c r="R11" s="0" t="str">
        <f aca="false">IFERROR(VLOOKUP(A11,C$3:K$433,6,FALSE()),"")</f>
        <v/>
      </c>
      <c r="S11" s="39" t="str">
        <f aca="false">IFERROR(VLOOKUP(A11,C$3:K$433,7,FALSE()),"")</f>
        <v/>
      </c>
      <c r="T11" s="0" t="str">
        <f aca="false">IFERROR(VLOOKUP(A11,C$3:K$433,8,FALSE()),"")</f>
        <v/>
      </c>
      <c r="U11" s="39" t="str">
        <f aca="false">IFERROR(VLOOKUP(A11,C$3:K$433,9,FALSE()),"")</f>
        <v/>
      </c>
      <c r="AE11" s="0" t="s">
        <v>861</v>
      </c>
    </row>
    <row r="12" customFormat="false" ht="15" hidden="false" customHeight="false" outlineLevel="0" collapsed="false">
      <c r="A12" s="11" t="s">
        <v>31</v>
      </c>
      <c r="B12" s="11" t="s">
        <v>14</v>
      </c>
      <c r="C12" s="11" t="s">
        <v>33</v>
      </c>
      <c r="D12" s="0" t="s">
        <v>34</v>
      </c>
      <c r="E12" s="0" t="n">
        <v>14</v>
      </c>
      <c r="F12" s="0" t="n">
        <v>710</v>
      </c>
      <c r="G12" s="39" t="n">
        <v>0.7044</v>
      </c>
      <c r="H12" s="0" t="n">
        <v>0</v>
      </c>
      <c r="I12" s="39" t="n">
        <v>0</v>
      </c>
      <c r="J12" s="0" t="n">
        <v>2</v>
      </c>
      <c r="K12" s="39" t="n">
        <v>0.0047</v>
      </c>
      <c r="M12" s="40" t="s">
        <v>31</v>
      </c>
      <c r="N12" s="0" t="str">
        <f aca="false">IFERROR(VLOOKUP(A12,C$3:K$433,2,FALSE()),"")</f>
        <v>C</v>
      </c>
      <c r="O12" s="0" t="n">
        <f aca="false">IFERROR(VLOOKUP(A12,C$3:K$433,3,FALSE()),"")</f>
        <v>11</v>
      </c>
      <c r="P12" s="0" t="n">
        <f aca="false">IFERROR(VLOOKUP(A12,C$3:K$433,4,FALSE()),"")</f>
        <v>723</v>
      </c>
      <c r="Q12" s="39" t="n">
        <f aca="false">IFERROR(VLOOKUP(A12,C$3:K$433,5,FALSE()),"")</f>
        <v>0.6639</v>
      </c>
      <c r="R12" s="0" t="n">
        <f aca="false">IFERROR(VLOOKUP(A12,C$3:K$433,6,FALSE()),"")</f>
        <v>0</v>
      </c>
      <c r="S12" s="39" t="n">
        <f aca="false">IFERROR(VLOOKUP(A12,C$3:K$433,7,FALSE()),"")</f>
        <v>0</v>
      </c>
      <c r="T12" s="0" t="n">
        <f aca="false">IFERROR(VLOOKUP(A12,C$3:K$433,8,FALSE()),"")</f>
        <v>3</v>
      </c>
      <c r="U12" s="39" t="n">
        <f aca="false">IFERROR(VLOOKUP(A12,C$3:K$433,9,FALSE()),"")</f>
        <v>0.007</v>
      </c>
      <c r="AE12" s="0" t="s">
        <v>862</v>
      </c>
    </row>
    <row r="13" customFormat="false" ht="15" hidden="false" customHeight="false" outlineLevel="0" collapsed="false">
      <c r="A13" s="11" t="s">
        <v>347</v>
      </c>
      <c r="B13" s="11" t="s">
        <v>23</v>
      </c>
      <c r="C13" s="11" t="s">
        <v>36</v>
      </c>
      <c r="D13" s="0" t="s">
        <v>37</v>
      </c>
      <c r="E13" s="0" t="n">
        <v>14</v>
      </c>
      <c r="F13" s="0" t="n">
        <v>378</v>
      </c>
      <c r="G13" s="39" t="n">
        <v>0.3631</v>
      </c>
      <c r="H13" s="0" t="n">
        <v>0</v>
      </c>
      <c r="I13" s="39" t="n">
        <v>0</v>
      </c>
      <c r="J13" s="0" t="n">
        <v>11</v>
      </c>
      <c r="K13" s="39" t="n">
        <v>0.0234</v>
      </c>
      <c r="M13" s="40" t="s">
        <v>347</v>
      </c>
      <c r="N13" s="0" t="str">
        <f aca="false">IFERROR(VLOOKUP(A13,C$3:K$433,2,FALSE()),"")</f>
        <v/>
      </c>
      <c r="O13" s="0" t="str">
        <f aca="false">IFERROR(VLOOKUP(A13,C$3:K$433,3,FALSE()),"")</f>
        <v/>
      </c>
      <c r="P13" s="0" t="str">
        <f aca="false">IFERROR(VLOOKUP(A13,C$3:K$433,4,FALSE()),"")</f>
        <v/>
      </c>
      <c r="Q13" s="39" t="str">
        <f aca="false">IFERROR(VLOOKUP(A13,C$3:K$433,5,FALSE()),"")</f>
        <v/>
      </c>
      <c r="R13" s="0" t="str">
        <f aca="false">IFERROR(VLOOKUP(A13,C$3:K$433,6,FALSE()),"")</f>
        <v/>
      </c>
      <c r="S13" s="39" t="str">
        <f aca="false">IFERROR(VLOOKUP(A13,C$3:K$433,7,FALSE()),"")</f>
        <v/>
      </c>
      <c r="T13" s="0" t="str">
        <f aca="false">IFERROR(VLOOKUP(A13,C$3:K$433,8,FALSE()),"")</f>
        <v/>
      </c>
      <c r="U13" s="39" t="str">
        <f aca="false">IFERROR(VLOOKUP(A13,C$3:K$433,9,FALSE()),"")</f>
        <v/>
      </c>
      <c r="AE13" s="0" t="s">
        <v>862</v>
      </c>
    </row>
    <row r="14" customFormat="false" ht="15" hidden="false" customHeight="false" outlineLevel="0" collapsed="false">
      <c r="A14" s="11" t="s">
        <v>33</v>
      </c>
      <c r="B14" s="11" t="s">
        <v>34</v>
      </c>
      <c r="C14" s="11" t="s">
        <v>860</v>
      </c>
      <c r="D14" s="0" t="s">
        <v>37</v>
      </c>
      <c r="E14" s="0" t="n">
        <v>8</v>
      </c>
      <c r="F14" s="0" t="n">
        <v>246</v>
      </c>
      <c r="G14" s="39" t="n">
        <v>0.2194</v>
      </c>
      <c r="H14" s="0" t="n">
        <v>0</v>
      </c>
      <c r="I14" s="39" t="n">
        <v>0</v>
      </c>
      <c r="J14" s="0" t="n">
        <v>0</v>
      </c>
      <c r="K14" s="39" t="n">
        <v>0</v>
      </c>
      <c r="M14" s="40" t="s">
        <v>33</v>
      </c>
      <c r="N14" s="0" t="str">
        <f aca="false">IFERROR(VLOOKUP(A14,C$3:K$433,2,FALSE()),"")</f>
        <v>WR</v>
      </c>
      <c r="O14" s="0" t="n">
        <f aca="false">IFERROR(VLOOKUP(A14,C$3:K$433,3,FALSE()),"")</f>
        <v>14</v>
      </c>
      <c r="P14" s="0" t="n">
        <f aca="false">IFERROR(VLOOKUP(A14,C$3:K$433,4,FALSE()),"")</f>
        <v>710</v>
      </c>
      <c r="Q14" s="39" t="n">
        <f aca="false">IFERROR(VLOOKUP(A14,C$3:K$433,5,FALSE()),"")</f>
        <v>0.7044</v>
      </c>
      <c r="R14" s="0" t="n">
        <f aca="false">IFERROR(VLOOKUP(A14,C$3:K$433,6,FALSE()),"")</f>
        <v>0</v>
      </c>
      <c r="S14" s="39" t="n">
        <f aca="false">IFERROR(VLOOKUP(A14,C$3:K$433,7,FALSE()),"")</f>
        <v>0</v>
      </c>
      <c r="T14" s="0" t="n">
        <f aca="false">IFERROR(VLOOKUP(A14,C$3:K$433,8,FALSE()),"")</f>
        <v>2</v>
      </c>
      <c r="U14" s="39" t="n">
        <f aca="false">IFERROR(VLOOKUP(A14,C$3:K$433,9,FALSE()),"")</f>
        <v>0.0047</v>
      </c>
      <c r="AE14" s="0" t="s">
        <v>863</v>
      </c>
    </row>
    <row r="15" customFormat="false" ht="15" hidden="false" customHeight="false" outlineLevel="0" collapsed="false">
      <c r="A15" s="11" t="s">
        <v>35</v>
      </c>
      <c r="B15" s="11" t="s">
        <v>23</v>
      </c>
      <c r="C15" s="11" t="s">
        <v>860</v>
      </c>
      <c r="D15" s="0" t="s">
        <v>37</v>
      </c>
      <c r="E15" s="0" t="n">
        <v>4</v>
      </c>
      <c r="F15" s="0" t="n">
        <v>69</v>
      </c>
      <c r="G15" s="39" t="n">
        <v>0.063</v>
      </c>
      <c r="H15" s="0" t="n">
        <v>0</v>
      </c>
      <c r="I15" s="39" t="n">
        <v>0</v>
      </c>
      <c r="J15" s="0" t="n">
        <v>0</v>
      </c>
      <c r="K15" s="39" t="n">
        <v>0</v>
      </c>
      <c r="M15" s="40" t="s">
        <v>35</v>
      </c>
      <c r="N15" s="0" t="str">
        <f aca="false">IFERROR(VLOOKUP(A15,C$3:K$433,2,FALSE()),"")</f>
        <v/>
      </c>
      <c r="O15" s="0" t="str">
        <f aca="false">IFERROR(VLOOKUP(A15,C$3:K$433,3,FALSE()),"")</f>
        <v/>
      </c>
      <c r="P15" s="0" t="str">
        <f aca="false">IFERROR(VLOOKUP(A15,C$3:K$433,4,FALSE()),"")</f>
        <v/>
      </c>
      <c r="Q15" s="39" t="str">
        <f aca="false">IFERROR(VLOOKUP(A15,C$3:K$433,5,FALSE()),"")</f>
        <v/>
      </c>
      <c r="R15" s="0" t="str">
        <f aca="false">IFERROR(VLOOKUP(A15,C$3:K$433,6,FALSE()),"")</f>
        <v/>
      </c>
      <c r="S15" s="39" t="str">
        <f aca="false">IFERROR(VLOOKUP(A15,C$3:K$433,7,FALSE()),"")</f>
        <v/>
      </c>
      <c r="T15" s="0" t="str">
        <f aca="false">IFERROR(VLOOKUP(A15,C$3:K$433,8,FALSE()),"")</f>
        <v/>
      </c>
      <c r="U15" s="39" t="str">
        <f aca="false">IFERROR(VLOOKUP(A15,C$3:K$433,9,FALSE()),"")</f>
        <v/>
      </c>
      <c r="AE15" s="0" t="s">
        <v>863</v>
      </c>
    </row>
    <row r="16" customFormat="false" ht="15" hidden="false" customHeight="false" outlineLevel="0" collapsed="false">
      <c r="A16" s="11" t="s">
        <v>36</v>
      </c>
      <c r="B16" s="11" t="s">
        <v>37</v>
      </c>
      <c r="C16" s="11" t="s">
        <v>39</v>
      </c>
      <c r="D16" s="0" t="s">
        <v>789</v>
      </c>
      <c r="E16" s="0" t="n">
        <v>6</v>
      </c>
      <c r="F16" s="0" t="n">
        <v>21</v>
      </c>
      <c r="G16" s="39" t="n">
        <v>0.0194</v>
      </c>
      <c r="H16" s="0" t="n">
        <v>0</v>
      </c>
      <c r="I16" s="39" t="n">
        <v>0</v>
      </c>
      <c r="J16" s="0" t="n">
        <v>34</v>
      </c>
      <c r="K16" s="39" t="n">
        <v>0.0723</v>
      </c>
      <c r="M16" s="40" t="s">
        <v>36</v>
      </c>
      <c r="N16" s="0" t="str">
        <f aca="false">IFERROR(VLOOKUP(A16,C$3:K$433,2,FALSE()),"")</f>
        <v>RB</v>
      </c>
      <c r="O16" s="0" t="n">
        <f aca="false">IFERROR(VLOOKUP(A16,C$3:K$433,3,FALSE()),"")</f>
        <v>14</v>
      </c>
      <c r="P16" s="0" t="n">
        <f aca="false">IFERROR(VLOOKUP(A16,C$3:K$433,4,FALSE()),"")</f>
        <v>378</v>
      </c>
      <c r="Q16" s="39" t="n">
        <f aca="false">IFERROR(VLOOKUP(A16,C$3:K$433,5,FALSE()),"")</f>
        <v>0.3631</v>
      </c>
      <c r="R16" s="0" t="n">
        <f aca="false">IFERROR(VLOOKUP(A16,C$3:K$433,6,FALSE()),"")</f>
        <v>0</v>
      </c>
      <c r="S16" s="39" t="n">
        <f aca="false">IFERROR(VLOOKUP(A16,C$3:K$433,7,FALSE()),"")</f>
        <v>0</v>
      </c>
      <c r="T16" s="0" t="n">
        <f aca="false">IFERROR(VLOOKUP(A16,C$3:K$433,8,FALSE()),"")</f>
        <v>11</v>
      </c>
      <c r="U16" s="39" t="n">
        <f aca="false">IFERROR(VLOOKUP(A16,C$3:K$433,9,FALSE()),"")</f>
        <v>0.0234</v>
      </c>
      <c r="AE16" s="0" t="s">
        <v>790</v>
      </c>
    </row>
    <row r="17" customFormat="false" ht="15" hidden="false" customHeight="false" outlineLevel="0" collapsed="false">
      <c r="A17" s="11" t="s">
        <v>39</v>
      </c>
      <c r="B17" s="11" t="s">
        <v>14</v>
      </c>
      <c r="C17" s="11" t="s">
        <v>41</v>
      </c>
      <c r="D17" s="0" t="s">
        <v>782</v>
      </c>
      <c r="E17" s="0" t="n">
        <v>15</v>
      </c>
      <c r="F17" s="0" t="n">
        <v>919</v>
      </c>
      <c r="G17" s="39" t="n">
        <v>0.8862</v>
      </c>
      <c r="H17" s="0" t="n">
        <v>0</v>
      </c>
      <c r="I17" s="39" t="n">
        <v>0</v>
      </c>
      <c r="J17" s="0" t="n">
        <v>65</v>
      </c>
      <c r="K17" s="39" t="n">
        <v>0.1407</v>
      </c>
      <c r="M17" s="40" t="s">
        <v>39</v>
      </c>
      <c r="N17" s="0" t="str">
        <f aca="false">IFERROR(VLOOKUP(A17,C$3:K$433,2,FALSE()),"")</f>
        <v>T</v>
      </c>
      <c r="O17" s="0" t="n">
        <f aca="false">IFERROR(VLOOKUP(A17,C$3:K$433,3,FALSE()),"")</f>
        <v>6</v>
      </c>
      <c r="P17" s="0" t="n">
        <f aca="false">IFERROR(VLOOKUP(A17,C$3:K$433,4,FALSE()),"")</f>
        <v>21</v>
      </c>
      <c r="Q17" s="39" t="n">
        <f aca="false">IFERROR(VLOOKUP(A17,C$3:K$433,5,FALSE()),"")</f>
        <v>0.0194</v>
      </c>
      <c r="R17" s="0" t="n">
        <f aca="false">IFERROR(VLOOKUP(A17,C$3:K$433,6,FALSE()),"")</f>
        <v>0</v>
      </c>
      <c r="S17" s="39" t="n">
        <f aca="false">IFERROR(VLOOKUP(A17,C$3:K$433,7,FALSE()),"")</f>
        <v>0</v>
      </c>
      <c r="T17" s="0" t="n">
        <f aca="false">IFERROR(VLOOKUP(A17,C$3:K$433,8,FALSE()),"")</f>
        <v>34</v>
      </c>
      <c r="U17" s="39" t="n">
        <f aca="false">IFERROR(VLOOKUP(A17,C$3:K$433,9,FALSE()),"")</f>
        <v>0.0723</v>
      </c>
      <c r="AE17" s="0" t="s">
        <v>790</v>
      </c>
    </row>
    <row r="18" customFormat="false" ht="15" hidden="false" customHeight="false" outlineLevel="0" collapsed="false">
      <c r="A18" s="11" t="s">
        <v>41</v>
      </c>
      <c r="B18" s="11" t="s">
        <v>14</v>
      </c>
      <c r="C18" s="11" t="s">
        <v>861</v>
      </c>
      <c r="D18" s="0" t="s">
        <v>34</v>
      </c>
      <c r="E18" s="0" t="n">
        <v>2</v>
      </c>
      <c r="F18" s="0" t="n">
        <v>4</v>
      </c>
      <c r="G18" s="39" t="n">
        <v>0.0038</v>
      </c>
      <c r="H18" s="0" t="n">
        <v>0</v>
      </c>
      <c r="I18" s="39" t="n">
        <v>0</v>
      </c>
      <c r="J18" s="0" t="n">
        <v>32</v>
      </c>
      <c r="K18" s="39" t="n">
        <v>0.0679</v>
      </c>
      <c r="M18" s="40" t="s">
        <v>41</v>
      </c>
      <c r="N18" s="0" t="str">
        <f aca="false">IFERROR(VLOOKUP(A18,C$3:K$433,2,FALSE()),"")</f>
        <v>G</v>
      </c>
      <c r="O18" s="0" t="n">
        <f aca="false">IFERROR(VLOOKUP(A18,C$3:K$433,3,FALSE()),"")</f>
        <v>15</v>
      </c>
      <c r="P18" s="0" t="n">
        <f aca="false">IFERROR(VLOOKUP(A18,C$3:K$433,4,FALSE()),"")</f>
        <v>919</v>
      </c>
      <c r="Q18" s="39" t="n">
        <f aca="false">IFERROR(VLOOKUP(A18,C$3:K$433,5,FALSE()),"")</f>
        <v>0.8862</v>
      </c>
      <c r="R18" s="0" t="n">
        <f aca="false">IFERROR(VLOOKUP(A18,C$3:K$433,6,FALSE()),"")</f>
        <v>0</v>
      </c>
      <c r="S18" s="39" t="n">
        <f aca="false">IFERROR(VLOOKUP(A18,C$3:K$433,7,FALSE()),"")</f>
        <v>0</v>
      </c>
      <c r="T18" s="0" t="n">
        <f aca="false">IFERROR(VLOOKUP(A18,C$3:K$433,8,FALSE()),"")</f>
        <v>65</v>
      </c>
      <c r="U18" s="39" t="n">
        <f aca="false">IFERROR(VLOOKUP(A18,C$3:K$433,9,FALSE()),"")</f>
        <v>0.1407</v>
      </c>
      <c r="AE18" s="0" t="s">
        <v>416</v>
      </c>
    </row>
    <row r="19" customFormat="false" ht="15" hidden="false" customHeight="false" outlineLevel="0" collapsed="false">
      <c r="A19" s="11" t="s">
        <v>43</v>
      </c>
      <c r="B19" s="11" t="s">
        <v>14</v>
      </c>
      <c r="C19" s="11" t="s">
        <v>861</v>
      </c>
      <c r="D19" s="0" t="s">
        <v>34</v>
      </c>
      <c r="E19" s="0" t="n">
        <v>1</v>
      </c>
      <c r="F19" s="0" t="n">
        <v>1</v>
      </c>
      <c r="G19" s="39" t="n">
        <v>0.0009</v>
      </c>
      <c r="H19" s="0" t="n">
        <v>0</v>
      </c>
      <c r="I19" s="39" t="n">
        <v>0</v>
      </c>
      <c r="J19" s="0" t="n">
        <v>0</v>
      </c>
      <c r="K19" s="39" t="n">
        <v>0</v>
      </c>
      <c r="M19" s="40" t="s">
        <v>43</v>
      </c>
      <c r="N19" s="0" t="str">
        <f aca="false">IFERROR(VLOOKUP(A19,C$3:K$433,2,FALSE()),"")</f>
        <v/>
      </c>
      <c r="O19" s="0" t="str">
        <f aca="false">IFERROR(VLOOKUP(A19,C$3:K$433,3,FALSE()),"")</f>
        <v/>
      </c>
      <c r="P19" s="0" t="str">
        <f aca="false">IFERROR(VLOOKUP(A19,C$3:K$433,4,FALSE()),"")</f>
        <v/>
      </c>
      <c r="Q19" s="39" t="str">
        <f aca="false">IFERROR(VLOOKUP(A19,C$3:K$433,5,FALSE()),"")</f>
        <v/>
      </c>
      <c r="R19" s="0" t="str">
        <f aca="false">IFERROR(VLOOKUP(A19,C$3:K$433,6,FALSE()),"")</f>
        <v/>
      </c>
      <c r="S19" s="39" t="str">
        <f aca="false">IFERROR(VLOOKUP(A19,C$3:K$433,7,FALSE()),"")</f>
        <v/>
      </c>
      <c r="T19" s="0" t="str">
        <f aca="false">IFERROR(VLOOKUP(A19,C$3:K$433,8,FALSE()),"")</f>
        <v/>
      </c>
      <c r="U19" s="39" t="str">
        <f aca="false">IFERROR(VLOOKUP(A19,C$3:K$433,9,FALSE()),"")</f>
        <v/>
      </c>
      <c r="AE19" s="0" t="s">
        <v>416</v>
      </c>
    </row>
    <row r="20" customFormat="false" ht="15" hidden="false" customHeight="false" outlineLevel="0" collapsed="false">
      <c r="A20" s="11" t="s">
        <v>45</v>
      </c>
      <c r="B20" s="11" t="s">
        <v>46</v>
      </c>
      <c r="C20" s="11" t="s">
        <v>45</v>
      </c>
      <c r="D20" s="0" t="s">
        <v>420</v>
      </c>
      <c r="E20" s="0" t="n">
        <v>9</v>
      </c>
      <c r="F20" s="0" t="n">
        <v>0</v>
      </c>
      <c r="G20" s="39" t="n">
        <v>0</v>
      </c>
      <c r="H20" s="0" t="n">
        <v>193</v>
      </c>
      <c r="I20" s="39" t="n">
        <v>0.1885</v>
      </c>
      <c r="J20" s="0" t="n">
        <v>23</v>
      </c>
      <c r="K20" s="39" t="n">
        <v>0.0467</v>
      </c>
      <c r="M20" s="40" t="s">
        <v>45</v>
      </c>
      <c r="N20" s="0" t="str">
        <f aca="false">IFERROR(VLOOKUP(A20,C$3:K$433,2,FALSE()),"")</f>
        <v>DE</v>
      </c>
      <c r="O20" s="0" t="n">
        <f aca="false">IFERROR(VLOOKUP(A20,C$3:K$433,3,FALSE()),"")</f>
        <v>9</v>
      </c>
      <c r="P20" s="0" t="n">
        <f aca="false">IFERROR(VLOOKUP(A20,C$3:K$433,4,FALSE()),"")</f>
        <v>0</v>
      </c>
      <c r="Q20" s="39" t="n">
        <f aca="false">IFERROR(VLOOKUP(A20,C$3:K$433,5,FALSE()),"")</f>
        <v>0</v>
      </c>
      <c r="R20" s="0" t="n">
        <f aca="false">IFERROR(VLOOKUP(A20,C$3:K$433,6,FALSE()),"")</f>
        <v>193</v>
      </c>
      <c r="S20" s="39" t="n">
        <f aca="false">IFERROR(VLOOKUP(A20,C$3:K$433,7,FALSE()),"")</f>
        <v>0.1885</v>
      </c>
      <c r="T20" s="0" t="n">
        <f aca="false">IFERROR(VLOOKUP(A20,C$3:K$433,8,FALSE()),"")</f>
        <v>23</v>
      </c>
      <c r="U20" s="39" t="n">
        <f aca="false">IFERROR(VLOOKUP(A20,C$3:K$433,9,FALSE()),"")</f>
        <v>0.0467</v>
      </c>
      <c r="AE20" s="0" t="s">
        <v>416</v>
      </c>
    </row>
    <row r="21" customFormat="false" ht="15" hidden="false" customHeight="false" outlineLevel="0" collapsed="false">
      <c r="A21" s="11" t="s">
        <v>47</v>
      </c>
      <c r="B21" s="11" t="s">
        <v>48</v>
      </c>
      <c r="C21" s="11" t="s">
        <v>49</v>
      </c>
      <c r="D21" s="0" t="s">
        <v>23</v>
      </c>
      <c r="E21" s="0" t="n">
        <v>16</v>
      </c>
      <c r="F21" s="0" t="n">
        <v>0</v>
      </c>
      <c r="G21" s="39" t="n">
        <v>0</v>
      </c>
      <c r="H21" s="0" t="n">
        <v>269</v>
      </c>
      <c r="I21" s="39" t="n">
        <v>0.2742</v>
      </c>
      <c r="J21" s="0" t="n">
        <v>317</v>
      </c>
      <c r="K21" s="39" t="n">
        <v>0.7172</v>
      </c>
      <c r="M21" s="40" t="s">
        <v>47</v>
      </c>
      <c r="N21" s="0" t="str">
        <f aca="false">IFERROR(VLOOKUP(A21,C$3:K$433,2,FALSE()),"")</f>
        <v/>
      </c>
      <c r="O21" s="0" t="str">
        <f aca="false">IFERROR(VLOOKUP(A21,C$3:K$433,3,FALSE()),"")</f>
        <v/>
      </c>
      <c r="P21" s="0" t="str">
        <f aca="false">IFERROR(VLOOKUP(A21,C$3:K$433,4,FALSE()),"")</f>
        <v/>
      </c>
      <c r="Q21" s="39" t="str">
        <f aca="false">IFERROR(VLOOKUP(A21,C$3:K$433,5,FALSE()),"")</f>
        <v/>
      </c>
      <c r="R21" s="0" t="str">
        <f aca="false">IFERROR(VLOOKUP(A21,C$3:K$433,6,FALSE()),"")</f>
        <v/>
      </c>
      <c r="S21" s="39" t="str">
        <f aca="false">IFERROR(VLOOKUP(A21,C$3:K$433,7,FALSE()),"")</f>
        <v/>
      </c>
      <c r="T21" s="0" t="str">
        <f aca="false">IFERROR(VLOOKUP(A21,C$3:K$433,8,FALSE()),"")</f>
        <v/>
      </c>
      <c r="U21" s="39" t="str">
        <f aca="false">IFERROR(VLOOKUP(A21,C$3:K$433,9,FALSE()),"")</f>
        <v/>
      </c>
      <c r="AE21" s="0" t="s">
        <v>864</v>
      </c>
    </row>
    <row r="22" customFormat="false" ht="15" hidden="false" customHeight="false" outlineLevel="0" collapsed="false">
      <c r="A22" s="11" t="s">
        <v>49</v>
      </c>
      <c r="B22" s="11" t="s">
        <v>46</v>
      </c>
      <c r="C22" s="11" t="s">
        <v>50</v>
      </c>
      <c r="D22" s="0" t="s">
        <v>490</v>
      </c>
      <c r="E22" s="0" t="n">
        <v>16</v>
      </c>
      <c r="F22" s="0" t="n">
        <v>0</v>
      </c>
      <c r="G22" s="39" t="n">
        <v>0</v>
      </c>
      <c r="H22" s="0" t="n">
        <v>197</v>
      </c>
      <c r="I22" s="39" t="n">
        <v>0.198</v>
      </c>
      <c r="J22" s="0" t="n">
        <v>284</v>
      </c>
      <c r="K22" s="39" t="n">
        <v>0.6339</v>
      </c>
      <c r="M22" s="40" t="s">
        <v>49</v>
      </c>
      <c r="N22" s="0" t="str">
        <f aca="false">IFERROR(VLOOKUP(A22,C$3:K$433,2,FALSE()),"")</f>
        <v>LB</v>
      </c>
      <c r="O22" s="0" t="n">
        <f aca="false">IFERROR(VLOOKUP(A22,C$3:K$433,3,FALSE()),"")</f>
        <v>16</v>
      </c>
      <c r="P22" s="0" t="n">
        <f aca="false">IFERROR(VLOOKUP(A22,C$3:K$433,4,FALSE()),"")</f>
        <v>0</v>
      </c>
      <c r="Q22" s="39" t="n">
        <f aca="false">IFERROR(VLOOKUP(A22,C$3:K$433,5,FALSE()),"")</f>
        <v>0</v>
      </c>
      <c r="R22" s="0" t="n">
        <f aca="false">IFERROR(VLOOKUP(A22,C$3:K$433,6,FALSE()),"")</f>
        <v>269</v>
      </c>
      <c r="S22" s="39" t="n">
        <f aca="false">IFERROR(VLOOKUP(A22,C$3:K$433,7,FALSE()),"")</f>
        <v>0.2742</v>
      </c>
      <c r="T22" s="0" t="n">
        <f aca="false">IFERROR(VLOOKUP(A22,C$3:K$433,8,FALSE()),"")</f>
        <v>317</v>
      </c>
      <c r="U22" s="39" t="n">
        <f aca="false">IFERROR(VLOOKUP(A22,C$3:K$433,9,FALSE()),"")</f>
        <v>0.7172</v>
      </c>
      <c r="AE22" s="0" t="s">
        <v>864</v>
      </c>
    </row>
    <row r="23" customFormat="false" ht="15" hidden="false" customHeight="false" outlineLevel="0" collapsed="false">
      <c r="A23" s="11" t="s">
        <v>50</v>
      </c>
      <c r="B23" s="11" t="s">
        <v>20</v>
      </c>
      <c r="C23" s="11" t="s">
        <v>54</v>
      </c>
      <c r="D23" s="0" t="s">
        <v>420</v>
      </c>
      <c r="E23" s="0" t="n">
        <v>6</v>
      </c>
      <c r="F23" s="0" t="n">
        <v>0</v>
      </c>
      <c r="G23" s="39" t="n">
        <v>0</v>
      </c>
      <c r="H23" s="0" t="n">
        <v>304</v>
      </c>
      <c r="I23" s="39" t="n">
        <v>0.2702</v>
      </c>
      <c r="J23" s="0" t="n">
        <v>28</v>
      </c>
      <c r="K23" s="39" t="n">
        <v>0.0603</v>
      </c>
      <c r="M23" s="40" t="s">
        <v>50</v>
      </c>
      <c r="N23" s="0" t="str">
        <f aca="false">IFERROR(VLOOKUP(A23,C$3:K$433,2,FALSE()),"")</f>
        <v>FS</v>
      </c>
      <c r="O23" s="0" t="n">
        <f aca="false">IFERROR(VLOOKUP(A23,C$3:K$433,3,FALSE()),"")</f>
        <v>16</v>
      </c>
      <c r="P23" s="0" t="n">
        <f aca="false">IFERROR(VLOOKUP(A23,C$3:K$433,4,FALSE()),"")</f>
        <v>0</v>
      </c>
      <c r="Q23" s="39" t="n">
        <f aca="false">IFERROR(VLOOKUP(A23,C$3:K$433,5,FALSE()),"")</f>
        <v>0</v>
      </c>
      <c r="R23" s="0" t="n">
        <f aca="false">IFERROR(VLOOKUP(A23,C$3:K$433,6,FALSE()),"")</f>
        <v>197</v>
      </c>
      <c r="S23" s="39" t="n">
        <f aca="false">IFERROR(VLOOKUP(A23,C$3:K$433,7,FALSE()),"")</f>
        <v>0.198</v>
      </c>
      <c r="T23" s="0" t="n">
        <f aca="false">IFERROR(VLOOKUP(A23,C$3:K$433,8,FALSE()),"")</f>
        <v>284</v>
      </c>
      <c r="U23" s="39" t="n">
        <f aca="false">IFERROR(VLOOKUP(A23,C$3:K$433,9,FALSE()),"")</f>
        <v>0.6339</v>
      </c>
      <c r="AE23" s="0" t="s">
        <v>865</v>
      </c>
    </row>
    <row r="24" customFormat="false" ht="15" hidden="false" customHeight="false" outlineLevel="0" collapsed="false">
      <c r="A24" s="11" t="s">
        <v>51</v>
      </c>
      <c r="B24" s="11" t="s">
        <v>34</v>
      </c>
      <c r="C24" s="11" t="s">
        <v>862</v>
      </c>
      <c r="D24" s="0" t="s">
        <v>382</v>
      </c>
      <c r="E24" s="0" t="n">
        <v>2</v>
      </c>
      <c r="F24" s="0" t="n">
        <v>0</v>
      </c>
      <c r="G24" s="39" t="n">
        <v>0</v>
      </c>
      <c r="H24" s="0" t="n">
        <v>0</v>
      </c>
      <c r="I24" s="39" t="n">
        <v>0</v>
      </c>
      <c r="J24" s="0" t="n">
        <v>10</v>
      </c>
      <c r="K24" s="39" t="n">
        <v>0.0236</v>
      </c>
      <c r="M24" s="40" t="s">
        <v>51</v>
      </c>
      <c r="N24" s="0" t="str">
        <f aca="false">IFERROR(VLOOKUP(A24,C$3:K$433,2,FALSE()),"")</f>
        <v/>
      </c>
      <c r="O24" s="0" t="str">
        <f aca="false">IFERROR(VLOOKUP(A24,C$3:K$433,3,FALSE()),"")</f>
        <v/>
      </c>
      <c r="P24" s="0" t="str">
        <f aca="false">IFERROR(VLOOKUP(A24,C$3:K$433,4,FALSE()),"")</f>
        <v/>
      </c>
      <c r="Q24" s="39" t="str">
        <f aca="false">IFERROR(VLOOKUP(A24,C$3:K$433,5,FALSE()),"")</f>
        <v/>
      </c>
      <c r="R24" s="0" t="str">
        <f aca="false">IFERROR(VLOOKUP(A24,C$3:K$433,6,FALSE()),"")</f>
        <v/>
      </c>
      <c r="S24" s="39" t="str">
        <f aca="false">IFERROR(VLOOKUP(A24,C$3:K$433,7,FALSE()),"")</f>
        <v/>
      </c>
      <c r="T24" s="0" t="str">
        <f aca="false">IFERROR(VLOOKUP(A24,C$3:K$433,8,FALSE()),"")</f>
        <v/>
      </c>
      <c r="U24" s="39" t="str">
        <f aca="false">IFERROR(VLOOKUP(A24,C$3:K$433,9,FALSE()),"")</f>
        <v/>
      </c>
      <c r="AE24" s="0" t="s">
        <v>865</v>
      </c>
    </row>
    <row r="25" customFormat="false" ht="15" hidden="false" customHeight="false" outlineLevel="0" collapsed="false">
      <c r="A25" s="11" t="s">
        <v>53</v>
      </c>
      <c r="B25" s="11" t="s">
        <v>14</v>
      </c>
      <c r="C25" s="11" t="s">
        <v>862</v>
      </c>
      <c r="D25" s="0" t="s">
        <v>382</v>
      </c>
      <c r="E25" s="0" t="n">
        <v>3</v>
      </c>
      <c r="F25" s="0" t="n">
        <v>0</v>
      </c>
      <c r="G25" s="39" t="n">
        <v>0</v>
      </c>
      <c r="H25" s="0" t="n">
        <v>0</v>
      </c>
      <c r="I25" s="39" t="n">
        <v>0</v>
      </c>
      <c r="J25" s="0" t="n">
        <v>41</v>
      </c>
      <c r="K25" s="39" t="n">
        <v>0.0962</v>
      </c>
      <c r="M25" s="40" t="s">
        <v>53</v>
      </c>
      <c r="N25" s="0" t="str">
        <f aca="false">IFERROR(VLOOKUP(A25,C$3:K$433,2,FALSE()),"")</f>
        <v/>
      </c>
      <c r="O25" s="0" t="str">
        <f aca="false">IFERROR(VLOOKUP(A25,C$3:K$433,3,FALSE()),"")</f>
        <v/>
      </c>
      <c r="P25" s="0" t="str">
        <f aca="false">IFERROR(VLOOKUP(A25,C$3:K$433,4,FALSE()),"")</f>
        <v/>
      </c>
      <c r="Q25" s="39" t="str">
        <f aca="false">IFERROR(VLOOKUP(A25,C$3:K$433,5,FALSE()),"")</f>
        <v/>
      </c>
      <c r="R25" s="0" t="str">
        <f aca="false">IFERROR(VLOOKUP(A25,C$3:K$433,6,FALSE()),"")</f>
        <v/>
      </c>
      <c r="S25" s="39" t="str">
        <f aca="false">IFERROR(VLOOKUP(A25,C$3:K$433,7,FALSE()),"")</f>
        <v/>
      </c>
      <c r="T25" s="0" t="str">
        <f aca="false">IFERROR(VLOOKUP(A25,C$3:K$433,8,FALSE()),"")</f>
        <v/>
      </c>
      <c r="U25" s="39" t="str">
        <f aca="false">IFERROR(VLOOKUP(A25,C$3:K$433,9,FALSE()),"")</f>
        <v/>
      </c>
      <c r="AE25" s="0" t="s">
        <v>866</v>
      </c>
    </row>
    <row r="26" customFormat="false" ht="15" hidden="false" customHeight="false" outlineLevel="0" collapsed="false">
      <c r="A26" s="11" t="s">
        <v>54</v>
      </c>
      <c r="B26" s="11" t="s">
        <v>46</v>
      </c>
      <c r="C26" s="11" t="s">
        <v>59</v>
      </c>
      <c r="D26" s="0" t="s">
        <v>796</v>
      </c>
      <c r="E26" s="0" t="n">
        <v>14</v>
      </c>
      <c r="F26" s="0" t="n">
        <v>235</v>
      </c>
      <c r="G26" s="39" t="n">
        <v>0.2125</v>
      </c>
      <c r="H26" s="0" t="n">
        <v>0</v>
      </c>
      <c r="I26" s="39" t="n">
        <v>0</v>
      </c>
      <c r="J26" s="0" t="n">
        <v>63</v>
      </c>
      <c r="K26" s="39" t="n">
        <v>0.1425</v>
      </c>
      <c r="M26" s="40" t="s">
        <v>54</v>
      </c>
      <c r="N26" s="0" t="str">
        <f aca="false">IFERROR(VLOOKUP(A26,C$3:K$433,2,FALSE()),"")</f>
        <v>DE</v>
      </c>
      <c r="O26" s="0" t="n">
        <f aca="false">IFERROR(VLOOKUP(A26,C$3:K$433,3,FALSE()),"")</f>
        <v>6</v>
      </c>
      <c r="P26" s="0" t="n">
        <f aca="false">IFERROR(VLOOKUP(A26,C$3:K$433,4,FALSE()),"")</f>
        <v>0</v>
      </c>
      <c r="Q26" s="39" t="n">
        <f aca="false">IFERROR(VLOOKUP(A26,C$3:K$433,5,FALSE()),"")</f>
        <v>0</v>
      </c>
      <c r="R26" s="0" t="n">
        <f aca="false">IFERROR(VLOOKUP(A26,C$3:K$433,6,FALSE()),"")</f>
        <v>304</v>
      </c>
      <c r="S26" s="39" t="n">
        <f aca="false">IFERROR(VLOOKUP(A26,C$3:K$433,7,FALSE()),"")</f>
        <v>0.2702</v>
      </c>
      <c r="T26" s="0" t="n">
        <f aca="false">IFERROR(VLOOKUP(A26,C$3:K$433,8,FALSE()),"")</f>
        <v>28</v>
      </c>
      <c r="U26" s="39" t="n">
        <f aca="false">IFERROR(VLOOKUP(A26,C$3:K$433,9,FALSE()),"")</f>
        <v>0.0603</v>
      </c>
      <c r="AE26" s="0" t="s">
        <v>866</v>
      </c>
    </row>
    <row r="27" customFormat="false" ht="15" hidden="false" customHeight="false" outlineLevel="0" collapsed="false">
      <c r="A27" s="11" t="s">
        <v>55</v>
      </c>
      <c r="B27" s="11" t="s">
        <v>14</v>
      </c>
      <c r="C27" s="11" t="s">
        <v>60</v>
      </c>
      <c r="D27" s="0" t="s">
        <v>23</v>
      </c>
      <c r="E27" s="0" t="n">
        <v>5</v>
      </c>
      <c r="F27" s="0" t="n">
        <v>0</v>
      </c>
      <c r="G27" s="39" t="n">
        <v>0</v>
      </c>
      <c r="H27" s="0" t="n">
        <v>8</v>
      </c>
      <c r="I27" s="39" t="n">
        <v>0.0078</v>
      </c>
      <c r="J27" s="0" t="n">
        <v>107</v>
      </c>
      <c r="K27" s="39" t="n">
        <v>0.2175</v>
      </c>
      <c r="M27" s="40" t="s">
        <v>55</v>
      </c>
      <c r="N27" s="0" t="str">
        <f aca="false">IFERROR(VLOOKUP(A27,C$3:K$433,2,FALSE()),"")</f>
        <v/>
      </c>
      <c r="O27" s="0" t="str">
        <f aca="false">IFERROR(VLOOKUP(A27,C$3:K$433,3,FALSE()),"")</f>
        <v/>
      </c>
      <c r="P27" s="0" t="str">
        <f aca="false">IFERROR(VLOOKUP(A27,C$3:K$433,4,FALSE()),"")</f>
        <v/>
      </c>
      <c r="Q27" s="39" t="str">
        <f aca="false">IFERROR(VLOOKUP(A27,C$3:K$433,5,FALSE()),"")</f>
        <v/>
      </c>
      <c r="R27" s="0" t="str">
        <f aca="false">IFERROR(VLOOKUP(A27,C$3:K$433,6,FALSE()),"")</f>
        <v/>
      </c>
      <c r="S27" s="39" t="str">
        <f aca="false">IFERROR(VLOOKUP(A27,C$3:K$433,7,FALSE()),"")</f>
        <v/>
      </c>
      <c r="T27" s="0" t="str">
        <f aca="false">IFERROR(VLOOKUP(A27,C$3:K$433,8,FALSE()),"")</f>
        <v/>
      </c>
      <c r="U27" s="39" t="str">
        <f aca="false">IFERROR(VLOOKUP(A27,C$3:K$433,9,FALSE()),"")</f>
        <v/>
      </c>
      <c r="AE27" s="0" t="s">
        <v>867</v>
      </c>
    </row>
    <row r="28" customFormat="false" ht="15" hidden="false" customHeight="false" outlineLevel="0" collapsed="false">
      <c r="A28" s="11" t="s">
        <v>56</v>
      </c>
      <c r="B28" s="11" t="s">
        <v>37</v>
      </c>
      <c r="C28" s="11" t="s">
        <v>61</v>
      </c>
      <c r="D28" s="0" t="s">
        <v>17</v>
      </c>
      <c r="E28" s="0" t="n">
        <v>16</v>
      </c>
      <c r="F28" s="0" t="n">
        <v>413</v>
      </c>
      <c r="G28" s="39" t="n">
        <v>0.3668</v>
      </c>
      <c r="H28" s="0" t="n">
        <v>0</v>
      </c>
      <c r="I28" s="39" t="n">
        <v>0</v>
      </c>
      <c r="J28" s="0" t="n">
        <v>29</v>
      </c>
      <c r="K28" s="39" t="n">
        <v>0.0598</v>
      </c>
      <c r="M28" s="40" t="s">
        <v>56</v>
      </c>
      <c r="N28" s="0" t="str">
        <f aca="false">IFERROR(VLOOKUP(A28,C$3:K$433,2,FALSE()),"")</f>
        <v/>
      </c>
      <c r="O28" s="0" t="str">
        <f aca="false">IFERROR(VLOOKUP(A28,C$3:K$433,3,FALSE()),"")</f>
        <v/>
      </c>
      <c r="P28" s="0" t="str">
        <f aca="false">IFERROR(VLOOKUP(A28,C$3:K$433,4,FALSE()),"")</f>
        <v/>
      </c>
      <c r="Q28" s="39" t="str">
        <f aca="false">IFERROR(VLOOKUP(A28,C$3:K$433,5,FALSE()),"")</f>
        <v/>
      </c>
      <c r="R28" s="0" t="str">
        <f aca="false">IFERROR(VLOOKUP(A28,C$3:K$433,6,FALSE()),"")</f>
        <v/>
      </c>
      <c r="S28" s="39" t="str">
        <f aca="false">IFERROR(VLOOKUP(A28,C$3:K$433,7,FALSE()),"")</f>
        <v/>
      </c>
      <c r="T28" s="0" t="str">
        <f aca="false">IFERROR(VLOOKUP(A28,C$3:K$433,8,FALSE()),"")</f>
        <v/>
      </c>
      <c r="U28" s="39" t="str">
        <f aca="false">IFERROR(VLOOKUP(A28,C$3:K$433,9,FALSE()),"")</f>
        <v/>
      </c>
      <c r="AE28" s="0" t="s">
        <v>867</v>
      </c>
    </row>
    <row r="29" customFormat="false" ht="15" hidden="false" customHeight="false" outlineLevel="0" collapsed="false">
      <c r="A29" s="11" t="s">
        <v>58</v>
      </c>
      <c r="B29" s="11" t="s">
        <v>46</v>
      </c>
      <c r="C29" s="11" t="s">
        <v>863</v>
      </c>
      <c r="D29" s="0" t="s">
        <v>34</v>
      </c>
      <c r="E29" s="0" t="n">
        <v>2</v>
      </c>
      <c r="F29" s="0" t="n">
        <v>0</v>
      </c>
      <c r="G29" s="39" t="n">
        <v>0</v>
      </c>
      <c r="H29" s="0" t="n">
        <v>0</v>
      </c>
      <c r="I29" s="39" t="n">
        <v>0</v>
      </c>
      <c r="J29" s="0" t="n">
        <v>5</v>
      </c>
      <c r="K29" s="39" t="n">
        <v>0.0111</v>
      </c>
      <c r="M29" s="40" t="s">
        <v>58</v>
      </c>
      <c r="N29" s="0" t="str">
        <f aca="false">IFERROR(VLOOKUP(A29,C$3:K$433,2,FALSE()),"")</f>
        <v/>
      </c>
      <c r="O29" s="0" t="str">
        <f aca="false">IFERROR(VLOOKUP(A29,C$3:K$433,3,FALSE()),"")</f>
        <v/>
      </c>
      <c r="P29" s="0" t="str">
        <f aca="false">IFERROR(VLOOKUP(A29,C$3:K$433,4,FALSE()),"")</f>
        <v/>
      </c>
      <c r="Q29" s="39" t="str">
        <f aca="false">IFERROR(VLOOKUP(A29,C$3:K$433,5,FALSE()),"")</f>
        <v/>
      </c>
      <c r="R29" s="0" t="str">
        <f aca="false">IFERROR(VLOOKUP(A29,C$3:K$433,6,FALSE()),"")</f>
        <v/>
      </c>
      <c r="S29" s="39" t="str">
        <f aca="false">IFERROR(VLOOKUP(A29,C$3:K$433,7,FALSE()),"")</f>
        <v/>
      </c>
      <c r="T29" s="0" t="str">
        <f aca="false">IFERROR(VLOOKUP(A29,C$3:K$433,8,FALSE()),"")</f>
        <v/>
      </c>
      <c r="U29" s="39" t="str">
        <f aca="false">IFERROR(VLOOKUP(A29,C$3:K$433,9,FALSE()),"")</f>
        <v/>
      </c>
      <c r="AE29" s="0" t="s">
        <v>868</v>
      </c>
    </row>
    <row r="30" customFormat="false" ht="15" hidden="false" customHeight="false" outlineLevel="0" collapsed="false">
      <c r="A30" s="11" t="s">
        <v>59</v>
      </c>
      <c r="B30" s="11" t="s">
        <v>14</v>
      </c>
      <c r="C30" s="11" t="s">
        <v>863</v>
      </c>
      <c r="D30" s="0" t="s">
        <v>34</v>
      </c>
      <c r="E30" s="0" t="n">
        <v>9</v>
      </c>
      <c r="F30" s="0" t="n">
        <v>24</v>
      </c>
      <c r="G30" s="39" t="n">
        <v>0.022</v>
      </c>
      <c r="H30" s="0" t="n">
        <v>0</v>
      </c>
      <c r="I30" s="39" t="n">
        <v>0</v>
      </c>
      <c r="J30" s="0" t="n">
        <v>81</v>
      </c>
      <c r="K30" s="39" t="n">
        <v>0.1901</v>
      </c>
      <c r="M30" s="40" t="s">
        <v>59</v>
      </c>
      <c r="N30" s="0" t="str">
        <f aca="false">IFERROR(VLOOKUP(A30,C$3:K$433,2,FALSE()),"")</f>
        <v>C</v>
      </c>
      <c r="O30" s="0" t="n">
        <f aca="false">IFERROR(VLOOKUP(A30,C$3:K$433,3,FALSE()),"")</f>
        <v>14</v>
      </c>
      <c r="P30" s="0" t="n">
        <f aca="false">IFERROR(VLOOKUP(A30,C$3:K$433,4,FALSE()),"")</f>
        <v>235</v>
      </c>
      <c r="Q30" s="39" t="n">
        <f aca="false">IFERROR(VLOOKUP(A30,C$3:K$433,5,FALSE()),"")</f>
        <v>0.2125</v>
      </c>
      <c r="R30" s="0" t="n">
        <f aca="false">IFERROR(VLOOKUP(A30,C$3:K$433,6,FALSE()),"")</f>
        <v>0</v>
      </c>
      <c r="S30" s="39" t="n">
        <f aca="false">IFERROR(VLOOKUP(A30,C$3:K$433,7,FALSE()),"")</f>
        <v>0</v>
      </c>
      <c r="T30" s="0" t="n">
        <f aca="false">IFERROR(VLOOKUP(A30,C$3:K$433,8,FALSE()),"")</f>
        <v>63</v>
      </c>
      <c r="U30" s="39" t="n">
        <f aca="false">IFERROR(VLOOKUP(A30,C$3:K$433,9,FALSE()),"")</f>
        <v>0.1425</v>
      </c>
      <c r="AE30" s="0" t="s">
        <v>868</v>
      </c>
    </row>
    <row r="31" customFormat="false" ht="15" hidden="false" customHeight="false" outlineLevel="0" collapsed="false">
      <c r="A31" s="11" t="s">
        <v>60</v>
      </c>
      <c r="B31" s="11" t="s">
        <v>23</v>
      </c>
      <c r="C31" s="11" t="s">
        <v>63</v>
      </c>
      <c r="D31" s="0" t="s">
        <v>17</v>
      </c>
      <c r="E31" s="0" t="n">
        <v>13</v>
      </c>
      <c r="F31" s="0" t="n">
        <v>145</v>
      </c>
      <c r="G31" s="39" t="n">
        <v>0.1299</v>
      </c>
      <c r="H31" s="0" t="n">
        <v>0</v>
      </c>
      <c r="I31" s="39" t="n">
        <v>0</v>
      </c>
      <c r="J31" s="0" t="n">
        <v>205</v>
      </c>
      <c r="K31" s="39" t="n">
        <v>0.4576</v>
      </c>
      <c r="M31" s="40" t="s">
        <v>60</v>
      </c>
      <c r="N31" s="0" t="str">
        <f aca="false">IFERROR(VLOOKUP(A31,C$3:K$433,2,FALSE()),"")</f>
        <v>LB</v>
      </c>
      <c r="O31" s="0" t="n">
        <f aca="false">IFERROR(VLOOKUP(A31,C$3:K$433,3,FALSE()),"")</f>
        <v>5</v>
      </c>
      <c r="P31" s="0" t="n">
        <f aca="false">IFERROR(VLOOKUP(A31,C$3:K$433,4,FALSE()),"")</f>
        <v>0</v>
      </c>
      <c r="Q31" s="39" t="n">
        <f aca="false">IFERROR(VLOOKUP(A31,C$3:K$433,5,FALSE()),"")</f>
        <v>0</v>
      </c>
      <c r="R31" s="0" t="n">
        <f aca="false">IFERROR(VLOOKUP(A31,C$3:K$433,6,FALSE()),"")</f>
        <v>8</v>
      </c>
      <c r="S31" s="39" t="n">
        <f aca="false">IFERROR(VLOOKUP(A31,C$3:K$433,7,FALSE()),"")</f>
        <v>0.0078</v>
      </c>
      <c r="T31" s="0" t="n">
        <f aca="false">IFERROR(VLOOKUP(A31,C$3:K$433,8,FALSE()),"")</f>
        <v>107</v>
      </c>
      <c r="U31" s="39" t="n">
        <f aca="false">IFERROR(VLOOKUP(A31,C$3:K$433,9,FALSE()),"")</f>
        <v>0.2175</v>
      </c>
      <c r="AE31" s="0" t="s">
        <v>869</v>
      </c>
    </row>
    <row r="32" customFormat="false" ht="15" hidden="false" customHeight="false" outlineLevel="0" collapsed="false">
      <c r="A32" s="11" t="s">
        <v>61</v>
      </c>
      <c r="B32" s="11" t="s">
        <v>17</v>
      </c>
      <c r="C32" s="11" t="s">
        <v>66</v>
      </c>
      <c r="D32" s="0" t="s">
        <v>789</v>
      </c>
      <c r="E32" s="0" t="n">
        <v>10</v>
      </c>
      <c r="F32" s="0" t="n">
        <v>523</v>
      </c>
      <c r="G32" s="39" t="n">
        <v>0.4829</v>
      </c>
      <c r="H32" s="0" t="n">
        <v>0</v>
      </c>
      <c r="I32" s="39" t="n">
        <v>0</v>
      </c>
      <c r="J32" s="0" t="n">
        <v>6</v>
      </c>
      <c r="K32" s="39" t="n">
        <v>0.0133</v>
      </c>
      <c r="M32" s="40" t="s">
        <v>61</v>
      </c>
      <c r="N32" s="0" t="str">
        <f aca="false">IFERROR(VLOOKUP(A32,C$3:K$433,2,FALSE()),"")</f>
        <v>TE</v>
      </c>
      <c r="O32" s="0" t="n">
        <f aca="false">IFERROR(VLOOKUP(A32,C$3:K$433,3,FALSE()),"")</f>
        <v>16</v>
      </c>
      <c r="P32" s="0" t="n">
        <f aca="false">IFERROR(VLOOKUP(A32,C$3:K$433,4,FALSE()),"")</f>
        <v>413</v>
      </c>
      <c r="Q32" s="39" t="n">
        <f aca="false">IFERROR(VLOOKUP(A32,C$3:K$433,5,FALSE()),"")</f>
        <v>0.3668</v>
      </c>
      <c r="R32" s="0" t="n">
        <f aca="false">IFERROR(VLOOKUP(A32,C$3:K$433,6,FALSE()),"")</f>
        <v>0</v>
      </c>
      <c r="S32" s="39" t="n">
        <f aca="false">IFERROR(VLOOKUP(A32,C$3:K$433,7,FALSE()),"")</f>
        <v>0</v>
      </c>
      <c r="T32" s="0" t="n">
        <f aca="false">IFERROR(VLOOKUP(A32,C$3:K$433,8,FALSE()),"")</f>
        <v>29</v>
      </c>
      <c r="U32" s="39" t="n">
        <f aca="false">IFERROR(VLOOKUP(A32,C$3:K$433,9,FALSE()),"")</f>
        <v>0.0598</v>
      </c>
      <c r="AE32" s="0" t="s">
        <v>869</v>
      </c>
    </row>
    <row r="33" customFormat="false" ht="15" hidden="false" customHeight="false" outlineLevel="0" collapsed="false">
      <c r="A33" s="11" t="s">
        <v>62</v>
      </c>
      <c r="B33" s="11" t="s">
        <v>23</v>
      </c>
      <c r="C33" s="11" t="s">
        <v>67</v>
      </c>
      <c r="D33" s="0" t="s">
        <v>382</v>
      </c>
      <c r="E33" s="0" t="n">
        <v>16</v>
      </c>
      <c r="F33" s="0" t="n">
        <v>0</v>
      </c>
      <c r="G33" s="39" t="n">
        <v>0</v>
      </c>
      <c r="H33" s="0" t="n">
        <v>662</v>
      </c>
      <c r="I33" s="39" t="n">
        <v>0.6329</v>
      </c>
      <c r="J33" s="0" t="n">
        <v>189</v>
      </c>
      <c r="K33" s="39" t="n">
        <v>0.4238</v>
      </c>
      <c r="M33" s="40" t="s">
        <v>62</v>
      </c>
      <c r="N33" s="0" t="str">
        <f aca="false">IFERROR(VLOOKUP(A33,C$3:K$433,2,FALSE()),"")</f>
        <v/>
      </c>
      <c r="O33" s="0" t="str">
        <f aca="false">IFERROR(VLOOKUP(A33,C$3:K$433,3,FALSE()),"")</f>
        <v/>
      </c>
      <c r="P33" s="0" t="str">
        <f aca="false">IFERROR(VLOOKUP(A33,C$3:K$433,4,FALSE()),"")</f>
        <v/>
      </c>
      <c r="Q33" s="39" t="str">
        <f aca="false">IFERROR(VLOOKUP(A33,C$3:K$433,5,FALSE()),"")</f>
        <v/>
      </c>
      <c r="R33" s="0" t="str">
        <f aca="false">IFERROR(VLOOKUP(A33,C$3:K$433,6,FALSE()),"")</f>
        <v/>
      </c>
      <c r="S33" s="39" t="str">
        <f aca="false">IFERROR(VLOOKUP(A33,C$3:K$433,7,FALSE()),"")</f>
        <v/>
      </c>
      <c r="T33" s="0" t="str">
        <f aca="false">IFERROR(VLOOKUP(A33,C$3:K$433,8,FALSE()),"")</f>
        <v/>
      </c>
      <c r="U33" s="39" t="str">
        <f aca="false">IFERROR(VLOOKUP(A33,C$3:K$433,9,FALSE()),"")</f>
        <v/>
      </c>
      <c r="AE33" s="0" t="s">
        <v>870</v>
      </c>
    </row>
    <row r="34" customFormat="false" ht="15" hidden="false" customHeight="false" outlineLevel="0" collapsed="false">
      <c r="A34" s="11" t="s">
        <v>63</v>
      </c>
      <c r="B34" s="11" t="s">
        <v>17</v>
      </c>
      <c r="C34" s="11" t="s">
        <v>790</v>
      </c>
      <c r="D34" s="0" t="s">
        <v>23</v>
      </c>
      <c r="E34" s="0" t="n">
        <v>16</v>
      </c>
      <c r="F34" s="0" t="n">
        <v>0</v>
      </c>
      <c r="G34" s="39" t="n">
        <v>0</v>
      </c>
      <c r="H34" s="0" t="n">
        <v>909</v>
      </c>
      <c r="I34" s="39" t="n">
        <v>0.92</v>
      </c>
      <c r="J34" s="0" t="n">
        <v>9</v>
      </c>
      <c r="K34" s="39" t="n">
        <v>0.0197</v>
      </c>
      <c r="M34" s="40" t="s">
        <v>63</v>
      </c>
      <c r="N34" s="0" t="str">
        <f aca="false">IFERROR(VLOOKUP(A34,C$3:K$433,2,FALSE()),"")</f>
        <v>TE</v>
      </c>
      <c r="O34" s="0" t="n">
        <f aca="false">IFERROR(VLOOKUP(A34,C$3:K$433,3,FALSE()),"")</f>
        <v>13</v>
      </c>
      <c r="P34" s="0" t="n">
        <f aca="false">IFERROR(VLOOKUP(A34,C$3:K$433,4,FALSE()),"")</f>
        <v>145</v>
      </c>
      <c r="Q34" s="39" t="n">
        <f aca="false">IFERROR(VLOOKUP(A34,C$3:K$433,5,FALSE()),"")</f>
        <v>0.1299</v>
      </c>
      <c r="R34" s="0" t="n">
        <f aca="false">IFERROR(VLOOKUP(A34,C$3:K$433,6,FALSE()),"")</f>
        <v>0</v>
      </c>
      <c r="S34" s="39" t="n">
        <f aca="false">IFERROR(VLOOKUP(A34,C$3:K$433,7,FALSE()),"")</f>
        <v>0</v>
      </c>
      <c r="T34" s="0" t="n">
        <f aca="false">IFERROR(VLOOKUP(A34,C$3:K$433,8,FALSE()),"")</f>
        <v>205</v>
      </c>
      <c r="U34" s="39" t="n">
        <f aca="false">IFERROR(VLOOKUP(A34,C$3:K$433,9,FALSE()),"")</f>
        <v>0.4576</v>
      </c>
      <c r="AE34" s="0" t="s">
        <v>870</v>
      </c>
    </row>
    <row r="35" customFormat="false" ht="15" hidden="false" customHeight="false" outlineLevel="0" collapsed="false">
      <c r="A35" s="11" t="s">
        <v>64</v>
      </c>
      <c r="B35" s="11" t="s">
        <v>48</v>
      </c>
      <c r="C35" s="11" t="s">
        <v>790</v>
      </c>
      <c r="D35" s="0" t="s">
        <v>34</v>
      </c>
      <c r="E35" s="0" t="n">
        <v>5</v>
      </c>
      <c r="F35" s="0" t="n">
        <v>256</v>
      </c>
      <c r="G35" s="39" t="n">
        <v>0.2364</v>
      </c>
      <c r="H35" s="0" t="n">
        <v>0</v>
      </c>
      <c r="I35" s="39" t="n">
        <v>0</v>
      </c>
      <c r="J35" s="0" t="n">
        <v>0</v>
      </c>
      <c r="K35" s="39" t="n">
        <v>0</v>
      </c>
      <c r="M35" s="40" t="s">
        <v>64</v>
      </c>
      <c r="N35" s="0" t="str">
        <f aca="false">IFERROR(VLOOKUP(A35,C$3:K$433,2,FALSE()),"")</f>
        <v/>
      </c>
      <c r="O35" s="0" t="str">
        <f aca="false">IFERROR(VLOOKUP(A35,C$3:K$433,3,FALSE()),"")</f>
        <v/>
      </c>
      <c r="P35" s="0" t="str">
        <f aca="false">IFERROR(VLOOKUP(A35,C$3:K$433,4,FALSE()),"")</f>
        <v/>
      </c>
      <c r="Q35" s="39" t="str">
        <f aca="false">IFERROR(VLOOKUP(A35,C$3:K$433,5,FALSE()),"")</f>
        <v/>
      </c>
      <c r="R35" s="0" t="str">
        <f aca="false">IFERROR(VLOOKUP(A35,C$3:K$433,6,FALSE()),"")</f>
        <v/>
      </c>
      <c r="S35" s="39" t="str">
        <f aca="false">IFERROR(VLOOKUP(A35,C$3:K$433,7,FALSE()),"")</f>
        <v/>
      </c>
      <c r="T35" s="0" t="str">
        <f aca="false">IFERROR(VLOOKUP(A35,C$3:K$433,8,FALSE()),"")</f>
        <v/>
      </c>
      <c r="U35" s="39" t="str">
        <f aca="false">IFERROR(VLOOKUP(A35,C$3:K$433,9,FALSE()),"")</f>
        <v/>
      </c>
      <c r="AE35" s="0" t="s">
        <v>91</v>
      </c>
    </row>
    <row r="36" customFormat="false" ht="15" hidden="false" customHeight="false" outlineLevel="0" collapsed="false">
      <c r="A36" s="11" t="s">
        <v>66</v>
      </c>
      <c r="B36" s="11" t="s">
        <v>14</v>
      </c>
      <c r="C36" s="11" t="s">
        <v>70</v>
      </c>
      <c r="D36" s="0" t="s">
        <v>782</v>
      </c>
      <c r="E36" s="0" t="n">
        <v>14</v>
      </c>
      <c r="F36" s="0" t="n">
        <v>867</v>
      </c>
      <c r="G36" s="39" t="n">
        <v>0.8567</v>
      </c>
      <c r="H36" s="0" t="n">
        <v>0</v>
      </c>
      <c r="I36" s="39" t="n">
        <v>0</v>
      </c>
      <c r="J36" s="0" t="n">
        <v>57</v>
      </c>
      <c r="K36" s="39" t="n">
        <v>0.1197</v>
      </c>
      <c r="M36" s="40" t="s">
        <v>66</v>
      </c>
      <c r="N36" s="0" t="str">
        <f aca="false">IFERROR(VLOOKUP(A36,C$3:K$433,2,FALSE()),"")</f>
        <v>T</v>
      </c>
      <c r="O36" s="0" t="n">
        <f aca="false">IFERROR(VLOOKUP(A36,C$3:K$433,3,FALSE()),"")</f>
        <v>10</v>
      </c>
      <c r="P36" s="0" t="n">
        <f aca="false">IFERROR(VLOOKUP(A36,C$3:K$433,4,FALSE()),"")</f>
        <v>523</v>
      </c>
      <c r="Q36" s="39" t="n">
        <f aca="false">IFERROR(VLOOKUP(A36,C$3:K$433,5,FALSE()),"")</f>
        <v>0.4829</v>
      </c>
      <c r="R36" s="0" t="n">
        <f aca="false">IFERROR(VLOOKUP(A36,C$3:K$433,6,FALSE()),"")</f>
        <v>0</v>
      </c>
      <c r="S36" s="39" t="n">
        <f aca="false">IFERROR(VLOOKUP(A36,C$3:K$433,7,FALSE()),"")</f>
        <v>0</v>
      </c>
      <c r="T36" s="0" t="n">
        <f aca="false">IFERROR(VLOOKUP(A36,C$3:K$433,8,FALSE()),"")</f>
        <v>6</v>
      </c>
      <c r="U36" s="39" t="n">
        <f aca="false">IFERROR(VLOOKUP(A36,C$3:K$433,9,FALSE()),"")</f>
        <v>0.0133</v>
      </c>
      <c r="AE36" s="0" t="s">
        <v>91</v>
      </c>
    </row>
    <row r="37" customFormat="false" ht="15" hidden="false" customHeight="false" outlineLevel="0" collapsed="false">
      <c r="A37" s="11" t="s">
        <v>67</v>
      </c>
      <c r="B37" s="11" t="s">
        <v>20</v>
      </c>
      <c r="C37" s="11" t="s">
        <v>416</v>
      </c>
      <c r="D37" s="0" t="s">
        <v>382</v>
      </c>
      <c r="E37" s="0" t="n">
        <v>16</v>
      </c>
      <c r="F37" s="0" t="n">
        <v>0</v>
      </c>
      <c r="G37" s="39" t="n">
        <v>0</v>
      </c>
      <c r="H37" s="0" t="n">
        <v>1</v>
      </c>
      <c r="I37" s="39" t="n">
        <v>0.0009</v>
      </c>
      <c r="J37" s="0" t="n">
        <v>253</v>
      </c>
      <c r="K37" s="39" t="n">
        <v>0.5282</v>
      </c>
      <c r="M37" s="40" t="s">
        <v>67</v>
      </c>
      <c r="N37" s="0" t="str">
        <f aca="false">IFERROR(VLOOKUP(A37,C$3:K$433,2,FALSE()),"")</f>
        <v>CB</v>
      </c>
      <c r="O37" s="0" t="n">
        <f aca="false">IFERROR(VLOOKUP(A37,C$3:K$433,3,FALSE()),"")</f>
        <v>16</v>
      </c>
      <c r="P37" s="0" t="n">
        <f aca="false">IFERROR(VLOOKUP(A37,C$3:K$433,4,FALSE()),"")</f>
        <v>0</v>
      </c>
      <c r="Q37" s="39" t="n">
        <f aca="false">IFERROR(VLOOKUP(A37,C$3:K$433,5,FALSE()),"")</f>
        <v>0</v>
      </c>
      <c r="R37" s="0" t="n">
        <f aca="false">IFERROR(VLOOKUP(A37,C$3:K$433,6,FALSE()),"")</f>
        <v>662</v>
      </c>
      <c r="S37" s="39" t="n">
        <f aca="false">IFERROR(VLOOKUP(A37,C$3:K$433,7,FALSE()),"")</f>
        <v>0.6329</v>
      </c>
      <c r="T37" s="0" t="n">
        <f aca="false">IFERROR(VLOOKUP(A37,C$3:K$433,8,FALSE()),"")</f>
        <v>189</v>
      </c>
      <c r="U37" s="39" t="n">
        <f aca="false">IFERROR(VLOOKUP(A37,C$3:K$433,9,FALSE()),"")</f>
        <v>0.4238</v>
      </c>
      <c r="AE37" s="0" t="s">
        <v>871</v>
      </c>
    </row>
    <row r="38" customFormat="false" ht="15" hidden="false" customHeight="false" outlineLevel="0" collapsed="false">
      <c r="A38" s="11" t="s">
        <v>68</v>
      </c>
      <c r="B38" s="11" t="s">
        <v>46</v>
      </c>
      <c r="C38" s="11" t="s">
        <v>416</v>
      </c>
      <c r="D38" s="0" t="s">
        <v>453</v>
      </c>
      <c r="E38" s="0" t="n">
        <v>12</v>
      </c>
      <c r="F38" s="0" t="n">
        <v>0</v>
      </c>
      <c r="G38" s="39" t="n">
        <v>0</v>
      </c>
      <c r="H38" s="0" t="n">
        <v>475</v>
      </c>
      <c r="I38" s="39" t="n">
        <v>0.4346</v>
      </c>
      <c r="J38" s="0" t="n">
        <v>35</v>
      </c>
      <c r="K38" s="39" t="n">
        <v>0.0745</v>
      </c>
      <c r="M38" s="40" t="s">
        <v>68</v>
      </c>
      <c r="N38" s="0" t="str">
        <f aca="false">IFERROR(VLOOKUP(A38,C$3:K$433,2,FALSE()),"")</f>
        <v/>
      </c>
      <c r="O38" s="0" t="str">
        <f aca="false">IFERROR(VLOOKUP(A38,C$3:K$433,3,FALSE()),"")</f>
        <v/>
      </c>
      <c r="P38" s="0" t="str">
        <f aca="false">IFERROR(VLOOKUP(A38,C$3:K$433,4,FALSE()),"")</f>
        <v/>
      </c>
      <c r="Q38" s="39" t="str">
        <f aca="false">IFERROR(VLOOKUP(A38,C$3:K$433,5,FALSE()),"")</f>
        <v/>
      </c>
      <c r="R38" s="0" t="str">
        <f aca="false">IFERROR(VLOOKUP(A38,C$3:K$433,6,FALSE()),"")</f>
        <v/>
      </c>
      <c r="S38" s="39" t="str">
        <f aca="false">IFERROR(VLOOKUP(A38,C$3:K$433,7,FALSE()),"")</f>
        <v/>
      </c>
      <c r="T38" s="0" t="str">
        <f aca="false">IFERROR(VLOOKUP(A38,C$3:K$433,8,FALSE()),"")</f>
        <v/>
      </c>
      <c r="U38" s="39" t="str">
        <f aca="false">IFERROR(VLOOKUP(A38,C$3:K$433,9,FALSE()),"")</f>
        <v/>
      </c>
      <c r="AE38" s="0" t="s">
        <v>871</v>
      </c>
    </row>
    <row r="39" customFormat="false" ht="15" hidden="false" customHeight="false" outlineLevel="0" collapsed="false">
      <c r="A39" s="11" t="s">
        <v>69</v>
      </c>
      <c r="B39" s="11" t="s">
        <v>48</v>
      </c>
      <c r="C39" s="11" t="s">
        <v>416</v>
      </c>
      <c r="D39" s="0" t="s">
        <v>17</v>
      </c>
      <c r="E39" s="0" t="n">
        <v>14</v>
      </c>
      <c r="F39" s="0" t="n">
        <v>294</v>
      </c>
      <c r="G39" s="39" t="n">
        <v>0.2854</v>
      </c>
      <c r="H39" s="0" t="n">
        <v>0</v>
      </c>
      <c r="I39" s="39" t="n">
        <v>0</v>
      </c>
      <c r="J39" s="0" t="n">
        <v>191</v>
      </c>
      <c r="K39" s="39" t="n">
        <v>0.4216</v>
      </c>
      <c r="M39" s="40" t="s">
        <v>69</v>
      </c>
      <c r="N39" s="0" t="str">
        <f aca="false">IFERROR(VLOOKUP(A39,C$3:K$433,2,FALSE()),"")</f>
        <v/>
      </c>
      <c r="O39" s="0" t="str">
        <f aca="false">IFERROR(VLOOKUP(A39,C$3:K$433,3,FALSE()),"")</f>
        <v/>
      </c>
      <c r="P39" s="0" t="str">
        <f aca="false">IFERROR(VLOOKUP(A39,C$3:K$433,4,FALSE()),"")</f>
        <v/>
      </c>
      <c r="Q39" s="39" t="str">
        <f aca="false">IFERROR(VLOOKUP(A39,C$3:K$433,5,FALSE()),"")</f>
        <v/>
      </c>
      <c r="R39" s="0" t="str">
        <f aca="false">IFERROR(VLOOKUP(A39,C$3:K$433,6,FALSE()),"")</f>
        <v/>
      </c>
      <c r="S39" s="39" t="str">
        <f aca="false">IFERROR(VLOOKUP(A39,C$3:K$433,7,FALSE()),"")</f>
        <v/>
      </c>
      <c r="T39" s="0" t="str">
        <f aca="false">IFERROR(VLOOKUP(A39,C$3:K$433,8,FALSE()),"")</f>
        <v/>
      </c>
      <c r="U39" s="39" t="str">
        <f aca="false">IFERROR(VLOOKUP(A39,C$3:K$433,9,FALSE()),"")</f>
        <v/>
      </c>
      <c r="AE39" s="0" t="s">
        <v>872</v>
      </c>
    </row>
    <row r="40" customFormat="false" ht="15" hidden="false" customHeight="false" outlineLevel="0" collapsed="false">
      <c r="A40" s="11" t="s">
        <v>70</v>
      </c>
      <c r="B40" s="11" t="s">
        <v>14</v>
      </c>
      <c r="C40" s="11" t="s">
        <v>72</v>
      </c>
      <c r="D40" s="0" t="s">
        <v>34</v>
      </c>
      <c r="E40" s="0" t="n">
        <v>11</v>
      </c>
      <c r="F40" s="0" t="n">
        <v>385</v>
      </c>
      <c r="G40" s="39" t="n">
        <v>0.3548</v>
      </c>
      <c r="H40" s="0" t="n">
        <v>0</v>
      </c>
      <c r="I40" s="39" t="n">
        <v>0</v>
      </c>
      <c r="J40" s="0" t="n">
        <v>0</v>
      </c>
      <c r="K40" s="39" t="n">
        <v>0</v>
      </c>
      <c r="M40" s="40" t="s">
        <v>70</v>
      </c>
      <c r="N40" s="0" t="str">
        <f aca="false">IFERROR(VLOOKUP(A40,C$3:K$433,2,FALSE()),"")</f>
        <v>G</v>
      </c>
      <c r="O40" s="0" t="n">
        <f aca="false">IFERROR(VLOOKUP(A40,C$3:K$433,3,FALSE()),"")</f>
        <v>14</v>
      </c>
      <c r="P40" s="0" t="n">
        <f aca="false">IFERROR(VLOOKUP(A40,C$3:K$433,4,FALSE()),"")</f>
        <v>867</v>
      </c>
      <c r="Q40" s="39" t="n">
        <f aca="false">IFERROR(VLOOKUP(A40,C$3:K$433,5,FALSE()),"")</f>
        <v>0.8567</v>
      </c>
      <c r="R40" s="0" t="n">
        <f aca="false">IFERROR(VLOOKUP(A40,C$3:K$433,6,FALSE()),"")</f>
        <v>0</v>
      </c>
      <c r="S40" s="39" t="n">
        <f aca="false">IFERROR(VLOOKUP(A40,C$3:K$433,7,FALSE()),"")</f>
        <v>0</v>
      </c>
      <c r="T40" s="0" t="n">
        <f aca="false">IFERROR(VLOOKUP(A40,C$3:K$433,8,FALSE()),"")</f>
        <v>57</v>
      </c>
      <c r="U40" s="39" t="n">
        <f aca="false">IFERROR(VLOOKUP(A40,C$3:K$433,9,FALSE()),"")</f>
        <v>0.1197</v>
      </c>
      <c r="AE40" s="0" t="s">
        <v>872</v>
      </c>
    </row>
    <row r="41" customFormat="false" ht="15" hidden="false" customHeight="false" outlineLevel="0" collapsed="false">
      <c r="A41" s="11" t="s">
        <v>71</v>
      </c>
      <c r="B41" s="11" t="s">
        <v>37</v>
      </c>
      <c r="C41" s="11" t="s">
        <v>73</v>
      </c>
      <c r="D41" s="0" t="s">
        <v>782</v>
      </c>
      <c r="E41" s="0" t="n">
        <v>1</v>
      </c>
      <c r="F41" s="0" t="n">
        <v>0</v>
      </c>
      <c r="G41" s="39" t="n">
        <v>0</v>
      </c>
      <c r="H41" s="0" t="n">
        <v>0</v>
      </c>
      <c r="I41" s="39" t="n">
        <v>0</v>
      </c>
      <c r="J41" s="0" t="n">
        <v>2</v>
      </c>
      <c r="K41" s="39" t="n">
        <v>0.0047</v>
      </c>
      <c r="M41" s="40" t="s">
        <v>71</v>
      </c>
      <c r="N41" s="0" t="str">
        <f aca="false">IFERROR(VLOOKUP(A41,C$3:K$433,2,FALSE()),"")</f>
        <v/>
      </c>
      <c r="O41" s="0" t="str">
        <f aca="false">IFERROR(VLOOKUP(A41,C$3:K$433,3,FALSE()),"")</f>
        <v/>
      </c>
      <c r="P41" s="0" t="str">
        <f aca="false">IFERROR(VLOOKUP(A41,C$3:K$433,4,FALSE()),"")</f>
        <v/>
      </c>
      <c r="Q41" s="39" t="str">
        <f aca="false">IFERROR(VLOOKUP(A41,C$3:K$433,5,FALSE()),"")</f>
        <v/>
      </c>
      <c r="R41" s="0" t="str">
        <f aca="false">IFERROR(VLOOKUP(A41,C$3:K$433,6,FALSE()),"")</f>
        <v/>
      </c>
      <c r="S41" s="39" t="str">
        <f aca="false">IFERROR(VLOOKUP(A41,C$3:K$433,7,FALSE()),"")</f>
        <v/>
      </c>
      <c r="T41" s="0" t="str">
        <f aca="false">IFERROR(VLOOKUP(A41,C$3:K$433,8,FALSE()),"")</f>
        <v/>
      </c>
      <c r="U41" s="39" t="str">
        <f aca="false">IFERROR(VLOOKUP(A41,C$3:K$433,9,FALSE()),"")</f>
        <v/>
      </c>
      <c r="AE41" s="0" t="s">
        <v>873</v>
      </c>
    </row>
    <row r="42" customFormat="false" ht="15" hidden="false" customHeight="false" outlineLevel="0" collapsed="false">
      <c r="A42" s="11" t="s">
        <v>72</v>
      </c>
      <c r="B42" s="11" t="s">
        <v>34</v>
      </c>
      <c r="C42" s="11" t="s">
        <v>74</v>
      </c>
      <c r="D42" s="0" t="s">
        <v>48</v>
      </c>
      <c r="E42" s="0" t="n">
        <v>11</v>
      </c>
      <c r="F42" s="0" t="n">
        <v>623</v>
      </c>
      <c r="G42" s="39" t="n">
        <v>0.595</v>
      </c>
      <c r="H42" s="0" t="n">
        <v>0</v>
      </c>
      <c r="I42" s="39" t="n">
        <v>0</v>
      </c>
      <c r="J42" s="0" t="n">
        <v>0</v>
      </c>
      <c r="K42" s="39" t="n">
        <v>0</v>
      </c>
      <c r="M42" s="40" t="s">
        <v>72</v>
      </c>
      <c r="N42" s="0" t="str">
        <f aca="false">IFERROR(VLOOKUP(A42,C$3:K$433,2,FALSE()),"")</f>
        <v>WR</v>
      </c>
      <c r="O42" s="0" t="n">
        <f aca="false">IFERROR(VLOOKUP(A42,C$3:K$433,3,FALSE()),"")</f>
        <v>11</v>
      </c>
      <c r="P42" s="0" t="n">
        <f aca="false">IFERROR(VLOOKUP(A42,C$3:K$433,4,FALSE()),"")</f>
        <v>385</v>
      </c>
      <c r="Q42" s="39" t="n">
        <f aca="false">IFERROR(VLOOKUP(A42,C$3:K$433,5,FALSE()),"")</f>
        <v>0.3548</v>
      </c>
      <c r="R42" s="0" t="n">
        <f aca="false">IFERROR(VLOOKUP(A42,C$3:K$433,6,FALSE()),"")</f>
        <v>0</v>
      </c>
      <c r="S42" s="39" t="n">
        <f aca="false">IFERROR(VLOOKUP(A42,C$3:K$433,7,FALSE()),"")</f>
        <v>0</v>
      </c>
      <c r="T42" s="0" t="n">
        <f aca="false">IFERROR(VLOOKUP(A42,C$3:K$433,8,FALSE()),"")</f>
        <v>0</v>
      </c>
      <c r="U42" s="39" t="n">
        <f aca="false">IFERROR(VLOOKUP(A42,C$3:K$433,9,FALSE()),"")</f>
        <v>0</v>
      </c>
      <c r="AE42" s="0" t="s">
        <v>873</v>
      </c>
    </row>
    <row r="43" customFormat="false" ht="15" hidden="false" customHeight="false" outlineLevel="0" collapsed="false">
      <c r="A43" s="11" t="s">
        <v>73</v>
      </c>
      <c r="B43" s="11" t="s">
        <v>14</v>
      </c>
      <c r="C43" s="11" t="s">
        <v>864</v>
      </c>
      <c r="D43" s="0" t="s">
        <v>37</v>
      </c>
      <c r="E43" s="0" t="n">
        <v>1</v>
      </c>
      <c r="F43" s="0" t="n">
        <v>0</v>
      </c>
      <c r="G43" s="39" t="n">
        <v>0</v>
      </c>
      <c r="H43" s="0" t="n">
        <v>0</v>
      </c>
      <c r="I43" s="39" t="n">
        <v>0</v>
      </c>
      <c r="J43" s="0" t="n">
        <v>13</v>
      </c>
      <c r="K43" s="39" t="n">
        <v>0.0307</v>
      </c>
      <c r="M43" s="40" t="s">
        <v>73</v>
      </c>
      <c r="N43" s="0" t="str">
        <f aca="false">IFERROR(VLOOKUP(A43,C$3:K$433,2,FALSE()),"")</f>
        <v>G</v>
      </c>
      <c r="O43" s="0" t="n">
        <f aca="false">IFERROR(VLOOKUP(A43,C$3:K$433,3,FALSE()),"")</f>
        <v>1</v>
      </c>
      <c r="P43" s="0" t="n">
        <f aca="false">IFERROR(VLOOKUP(A43,C$3:K$433,4,FALSE()),"")</f>
        <v>0</v>
      </c>
      <c r="Q43" s="39" t="n">
        <f aca="false">IFERROR(VLOOKUP(A43,C$3:K$433,5,FALSE()),"")</f>
        <v>0</v>
      </c>
      <c r="R43" s="0" t="n">
        <f aca="false">IFERROR(VLOOKUP(A43,C$3:K$433,6,FALSE()),"")</f>
        <v>0</v>
      </c>
      <c r="S43" s="39" t="n">
        <f aca="false">IFERROR(VLOOKUP(A43,C$3:K$433,7,FALSE()),"")</f>
        <v>0</v>
      </c>
      <c r="T43" s="0" t="n">
        <f aca="false">IFERROR(VLOOKUP(A43,C$3:K$433,8,FALSE()),"")</f>
        <v>2</v>
      </c>
      <c r="U43" s="39" t="n">
        <f aca="false">IFERROR(VLOOKUP(A43,C$3:K$433,9,FALSE()),"")</f>
        <v>0.0047</v>
      </c>
      <c r="AE43" s="0" t="s">
        <v>874</v>
      </c>
    </row>
    <row r="44" customFormat="false" ht="15" hidden="false" customHeight="false" outlineLevel="0" collapsed="false">
      <c r="A44" s="11" t="s">
        <v>74</v>
      </c>
      <c r="B44" s="11" t="s">
        <v>48</v>
      </c>
      <c r="C44" s="11" t="s">
        <v>864</v>
      </c>
      <c r="D44" s="0" t="s">
        <v>37</v>
      </c>
      <c r="E44" s="0" t="n">
        <v>6</v>
      </c>
      <c r="F44" s="0" t="n">
        <v>19</v>
      </c>
      <c r="G44" s="39" t="n">
        <v>0.0198</v>
      </c>
      <c r="H44" s="0" t="n">
        <v>0</v>
      </c>
      <c r="I44" s="39" t="n">
        <v>0</v>
      </c>
      <c r="J44" s="0" t="n">
        <v>111</v>
      </c>
      <c r="K44" s="39" t="n">
        <v>0.2467</v>
      </c>
      <c r="M44" s="40" t="s">
        <v>74</v>
      </c>
      <c r="N44" s="0" t="str">
        <f aca="false">IFERROR(VLOOKUP(A44,C$3:K$433,2,FALSE()),"")</f>
        <v>QB</v>
      </c>
      <c r="O44" s="0" t="n">
        <f aca="false">IFERROR(VLOOKUP(A44,C$3:K$433,3,FALSE()),"")</f>
        <v>11</v>
      </c>
      <c r="P44" s="0" t="n">
        <f aca="false">IFERROR(VLOOKUP(A44,C$3:K$433,4,FALSE()),"")</f>
        <v>623</v>
      </c>
      <c r="Q44" s="39" t="n">
        <f aca="false">IFERROR(VLOOKUP(A44,C$3:K$433,5,FALSE()),"")</f>
        <v>0.595</v>
      </c>
      <c r="R44" s="0" t="n">
        <f aca="false">IFERROR(VLOOKUP(A44,C$3:K$433,6,FALSE()),"")</f>
        <v>0</v>
      </c>
      <c r="S44" s="39" t="n">
        <f aca="false">IFERROR(VLOOKUP(A44,C$3:K$433,7,FALSE()),"")</f>
        <v>0</v>
      </c>
      <c r="T44" s="0" t="n">
        <f aca="false">IFERROR(VLOOKUP(A44,C$3:K$433,8,FALSE()),"")</f>
        <v>0</v>
      </c>
      <c r="U44" s="39" t="n">
        <f aca="false">IFERROR(VLOOKUP(A44,C$3:K$433,9,FALSE()),"")</f>
        <v>0</v>
      </c>
      <c r="AE44" s="0" t="s">
        <v>874</v>
      </c>
    </row>
    <row r="45" customFormat="false" ht="15" hidden="false" customHeight="false" outlineLevel="0" collapsed="false">
      <c r="A45" s="11" t="s">
        <v>75</v>
      </c>
      <c r="B45" s="11" t="s">
        <v>48</v>
      </c>
      <c r="C45" s="11" t="s">
        <v>865</v>
      </c>
      <c r="D45" s="0" t="s">
        <v>48</v>
      </c>
      <c r="E45" s="0" t="n">
        <v>5</v>
      </c>
      <c r="F45" s="0" t="n">
        <v>23</v>
      </c>
      <c r="G45" s="39" t="n">
        <v>0.0202</v>
      </c>
      <c r="H45" s="0" t="n">
        <v>0</v>
      </c>
      <c r="I45" s="39" t="n">
        <v>0</v>
      </c>
      <c r="J45" s="0" t="n">
        <v>0</v>
      </c>
      <c r="K45" s="39" t="n">
        <v>0</v>
      </c>
      <c r="M45" s="40" t="s">
        <v>75</v>
      </c>
      <c r="N45" s="0" t="str">
        <f aca="false">IFERROR(VLOOKUP(A45,C$3:K$433,2,FALSE()),"")</f>
        <v/>
      </c>
      <c r="O45" s="0" t="str">
        <f aca="false">IFERROR(VLOOKUP(A45,C$3:K$433,3,FALSE()),"")</f>
        <v/>
      </c>
      <c r="P45" s="0" t="str">
        <f aca="false">IFERROR(VLOOKUP(A45,C$3:K$433,4,FALSE()),"")</f>
        <v/>
      </c>
      <c r="Q45" s="39" t="str">
        <f aca="false">IFERROR(VLOOKUP(A45,C$3:K$433,5,FALSE()),"")</f>
        <v/>
      </c>
      <c r="R45" s="0" t="str">
        <f aca="false">IFERROR(VLOOKUP(A45,C$3:K$433,6,FALSE()),"")</f>
        <v/>
      </c>
      <c r="S45" s="39" t="str">
        <f aca="false">IFERROR(VLOOKUP(A45,C$3:K$433,7,FALSE()),"")</f>
        <v/>
      </c>
      <c r="T45" s="0" t="str">
        <f aca="false">IFERROR(VLOOKUP(A45,C$3:K$433,8,FALSE()),"")</f>
        <v/>
      </c>
      <c r="U45" s="39" t="str">
        <f aca="false">IFERROR(VLOOKUP(A45,C$3:K$433,9,FALSE()),"")</f>
        <v/>
      </c>
      <c r="AE45" s="0" t="s">
        <v>875</v>
      </c>
    </row>
    <row r="46" customFormat="false" ht="15" hidden="false" customHeight="false" outlineLevel="0" collapsed="false">
      <c r="A46" s="11" t="s">
        <v>76</v>
      </c>
      <c r="B46" s="11" t="s">
        <v>23</v>
      </c>
      <c r="C46" s="11" t="s">
        <v>865</v>
      </c>
      <c r="D46" s="0" t="s">
        <v>48</v>
      </c>
      <c r="E46" s="0" t="n">
        <v>6</v>
      </c>
      <c r="F46" s="0" t="n">
        <v>358</v>
      </c>
      <c r="G46" s="39" t="n">
        <v>0.3255</v>
      </c>
      <c r="H46" s="0" t="n">
        <v>0</v>
      </c>
      <c r="I46" s="39" t="n">
        <v>0</v>
      </c>
      <c r="J46" s="0" t="n">
        <v>0</v>
      </c>
      <c r="K46" s="39" t="n">
        <v>0</v>
      </c>
      <c r="M46" s="40" t="s">
        <v>76</v>
      </c>
      <c r="N46" s="0" t="str">
        <f aca="false">IFERROR(VLOOKUP(A46,C$3:K$433,2,FALSE()),"")</f>
        <v>LB</v>
      </c>
      <c r="O46" s="0" t="n">
        <f aca="false">IFERROR(VLOOKUP(A46,C$3:K$433,3,FALSE()),"")</f>
        <v>16</v>
      </c>
      <c r="P46" s="0" t="n">
        <f aca="false">IFERROR(VLOOKUP(A46,C$3:K$433,4,FALSE()),"")</f>
        <v>0</v>
      </c>
      <c r="Q46" s="39" t="n">
        <f aca="false">IFERROR(VLOOKUP(A46,C$3:K$433,5,FALSE()),"")</f>
        <v>0</v>
      </c>
      <c r="R46" s="0" t="n">
        <f aca="false">IFERROR(VLOOKUP(A46,C$3:K$433,6,FALSE()),"")</f>
        <v>153</v>
      </c>
      <c r="S46" s="39" t="n">
        <f aca="false">IFERROR(VLOOKUP(A46,C$3:K$433,7,FALSE()),"")</f>
        <v>0.1425</v>
      </c>
      <c r="T46" s="0" t="n">
        <f aca="false">IFERROR(VLOOKUP(A46,C$3:K$433,8,FALSE()),"")</f>
        <v>310</v>
      </c>
      <c r="U46" s="39" t="n">
        <f aca="false">IFERROR(VLOOKUP(A46,C$3:K$433,9,FALSE()),"")</f>
        <v>0.6237</v>
      </c>
      <c r="AE46" s="0" t="s">
        <v>875</v>
      </c>
    </row>
    <row r="47" customFormat="false" ht="15" hidden="false" customHeight="false" outlineLevel="0" collapsed="false">
      <c r="A47" s="11" t="s">
        <v>77</v>
      </c>
      <c r="B47" s="11" t="s">
        <v>48</v>
      </c>
      <c r="C47" s="11" t="s">
        <v>76</v>
      </c>
      <c r="D47" s="0" t="s">
        <v>23</v>
      </c>
      <c r="E47" s="0" t="n">
        <v>16</v>
      </c>
      <c r="F47" s="0" t="n">
        <v>0</v>
      </c>
      <c r="G47" s="39" t="n">
        <v>0</v>
      </c>
      <c r="H47" s="0" t="n">
        <v>153</v>
      </c>
      <c r="I47" s="39" t="n">
        <v>0.1425</v>
      </c>
      <c r="J47" s="0" t="n">
        <v>310</v>
      </c>
      <c r="K47" s="39" t="n">
        <v>0.6237</v>
      </c>
      <c r="M47" s="40" t="s">
        <v>77</v>
      </c>
      <c r="N47" s="0" t="str">
        <f aca="false">IFERROR(VLOOKUP(A47,C$3:K$433,2,FALSE()),"")</f>
        <v>QB</v>
      </c>
      <c r="O47" s="0" t="n">
        <f aca="false">IFERROR(VLOOKUP(A47,C$3:K$433,3,FALSE()),"")</f>
        <v>4</v>
      </c>
      <c r="P47" s="0" t="n">
        <f aca="false">IFERROR(VLOOKUP(A47,C$3:K$433,4,FALSE()),"")</f>
        <v>217</v>
      </c>
      <c r="Q47" s="39" t="n">
        <f aca="false">IFERROR(VLOOKUP(A47,C$3:K$433,5,FALSE()),"")</f>
        <v>0.2095</v>
      </c>
      <c r="R47" s="0" t="n">
        <f aca="false">IFERROR(VLOOKUP(A47,C$3:K$433,6,FALSE()),"")</f>
        <v>0</v>
      </c>
      <c r="S47" s="39" t="n">
        <f aca="false">IFERROR(VLOOKUP(A47,C$3:K$433,7,FALSE()),"")</f>
        <v>0</v>
      </c>
      <c r="T47" s="0" t="n">
        <f aca="false">IFERROR(VLOOKUP(A47,C$3:K$433,8,FALSE()),"")</f>
        <v>0</v>
      </c>
      <c r="U47" s="39" t="n">
        <f aca="false">IFERROR(VLOOKUP(A47,C$3:K$433,9,FALSE()),"")</f>
        <v>0</v>
      </c>
      <c r="AE47" s="0" t="s">
        <v>128</v>
      </c>
    </row>
    <row r="48" customFormat="false" ht="15" hidden="false" customHeight="false" outlineLevel="0" collapsed="false">
      <c r="A48" s="11" t="s">
        <v>78</v>
      </c>
      <c r="B48" s="11" t="s">
        <v>20</v>
      </c>
      <c r="C48" s="11" t="s">
        <v>77</v>
      </c>
      <c r="D48" s="0" t="s">
        <v>48</v>
      </c>
      <c r="E48" s="0" t="n">
        <v>4</v>
      </c>
      <c r="F48" s="0" t="n">
        <v>217</v>
      </c>
      <c r="G48" s="39" t="n">
        <v>0.2095</v>
      </c>
      <c r="H48" s="0" t="n">
        <v>0</v>
      </c>
      <c r="I48" s="39" t="n">
        <v>0</v>
      </c>
      <c r="J48" s="0" t="n">
        <v>0</v>
      </c>
      <c r="K48" s="39" t="n">
        <v>0</v>
      </c>
      <c r="M48" s="40" t="s">
        <v>78</v>
      </c>
      <c r="N48" s="0" t="str">
        <f aca="false">IFERROR(VLOOKUP(A48,C$3:K$433,2,FALSE()),"")</f>
        <v>FS</v>
      </c>
      <c r="O48" s="0" t="n">
        <f aca="false">IFERROR(VLOOKUP(A48,C$3:K$433,3,FALSE()),"")</f>
        <v>16</v>
      </c>
      <c r="P48" s="0" t="n">
        <f aca="false">IFERROR(VLOOKUP(A48,C$3:K$433,4,FALSE()),"")</f>
        <v>0</v>
      </c>
      <c r="Q48" s="39" t="n">
        <f aca="false">IFERROR(VLOOKUP(A48,C$3:K$433,5,FALSE()),"")</f>
        <v>0</v>
      </c>
      <c r="R48" s="0" t="n">
        <f aca="false">IFERROR(VLOOKUP(A48,C$3:K$433,6,FALSE()),"")</f>
        <v>910</v>
      </c>
      <c r="S48" s="39" t="n">
        <f aca="false">IFERROR(VLOOKUP(A48,C$3:K$433,7,FALSE()),"")</f>
        <v>0.8708</v>
      </c>
      <c r="T48" s="0" t="n">
        <f aca="false">IFERROR(VLOOKUP(A48,C$3:K$433,8,FALSE()),"")</f>
        <v>219</v>
      </c>
      <c r="U48" s="39" t="n">
        <f aca="false">IFERROR(VLOOKUP(A48,C$3:K$433,9,FALSE()),"")</f>
        <v>0.519</v>
      </c>
      <c r="AE48" s="0" t="s">
        <v>128</v>
      </c>
    </row>
    <row r="49" customFormat="false" ht="15" hidden="false" customHeight="false" outlineLevel="0" collapsed="false">
      <c r="A49" s="11" t="s">
        <v>79</v>
      </c>
      <c r="B49" s="11" t="s">
        <v>34</v>
      </c>
      <c r="C49" s="11" t="s">
        <v>78</v>
      </c>
      <c r="D49" s="0" t="s">
        <v>490</v>
      </c>
      <c r="E49" s="0" t="n">
        <v>16</v>
      </c>
      <c r="F49" s="0" t="n">
        <v>0</v>
      </c>
      <c r="G49" s="39" t="n">
        <v>0</v>
      </c>
      <c r="H49" s="0" t="n">
        <v>910</v>
      </c>
      <c r="I49" s="39" t="n">
        <v>0.8708</v>
      </c>
      <c r="J49" s="0" t="n">
        <v>219</v>
      </c>
      <c r="K49" s="39" t="n">
        <v>0.519</v>
      </c>
      <c r="M49" s="40" t="s">
        <v>79</v>
      </c>
      <c r="N49" s="0" t="str">
        <f aca="false">IFERROR(VLOOKUP(A49,C$3:K$433,2,FALSE()),"")</f>
        <v/>
      </c>
      <c r="O49" s="0" t="str">
        <f aca="false">IFERROR(VLOOKUP(A49,C$3:K$433,3,FALSE()),"")</f>
        <v/>
      </c>
      <c r="P49" s="0" t="str">
        <f aca="false">IFERROR(VLOOKUP(A49,C$3:K$433,4,FALSE()),"")</f>
        <v/>
      </c>
      <c r="Q49" s="39" t="str">
        <f aca="false">IFERROR(VLOOKUP(A49,C$3:K$433,5,FALSE()),"")</f>
        <v/>
      </c>
      <c r="R49" s="0" t="str">
        <f aca="false">IFERROR(VLOOKUP(A49,C$3:K$433,6,FALSE()),"")</f>
        <v/>
      </c>
      <c r="S49" s="39" t="str">
        <f aca="false">IFERROR(VLOOKUP(A49,C$3:K$433,7,FALSE()),"")</f>
        <v/>
      </c>
      <c r="T49" s="0" t="str">
        <f aca="false">IFERROR(VLOOKUP(A49,C$3:K$433,8,FALSE()),"")</f>
        <v/>
      </c>
      <c r="U49" s="39" t="str">
        <f aca="false">IFERROR(VLOOKUP(A49,C$3:K$433,9,FALSE()),"")</f>
        <v/>
      </c>
      <c r="AE49" s="0" t="s">
        <v>876</v>
      </c>
    </row>
    <row r="50" customFormat="false" ht="15" hidden="false" customHeight="false" outlineLevel="0" collapsed="false">
      <c r="A50" s="11" t="s">
        <v>80</v>
      </c>
      <c r="B50" s="11" t="s">
        <v>37</v>
      </c>
      <c r="C50" s="11" t="s">
        <v>866</v>
      </c>
      <c r="D50" s="0" t="s">
        <v>382</v>
      </c>
      <c r="E50" s="0" t="n">
        <v>2</v>
      </c>
      <c r="F50" s="0" t="n">
        <v>0</v>
      </c>
      <c r="G50" s="39" t="n">
        <v>0</v>
      </c>
      <c r="H50" s="0" t="n">
        <v>107</v>
      </c>
      <c r="I50" s="39" t="n">
        <v>0.1023</v>
      </c>
      <c r="J50" s="0" t="n">
        <v>0</v>
      </c>
      <c r="K50" s="39" t="n">
        <v>0</v>
      </c>
      <c r="M50" s="40" t="s">
        <v>80</v>
      </c>
      <c r="N50" s="0" t="str">
        <f aca="false">IFERROR(VLOOKUP(A50,C$3:K$433,2,FALSE()),"")</f>
        <v>RB</v>
      </c>
      <c r="O50" s="0" t="n">
        <f aca="false">IFERROR(VLOOKUP(A50,C$3:K$433,3,FALSE()),"")</f>
        <v>13</v>
      </c>
      <c r="P50" s="0" t="n">
        <f aca="false">IFERROR(VLOOKUP(A50,C$3:K$433,4,FALSE()),"")</f>
        <v>36</v>
      </c>
      <c r="Q50" s="39" t="n">
        <f aca="false">IFERROR(VLOOKUP(A50,C$3:K$433,5,FALSE()),"")</f>
        <v>0.0338</v>
      </c>
      <c r="R50" s="0" t="n">
        <f aca="false">IFERROR(VLOOKUP(A50,C$3:K$433,6,FALSE()),"")</f>
        <v>0</v>
      </c>
      <c r="S50" s="39" t="n">
        <f aca="false">IFERROR(VLOOKUP(A50,C$3:K$433,7,FALSE()),"")</f>
        <v>0</v>
      </c>
      <c r="T50" s="0" t="n">
        <f aca="false">IFERROR(VLOOKUP(A50,C$3:K$433,8,FALSE()),"")</f>
        <v>227</v>
      </c>
      <c r="U50" s="39" t="n">
        <f aca="false">IFERROR(VLOOKUP(A50,C$3:K$433,9,FALSE()),"")</f>
        <v>0.5171</v>
      </c>
      <c r="AE50" s="0" t="s">
        <v>876</v>
      </c>
    </row>
    <row r="51" customFormat="false" ht="15" hidden="false" customHeight="false" outlineLevel="0" collapsed="false">
      <c r="A51" s="11" t="s">
        <v>81</v>
      </c>
      <c r="B51" s="11" t="s">
        <v>17</v>
      </c>
      <c r="C51" s="11" t="s">
        <v>866</v>
      </c>
      <c r="D51" s="0" t="s">
        <v>382</v>
      </c>
      <c r="E51" s="0" t="n">
        <v>7</v>
      </c>
      <c r="F51" s="0" t="n">
        <v>0</v>
      </c>
      <c r="G51" s="39" t="n">
        <v>0</v>
      </c>
      <c r="H51" s="0" t="n">
        <v>473</v>
      </c>
      <c r="I51" s="39" t="n">
        <v>0.4308</v>
      </c>
      <c r="J51" s="0" t="n">
        <v>7</v>
      </c>
      <c r="K51" s="39" t="n">
        <v>0.0147</v>
      </c>
      <c r="M51" s="40" t="s">
        <v>81</v>
      </c>
      <c r="N51" s="0" t="str">
        <f aca="false">IFERROR(VLOOKUP(A51,C$3:K$433,2,FALSE()),"")</f>
        <v/>
      </c>
      <c r="O51" s="0" t="str">
        <f aca="false">IFERROR(VLOOKUP(A51,C$3:K$433,3,FALSE()),"")</f>
        <v/>
      </c>
      <c r="P51" s="0" t="str">
        <f aca="false">IFERROR(VLOOKUP(A51,C$3:K$433,4,FALSE()),"")</f>
        <v/>
      </c>
      <c r="Q51" s="39" t="str">
        <f aca="false">IFERROR(VLOOKUP(A51,C$3:K$433,5,FALSE()),"")</f>
        <v/>
      </c>
      <c r="R51" s="0" t="str">
        <f aca="false">IFERROR(VLOOKUP(A51,C$3:K$433,6,FALSE()),"")</f>
        <v/>
      </c>
      <c r="S51" s="39" t="str">
        <f aca="false">IFERROR(VLOOKUP(A51,C$3:K$433,7,FALSE()),"")</f>
        <v/>
      </c>
      <c r="T51" s="0" t="str">
        <f aca="false">IFERROR(VLOOKUP(A51,C$3:K$433,8,FALSE()),"")</f>
        <v/>
      </c>
      <c r="U51" s="39" t="str">
        <f aca="false">IFERROR(VLOOKUP(A51,C$3:K$433,9,FALSE()),"")</f>
        <v/>
      </c>
      <c r="AE51" s="0" t="s">
        <v>877</v>
      </c>
    </row>
    <row r="52" customFormat="false" ht="15" hidden="false" customHeight="false" outlineLevel="0" collapsed="false">
      <c r="A52" s="11" t="s">
        <v>82</v>
      </c>
      <c r="B52" s="11" t="s">
        <v>14</v>
      </c>
      <c r="C52" s="11" t="s">
        <v>867</v>
      </c>
      <c r="D52" s="0" t="s">
        <v>382</v>
      </c>
      <c r="E52" s="0" t="n">
        <v>2</v>
      </c>
      <c r="F52" s="0" t="n">
        <v>0</v>
      </c>
      <c r="G52" s="39" t="n">
        <v>0</v>
      </c>
      <c r="H52" s="0" t="n">
        <v>0</v>
      </c>
      <c r="I52" s="39" t="n">
        <v>0</v>
      </c>
      <c r="J52" s="0" t="n">
        <v>29</v>
      </c>
      <c r="K52" s="39" t="n">
        <v>0.0605</v>
      </c>
      <c r="M52" s="40" t="s">
        <v>82</v>
      </c>
      <c r="N52" s="0" t="str">
        <f aca="false">IFERROR(VLOOKUP(A52,C$3:K$433,2,FALSE()),"")</f>
        <v>T</v>
      </c>
      <c r="O52" s="0" t="n">
        <f aca="false">IFERROR(VLOOKUP(A52,C$3:K$433,3,FALSE()),"")</f>
        <v>13</v>
      </c>
      <c r="P52" s="0" t="n">
        <f aca="false">IFERROR(VLOOKUP(A52,C$3:K$433,4,FALSE()),"")</f>
        <v>276</v>
      </c>
      <c r="Q52" s="39" t="n">
        <f aca="false">IFERROR(VLOOKUP(A52,C$3:K$433,5,FALSE()),"")</f>
        <v>0.2687</v>
      </c>
      <c r="R52" s="0" t="n">
        <f aca="false">IFERROR(VLOOKUP(A52,C$3:K$433,6,FALSE()),"")</f>
        <v>0</v>
      </c>
      <c r="S52" s="39" t="n">
        <f aca="false">IFERROR(VLOOKUP(A52,C$3:K$433,7,FALSE()),"")</f>
        <v>0</v>
      </c>
      <c r="T52" s="0" t="n">
        <f aca="false">IFERROR(VLOOKUP(A52,C$3:K$433,8,FALSE()),"")</f>
        <v>41</v>
      </c>
      <c r="U52" s="39" t="n">
        <f aca="false">IFERROR(VLOOKUP(A52,C$3:K$433,9,FALSE()),"")</f>
        <v>0.0887</v>
      </c>
      <c r="AE52" s="0" t="s">
        <v>877</v>
      </c>
    </row>
    <row r="53" customFormat="false" ht="15" hidden="false" customHeight="false" outlineLevel="0" collapsed="false">
      <c r="A53" s="11" t="s">
        <v>83</v>
      </c>
      <c r="B53" s="11" t="s">
        <v>46</v>
      </c>
      <c r="C53" s="11" t="s">
        <v>867</v>
      </c>
      <c r="D53" s="0" t="s">
        <v>382</v>
      </c>
      <c r="E53" s="0" t="n">
        <v>12</v>
      </c>
      <c r="F53" s="0" t="n">
        <v>0</v>
      </c>
      <c r="G53" s="39" t="n">
        <v>0</v>
      </c>
      <c r="H53" s="0" t="n">
        <v>69</v>
      </c>
      <c r="I53" s="39" t="n">
        <v>0.0657</v>
      </c>
      <c r="J53" s="0" t="n">
        <v>216</v>
      </c>
      <c r="K53" s="39" t="n">
        <v>0.5106</v>
      </c>
      <c r="M53" s="40" t="s">
        <v>83</v>
      </c>
      <c r="N53" s="0" t="str">
        <f aca="false">IFERROR(VLOOKUP(A53,C$3:K$433,2,FALSE()),"")</f>
        <v>NT</v>
      </c>
      <c r="O53" s="0" t="n">
        <f aca="false">IFERROR(VLOOKUP(A53,C$3:K$433,3,FALSE()),"")</f>
        <v>15</v>
      </c>
      <c r="P53" s="0" t="n">
        <f aca="false">IFERROR(VLOOKUP(A53,C$3:K$433,4,FALSE()),"")</f>
        <v>0</v>
      </c>
      <c r="Q53" s="39" t="n">
        <f aca="false">IFERROR(VLOOKUP(A53,C$3:K$433,5,FALSE()),"")</f>
        <v>0</v>
      </c>
      <c r="R53" s="0" t="n">
        <f aca="false">IFERROR(VLOOKUP(A53,C$3:K$433,6,FALSE()),"")</f>
        <v>301</v>
      </c>
      <c r="S53" s="39" t="n">
        <f aca="false">IFERROR(VLOOKUP(A53,C$3:K$433,7,FALSE()),"")</f>
        <v>0.2754</v>
      </c>
      <c r="T53" s="0" t="n">
        <f aca="false">IFERROR(VLOOKUP(A53,C$3:K$433,8,FALSE()),"")</f>
        <v>51</v>
      </c>
      <c r="U53" s="39" t="n">
        <f aca="false">IFERROR(VLOOKUP(A53,C$3:K$433,9,FALSE()),"")</f>
        <v>0.1085</v>
      </c>
      <c r="AE53" s="0" t="s">
        <v>878</v>
      </c>
    </row>
    <row r="54" customFormat="false" ht="15" hidden="false" customHeight="false" outlineLevel="0" collapsed="false">
      <c r="A54" s="11" t="s">
        <v>84</v>
      </c>
      <c r="B54" s="11" t="s">
        <v>14</v>
      </c>
      <c r="C54" s="11" t="s">
        <v>868</v>
      </c>
      <c r="D54" s="0" t="s">
        <v>855</v>
      </c>
      <c r="E54" s="0" t="n">
        <v>2</v>
      </c>
      <c r="F54" s="0" t="n">
        <v>0</v>
      </c>
      <c r="G54" s="39" t="n">
        <v>0</v>
      </c>
      <c r="H54" s="0" t="n">
        <v>0</v>
      </c>
      <c r="I54" s="39" t="n">
        <v>0</v>
      </c>
      <c r="J54" s="0" t="n">
        <v>6</v>
      </c>
      <c r="K54" s="39" t="n">
        <v>0.0143</v>
      </c>
      <c r="M54" s="40" t="s">
        <v>84</v>
      </c>
      <c r="N54" s="0" t="str">
        <f aca="false">IFERROR(VLOOKUP(A54,C$3:K$433,2,FALSE()),"")</f>
        <v>T</v>
      </c>
      <c r="O54" s="0" t="n">
        <f aca="false">IFERROR(VLOOKUP(A54,C$3:K$433,3,FALSE()),"")</f>
        <v>14</v>
      </c>
      <c r="P54" s="0" t="n">
        <f aca="false">IFERROR(VLOOKUP(A54,C$3:K$433,4,FALSE()),"")</f>
        <v>667</v>
      </c>
      <c r="Q54" s="39" t="n">
        <f aca="false">IFERROR(VLOOKUP(A54,C$3:K$433,5,FALSE()),"")</f>
        <v>0.6933</v>
      </c>
      <c r="R54" s="0" t="n">
        <f aca="false">IFERROR(VLOOKUP(A54,C$3:K$433,6,FALSE()),"")</f>
        <v>0</v>
      </c>
      <c r="S54" s="39" t="n">
        <f aca="false">IFERROR(VLOOKUP(A54,C$3:K$433,7,FALSE()),"")</f>
        <v>0</v>
      </c>
      <c r="T54" s="0" t="n">
        <f aca="false">IFERROR(VLOOKUP(A54,C$3:K$433,8,FALSE()),"")</f>
        <v>9</v>
      </c>
      <c r="U54" s="39" t="n">
        <f aca="false">IFERROR(VLOOKUP(A54,C$3:K$433,9,FALSE()),"")</f>
        <v>0.02</v>
      </c>
      <c r="AE54" s="0" t="s">
        <v>878</v>
      </c>
    </row>
    <row r="55" customFormat="false" ht="15" hidden="false" customHeight="false" outlineLevel="0" collapsed="false">
      <c r="A55" s="11" t="s">
        <v>85</v>
      </c>
      <c r="B55" s="11" t="s">
        <v>46</v>
      </c>
      <c r="C55" s="11" t="s">
        <v>868</v>
      </c>
      <c r="D55" s="0" t="s">
        <v>855</v>
      </c>
      <c r="E55" s="0" t="n">
        <v>3</v>
      </c>
      <c r="F55" s="0" t="n">
        <v>0</v>
      </c>
      <c r="G55" s="39" t="n">
        <v>0</v>
      </c>
      <c r="H55" s="0" t="n">
        <v>0</v>
      </c>
      <c r="I55" s="39" t="n">
        <v>0</v>
      </c>
      <c r="J55" s="0" t="n">
        <v>34</v>
      </c>
      <c r="K55" s="39" t="n">
        <v>0.0736</v>
      </c>
      <c r="M55" s="40" t="s">
        <v>85</v>
      </c>
      <c r="N55" s="0" t="str">
        <f aca="false">IFERROR(VLOOKUP(A55,C$3:K$433,2,FALSE()),"")</f>
        <v/>
      </c>
      <c r="O55" s="0" t="str">
        <f aca="false">IFERROR(VLOOKUP(A55,C$3:K$433,3,FALSE()),"")</f>
        <v/>
      </c>
      <c r="P55" s="0" t="str">
        <f aca="false">IFERROR(VLOOKUP(A55,C$3:K$433,4,FALSE()),"")</f>
        <v/>
      </c>
      <c r="Q55" s="39" t="str">
        <f aca="false">IFERROR(VLOOKUP(A55,C$3:K$433,5,FALSE()),"")</f>
        <v/>
      </c>
      <c r="R55" s="0" t="str">
        <f aca="false">IFERROR(VLOOKUP(A55,C$3:K$433,6,FALSE()),"")</f>
        <v/>
      </c>
      <c r="S55" s="39" t="str">
        <f aca="false">IFERROR(VLOOKUP(A55,C$3:K$433,7,FALSE()),"")</f>
        <v/>
      </c>
      <c r="T55" s="0" t="str">
        <f aca="false">IFERROR(VLOOKUP(A55,C$3:K$433,8,FALSE()),"")</f>
        <v/>
      </c>
      <c r="U55" s="39" t="str">
        <f aca="false">IFERROR(VLOOKUP(A55,C$3:K$433,9,FALSE()),"")</f>
        <v/>
      </c>
      <c r="AE55" s="0" t="s">
        <v>879</v>
      </c>
    </row>
    <row r="56" customFormat="false" ht="15" hidden="false" customHeight="false" outlineLevel="0" collapsed="false">
      <c r="A56" s="11" t="s">
        <v>86</v>
      </c>
      <c r="B56" s="11" t="s">
        <v>14</v>
      </c>
      <c r="C56" s="11" t="s">
        <v>80</v>
      </c>
      <c r="D56" s="0" t="s">
        <v>37</v>
      </c>
      <c r="E56" s="0" t="n">
        <v>13</v>
      </c>
      <c r="F56" s="0" t="n">
        <v>36</v>
      </c>
      <c r="G56" s="39" t="n">
        <v>0.0338</v>
      </c>
      <c r="H56" s="0" t="n">
        <v>0</v>
      </c>
      <c r="I56" s="39" t="n">
        <v>0</v>
      </c>
      <c r="J56" s="0" t="n">
        <v>227</v>
      </c>
      <c r="K56" s="39" t="n">
        <v>0.5171</v>
      </c>
      <c r="M56" s="40" t="s">
        <v>86</v>
      </c>
      <c r="N56" s="0" t="str">
        <f aca="false">IFERROR(VLOOKUP(A56,C$3:K$433,2,FALSE()),"")</f>
        <v/>
      </c>
      <c r="O56" s="0" t="str">
        <f aca="false">IFERROR(VLOOKUP(A56,C$3:K$433,3,FALSE()),"")</f>
        <v/>
      </c>
      <c r="P56" s="0" t="str">
        <f aca="false">IFERROR(VLOOKUP(A56,C$3:K$433,4,FALSE()),"")</f>
        <v/>
      </c>
      <c r="Q56" s="39" t="str">
        <f aca="false">IFERROR(VLOOKUP(A56,C$3:K$433,5,FALSE()),"")</f>
        <v/>
      </c>
      <c r="R56" s="0" t="str">
        <f aca="false">IFERROR(VLOOKUP(A56,C$3:K$433,6,FALSE()),"")</f>
        <v/>
      </c>
      <c r="S56" s="39" t="str">
        <f aca="false">IFERROR(VLOOKUP(A56,C$3:K$433,7,FALSE()),"")</f>
        <v/>
      </c>
      <c r="T56" s="0" t="str">
        <f aca="false">IFERROR(VLOOKUP(A56,C$3:K$433,8,FALSE()),"")</f>
        <v/>
      </c>
      <c r="U56" s="39" t="str">
        <f aca="false">IFERROR(VLOOKUP(A56,C$3:K$433,9,FALSE()),"")</f>
        <v/>
      </c>
      <c r="AE56" s="0" t="s">
        <v>879</v>
      </c>
    </row>
    <row r="57" customFormat="false" ht="15" hidden="false" customHeight="false" outlineLevel="0" collapsed="false">
      <c r="A57" s="11" t="s">
        <v>87</v>
      </c>
      <c r="B57" s="11" t="s">
        <v>20</v>
      </c>
      <c r="C57" s="11" t="s">
        <v>82</v>
      </c>
      <c r="D57" s="0" t="s">
        <v>789</v>
      </c>
      <c r="E57" s="0" t="n">
        <v>13</v>
      </c>
      <c r="F57" s="0" t="n">
        <v>276</v>
      </c>
      <c r="G57" s="39" t="n">
        <v>0.2687</v>
      </c>
      <c r="H57" s="0" t="n">
        <v>0</v>
      </c>
      <c r="I57" s="39" t="n">
        <v>0</v>
      </c>
      <c r="J57" s="0" t="n">
        <v>41</v>
      </c>
      <c r="K57" s="39" t="n">
        <v>0.0887</v>
      </c>
      <c r="M57" s="40" t="s">
        <v>87</v>
      </c>
      <c r="N57" s="0" t="str">
        <f aca="false">IFERROR(VLOOKUP(A57,C$3:K$433,2,FALSE()),"")</f>
        <v/>
      </c>
      <c r="O57" s="0" t="str">
        <f aca="false">IFERROR(VLOOKUP(A57,C$3:K$433,3,FALSE()),"")</f>
        <v/>
      </c>
      <c r="P57" s="0" t="str">
        <f aca="false">IFERROR(VLOOKUP(A57,C$3:K$433,4,FALSE()),"")</f>
        <v/>
      </c>
      <c r="Q57" s="39" t="str">
        <f aca="false">IFERROR(VLOOKUP(A57,C$3:K$433,5,FALSE()),"")</f>
        <v/>
      </c>
      <c r="R57" s="0" t="str">
        <f aca="false">IFERROR(VLOOKUP(A57,C$3:K$433,6,FALSE()),"")</f>
        <v/>
      </c>
      <c r="S57" s="39" t="str">
        <f aca="false">IFERROR(VLOOKUP(A57,C$3:K$433,7,FALSE()),"")</f>
        <v/>
      </c>
      <c r="T57" s="0" t="str">
        <f aca="false">IFERROR(VLOOKUP(A57,C$3:K$433,8,FALSE()),"")</f>
        <v/>
      </c>
      <c r="U57" s="39" t="str">
        <f aca="false">IFERROR(VLOOKUP(A57,C$3:K$433,9,FALSE()),"")</f>
        <v/>
      </c>
      <c r="AE57" s="0" t="s">
        <v>880</v>
      </c>
    </row>
    <row r="58" customFormat="false" ht="15" hidden="false" customHeight="false" outlineLevel="0" collapsed="false">
      <c r="A58" s="11" t="s">
        <v>88</v>
      </c>
      <c r="B58" s="11" t="s">
        <v>14</v>
      </c>
      <c r="C58" s="11" t="s">
        <v>869</v>
      </c>
      <c r="D58" s="0" t="s">
        <v>23</v>
      </c>
      <c r="E58" s="0" t="n">
        <v>3</v>
      </c>
      <c r="F58" s="0" t="n">
        <v>0</v>
      </c>
      <c r="G58" s="39" t="n">
        <v>0</v>
      </c>
      <c r="H58" s="0" t="n">
        <v>10</v>
      </c>
      <c r="I58" s="39" t="n">
        <v>0.0093</v>
      </c>
      <c r="J58" s="0" t="n">
        <v>57</v>
      </c>
      <c r="K58" s="39" t="n">
        <v>0.1147</v>
      </c>
      <c r="M58" s="40" t="s">
        <v>88</v>
      </c>
      <c r="N58" s="0" t="str">
        <f aca="false">IFERROR(VLOOKUP(A58,C$3:K$433,2,FALSE()),"")</f>
        <v>G</v>
      </c>
      <c r="O58" s="0" t="n">
        <f aca="false">IFERROR(VLOOKUP(A58,C$3:K$433,3,FALSE()),"")</f>
        <v>14</v>
      </c>
      <c r="P58" s="0" t="n">
        <f aca="false">IFERROR(VLOOKUP(A58,C$3:K$433,4,FALSE()),"")</f>
        <v>256</v>
      </c>
      <c r="Q58" s="39" t="n">
        <f aca="false">IFERROR(VLOOKUP(A58,C$3:K$433,5,FALSE()),"")</f>
        <v>0.2404</v>
      </c>
      <c r="R58" s="0" t="n">
        <f aca="false">IFERROR(VLOOKUP(A58,C$3:K$433,6,FALSE()),"")</f>
        <v>0</v>
      </c>
      <c r="S58" s="39" t="n">
        <f aca="false">IFERROR(VLOOKUP(A58,C$3:K$433,7,FALSE()),"")</f>
        <v>0</v>
      </c>
      <c r="T58" s="0" t="n">
        <f aca="false">IFERROR(VLOOKUP(A58,C$3:K$433,8,FALSE()),"")</f>
        <v>60</v>
      </c>
      <c r="U58" s="39" t="n">
        <f aca="false">IFERROR(VLOOKUP(A58,C$3:K$433,9,FALSE()),"")</f>
        <v>0.1422</v>
      </c>
      <c r="AE58" s="0" t="s">
        <v>880</v>
      </c>
    </row>
    <row r="59" customFormat="false" ht="15" hidden="false" customHeight="false" outlineLevel="0" collapsed="false">
      <c r="A59" s="11" t="s">
        <v>89</v>
      </c>
      <c r="B59" s="11" t="s">
        <v>34</v>
      </c>
      <c r="C59" s="11" t="s">
        <v>869</v>
      </c>
      <c r="D59" s="0" t="s">
        <v>23</v>
      </c>
      <c r="E59" s="0" t="n">
        <v>11</v>
      </c>
      <c r="F59" s="0" t="n">
        <v>0</v>
      </c>
      <c r="G59" s="39" t="n">
        <v>0</v>
      </c>
      <c r="H59" s="0" t="n">
        <v>1</v>
      </c>
      <c r="I59" s="39" t="n">
        <v>0.0009</v>
      </c>
      <c r="J59" s="0" t="n">
        <v>197</v>
      </c>
      <c r="K59" s="39" t="n">
        <v>0.4624</v>
      </c>
      <c r="M59" s="40" t="s">
        <v>89</v>
      </c>
      <c r="N59" s="0" t="str">
        <f aca="false">IFERROR(VLOOKUP(A59,C$3:K$433,2,FALSE()),"")</f>
        <v>WR</v>
      </c>
      <c r="O59" s="0" t="n">
        <f aca="false">IFERROR(VLOOKUP(A59,C$3:K$433,3,FALSE()),"")</f>
        <v>5</v>
      </c>
      <c r="P59" s="0" t="n">
        <f aca="false">IFERROR(VLOOKUP(A59,C$3:K$433,4,FALSE()),"")</f>
        <v>292</v>
      </c>
      <c r="Q59" s="39" t="n">
        <f aca="false">IFERROR(VLOOKUP(A59,C$3:K$433,5,FALSE()),"")</f>
        <v>0.2843</v>
      </c>
      <c r="R59" s="0" t="n">
        <f aca="false">IFERROR(VLOOKUP(A59,C$3:K$433,6,FALSE()),"")</f>
        <v>0</v>
      </c>
      <c r="S59" s="39" t="n">
        <f aca="false">IFERROR(VLOOKUP(A59,C$3:K$433,7,FALSE()),"")</f>
        <v>0</v>
      </c>
      <c r="T59" s="0" t="n">
        <f aca="false">IFERROR(VLOOKUP(A59,C$3:K$433,8,FALSE()),"")</f>
        <v>2</v>
      </c>
      <c r="U59" s="39" t="n">
        <f aca="false">IFERROR(VLOOKUP(A59,C$3:K$433,9,FALSE()),"")</f>
        <v>0.0043</v>
      </c>
      <c r="AE59" s="0" t="s">
        <v>881</v>
      </c>
    </row>
    <row r="60" customFormat="false" ht="15" hidden="false" customHeight="false" outlineLevel="0" collapsed="false">
      <c r="A60" s="11" t="s">
        <v>90</v>
      </c>
      <c r="B60" s="11" t="s">
        <v>20</v>
      </c>
      <c r="C60" s="11" t="s">
        <v>83</v>
      </c>
      <c r="D60" s="0" t="s">
        <v>794</v>
      </c>
      <c r="E60" s="0" t="n">
        <v>15</v>
      </c>
      <c r="F60" s="0" t="n">
        <v>0</v>
      </c>
      <c r="G60" s="39" t="n">
        <v>0</v>
      </c>
      <c r="H60" s="0" t="n">
        <v>301</v>
      </c>
      <c r="I60" s="39" t="n">
        <v>0.2754</v>
      </c>
      <c r="J60" s="0" t="n">
        <v>51</v>
      </c>
      <c r="K60" s="39" t="n">
        <v>0.1085</v>
      </c>
      <c r="M60" s="40" t="s">
        <v>90</v>
      </c>
      <c r="N60" s="0" t="str">
        <f aca="false">IFERROR(VLOOKUP(A60,C$3:K$433,2,FALSE()),"")</f>
        <v/>
      </c>
      <c r="O60" s="0" t="str">
        <f aca="false">IFERROR(VLOOKUP(A60,C$3:K$433,3,FALSE()),"")</f>
        <v/>
      </c>
      <c r="P60" s="0" t="str">
        <f aca="false">IFERROR(VLOOKUP(A60,C$3:K$433,4,FALSE()),"")</f>
        <v/>
      </c>
      <c r="Q60" s="39" t="str">
        <f aca="false">IFERROR(VLOOKUP(A60,C$3:K$433,5,FALSE()),"")</f>
        <v/>
      </c>
      <c r="R60" s="0" t="str">
        <f aca="false">IFERROR(VLOOKUP(A60,C$3:K$433,6,FALSE()),"")</f>
        <v/>
      </c>
      <c r="S60" s="39" t="str">
        <f aca="false">IFERROR(VLOOKUP(A60,C$3:K$433,7,FALSE()),"")</f>
        <v/>
      </c>
      <c r="T60" s="0" t="str">
        <f aca="false">IFERROR(VLOOKUP(A60,C$3:K$433,8,FALSE()),"")</f>
        <v/>
      </c>
      <c r="U60" s="39" t="str">
        <f aca="false">IFERROR(VLOOKUP(A60,C$3:K$433,9,FALSE()),"")</f>
        <v/>
      </c>
      <c r="AE60" s="0" t="s">
        <v>881</v>
      </c>
    </row>
    <row r="61" customFormat="false" ht="15" hidden="false" customHeight="false" outlineLevel="0" collapsed="false">
      <c r="A61" s="11" t="s">
        <v>91</v>
      </c>
      <c r="B61" s="11" t="s">
        <v>34</v>
      </c>
      <c r="C61" s="11" t="s">
        <v>870</v>
      </c>
      <c r="D61" s="0" t="s">
        <v>420</v>
      </c>
      <c r="E61" s="0" t="n">
        <v>9</v>
      </c>
      <c r="F61" s="0" t="n">
        <v>0</v>
      </c>
      <c r="G61" s="39" t="n">
        <v>0</v>
      </c>
      <c r="H61" s="0" t="n">
        <v>266</v>
      </c>
      <c r="I61" s="39" t="n">
        <v>0.2509</v>
      </c>
      <c r="J61" s="0" t="n">
        <v>150</v>
      </c>
      <c r="K61" s="39" t="n">
        <v>0.3326</v>
      </c>
      <c r="M61" s="41" t="s">
        <v>91</v>
      </c>
      <c r="N61" s="42" t="str">
        <f aca="false">IFERROR(VLOOKUP(A61,C$3:K$433,2,FALSE()),"")</f>
        <v>P</v>
      </c>
      <c r="O61" s="42" t="n">
        <f aca="false">IFERROR(VLOOKUP(A61,C$3:K$433,3,FALSE()),"")</f>
        <v>16</v>
      </c>
      <c r="P61" s="42" t="n">
        <f aca="false">IFERROR(VLOOKUP(A61,C$3:K$433,4,FALSE()),"")</f>
        <v>0</v>
      </c>
      <c r="Q61" s="43" t="n">
        <f aca="false">IFERROR(VLOOKUP(A61,C$3:K$433,5,FALSE()),"")</f>
        <v>0</v>
      </c>
      <c r="R61" s="42" t="n">
        <f aca="false">IFERROR(VLOOKUP(A61,C$3:K$433,6,FALSE()),"")</f>
        <v>0</v>
      </c>
      <c r="S61" s="43" t="n">
        <f aca="false">IFERROR(VLOOKUP(A61,C$3:K$433,7,FALSE()),"")</f>
        <v>0</v>
      </c>
      <c r="T61" s="42" t="n">
        <f aca="false">IFERROR(VLOOKUP(A61,C$3:K$433,8,FALSE()),"")</f>
        <v>136</v>
      </c>
      <c r="U61" s="43" t="n">
        <f aca="false">IFERROR(VLOOKUP(A61,C$3:K$433,9,FALSE()),"")</f>
        <v>0.3223</v>
      </c>
      <c r="V61" s="42" t="s">
        <v>420</v>
      </c>
      <c r="W61" s="42" t="n">
        <v>16</v>
      </c>
      <c r="X61" s="42" t="n">
        <v>0</v>
      </c>
      <c r="Y61" s="43" t="n">
        <v>0</v>
      </c>
      <c r="Z61" s="42" t="n">
        <v>678</v>
      </c>
      <c r="AA61" s="43" t="n">
        <v>0.6158</v>
      </c>
      <c r="AB61" s="42" t="n">
        <v>21</v>
      </c>
      <c r="AC61" s="43" t="n">
        <v>0.0455</v>
      </c>
      <c r="AE61" s="0" t="s">
        <v>882</v>
      </c>
    </row>
    <row r="62" customFormat="false" ht="15" hidden="false" customHeight="false" outlineLevel="0" collapsed="false">
      <c r="A62" s="11" t="s">
        <v>92</v>
      </c>
      <c r="B62" s="11" t="s">
        <v>46</v>
      </c>
      <c r="C62" s="11" t="s">
        <v>870</v>
      </c>
      <c r="D62" s="0" t="s">
        <v>420</v>
      </c>
      <c r="E62" s="0" t="n">
        <v>6</v>
      </c>
      <c r="F62" s="0" t="n">
        <v>0</v>
      </c>
      <c r="G62" s="39" t="n">
        <v>0</v>
      </c>
      <c r="H62" s="0" t="n">
        <v>189</v>
      </c>
      <c r="I62" s="39" t="n">
        <v>0.168</v>
      </c>
      <c r="J62" s="0" t="n">
        <v>117</v>
      </c>
      <c r="K62" s="39" t="n">
        <v>0.2522</v>
      </c>
      <c r="M62" s="40" t="s">
        <v>92</v>
      </c>
      <c r="N62" s="0" t="str">
        <f aca="false">IFERROR(VLOOKUP(A62,C$3:K$433,2,FALSE()),"")</f>
        <v>DE</v>
      </c>
      <c r="O62" s="0" t="n">
        <f aca="false">IFERROR(VLOOKUP(A62,C$3:K$433,3,FALSE()),"")</f>
        <v>7</v>
      </c>
      <c r="P62" s="0" t="n">
        <f aca="false">IFERROR(VLOOKUP(A62,C$3:K$433,4,FALSE()),"")</f>
        <v>0</v>
      </c>
      <c r="Q62" s="39" t="n">
        <f aca="false">IFERROR(VLOOKUP(A62,C$3:K$433,5,FALSE()),"")</f>
        <v>0</v>
      </c>
      <c r="R62" s="0" t="n">
        <f aca="false">IFERROR(VLOOKUP(A62,C$3:K$433,6,FALSE()),"")</f>
        <v>166</v>
      </c>
      <c r="S62" s="39" t="n">
        <f aca="false">IFERROR(VLOOKUP(A62,C$3:K$433,7,FALSE()),"")</f>
        <v>0.1621</v>
      </c>
      <c r="T62" s="0" t="n">
        <f aca="false">IFERROR(VLOOKUP(A62,C$3:K$433,8,FALSE()),"")</f>
        <v>26</v>
      </c>
      <c r="U62" s="39" t="n">
        <f aca="false">IFERROR(VLOOKUP(A62,C$3:K$433,9,FALSE()),"")</f>
        <v>0.0528</v>
      </c>
      <c r="AE62" s="0" t="s">
        <v>882</v>
      </c>
    </row>
    <row r="63" customFormat="false" ht="15" hidden="false" customHeight="false" outlineLevel="0" collapsed="false">
      <c r="A63" s="11" t="s">
        <v>93</v>
      </c>
      <c r="B63" s="11" t="s">
        <v>20</v>
      </c>
      <c r="C63" s="11" t="s">
        <v>84</v>
      </c>
      <c r="D63" s="0" t="s">
        <v>789</v>
      </c>
      <c r="E63" s="0" t="n">
        <v>14</v>
      </c>
      <c r="F63" s="0" t="n">
        <v>667</v>
      </c>
      <c r="G63" s="39" t="n">
        <v>0.6933</v>
      </c>
      <c r="H63" s="0" t="n">
        <v>0</v>
      </c>
      <c r="I63" s="39" t="n">
        <v>0</v>
      </c>
      <c r="J63" s="0" t="n">
        <v>9</v>
      </c>
      <c r="K63" s="39" t="n">
        <v>0.02</v>
      </c>
      <c r="M63" s="40" t="s">
        <v>93</v>
      </c>
      <c r="N63" s="0" t="str">
        <f aca="false">IFERROR(VLOOKUP(A63,C$3:K$433,2,FALSE()),"")</f>
        <v>FS</v>
      </c>
      <c r="O63" s="0" t="n">
        <f aca="false">IFERROR(VLOOKUP(A63,C$3:K$433,3,FALSE()),"")</f>
        <v>5</v>
      </c>
      <c r="P63" s="0" t="n">
        <f aca="false">IFERROR(VLOOKUP(A63,C$3:K$433,4,FALSE()),"")</f>
        <v>0</v>
      </c>
      <c r="Q63" s="39" t="n">
        <f aca="false">IFERROR(VLOOKUP(A63,C$3:K$433,5,FALSE()),"")</f>
        <v>0</v>
      </c>
      <c r="R63" s="0" t="n">
        <f aca="false">IFERROR(VLOOKUP(A63,C$3:K$433,6,FALSE()),"")</f>
        <v>112</v>
      </c>
      <c r="S63" s="39" t="n">
        <f aca="false">IFERROR(VLOOKUP(A63,C$3:K$433,7,FALSE()),"")</f>
        <v>0.1041</v>
      </c>
      <c r="T63" s="0" t="n">
        <f aca="false">IFERROR(VLOOKUP(A63,C$3:K$433,8,FALSE()),"")</f>
        <v>30</v>
      </c>
      <c r="U63" s="39" t="n">
        <f aca="false">IFERROR(VLOOKUP(A63,C$3:K$433,9,FALSE()),"")</f>
        <v>0.0662</v>
      </c>
      <c r="AE63" s="0" t="s">
        <v>701</v>
      </c>
    </row>
    <row r="64" customFormat="false" ht="15" hidden="false" customHeight="false" outlineLevel="0" collapsed="false">
      <c r="A64" s="11" t="s">
        <v>94</v>
      </c>
      <c r="B64" s="11" t="s">
        <v>17</v>
      </c>
      <c r="C64" s="11" t="s">
        <v>88</v>
      </c>
      <c r="D64" s="0" t="s">
        <v>782</v>
      </c>
      <c r="E64" s="0" t="n">
        <v>14</v>
      </c>
      <c r="F64" s="0" t="n">
        <v>256</v>
      </c>
      <c r="G64" s="39" t="n">
        <v>0.2404</v>
      </c>
      <c r="H64" s="0" t="n">
        <v>0</v>
      </c>
      <c r="I64" s="39" t="n">
        <v>0</v>
      </c>
      <c r="J64" s="0" t="n">
        <v>60</v>
      </c>
      <c r="K64" s="39" t="n">
        <v>0.1422</v>
      </c>
      <c r="M64" s="40" t="s">
        <v>94</v>
      </c>
      <c r="N64" s="0" t="str">
        <f aca="false">IFERROR(VLOOKUP(A64,C$3:K$433,2,FALSE()),"")</f>
        <v>TE</v>
      </c>
      <c r="O64" s="0" t="n">
        <f aca="false">IFERROR(VLOOKUP(A64,C$3:K$433,3,FALSE()),"")</f>
        <v>13</v>
      </c>
      <c r="P64" s="0" t="n">
        <f aca="false">IFERROR(VLOOKUP(A64,C$3:K$433,4,FALSE()),"")</f>
        <v>130</v>
      </c>
      <c r="Q64" s="39" t="n">
        <f aca="false">IFERROR(VLOOKUP(A64,C$3:K$433,5,FALSE()),"")</f>
        <v>0.129</v>
      </c>
      <c r="R64" s="0" t="n">
        <f aca="false">IFERROR(VLOOKUP(A64,C$3:K$433,6,FALSE()),"")</f>
        <v>0</v>
      </c>
      <c r="S64" s="39" t="n">
        <f aca="false">IFERROR(VLOOKUP(A64,C$3:K$433,7,FALSE()),"")</f>
        <v>0</v>
      </c>
      <c r="T64" s="0" t="n">
        <f aca="false">IFERROR(VLOOKUP(A64,C$3:K$433,8,FALSE()),"")</f>
        <v>58</v>
      </c>
      <c r="U64" s="39" t="n">
        <f aca="false">IFERROR(VLOOKUP(A64,C$3:K$433,9,FALSE()),"")</f>
        <v>0.1355</v>
      </c>
      <c r="AE64" s="0" t="s">
        <v>701</v>
      </c>
    </row>
    <row r="65" customFormat="false" ht="15" hidden="false" customHeight="false" outlineLevel="0" collapsed="false">
      <c r="A65" s="11" t="s">
        <v>95</v>
      </c>
      <c r="B65" s="11" t="s">
        <v>48</v>
      </c>
      <c r="C65" s="11" t="s">
        <v>89</v>
      </c>
      <c r="D65" s="0" t="s">
        <v>34</v>
      </c>
      <c r="E65" s="0" t="n">
        <v>5</v>
      </c>
      <c r="F65" s="0" t="n">
        <v>292</v>
      </c>
      <c r="G65" s="39" t="n">
        <v>0.2843</v>
      </c>
      <c r="H65" s="0" t="n">
        <v>0</v>
      </c>
      <c r="I65" s="39" t="n">
        <v>0</v>
      </c>
      <c r="J65" s="0" t="n">
        <v>2</v>
      </c>
      <c r="K65" s="39" t="n">
        <v>0.0043</v>
      </c>
      <c r="M65" s="40" t="s">
        <v>95</v>
      </c>
      <c r="N65" s="0" t="str">
        <f aca="false">IFERROR(VLOOKUP(A65,C$3:K$433,2,FALSE()),"")</f>
        <v/>
      </c>
      <c r="O65" s="0" t="str">
        <f aca="false">IFERROR(VLOOKUP(A65,C$3:K$433,3,FALSE()),"")</f>
        <v/>
      </c>
      <c r="P65" s="0" t="str">
        <f aca="false">IFERROR(VLOOKUP(A65,C$3:K$433,4,FALSE()),"")</f>
        <v/>
      </c>
      <c r="Q65" s="39" t="str">
        <f aca="false">IFERROR(VLOOKUP(A65,C$3:K$433,5,FALSE()),"")</f>
        <v/>
      </c>
      <c r="R65" s="0" t="str">
        <f aca="false">IFERROR(VLOOKUP(A65,C$3:K$433,6,FALSE()),"")</f>
        <v/>
      </c>
      <c r="S65" s="39" t="str">
        <f aca="false">IFERROR(VLOOKUP(A65,C$3:K$433,7,FALSE()),"")</f>
        <v/>
      </c>
      <c r="T65" s="0" t="str">
        <f aca="false">IFERROR(VLOOKUP(A65,C$3:K$433,8,FALSE()),"")</f>
        <v/>
      </c>
      <c r="U65" s="39" t="str">
        <f aca="false">IFERROR(VLOOKUP(A65,C$3:K$433,9,FALSE()),"")</f>
        <v/>
      </c>
      <c r="AE65" s="0" t="s">
        <v>168</v>
      </c>
    </row>
    <row r="66" customFormat="false" ht="15" hidden="false" customHeight="false" outlineLevel="0" collapsed="false">
      <c r="A66" s="11" t="s">
        <v>96</v>
      </c>
      <c r="B66" s="11" t="s">
        <v>20</v>
      </c>
      <c r="C66" s="11" t="s">
        <v>91</v>
      </c>
      <c r="D66" s="0" t="s">
        <v>811</v>
      </c>
      <c r="E66" s="0" t="n">
        <v>16</v>
      </c>
      <c r="F66" s="0" t="n">
        <v>0</v>
      </c>
      <c r="G66" s="39" t="n">
        <v>0</v>
      </c>
      <c r="H66" s="0" t="n">
        <v>0</v>
      </c>
      <c r="I66" s="39" t="n">
        <v>0</v>
      </c>
      <c r="J66" s="0" t="n">
        <v>136</v>
      </c>
      <c r="K66" s="39" t="n">
        <v>0.3223</v>
      </c>
      <c r="M66" s="40" t="s">
        <v>96</v>
      </c>
      <c r="N66" s="0" t="str">
        <f aca="false">IFERROR(VLOOKUP(A66,C$3:K$433,2,FALSE()),"")</f>
        <v/>
      </c>
      <c r="O66" s="0" t="str">
        <f aca="false">IFERROR(VLOOKUP(A66,C$3:K$433,3,FALSE()),"")</f>
        <v/>
      </c>
      <c r="P66" s="0" t="str">
        <f aca="false">IFERROR(VLOOKUP(A66,C$3:K$433,4,FALSE()),"")</f>
        <v/>
      </c>
      <c r="Q66" s="39" t="str">
        <f aca="false">IFERROR(VLOOKUP(A66,C$3:K$433,5,FALSE()),"")</f>
        <v/>
      </c>
      <c r="R66" s="0" t="str">
        <f aca="false">IFERROR(VLOOKUP(A66,C$3:K$433,6,FALSE()),"")</f>
        <v/>
      </c>
      <c r="S66" s="39" t="str">
        <f aca="false">IFERROR(VLOOKUP(A66,C$3:K$433,7,FALSE()),"")</f>
        <v/>
      </c>
      <c r="T66" s="0" t="str">
        <f aca="false">IFERROR(VLOOKUP(A66,C$3:K$433,8,FALSE()),"")</f>
        <v/>
      </c>
      <c r="U66" s="39" t="str">
        <f aca="false">IFERROR(VLOOKUP(A66,C$3:K$433,9,FALSE()),"")</f>
        <v/>
      </c>
      <c r="AE66" s="0" t="s">
        <v>168</v>
      </c>
    </row>
    <row r="67" customFormat="false" ht="15" hidden="false" customHeight="false" outlineLevel="0" collapsed="false">
      <c r="A67" s="11" t="s">
        <v>97</v>
      </c>
      <c r="B67" s="11" t="s">
        <v>48</v>
      </c>
      <c r="C67" s="11" t="s">
        <v>91</v>
      </c>
      <c r="D67" s="0" t="s">
        <v>420</v>
      </c>
      <c r="E67" s="0" t="n">
        <v>16</v>
      </c>
      <c r="F67" s="0" t="n">
        <v>0</v>
      </c>
      <c r="G67" s="39" t="n">
        <v>0</v>
      </c>
      <c r="H67" s="0" t="n">
        <v>678</v>
      </c>
      <c r="I67" s="39" t="n">
        <v>0.6158</v>
      </c>
      <c r="J67" s="0" t="n">
        <v>21</v>
      </c>
      <c r="K67" s="39" t="n">
        <v>0.0455</v>
      </c>
      <c r="M67" s="40" t="s">
        <v>97</v>
      </c>
      <c r="N67" s="0" t="str">
        <f aca="false">IFERROR(VLOOKUP(A67,C$3:K$433,2,FALSE()),"")</f>
        <v/>
      </c>
      <c r="O67" s="0" t="str">
        <f aca="false">IFERROR(VLOOKUP(A67,C$3:K$433,3,FALSE()),"")</f>
        <v/>
      </c>
      <c r="P67" s="0" t="str">
        <f aca="false">IFERROR(VLOOKUP(A67,C$3:K$433,4,FALSE()),"")</f>
        <v/>
      </c>
      <c r="Q67" s="39" t="str">
        <f aca="false">IFERROR(VLOOKUP(A67,C$3:K$433,5,FALSE()),"")</f>
        <v/>
      </c>
      <c r="R67" s="0" t="str">
        <f aca="false">IFERROR(VLOOKUP(A67,C$3:K$433,6,FALSE()),"")</f>
        <v/>
      </c>
      <c r="S67" s="39" t="str">
        <f aca="false">IFERROR(VLOOKUP(A67,C$3:K$433,7,FALSE()),"")</f>
        <v/>
      </c>
      <c r="T67" s="0" t="str">
        <f aca="false">IFERROR(VLOOKUP(A67,C$3:K$433,8,FALSE()),"")</f>
        <v/>
      </c>
      <c r="U67" s="39" t="str">
        <f aca="false">IFERROR(VLOOKUP(A67,C$3:K$433,9,FALSE()),"")</f>
        <v/>
      </c>
      <c r="AE67" s="0" t="s">
        <v>883</v>
      </c>
    </row>
    <row r="68" customFormat="false" ht="15" hidden="false" customHeight="false" outlineLevel="0" collapsed="false">
      <c r="A68" s="11" t="s">
        <v>98</v>
      </c>
      <c r="B68" s="11" t="s">
        <v>46</v>
      </c>
      <c r="C68" s="11" t="s">
        <v>871</v>
      </c>
      <c r="D68" s="0" t="s">
        <v>34</v>
      </c>
      <c r="E68" s="0" t="n">
        <v>13</v>
      </c>
      <c r="F68" s="0" t="n">
        <v>99</v>
      </c>
      <c r="G68" s="39" t="n">
        <v>0.0904</v>
      </c>
      <c r="H68" s="0" t="n">
        <v>0</v>
      </c>
      <c r="I68" s="39" t="n">
        <v>0</v>
      </c>
      <c r="J68" s="0" t="n">
        <v>269</v>
      </c>
      <c r="K68" s="39" t="n">
        <v>0.5467</v>
      </c>
      <c r="M68" s="40" t="s">
        <v>98</v>
      </c>
      <c r="N68" s="0" t="str">
        <f aca="false">IFERROR(VLOOKUP(A68,C$3:K$433,2,FALSE()),"")</f>
        <v/>
      </c>
      <c r="O68" s="0" t="str">
        <f aca="false">IFERROR(VLOOKUP(A68,C$3:K$433,3,FALSE()),"")</f>
        <v/>
      </c>
      <c r="P68" s="0" t="str">
        <f aca="false">IFERROR(VLOOKUP(A68,C$3:K$433,4,FALSE()),"")</f>
        <v/>
      </c>
      <c r="Q68" s="39" t="str">
        <f aca="false">IFERROR(VLOOKUP(A68,C$3:K$433,5,FALSE()),"")</f>
        <v/>
      </c>
      <c r="R68" s="0" t="str">
        <f aca="false">IFERROR(VLOOKUP(A68,C$3:K$433,6,FALSE()),"")</f>
        <v/>
      </c>
      <c r="S68" s="39" t="str">
        <f aca="false">IFERROR(VLOOKUP(A68,C$3:K$433,7,FALSE()),"")</f>
        <v/>
      </c>
      <c r="T68" s="0" t="str">
        <f aca="false">IFERROR(VLOOKUP(A68,C$3:K$433,8,FALSE()),"")</f>
        <v/>
      </c>
      <c r="U68" s="39" t="str">
        <f aca="false">IFERROR(VLOOKUP(A68,C$3:K$433,9,FALSE()),"")</f>
        <v/>
      </c>
      <c r="AE68" s="0" t="s">
        <v>883</v>
      </c>
    </row>
    <row r="69" customFormat="false" ht="15" hidden="false" customHeight="false" outlineLevel="0" collapsed="false">
      <c r="A69" s="11" t="s">
        <v>99</v>
      </c>
      <c r="B69" s="11" t="s">
        <v>14</v>
      </c>
      <c r="C69" s="11" t="s">
        <v>871</v>
      </c>
      <c r="D69" s="0" t="s">
        <v>37</v>
      </c>
      <c r="E69" s="0" t="n">
        <v>10</v>
      </c>
      <c r="F69" s="0" t="n">
        <v>338</v>
      </c>
      <c r="G69" s="39" t="n">
        <v>0.334</v>
      </c>
      <c r="H69" s="0" t="n">
        <v>0</v>
      </c>
      <c r="I69" s="39" t="n">
        <v>0</v>
      </c>
      <c r="J69" s="0" t="n">
        <v>41</v>
      </c>
      <c r="K69" s="39" t="n">
        <v>0.0861</v>
      </c>
      <c r="M69" s="40" t="s">
        <v>99</v>
      </c>
      <c r="N69" s="0" t="str">
        <f aca="false">IFERROR(VLOOKUP(A69,C$3:K$433,2,FALSE()),"")</f>
        <v>T</v>
      </c>
      <c r="O69" s="0" t="n">
        <f aca="false">IFERROR(VLOOKUP(A69,C$3:K$433,3,FALSE()),"")</f>
        <v>8</v>
      </c>
      <c r="P69" s="0" t="n">
        <f aca="false">IFERROR(VLOOKUP(A69,C$3:K$433,4,FALSE()),"")</f>
        <v>324</v>
      </c>
      <c r="Q69" s="39" t="n">
        <f aca="false">IFERROR(VLOOKUP(A69,C$3:K$433,5,FALSE()),"")</f>
        <v>0.3112</v>
      </c>
      <c r="R69" s="0" t="n">
        <f aca="false">IFERROR(VLOOKUP(A69,C$3:K$433,6,FALSE()),"")</f>
        <v>0</v>
      </c>
      <c r="S69" s="39" t="n">
        <f aca="false">IFERROR(VLOOKUP(A69,C$3:K$433,7,FALSE()),"")</f>
        <v>0</v>
      </c>
      <c r="T69" s="0" t="n">
        <f aca="false">IFERROR(VLOOKUP(A69,C$3:K$433,8,FALSE()),"")</f>
        <v>37</v>
      </c>
      <c r="U69" s="39" t="n">
        <f aca="false">IFERROR(VLOOKUP(A69,C$3:K$433,9,FALSE()),"")</f>
        <v>0.0786</v>
      </c>
      <c r="AE69" s="0" t="s">
        <v>884</v>
      </c>
    </row>
    <row r="70" customFormat="false" ht="15" hidden="false" customHeight="false" outlineLevel="0" collapsed="false">
      <c r="A70" s="11" t="s">
        <v>100</v>
      </c>
      <c r="B70" s="11" t="s">
        <v>20</v>
      </c>
      <c r="C70" s="11" t="s">
        <v>92</v>
      </c>
      <c r="D70" s="0" t="s">
        <v>420</v>
      </c>
      <c r="E70" s="0" t="n">
        <v>7</v>
      </c>
      <c r="F70" s="0" t="n">
        <v>0</v>
      </c>
      <c r="G70" s="39" t="n">
        <v>0</v>
      </c>
      <c r="H70" s="0" t="n">
        <v>166</v>
      </c>
      <c r="I70" s="39" t="n">
        <v>0.1621</v>
      </c>
      <c r="J70" s="0" t="n">
        <v>26</v>
      </c>
      <c r="K70" s="39" t="n">
        <v>0.0528</v>
      </c>
      <c r="M70" s="40" t="s">
        <v>100</v>
      </c>
      <c r="N70" s="0" t="str">
        <f aca="false">IFERROR(VLOOKUP(A70,C$3:K$433,2,FALSE()),"")</f>
        <v>CB</v>
      </c>
      <c r="O70" s="0" t="n">
        <f aca="false">IFERROR(VLOOKUP(A70,C$3:K$433,3,FALSE()),"")</f>
        <v>2</v>
      </c>
      <c r="P70" s="0" t="n">
        <f aca="false">IFERROR(VLOOKUP(A70,C$3:K$433,4,FALSE()),"")</f>
        <v>0</v>
      </c>
      <c r="Q70" s="39" t="n">
        <f aca="false">IFERROR(VLOOKUP(A70,C$3:K$433,5,FALSE()),"")</f>
        <v>0</v>
      </c>
      <c r="R70" s="0" t="n">
        <f aca="false">IFERROR(VLOOKUP(A70,C$3:K$433,6,FALSE()),"")</f>
        <v>1</v>
      </c>
      <c r="S70" s="39" t="n">
        <f aca="false">IFERROR(VLOOKUP(A70,C$3:K$433,7,FALSE()),"")</f>
        <v>0.001</v>
      </c>
      <c r="T70" s="0" t="n">
        <f aca="false">IFERROR(VLOOKUP(A70,C$3:K$433,8,FALSE()),"")</f>
        <v>39</v>
      </c>
      <c r="U70" s="39" t="n">
        <f aca="false">IFERROR(VLOOKUP(A70,C$3:K$433,9,FALSE()),"")</f>
        <v>0.0909</v>
      </c>
      <c r="AE70" s="0" t="s">
        <v>884</v>
      </c>
    </row>
    <row r="71" customFormat="false" ht="15" hidden="false" customHeight="false" outlineLevel="0" collapsed="false">
      <c r="A71" s="11" t="s">
        <v>101</v>
      </c>
      <c r="B71" s="11" t="s">
        <v>20</v>
      </c>
      <c r="C71" s="11" t="s">
        <v>93</v>
      </c>
      <c r="D71" s="0" t="s">
        <v>490</v>
      </c>
      <c r="E71" s="0" t="n">
        <v>5</v>
      </c>
      <c r="F71" s="0" t="n">
        <v>0</v>
      </c>
      <c r="G71" s="39" t="n">
        <v>0</v>
      </c>
      <c r="H71" s="0" t="n">
        <v>112</v>
      </c>
      <c r="I71" s="39" t="n">
        <v>0.1041</v>
      </c>
      <c r="J71" s="0" t="n">
        <v>30</v>
      </c>
      <c r="K71" s="39" t="n">
        <v>0.0662</v>
      </c>
      <c r="M71" s="40" t="s">
        <v>101</v>
      </c>
      <c r="N71" s="0" t="str">
        <f aca="false">IFERROR(VLOOKUP(A71,C$3:K$433,2,FALSE()),"")</f>
        <v/>
      </c>
      <c r="O71" s="0" t="str">
        <f aca="false">IFERROR(VLOOKUP(A71,C$3:K$433,3,FALSE()),"")</f>
        <v/>
      </c>
      <c r="P71" s="0" t="str">
        <f aca="false">IFERROR(VLOOKUP(A71,C$3:K$433,4,FALSE()),"")</f>
        <v/>
      </c>
      <c r="Q71" s="39" t="str">
        <f aca="false">IFERROR(VLOOKUP(A71,C$3:K$433,5,FALSE()),"")</f>
        <v/>
      </c>
      <c r="R71" s="0" t="str">
        <f aca="false">IFERROR(VLOOKUP(A71,C$3:K$433,6,FALSE()),"")</f>
        <v/>
      </c>
      <c r="S71" s="39" t="str">
        <f aca="false">IFERROR(VLOOKUP(A71,C$3:K$433,7,FALSE()),"")</f>
        <v/>
      </c>
      <c r="T71" s="0" t="str">
        <f aca="false">IFERROR(VLOOKUP(A71,C$3:K$433,8,FALSE()),"")</f>
        <v/>
      </c>
      <c r="U71" s="39" t="str">
        <f aca="false">IFERROR(VLOOKUP(A71,C$3:K$433,9,FALSE()),"")</f>
        <v/>
      </c>
      <c r="AE71" s="0" t="s">
        <v>176</v>
      </c>
    </row>
    <row r="72" customFormat="false" ht="15" hidden="false" customHeight="false" outlineLevel="0" collapsed="false">
      <c r="A72" s="11" t="s">
        <v>102</v>
      </c>
      <c r="B72" s="11" t="s">
        <v>14</v>
      </c>
      <c r="C72" s="11" t="s">
        <v>94</v>
      </c>
      <c r="D72" s="0" t="s">
        <v>17</v>
      </c>
      <c r="E72" s="0" t="n">
        <v>13</v>
      </c>
      <c r="F72" s="0" t="n">
        <v>130</v>
      </c>
      <c r="G72" s="39" t="n">
        <v>0.129</v>
      </c>
      <c r="H72" s="0" t="n">
        <v>0</v>
      </c>
      <c r="I72" s="39" t="n">
        <v>0</v>
      </c>
      <c r="J72" s="0" t="n">
        <v>58</v>
      </c>
      <c r="K72" s="39" t="n">
        <v>0.1355</v>
      </c>
      <c r="M72" s="40" t="s">
        <v>102</v>
      </c>
      <c r="N72" s="0" t="str">
        <f aca="false">IFERROR(VLOOKUP(A72,C$3:K$433,2,FALSE()),"")</f>
        <v>T</v>
      </c>
      <c r="O72" s="0" t="n">
        <f aca="false">IFERROR(VLOOKUP(A72,C$3:K$433,3,FALSE()),"")</f>
        <v>5</v>
      </c>
      <c r="P72" s="0" t="n">
        <f aca="false">IFERROR(VLOOKUP(A72,C$3:K$433,4,FALSE()),"")</f>
        <v>205</v>
      </c>
      <c r="Q72" s="39" t="n">
        <f aca="false">IFERROR(VLOOKUP(A72,C$3:K$433,5,FALSE()),"")</f>
        <v>0.1829</v>
      </c>
      <c r="R72" s="0" t="n">
        <f aca="false">IFERROR(VLOOKUP(A72,C$3:K$433,6,FALSE()),"")</f>
        <v>0</v>
      </c>
      <c r="S72" s="39" t="n">
        <f aca="false">IFERROR(VLOOKUP(A72,C$3:K$433,7,FALSE()),"")</f>
        <v>0</v>
      </c>
      <c r="T72" s="0" t="n">
        <f aca="false">IFERROR(VLOOKUP(A72,C$3:K$433,8,FALSE()),"")</f>
        <v>13</v>
      </c>
      <c r="U72" s="39" t="n">
        <f aca="false">IFERROR(VLOOKUP(A72,C$3:K$433,9,FALSE()),"")</f>
        <v>0.0271</v>
      </c>
      <c r="AE72" s="0" t="s">
        <v>176</v>
      </c>
    </row>
    <row r="73" customFormat="false" ht="15" hidden="false" customHeight="false" outlineLevel="0" collapsed="false">
      <c r="A73" s="11" t="s">
        <v>103</v>
      </c>
      <c r="B73" s="11" t="s">
        <v>20</v>
      </c>
      <c r="C73" s="11" t="s">
        <v>99</v>
      </c>
      <c r="D73" s="0" t="s">
        <v>789</v>
      </c>
      <c r="E73" s="0" t="n">
        <v>8</v>
      </c>
      <c r="F73" s="0" t="n">
        <v>324</v>
      </c>
      <c r="G73" s="39" t="n">
        <v>0.3112</v>
      </c>
      <c r="H73" s="0" t="n">
        <v>0</v>
      </c>
      <c r="I73" s="39" t="n">
        <v>0</v>
      </c>
      <c r="J73" s="0" t="n">
        <v>37</v>
      </c>
      <c r="K73" s="39" t="n">
        <v>0.0786</v>
      </c>
      <c r="M73" s="40" t="s">
        <v>103</v>
      </c>
      <c r="N73" s="0" t="str">
        <f aca="false">IFERROR(VLOOKUP(A73,C$3:K$433,2,FALSE()),"")</f>
        <v>CB</v>
      </c>
      <c r="O73" s="0" t="n">
        <f aca="false">IFERROR(VLOOKUP(A73,C$3:K$433,3,FALSE()),"")</f>
        <v>14</v>
      </c>
      <c r="P73" s="0" t="n">
        <f aca="false">IFERROR(VLOOKUP(A73,C$3:K$433,4,FALSE()),"")</f>
        <v>0</v>
      </c>
      <c r="Q73" s="39" t="n">
        <f aca="false">IFERROR(VLOOKUP(A73,C$3:K$433,5,FALSE()),"")</f>
        <v>0</v>
      </c>
      <c r="R73" s="0" t="n">
        <f aca="false">IFERROR(VLOOKUP(A73,C$3:K$433,6,FALSE()),"")</f>
        <v>717</v>
      </c>
      <c r="S73" s="39" t="n">
        <f aca="false">IFERROR(VLOOKUP(A73,C$3:K$433,7,FALSE()),"")</f>
        <v>0.6816</v>
      </c>
      <c r="T73" s="0" t="n">
        <f aca="false">IFERROR(VLOOKUP(A73,C$3:K$433,8,FALSE()),"")</f>
        <v>47</v>
      </c>
      <c r="U73" s="39" t="n">
        <f aca="false">IFERROR(VLOOKUP(A73,C$3:K$433,9,FALSE()),"")</f>
        <v>0.1114</v>
      </c>
      <c r="AE73" s="0" t="s">
        <v>885</v>
      </c>
    </row>
    <row r="74" customFormat="false" ht="15" hidden="false" customHeight="false" outlineLevel="0" collapsed="false">
      <c r="A74" s="11" t="s">
        <v>104</v>
      </c>
      <c r="B74" s="11" t="s">
        <v>20</v>
      </c>
      <c r="C74" s="11" t="s">
        <v>100</v>
      </c>
      <c r="D74" s="0" t="s">
        <v>382</v>
      </c>
      <c r="E74" s="0" t="n">
        <v>2</v>
      </c>
      <c r="F74" s="0" t="n">
        <v>0</v>
      </c>
      <c r="G74" s="39" t="n">
        <v>0</v>
      </c>
      <c r="H74" s="0" t="n">
        <v>1</v>
      </c>
      <c r="I74" s="39" t="n">
        <v>0.001</v>
      </c>
      <c r="J74" s="0" t="n">
        <v>39</v>
      </c>
      <c r="K74" s="39" t="n">
        <v>0.0909</v>
      </c>
      <c r="M74" s="40" t="s">
        <v>104</v>
      </c>
      <c r="N74" s="0" t="str">
        <f aca="false">IFERROR(VLOOKUP(A74,C$3:K$433,2,FALSE()),"")</f>
        <v/>
      </c>
      <c r="O74" s="0" t="str">
        <f aca="false">IFERROR(VLOOKUP(A74,C$3:K$433,3,FALSE()),"")</f>
        <v/>
      </c>
      <c r="P74" s="0" t="str">
        <f aca="false">IFERROR(VLOOKUP(A74,C$3:K$433,4,FALSE()),"")</f>
        <v/>
      </c>
      <c r="Q74" s="39" t="str">
        <f aca="false">IFERROR(VLOOKUP(A74,C$3:K$433,5,FALSE()),"")</f>
        <v/>
      </c>
      <c r="R74" s="0" t="str">
        <f aca="false">IFERROR(VLOOKUP(A74,C$3:K$433,6,FALSE()),"")</f>
        <v/>
      </c>
      <c r="S74" s="39" t="str">
        <f aca="false">IFERROR(VLOOKUP(A74,C$3:K$433,7,FALSE()),"")</f>
        <v/>
      </c>
      <c r="T74" s="0" t="str">
        <f aca="false">IFERROR(VLOOKUP(A74,C$3:K$433,8,FALSE()),"")</f>
        <v/>
      </c>
      <c r="U74" s="39" t="str">
        <f aca="false">IFERROR(VLOOKUP(A74,C$3:K$433,9,FALSE()),"")</f>
        <v/>
      </c>
      <c r="AE74" s="0" t="s">
        <v>885</v>
      </c>
    </row>
    <row r="75" customFormat="false" ht="15" hidden="false" customHeight="false" outlineLevel="0" collapsed="false">
      <c r="A75" s="11" t="s">
        <v>105</v>
      </c>
      <c r="B75" s="11" t="s">
        <v>23</v>
      </c>
      <c r="C75" s="11" t="s">
        <v>102</v>
      </c>
      <c r="D75" s="0" t="s">
        <v>789</v>
      </c>
      <c r="E75" s="0" t="n">
        <v>5</v>
      </c>
      <c r="F75" s="0" t="n">
        <v>205</v>
      </c>
      <c r="G75" s="39" t="n">
        <v>0.1829</v>
      </c>
      <c r="H75" s="0" t="n">
        <v>0</v>
      </c>
      <c r="I75" s="39" t="n">
        <v>0</v>
      </c>
      <c r="J75" s="0" t="n">
        <v>13</v>
      </c>
      <c r="K75" s="39" t="n">
        <v>0.0271</v>
      </c>
      <c r="M75" s="40" t="s">
        <v>105</v>
      </c>
      <c r="N75" s="0" t="str">
        <f aca="false">IFERROR(VLOOKUP(A75,C$3:K$433,2,FALSE()),"")</f>
        <v>LB</v>
      </c>
      <c r="O75" s="0" t="n">
        <f aca="false">IFERROR(VLOOKUP(A75,C$3:K$433,3,FALSE()),"")</f>
        <v>16</v>
      </c>
      <c r="P75" s="0" t="n">
        <f aca="false">IFERROR(VLOOKUP(A75,C$3:K$433,4,FALSE()),"")</f>
        <v>0</v>
      </c>
      <c r="Q75" s="39" t="n">
        <f aca="false">IFERROR(VLOOKUP(A75,C$3:K$433,5,FALSE()),"")</f>
        <v>0</v>
      </c>
      <c r="R75" s="0" t="n">
        <f aca="false">IFERROR(VLOOKUP(A75,C$3:K$433,6,FALSE()),"")</f>
        <v>321</v>
      </c>
      <c r="S75" s="39" t="n">
        <f aca="false">IFERROR(VLOOKUP(A75,C$3:K$433,7,FALSE()),"")</f>
        <v>0.3072</v>
      </c>
      <c r="T75" s="0" t="n">
        <f aca="false">IFERROR(VLOOKUP(A75,C$3:K$433,8,FALSE()),"")</f>
        <v>354</v>
      </c>
      <c r="U75" s="39" t="n">
        <f aca="false">IFERROR(VLOOKUP(A75,C$3:K$433,9,FALSE()),"")</f>
        <v>0.8389</v>
      </c>
      <c r="AE75" s="0" t="s">
        <v>190</v>
      </c>
    </row>
    <row r="76" customFormat="false" ht="15" hidden="false" customHeight="false" outlineLevel="0" collapsed="false">
      <c r="A76" s="11" t="s">
        <v>106</v>
      </c>
      <c r="B76" s="11" t="s">
        <v>46</v>
      </c>
      <c r="C76" s="11" t="s">
        <v>103</v>
      </c>
      <c r="D76" s="0" t="s">
        <v>382</v>
      </c>
      <c r="E76" s="0" t="n">
        <v>14</v>
      </c>
      <c r="F76" s="0" t="n">
        <v>0</v>
      </c>
      <c r="G76" s="39" t="n">
        <v>0</v>
      </c>
      <c r="H76" s="0" t="n">
        <v>717</v>
      </c>
      <c r="I76" s="39" t="n">
        <v>0.6816</v>
      </c>
      <c r="J76" s="0" t="n">
        <v>47</v>
      </c>
      <c r="K76" s="39" t="n">
        <v>0.1114</v>
      </c>
      <c r="M76" s="40" t="s">
        <v>106</v>
      </c>
      <c r="N76" s="0" t="str">
        <f aca="false">IFERROR(VLOOKUP(A76,C$3:K$433,2,FALSE()),"")</f>
        <v>DE</v>
      </c>
      <c r="O76" s="0" t="n">
        <f aca="false">IFERROR(VLOOKUP(A76,C$3:K$433,3,FALSE()),"")</f>
        <v>16</v>
      </c>
      <c r="P76" s="0" t="n">
        <f aca="false">IFERROR(VLOOKUP(A76,C$3:K$433,4,FALSE()),"")</f>
        <v>0</v>
      </c>
      <c r="Q76" s="39" t="n">
        <f aca="false">IFERROR(VLOOKUP(A76,C$3:K$433,5,FALSE()),"")</f>
        <v>0</v>
      </c>
      <c r="R76" s="0" t="n">
        <f aca="false">IFERROR(VLOOKUP(A76,C$3:K$433,6,FALSE()),"")</f>
        <v>772</v>
      </c>
      <c r="S76" s="39" t="n">
        <f aca="false">IFERROR(VLOOKUP(A76,C$3:K$433,7,FALSE()),"")</f>
        <v>0.7759</v>
      </c>
      <c r="T76" s="0" t="n">
        <f aca="false">IFERROR(VLOOKUP(A76,C$3:K$433,8,FALSE()),"")</f>
        <v>78</v>
      </c>
      <c r="U76" s="39" t="n">
        <f aca="false">IFERROR(VLOOKUP(A76,C$3:K$433,9,FALSE()),"")</f>
        <v>0.1741</v>
      </c>
      <c r="AE76" s="0" t="s">
        <v>190</v>
      </c>
    </row>
    <row r="77" customFormat="false" ht="15" hidden="false" customHeight="false" outlineLevel="0" collapsed="false">
      <c r="A77" s="11" t="s">
        <v>107</v>
      </c>
      <c r="B77" s="11" t="s">
        <v>46</v>
      </c>
      <c r="C77" s="11" t="s">
        <v>105</v>
      </c>
      <c r="D77" s="0" t="s">
        <v>23</v>
      </c>
      <c r="E77" s="0" t="n">
        <v>16</v>
      </c>
      <c r="F77" s="0" t="n">
        <v>0</v>
      </c>
      <c r="G77" s="39" t="n">
        <v>0</v>
      </c>
      <c r="H77" s="0" t="n">
        <v>321</v>
      </c>
      <c r="I77" s="39" t="n">
        <v>0.3072</v>
      </c>
      <c r="J77" s="0" t="n">
        <v>354</v>
      </c>
      <c r="K77" s="39" t="n">
        <v>0.8389</v>
      </c>
      <c r="M77" s="40" t="s">
        <v>107</v>
      </c>
      <c r="N77" s="0" t="str">
        <f aca="false">IFERROR(VLOOKUP(A77,C$3:K$433,2,FALSE()),"")</f>
        <v>DT</v>
      </c>
      <c r="O77" s="0" t="n">
        <f aca="false">IFERROR(VLOOKUP(A77,C$3:K$433,3,FALSE()),"")</f>
        <v>14</v>
      </c>
      <c r="P77" s="0" t="n">
        <f aca="false">IFERROR(VLOOKUP(A77,C$3:K$433,4,FALSE()),"")</f>
        <v>0</v>
      </c>
      <c r="Q77" s="39" t="n">
        <f aca="false">IFERROR(VLOOKUP(A77,C$3:K$433,5,FALSE()),"")</f>
        <v>0</v>
      </c>
      <c r="R77" s="0" t="n">
        <f aca="false">IFERROR(VLOOKUP(A77,C$3:K$433,6,FALSE()),"")</f>
        <v>467</v>
      </c>
      <c r="S77" s="39" t="n">
        <f aca="false">IFERROR(VLOOKUP(A77,C$3:K$433,7,FALSE()),"")</f>
        <v>0.4373</v>
      </c>
      <c r="T77" s="0" t="n">
        <f aca="false">IFERROR(VLOOKUP(A77,C$3:K$433,8,FALSE()),"")</f>
        <v>7</v>
      </c>
      <c r="U77" s="39" t="n">
        <f aca="false">IFERROR(VLOOKUP(A77,C$3:K$433,9,FALSE()),"")</f>
        <v>0.0162</v>
      </c>
      <c r="AE77" s="0" t="s">
        <v>886</v>
      </c>
    </row>
    <row r="78" customFormat="false" ht="15" hidden="false" customHeight="false" outlineLevel="0" collapsed="false">
      <c r="A78" s="11" t="s">
        <v>108</v>
      </c>
      <c r="B78" s="11" t="s">
        <v>46</v>
      </c>
      <c r="C78" s="11" t="s">
        <v>106</v>
      </c>
      <c r="D78" s="0" t="s">
        <v>420</v>
      </c>
      <c r="E78" s="0" t="n">
        <v>16</v>
      </c>
      <c r="F78" s="0" t="n">
        <v>0</v>
      </c>
      <c r="G78" s="39" t="n">
        <v>0</v>
      </c>
      <c r="H78" s="0" t="n">
        <v>772</v>
      </c>
      <c r="I78" s="39" t="n">
        <v>0.7759</v>
      </c>
      <c r="J78" s="0" t="n">
        <v>78</v>
      </c>
      <c r="K78" s="39" t="n">
        <v>0.1741</v>
      </c>
      <c r="M78" s="40" t="s">
        <v>108</v>
      </c>
      <c r="N78" s="0" t="str">
        <f aca="false">IFERROR(VLOOKUP(A78,C$3:K$433,2,FALSE()),"")</f>
        <v>DE</v>
      </c>
      <c r="O78" s="0" t="n">
        <f aca="false">IFERROR(VLOOKUP(A78,C$3:K$433,3,FALSE()),"")</f>
        <v>16</v>
      </c>
      <c r="P78" s="0" t="n">
        <f aca="false">IFERROR(VLOOKUP(A78,C$3:K$433,4,FALSE()),"")</f>
        <v>0</v>
      </c>
      <c r="Q78" s="39" t="n">
        <f aca="false">IFERROR(VLOOKUP(A78,C$3:K$433,5,FALSE()),"")</f>
        <v>0</v>
      </c>
      <c r="R78" s="0" t="n">
        <f aca="false">IFERROR(VLOOKUP(A78,C$3:K$433,6,FALSE()),"")</f>
        <v>464</v>
      </c>
      <c r="S78" s="39" t="n">
        <f aca="false">IFERROR(VLOOKUP(A78,C$3:K$433,7,FALSE()),"")</f>
        <v>0.4483</v>
      </c>
      <c r="T78" s="0" t="n">
        <f aca="false">IFERROR(VLOOKUP(A78,C$3:K$433,8,FALSE()),"")</f>
        <v>0</v>
      </c>
      <c r="U78" s="39" t="n">
        <f aca="false">IFERROR(VLOOKUP(A78,C$3:K$433,9,FALSE()),"")</f>
        <v>0</v>
      </c>
      <c r="AE78" s="0" t="s">
        <v>886</v>
      </c>
    </row>
    <row r="79" customFormat="false" ht="15" hidden="false" customHeight="false" outlineLevel="0" collapsed="false">
      <c r="A79" s="11" t="s">
        <v>109</v>
      </c>
      <c r="B79" s="11" t="s">
        <v>46</v>
      </c>
      <c r="C79" s="11" t="s">
        <v>107</v>
      </c>
      <c r="D79" s="0" t="s">
        <v>453</v>
      </c>
      <c r="E79" s="0" t="n">
        <v>14</v>
      </c>
      <c r="F79" s="0" t="n">
        <v>0</v>
      </c>
      <c r="G79" s="39" t="n">
        <v>0</v>
      </c>
      <c r="H79" s="0" t="n">
        <v>467</v>
      </c>
      <c r="I79" s="39" t="n">
        <v>0.4373</v>
      </c>
      <c r="J79" s="0" t="n">
        <v>7</v>
      </c>
      <c r="K79" s="39" t="n">
        <v>0.0162</v>
      </c>
      <c r="M79" s="40" t="s">
        <v>109</v>
      </c>
      <c r="N79" s="0" t="str">
        <f aca="false">IFERROR(VLOOKUP(A79,C$3:K$433,2,FALSE()),"")</f>
        <v>DT</v>
      </c>
      <c r="O79" s="0" t="n">
        <f aca="false">IFERROR(VLOOKUP(A79,C$3:K$433,3,FALSE()),"")</f>
        <v>16</v>
      </c>
      <c r="P79" s="0" t="n">
        <f aca="false">IFERROR(VLOOKUP(A79,C$3:K$433,4,FALSE()),"")</f>
        <v>0</v>
      </c>
      <c r="Q79" s="39" t="n">
        <f aca="false">IFERROR(VLOOKUP(A79,C$3:K$433,5,FALSE()),"")</f>
        <v>0</v>
      </c>
      <c r="R79" s="0" t="n">
        <f aca="false">IFERROR(VLOOKUP(A79,C$3:K$433,6,FALSE()),"")</f>
        <v>509</v>
      </c>
      <c r="S79" s="39" t="n">
        <f aca="false">IFERROR(VLOOKUP(A79,C$3:K$433,7,FALSE()),"")</f>
        <v>0.4857</v>
      </c>
      <c r="T79" s="0" t="n">
        <f aca="false">IFERROR(VLOOKUP(A79,C$3:K$433,8,FALSE()),"")</f>
        <v>64</v>
      </c>
      <c r="U79" s="39" t="n">
        <f aca="false">IFERROR(VLOOKUP(A79,C$3:K$433,9,FALSE()),"")</f>
        <v>0.1492</v>
      </c>
      <c r="AE79" s="0" t="s">
        <v>815</v>
      </c>
    </row>
    <row r="80" customFormat="false" ht="15" hidden="false" customHeight="false" outlineLevel="0" collapsed="false">
      <c r="A80" s="11" t="s">
        <v>110</v>
      </c>
      <c r="B80" s="11" t="s">
        <v>34</v>
      </c>
      <c r="C80" s="11" t="s">
        <v>108</v>
      </c>
      <c r="D80" s="0" t="s">
        <v>420</v>
      </c>
      <c r="E80" s="0" t="n">
        <v>16</v>
      </c>
      <c r="F80" s="0" t="n">
        <v>0</v>
      </c>
      <c r="G80" s="39" t="n">
        <v>0</v>
      </c>
      <c r="H80" s="0" t="n">
        <v>464</v>
      </c>
      <c r="I80" s="39" t="n">
        <v>0.4483</v>
      </c>
      <c r="J80" s="0" t="n">
        <v>0</v>
      </c>
      <c r="K80" s="39" t="n">
        <v>0</v>
      </c>
      <c r="M80" s="40" t="s">
        <v>110</v>
      </c>
      <c r="N80" s="0" t="str">
        <f aca="false">IFERROR(VLOOKUP(A80,C$3:K$433,2,FALSE()),"")</f>
        <v/>
      </c>
      <c r="O80" s="0" t="str">
        <f aca="false">IFERROR(VLOOKUP(A80,C$3:K$433,3,FALSE()),"")</f>
        <v/>
      </c>
      <c r="P80" s="0" t="str">
        <f aca="false">IFERROR(VLOOKUP(A80,C$3:K$433,4,FALSE()),"")</f>
        <v/>
      </c>
      <c r="Q80" s="39" t="str">
        <f aca="false">IFERROR(VLOOKUP(A80,C$3:K$433,5,FALSE()),"")</f>
        <v/>
      </c>
      <c r="R80" s="0" t="str">
        <f aca="false">IFERROR(VLOOKUP(A80,C$3:K$433,6,FALSE()),"")</f>
        <v/>
      </c>
      <c r="S80" s="39" t="str">
        <f aca="false">IFERROR(VLOOKUP(A80,C$3:K$433,7,FALSE()),"")</f>
        <v/>
      </c>
      <c r="T80" s="0" t="str">
        <f aca="false">IFERROR(VLOOKUP(A80,C$3:K$433,8,FALSE()),"")</f>
        <v/>
      </c>
      <c r="U80" s="39" t="str">
        <f aca="false">IFERROR(VLOOKUP(A80,C$3:K$433,9,FALSE()),"")</f>
        <v/>
      </c>
      <c r="AE80" s="0" t="s">
        <v>815</v>
      </c>
    </row>
    <row r="81" customFormat="false" ht="15" hidden="false" customHeight="false" outlineLevel="0" collapsed="false">
      <c r="A81" s="11" t="s">
        <v>111</v>
      </c>
      <c r="B81" s="11" t="s">
        <v>34</v>
      </c>
      <c r="C81" s="11" t="s">
        <v>109</v>
      </c>
      <c r="D81" s="0" t="s">
        <v>453</v>
      </c>
      <c r="E81" s="0" t="n">
        <v>16</v>
      </c>
      <c r="F81" s="0" t="n">
        <v>0</v>
      </c>
      <c r="G81" s="39" t="n">
        <v>0</v>
      </c>
      <c r="H81" s="0" t="n">
        <v>509</v>
      </c>
      <c r="I81" s="39" t="n">
        <v>0.4857</v>
      </c>
      <c r="J81" s="0" t="n">
        <v>64</v>
      </c>
      <c r="K81" s="39" t="n">
        <v>0.1492</v>
      </c>
      <c r="M81" s="40" t="s">
        <v>111</v>
      </c>
      <c r="N81" s="0" t="str">
        <f aca="false">IFERROR(VLOOKUP(A81,C$3:K$433,2,FALSE()),"")</f>
        <v/>
      </c>
      <c r="O81" s="0" t="str">
        <f aca="false">IFERROR(VLOOKUP(A81,C$3:K$433,3,FALSE()),"")</f>
        <v/>
      </c>
      <c r="P81" s="0" t="str">
        <f aca="false">IFERROR(VLOOKUP(A81,C$3:K$433,4,FALSE()),"")</f>
        <v/>
      </c>
      <c r="Q81" s="39" t="str">
        <f aca="false">IFERROR(VLOOKUP(A81,C$3:K$433,5,FALSE()),"")</f>
        <v/>
      </c>
      <c r="R81" s="0" t="str">
        <f aca="false">IFERROR(VLOOKUP(A81,C$3:K$433,6,FALSE()),"")</f>
        <v/>
      </c>
      <c r="S81" s="39" t="str">
        <f aca="false">IFERROR(VLOOKUP(A81,C$3:K$433,7,FALSE()),"")</f>
        <v/>
      </c>
      <c r="T81" s="0" t="str">
        <f aca="false">IFERROR(VLOOKUP(A81,C$3:K$433,8,FALSE()),"")</f>
        <v/>
      </c>
      <c r="U81" s="39" t="str">
        <f aca="false">IFERROR(VLOOKUP(A81,C$3:K$433,9,FALSE()),"")</f>
        <v/>
      </c>
      <c r="AE81" s="0" t="s">
        <v>887</v>
      </c>
    </row>
    <row r="82" customFormat="false" ht="15" hidden="false" customHeight="false" outlineLevel="0" collapsed="false">
      <c r="A82" s="11" t="s">
        <v>112</v>
      </c>
      <c r="B82" s="11" t="s">
        <v>14</v>
      </c>
      <c r="C82" s="11" t="s">
        <v>872</v>
      </c>
      <c r="D82" s="0" t="s">
        <v>789</v>
      </c>
      <c r="E82" s="0" t="n">
        <v>16</v>
      </c>
      <c r="F82" s="0" t="n">
        <v>121</v>
      </c>
      <c r="G82" s="39" t="n">
        <v>0.1171</v>
      </c>
      <c r="H82" s="0" t="n">
        <v>0</v>
      </c>
      <c r="I82" s="39" t="n">
        <v>0</v>
      </c>
      <c r="J82" s="0" t="n">
        <v>94</v>
      </c>
      <c r="K82" s="39" t="n">
        <v>0.1891</v>
      </c>
      <c r="M82" s="40" t="s">
        <v>112</v>
      </c>
      <c r="N82" s="0" t="str">
        <f aca="false">IFERROR(VLOOKUP(A82,C$3:K$433,2,FALSE()),"")</f>
        <v/>
      </c>
      <c r="O82" s="0" t="str">
        <f aca="false">IFERROR(VLOOKUP(A82,C$3:K$433,3,FALSE()),"")</f>
        <v/>
      </c>
      <c r="P82" s="0" t="str">
        <f aca="false">IFERROR(VLOOKUP(A82,C$3:K$433,4,FALSE()),"")</f>
        <v/>
      </c>
      <c r="Q82" s="39" t="str">
        <f aca="false">IFERROR(VLOOKUP(A82,C$3:K$433,5,FALSE()),"")</f>
        <v/>
      </c>
      <c r="R82" s="0" t="str">
        <f aca="false">IFERROR(VLOOKUP(A82,C$3:K$433,6,FALSE()),"")</f>
        <v/>
      </c>
      <c r="S82" s="39" t="str">
        <f aca="false">IFERROR(VLOOKUP(A82,C$3:K$433,7,FALSE()),"")</f>
        <v/>
      </c>
      <c r="T82" s="0" t="str">
        <f aca="false">IFERROR(VLOOKUP(A82,C$3:K$433,8,FALSE()),"")</f>
        <v/>
      </c>
      <c r="U82" s="39" t="str">
        <f aca="false">IFERROR(VLOOKUP(A82,C$3:K$433,9,FALSE()),"")</f>
        <v/>
      </c>
      <c r="AE82" s="0" t="s">
        <v>887</v>
      </c>
    </row>
    <row r="83" customFormat="false" ht="15" hidden="false" customHeight="false" outlineLevel="0" collapsed="false">
      <c r="A83" s="11" t="s">
        <v>113</v>
      </c>
      <c r="B83" s="11" t="s">
        <v>14</v>
      </c>
      <c r="C83" s="11" t="s">
        <v>872</v>
      </c>
      <c r="D83" s="0" t="s">
        <v>789</v>
      </c>
      <c r="E83" s="0" t="n">
        <v>7</v>
      </c>
      <c r="F83" s="0" t="n">
        <v>3</v>
      </c>
      <c r="G83" s="39" t="n">
        <v>0.0027</v>
      </c>
      <c r="H83" s="0" t="n">
        <v>0</v>
      </c>
      <c r="I83" s="39" t="n">
        <v>0</v>
      </c>
      <c r="J83" s="0" t="n">
        <v>34</v>
      </c>
      <c r="K83" s="39" t="n">
        <v>0.0733</v>
      </c>
      <c r="M83" s="40" t="s">
        <v>113</v>
      </c>
      <c r="N83" s="0" t="str">
        <f aca="false">IFERROR(VLOOKUP(A83,C$3:K$433,2,FALSE()),"")</f>
        <v>T</v>
      </c>
      <c r="O83" s="0" t="n">
        <f aca="false">IFERROR(VLOOKUP(A83,C$3:K$433,3,FALSE()),"")</f>
        <v>16</v>
      </c>
      <c r="P83" s="0" t="n">
        <f aca="false">IFERROR(VLOOKUP(A83,C$3:K$433,4,FALSE()),"")</f>
        <v>1066</v>
      </c>
      <c r="Q83" s="39" t="n">
        <f aca="false">IFERROR(VLOOKUP(A83,C$3:K$433,5,FALSE()),"")</f>
        <v>1</v>
      </c>
      <c r="R83" s="0" t="n">
        <f aca="false">IFERROR(VLOOKUP(A83,C$3:K$433,6,FALSE()),"")</f>
        <v>0</v>
      </c>
      <c r="S83" s="39" t="n">
        <f aca="false">IFERROR(VLOOKUP(A83,C$3:K$433,7,FALSE()),"")</f>
        <v>0</v>
      </c>
      <c r="T83" s="0" t="n">
        <f aca="false">IFERROR(VLOOKUP(A83,C$3:K$433,8,FALSE()),"")</f>
        <v>67</v>
      </c>
      <c r="U83" s="39" t="n">
        <f aca="false">IFERROR(VLOOKUP(A83,C$3:K$433,9,FALSE()),"")</f>
        <v>0.1526</v>
      </c>
      <c r="AE83" s="0" t="s">
        <v>887</v>
      </c>
    </row>
    <row r="84" customFormat="false" ht="15" hidden="false" customHeight="false" outlineLevel="0" collapsed="false">
      <c r="A84" s="11" t="s">
        <v>114</v>
      </c>
      <c r="B84" s="11" t="s">
        <v>34</v>
      </c>
      <c r="C84" s="11" t="s">
        <v>113</v>
      </c>
      <c r="D84" s="0" t="s">
        <v>789</v>
      </c>
      <c r="E84" s="0" t="n">
        <v>16</v>
      </c>
      <c r="F84" s="0" t="n">
        <v>1066</v>
      </c>
      <c r="G84" s="39" t="n">
        <v>1</v>
      </c>
      <c r="H84" s="0" t="n">
        <v>0</v>
      </c>
      <c r="I84" s="39" t="n">
        <v>0</v>
      </c>
      <c r="J84" s="0" t="n">
        <v>67</v>
      </c>
      <c r="K84" s="39" t="n">
        <v>0.1526</v>
      </c>
      <c r="M84" s="40" t="s">
        <v>114</v>
      </c>
      <c r="N84" s="0" t="str">
        <f aca="false">IFERROR(VLOOKUP(A84,C$3:K$433,2,FALSE()),"")</f>
        <v/>
      </c>
      <c r="O84" s="0" t="str">
        <f aca="false">IFERROR(VLOOKUP(A84,C$3:K$433,3,FALSE()),"")</f>
        <v/>
      </c>
      <c r="P84" s="0" t="str">
        <f aca="false">IFERROR(VLOOKUP(A84,C$3:K$433,4,FALSE()),"")</f>
        <v/>
      </c>
      <c r="Q84" s="39" t="str">
        <f aca="false">IFERROR(VLOOKUP(A84,C$3:K$433,5,FALSE()),"")</f>
        <v/>
      </c>
      <c r="R84" s="0" t="str">
        <f aca="false">IFERROR(VLOOKUP(A84,C$3:K$433,6,FALSE()),"")</f>
        <v/>
      </c>
      <c r="S84" s="39" t="str">
        <f aca="false">IFERROR(VLOOKUP(A84,C$3:K$433,7,FALSE()),"")</f>
        <v/>
      </c>
      <c r="T84" s="0" t="str">
        <f aca="false">IFERROR(VLOOKUP(A84,C$3:K$433,8,FALSE()),"")</f>
        <v/>
      </c>
      <c r="U84" s="39" t="str">
        <f aca="false">IFERROR(VLOOKUP(A84,C$3:K$433,9,FALSE()),"")</f>
        <v/>
      </c>
      <c r="AE84" s="0" t="s">
        <v>823</v>
      </c>
    </row>
    <row r="85" customFormat="false" ht="15" hidden="false" customHeight="false" outlineLevel="0" collapsed="false">
      <c r="A85" s="11" t="s">
        <v>115</v>
      </c>
      <c r="B85" s="11" t="s">
        <v>37</v>
      </c>
      <c r="C85" s="11" t="s">
        <v>873</v>
      </c>
      <c r="D85" s="0" t="s">
        <v>420</v>
      </c>
      <c r="E85" s="0" t="n">
        <v>4</v>
      </c>
      <c r="F85" s="0" t="n">
        <v>0</v>
      </c>
      <c r="G85" s="39" t="n">
        <v>0</v>
      </c>
      <c r="H85" s="0" t="n">
        <v>117</v>
      </c>
      <c r="I85" s="39" t="n">
        <v>0.112</v>
      </c>
      <c r="J85" s="0" t="n">
        <v>5</v>
      </c>
      <c r="K85" s="39" t="n">
        <v>0.0118</v>
      </c>
      <c r="M85" s="40" t="s">
        <v>115</v>
      </c>
      <c r="N85" s="0" t="str">
        <f aca="false">IFERROR(VLOOKUP(A85,C$3:K$433,2,FALSE()),"")</f>
        <v/>
      </c>
      <c r="O85" s="0" t="str">
        <f aca="false">IFERROR(VLOOKUP(A85,C$3:K$433,3,FALSE()),"")</f>
        <v/>
      </c>
      <c r="P85" s="0" t="str">
        <f aca="false">IFERROR(VLOOKUP(A85,C$3:K$433,4,FALSE()),"")</f>
        <v/>
      </c>
      <c r="Q85" s="39" t="str">
        <f aca="false">IFERROR(VLOOKUP(A85,C$3:K$433,5,FALSE()),"")</f>
        <v/>
      </c>
      <c r="R85" s="0" t="str">
        <f aca="false">IFERROR(VLOOKUP(A85,C$3:K$433,6,FALSE()),"")</f>
        <v/>
      </c>
      <c r="S85" s="39" t="str">
        <f aca="false">IFERROR(VLOOKUP(A85,C$3:K$433,7,FALSE()),"")</f>
        <v/>
      </c>
      <c r="T85" s="0" t="str">
        <f aca="false">IFERROR(VLOOKUP(A85,C$3:K$433,8,FALSE()),"")</f>
        <v/>
      </c>
      <c r="U85" s="39" t="str">
        <f aca="false">IFERROR(VLOOKUP(A85,C$3:K$433,9,FALSE()),"")</f>
        <v/>
      </c>
      <c r="AE85" s="0" t="s">
        <v>823</v>
      </c>
    </row>
    <row r="86" customFormat="false" ht="15" hidden="false" customHeight="false" outlineLevel="0" collapsed="false">
      <c r="A86" s="11" t="s">
        <v>116</v>
      </c>
      <c r="B86" s="11" t="s">
        <v>37</v>
      </c>
      <c r="C86" s="11" t="s">
        <v>873</v>
      </c>
      <c r="D86" s="0" t="s">
        <v>420</v>
      </c>
      <c r="E86" s="0" t="n">
        <v>3</v>
      </c>
      <c r="F86" s="0" t="n">
        <v>0</v>
      </c>
      <c r="G86" s="39" t="n">
        <v>0</v>
      </c>
      <c r="H86" s="0" t="n">
        <v>88</v>
      </c>
      <c r="I86" s="39" t="n">
        <v>0.0782</v>
      </c>
      <c r="J86" s="0" t="n">
        <v>18</v>
      </c>
      <c r="K86" s="39" t="n">
        <v>0.0388</v>
      </c>
      <c r="M86" s="40" t="s">
        <v>116</v>
      </c>
      <c r="N86" s="0" t="str">
        <f aca="false">IFERROR(VLOOKUP(A86,C$3:K$433,2,FALSE()),"")</f>
        <v>RB</v>
      </c>
      <c r="O86" s="0" t="n">
        <f aca="false">IFERROR(VLOOKUP(A86,C$3:K$433,3,FALSE()),"")</f>
        <v>1</v>
      </c>
      <c r="P86" s="0" t="n">
        <f aca="false">IFERROR(VLOOKUP(A86,C$3:K$433,4,FALSE()),"")</f>
        <v>46</v>
      </c>
      <c r="Q86" s="39" t="n">
        <f aca="false">IFERROR(VLOOKUP(A86,C$3:K$433,5,FALSE()),"")</f>
        <v>0.041</v>
      </c>
      <c r="R86" s="0" t="n">
        <f aca="false">IFERROR(VLOOKUP(A86,C$3:K$433,6,FALSE()),"")</f>
        <v>0</v>
      </c>
      <c r="S86" s="39" t="n">
        <f aca="false">IFERROR(VLOOKUP(A86,C$3:K$433,7,FALSE()),"")</f>
        <v>0</v>
      </c>
      <c r="T86" s="0" t="n">
        <f aca="false">IFERROR(VLOOKUP(A86,C$3:K$433,8,FALSE()),"")</f>
        <v>0</v>
      </c>
      <c r="U86" s="39" t="n">
        <f aca="false">IFERROR(VLOOKUP(A86,C$3:K$433,9,FALSE()),"")</f>
        <v>0</v>
      </c>
      <c r="AE86" s="0" t="s">
        <v>888</v>
      </c>
    </row>
    <row r="87" customFormat="false" ht="15" hidden="false" customHeight="false" outlineLevel="0" collapsed="false">
      <c r="A87" s="11" t="s">
        <v>117</v>
      </c>
      <c r="B87" s="11" t="s">
        <v>46</v>
      </c>
      <c r="C87" s="11" t="s">
        <v>874</v>
      </c>
      <c r="D87" s="0" t="s">
        <v>23</v>
      </c>
      <c r="E87" s="0" t="n">
        <v>13</v>
      </c>
      <c r="F87" s="0" t="n">
        <v>0</v>
      </c>
      <c r="G87" s="39" t="n">
        <v>0</v>
      </c>
      <c r="H87" s="0" t="n">
        <v>326</v>
      </c>
      <c r="I87" s="39" t="n">
        <v>0.2921</v>
      </c>
      <c r="J87" s="0" t="n">
        <v>148</v>
      </c>
      <c r="K87" s="39" t="n">
        <v>0.3149</v>
      </c>
      <c r="M87" s="40" t="s">
        <v>117</v>
      </c>
      <c r="N87" s="0" t="str">
        <f aca="false">IFERROR(VLOOKUP(A87,C$3:K$433,2,FALSE()),"")</f>
        <v>DT</v>
      </c>
      <c r="O87" s="0" t="n">
        <f aca="false">IFERROR(VLOOKUP(A87,C$3:K$433,3,FALSE()),"")</f>
        <v>1</v>
      </c>
      <c r="P87" s="0" t="n">
        <f aca="false">IFERROR(VLOOKUP(A87,C$3:K$433,4,FALSE()),"")</f>
        <v>0</v>
      </c>
      <c r="Q87" s="39" t="n">
        <f aca="false">IFERROR(VLOOKUP(A87,C$3:K$433,5,FALSE()),"")</f>
        <v>0</v>
      </c>
      <c r="R87" s="0" t="n">
        <f aca="false">IFERROR(VLOOKUP(A87,C$3:K$433,6,FALSE()),"")</f>
        <v>3</v>
      </c>
      <c r="S87" s="39" t="n">
        <f aca="false">IFERROR(VLOOKUP(A87,C$3:K$433,7,FALSE()),"")</f>
        <v>0.0028</v>
      </c>
      <c r="T87" s="0" t="n">
        <f aca="false">IFERROR(VLOOKUP(A87,C$3:K$433,8,FALSE()),"")</f>
        <v>0</v>
      </c>
      <c r="U87" s="39" t="n">
        <f aca="false">IFERROR(VLOOKUP(A87,C$3:K$433,9,FALSE()),"")</f>
        <v>0</v>
      </c>
      <c r="AE87" s="0" t="s">
        <v>888</v>
      </c>
    </row>
    <row r="88" customFormat="false" ht="15" hidden="false" customHeight="false" outlineLevel="0" collapsed="false">
      <c r="A88" s="11" t="s">
        <v>118</v>
      </c>
      <c r="B88" s="11" t="s">
        <v>46</v>
      </c>
      <c r="C88" s="11" t="s">
        <v>874</v>
      </c>
      <c r="D88" s="0" t="s">
        <v>889</v>
      </c>
      <c r="E88" s="0" t="n">
        <v>2</v>
      </c>
      <c r="F88" s="0" t="n">
        <v>0</v>
      </c>
      <c r="G88" s="39" t="n">
        <v>0</v>
      </c>
      <c r="H88" s="0" t="n">
        <v>25</v>
      </c>
      <c r="I88" s="39" t="n">
        <v>0.0228</v>
      </c>
      <c r="J88" s="0" t="n">
        <v>20</v>
      </c>
      <c r="K88" s="39" t="n">
        <v>0.0419</v>
      </c>
      <c r="M88" s="40" t="s">
        <v>118</v>
      </c>
      <c r="N88" s="0" t="str">
        <f aca="false">IFERROR(VLOOKUP(A88,C$3:K$433,2,FALSE()),"")</f>
        <v/>
      </c>
      <c r="O88" s="0" t="str">
        <f aca="false">IFERROR(VLOOKUP(A88,C$3:K$433,3,FALSE()),"")</f>
        <v/>
      </c>
      <c r="P88" s="0" t="str">
        <f aca="false">IFERROR(VLOOKUP(A88,C$3:K$433,4,FALSE()),"")</f>
        <v/>
      </c>
      <c r="Q88" s="39" t="str">
        <f aca="false">IFERROR(VLOOKUP(A88,C$3:K$433,5,FALSE()),"")</f>
        <v/>
      </c>
      <c r="R88" s="0" t="str">
        <f aca="false">IFERROR(VLOOKUP(A88,C$3:K$433,6,FALSE()),"")</f>
        <v/>
      </c>
      <c r="S88" s="39" t="str">
        <f aca="false">IFERROR(VLOOKUP(A88,C$3:K$433,7,FALSE()),"")</f>
        <v/>
      </c>
      <c r="T88" s="0" t="str">
        <f aca="false">IFERROR(VLOOKUP(A88,C$3:K$433,8,FALSE()),"")</f>
        <v/>
      </c>
      <c r="U88" s="39" t="str">
        <f aca="false">IFERROR(VLOOKUP(A88,C$3:K$433,9,FALSE()),"")</f>
        <v/>
      </c>
      <c r="AE88" s="0" t="s">
        <v>890</v>
      </c>
    </row>
    <row r="89" customFormat="false" ht="15" hidden="false" customHeight="false" outlineLevel="0" collapsed="false">
      <c r="A89" s="11" t="s">
        <v>119</v>
      </c>
      <c r="B89" s="11" t="s">
        <v>20</v>
      </c>
      <c r="C89" s="11" t="s">
        <v>116</v>
      </c>
      <c r="D89" s="0" t="s">
        <v>37</v>
      </c>
      <c r="E89" s="0" t="n">
        <v>1</v>
      </c>
      <c r="F89" s="0" t="n">
        <v>46</v>
      </c>
      <c r="G89" s="39" t="n">
        <v>0.041</v>
      </c>
      <c r="H89" s="0" t="n">
        <v>0</v>
      </c>
      <c r="I89" s="39" t="n">
        <v>0</v>
      </c>
      <c r="J89" s="0" t="n">
        <v>0</v>
      </c>
      <c r="K89" s="39" t="n">
        <v>0</v>
      </c>
      <c r="M89" s="40" t="s">
        <v>119</v>
      </c>
      <c r="N89" s="0" t="str">
        <f aca="false">IFERROR(VLOOKUP(A89,C$3:K$433,2,FALSE()),"")</f>
        <v/>
      </c>
      <c r="O89" s="0" t="str">
        <f aca="false">IFERROR(VLOOKUP(A89,C$3:K$433,3,FALSE()),"")</f>
        <v/>
      </c>
      <c r="P89" s="0" t="str">
        <f aca="false">IFERROR(VLOOKUP(A89,C$3:K$433,4,FALSE()),"")</f>
        <v/>
      </c>
      <c r="Q89" s="39" t="str">
        <f aca="false">IFERROR(VLOOKUP(A89,C$3:K$433,5,FALSE()),"")</f>
        <v/>
      </c>
      <c r="R89" s="0" t="str">
        <f aca="false">IFERROR(VLOOKUP(A89,C$3:K$433,6,FALSE()),"")</f>
        <v/>
      </c>
      <c r="S89" s="39" t="str">
        <f aca="false">IFERROR(VLOOKUP(A89,C$3:K$433,7,FALSE()),"")</f>
        <v/>
      </c>
      <c r="T89" s="0" t="str">
        <f aca="false">IFERROR(VLOOKUP(A89,C$3:K$433,8,FALSE()),"")</f>
        <v/>
      </c>
      <c r="U89" s="39" t="str">
        <f aca="false">IFERROR(VLOOKUP(A89,C$3:K$433,9,FALSE()),"")</f>
        <v/>
      </c>
      <c r="AE89" s="0" t="s">
        <v>890</v>
      </c>
    </row>
    <row r="90" customFormat="false" ht="15" hidden="false" customHeight="false" outlineLevel="0" collapsed="false">
      <c r="A90" s="11" t="s">
        <v>120</v>
      </c>
      <c r="B90" s="11" t="s">
        <v>34</v>
      </c>
      <c r="C90" s="11" t="s">
        <v>117</v>
      </c>
      <c r="D90" s="0" t="s">
        <v>453</v>
      </c>
      <c r="E90" s="0" t="n">
        <v>1</v>
      </c>
      <c r="F90" s="0" t="n">
        <v>0</v>
      </c>
      <c r="G90" s="39" t="n">
        <v>0</v>
      </c>
      <c r="H90" s="0" t="n">
        <v>3</v>
      </c>
      <c r="I90" s="39" t="n">
        <v>0.0028</v>
      </c>
      <c r="J90" s="0" t="n">
        <v>0</v>
      </c>
      <c r="K90" s="39" t="n">
        <v>0</v>
      </c>
      <c r="M90" s="40" t="s">
        <v>120</v>
      </c>
      <c r="N90" s="0" t="str">
        <f aca="false">IFERROR(VLOOKUP(A90,C$3:K$433,2,FALSE()),"")</f>
        <v/>
      </c>
      <c r="O90" s="0" t="str">
        <f aca="false">IFERROR(VLOOKUP(A90,C$3:K$433,3,FALSE()),"")</f>
        <v/>
      </c>
      <c r="P90" s="0" t="str">
        <f aca="false">IFERROR(VLOOKUP(A90,C$3:K$433,4,FALSE()),"")</f>
        <v/>
      </c>
      <c r="Q90" s="39" t="str">
        <f aca="false">IFERROR(VLOOKUP(A90,C$3:K$433,5,FALSE()),"")</f>
        <v/>
      </c>
      <c r="R90" s="0" t="str">
        <f aca="false">IFERROR(VLOOKUP(A90,C$3:K$433,6,FALSE()),"")</f>
        <v/>
      </c>
      <c r="S90" s="39" t="str">
        <f aca="false">IFERROR(VLOOKUP(A90,C$3:K$433,7,FALSE()),"")</f>
        <v/>
      </c>
      <c r="T90" s="0" t="str">
        <f aca="false">IFERROR(VLOOKUP(A90,C$3:K$433,8,FALSE()),"")</f>
        <v/>
      </c>
      <c r="U90" s="39" t="str">
        <f aca="false">IFERROR(VLOOKUP(A90,C$3:K$433,9,FALSE()),"")</f>
        <v/>
      </c>
      <c r="AE90" s="0" t="s">
        <v>890</v>
      </c>
    </row>
    <row r="91" customFormat="false" ht="15" hidden="false" customHeight="false" outlineLevel="0" collapsed="false">
      <c r="A91" s="11" t="s">
        <v>121</v>
      </c>
      <c r="B91" s="11" t="s">
        <v>34</v>
      </c>
      <c r="C91" s="11" t="s">
        <v>121</v>
      </c>
      <c r="D91" s="0" t="s">
        <v>34</v>
      </c>
      <c r="E91" s="0" t="n">
        <v>2</v>
      </c>
      <c r="F91" s="0" t="n">
        <v>89</v>
      </c>
      <c r="G91" s="39" t="n">
        <v>0.0813</v>
      </c>
      <c r="H91" s="0" t="n">
        <v>0</v>
      </c>
      <c r="I91" s="39" t="n">
        <v>0</v>
      </c>
      <c r="J91" s="0" t="n">
        <v>6</v>
      </c>
      <c r="K91" s="39" t="n">
        <v>0.0122</v>
      </c>
      <c r="M91" s="40" t="s">
        <v>121</v>
      </c>
      <c r="N91" s="0" t="str">
        <f aca="false">IFERROR(VLOOKUP(A91,C$3:K$433,2,FALSE()),"")</f>
        <v>WR</v>
      </c>
      <c r="O91" s="0" t="n">
        <f aca="false">IFERROR(VLOOKUP(A91,C$3:K$433,3,FALSE()),"")</f>
        <v>2</v>
      </c>
      <c r="P91" s="0" t="n">
        <f aca="false">IFERROR(VLOOKUP(A91,C$3:K$433,4,FALSE()),"")</f>
        <v>89</v>
      </c>
      <c r="Q91" s="39" t="n">
        <f aca="false">IFERROR(VLOOKUP(A91,C$3:K$433,5,FALSE()),"")</f>
        <v>0.0813</v>
      </c>
      <c r="R91" s="0" t="n">
        <f aca="false">IFERROR(VLOOKUP(A91,C$3:K$433,6,FALSE()),"")</f>
        <v>0</v>
      </c>
      <c r="S91" s="39" t="n">
        <f aca="false">IFERROR(VLOOKUP(A91,C$3:K$433,7,FALSE()),"")</f>
        <v>0</v>
      </c>
      <c r="T91" s="0" t="n">
        <f aca="false">IFERROR(VLOOKUP(A91,C$3:K$433,8,FALSE()),"")</f>
        <v>6</v>
      </c>
      <c r="U91" s="39" t="n">
        <f aca="false">IFERROR(VLOOKUP(A91,C$3:K$433,9,FALSE()),"")</f>
        <v>0.0122</v>
      </c>
      <c r="AE91" s="0" t="s">
        <v>214</v>
      </c>
    </row>
    <row r="92" customFormat="false" ht="15" hidden="false" customHeight="false" outlineLevel="0" collapsed="false">
      <c r="A92" s="11" t="s">
        <v>122</v>
      </c>
      <c r="B92" s="11" t="s">
        <v>37</v>
      </c>
      <c r="C92" s="11" t="s">
        <v>123</v>
      </c>
      <c r="D92" s="0" t="s">
        <v>23</v>
      </c>
      <c r="E92" s="0" t="n">
        <v>7</v>
      </c>
      <c r="F92" s="0" t="n">
        <v>0</v>
      </c>
      <c r="G92" s="39" t="n">
        <v>0</v>
      </c>
      <c r="H92" s="0" t="n">
        <v>272</v>
      </c>
      <c r="I92" s="39" t="n">
        <v>0.2595</v>
      </c>
      <c r="J92" s="0" t="n">
        <v>0</v>
      </c>
      <c r="K92" s="39" t="n">
        <v>0</v>
      </c>
      <c r="M92" s="40" t="s">
        <v>122</v>
      </c>
      <c r="N92" s="0" t="str">
        <f aca="false">IFERROR(VLOOKUP(A92,C$3:K$433,2,FALSE()),"")</f>
        <v/>
      </c>
      <c r="O92" s="0" t="str">
        <f aca="false">IFERROR(VLOOKUP(A92,C$3:K$433,3,FALSE()),"")</f>
        <v/>
      </c>
      <c r="P92" s="0" t="str">
        <f aca="false">IFERROR(VLOOKUP(A92,C$3:K$433,4,FALSE()),"")</f>
        <v/>
      </c>
      <c r="Q92" s="39" t="str">
        <f aca="false">IFERROR(VLOOKUP(A92,C$3:K$433,5,FALSE()),"")</f>
        <v/>
      </c>
      <c r="R92" s="0" t="str">
        <f aca="false">IFERROR(VLOOKUP(A92,C$3:K$433,6,FALSE()),"")</f>
        <v/>
      </c>
      <c r="S92" s="39" t="str">
        <f aca="false">IFERROR(VLOOKUP(A92,C$3:K$433,7,FALSE()),"")</f>
        <v/>
      </c>
      <c r="T92" s="0" t="str">
        <f aca="false">IFERROR(VLOOKUP(A92,C$3:K$433,8,FALSE()),"")</f>
        <v/>
      </c>
      <c r="U92" s="39" t="str">
        <f aca="false">IFERROR(VLOOKUP(A92,C$3:K$433,9,FALSE()),"")</f>
        <v/>
      </c>
      <c r="AE92" s="0" t="s">
        <v>214</v>
      </c>
    </row>
    <row r="93" customFormat="false" ht="15" hidden="false" customHeight="false" outlineLevel="0" collapsed="false">
      <c r="A93" s="11" t="s">
        <v>123</v>
      </c>
      <c r="B93" s="11" t="s">
        <v>23</v>
      </c>
      <c r="C93" s="11" t="s">
        <v>875</v>
      </c>
      <c r="D93" s="0" t="s">
        <v>34</v>
      </c>
      <c r="E93" s="0" t="n">
        <v>11</v>
      </c>
      <c r="F93" s="0" t="n">
        <v>474</v>
      </c>
      <c r="G93" s="39" t="n">
        <v>0.4506</v>
      </c>
      <c r="H93" s="0" t="n">
        <v>0</v>
      </c>
      <c r="I93" s="39" t="n">
        <v>0</v>
      </c>
      <c r="J93" s="0" t="n">
        <v>4</v>
      </c>
      <c r="K93" s="39" t="n">
        <v>0.0092</v>
      </c>
      <c r="M93" s="40" t="s">
        <v>123</v>
      </c>
      <c r="N93" s="0" t="str">
        <f aca="false">IFERROR(VLOOKUP(A93,C$3:K$433,2,FALSE()),"")</f>
        <v>LB</v>
      </c>
      <c r="O93" s="0" t="n">
        <f aca="false">IFERROR(VLOOKUP(A93,C$3:K$433,3,FALSE()),"")</f>
        <v>7</v>
      </c>
      <c r="P93" s="0" t="n">
        <f aca="false">IFERROR(VLOOKUP(A93,C$3:K$433,4,FALSE()),"")</f>
        <v>0</v>
      </c>
      <c r="Q93" s="39" t="n">
        <f aca="false">IFERROR(VLOOKUP(A93,C$3:K$433,5,FALSE()),"")</f>
        <v>0</v>
      </c>
      <c r="R93" s="0" t="n">
        <f aca="false">IFERROR(VLOOKUP(A93,C$3:K$433,6,FALSE()),"")</f>
        <v>272</v>
      </c>
      <c r="S93" s="39" t="n">
        <f aca="false">IFERROR(VLOOKUP(A93,C$3:K$433,7,FALSE()),"")</f>
        <v>0.2595</v>
      </c>
      <c r="T93" s="0" t="n">
        <f aca="false">IFERROR(VLOOKUP(A93,C$3:K$433,8,FALSE()),"")</f>
        <v>0</v>
      </c>
      <c r="U93" s="39" t="n">
        <f aca="false">IFERROR(VLOOKUP(A93,C$3:K$433,9,FALSE()),"")</f>
        <v>0</v>
      </c>
      <c r="AE93" s="0" t="s">
        <v>891</v>
      </c>
    </row>
    <row r="94" customFormat="false" ht="15" hidden="false" customHeight="false" outlineLevel="0" collapsed="false">
      <c r="A94" s="11" t="s">
        <v>124</v>
      </c>
      <c r="B94" s="11" t="s">
        <v>34</v>
      </c>
      <c r="C94" s="11" t="s">
        <v>875</v>
      </c>
      <c r="D94" s="0" t="s">
        <v>34</v>
      </c>
      <c r="E94" s="0" t="n">
        <v>5</v>
      </c>
      <c r="F94" s="0" t="n">
        <v>186</v>
      </c>
      <c r="G94" s="39" t="n">
        <v>0.1883</v>
      </c>
      <c r="H94" s="0" t="n">
        <v>0</v>
      </c>
      <c r="I94" s="39" t="n">
        <v>0</v>
      </c>
      <c r="J94" s="0" t="n">
        <v>25</v>
      </c>
      <c r="K94" s="39" t="n">
        <v>0.0597</v>
      </c>
      <c r="M94" s="40" t="s">
        <v>124</v>
      </c>
      <c r="N94" s="0" t="str">
        <f aca="false">IFERROR(VLOOKUP(A94,C$3:K$433,2,FALSE()),"")</f>
        <v/>
      </c>
      <c r="O94" s="0" t="str">
        <f aca="false">IFERROR(VLOOKUP(A94,C$3:K$433,3,FALSE()),"")</f>
        <v/>
      </c>
      <c r="P94" s="0" t="str">
        <f aca="false">IFERROR(VLOOKUP(A94,C$3:K$433,4,FALSE()),"")</f>
        <v/>
      </c>
      <c r="Q94" s="39" t="str">
        <f aca="false">IFERROR(VLOOKUP(A94,C$3:K$433,5,FALSE()),"")</f>
        <v/>
      </c>
      <c r="R94" s="0" t="str">
        <f aca="false">IFERROR(VLOOKUP(A94,C$3:K$433,6,FALSE()),"")</f>
        <v/>
      </c>
      <c r="S94" s="39" t="str">
        <f aca="false">IFERROR(VLOOKUP(A94,C$3:K$433,7,FALSE()),"")</f>
        <v/>
      </c>
      <c r="T94" s="0" t="str">
        <f aca="false">IFERROR(VLOOKUP(A94,C$3:K$433,8,FALSE()),"")</f>
        <v/>
      </c>
      <c r="U94" s="39" t="str">
        <f aca="false">IFERROR(VLOOKUP(A94,C$3:K$433,9,FALSE()),"")</f>
        <v/>
      </c>
      <c r="AE94" s="0" t="s">
        <v>891</v>
      </c>
    </row>
    <row r="95" customFormat="false" ht="15" hidden="false" customHeight="false" outlineLevel="0" collapsed="false">
      <c r="A95" s="11" t="s">
        <v>125</v>
      </c>
      <c r="B95" s="11" t="s">
        <v>46</v>
      </c>
      <c r="C95" s="11" t="s">
        <v>128</v>
      </c>
      <c r="D95" s="0" t="s">
        <v>638</v>
      </c>
      <c r="E95" s="0" t="n">
        <v>3</v>
      </c>
      <c r="F95" s="0" t="n">
        <v>0</v>
      </c>
      <c r="G95" s="39" t="n">
        <v>0</v>
      </c>
      <c r="H95" s="0" t="n">
        <v>1</v>
      </c>
      <c r="I95" s="39" t="n">
        <v>0.0009</v>
      </c>
      <c r="J95" s="0" t="n">
        <v>58</v>
      </c>
      <c r="K95" s="39" t="n">
        <v>0.1289</v>
      </c>
      <c r="M95" s="40" t="s">
        <v>125</v>
      </c>
      <c r="N95" s="0" t="str">
        <f aca="false">IFERROR(VLOOKUP(A95,C$3:K$433,2,FALSE()),"")</f>
        <v/>
      </c>
      <c r="O95" s="0" t="str">
        <f aca="false">IFERROR(VLOOKUP(A95,C$3:K$433,3,FALSE()),"")</f>
        <v/>
      </c>
      <c r="P95" s="0" t="str">
        <f aca="false">IFERROR(VLOOKUP(A95,C$3:K$433,4,FALSE()),"")</f>
        <v/>
      </c>
      <c r="Q95" s="39" t="str">
        <f aca="false">IFERROR(VLOOKUP(A95,C$3:K$433,5,FALSE()),"")</f>
        <v/>
      </c>
      <c r="R95" s="0" t="str">
        <f aca="false">IFERROR(VLOOKUP(A95,C$3:K$433,6,FALSE()),"")</f>
        <v/>
      </c>
      <c r="S95" s="39" t="str">
        <f aca="false">IFERROR(VLOOKUP(A95,C$3:K$433,7,FALSE()),"")</f>
        <v/>
      </c>
      <c r="T95" s="0" t="str">
        <f aca="false">IFERROR(VLOOKUP(A95,C$3:K$433,8,FALSE()),"")</f>
        <v/>
      </c>
      <c r="U95" s="39" t="str">
        <f aca="false">IFERROR(VLOOKUP(A95,C$3:K$433,9,FALSE()),"")</f>
        <v/>
      </c>
      <c r="AE95" s="0" t="s">
        <v>892</v>
      </c>
    </row>
    <row r="96" customFormat="false" ht="15" hidden="false" customHeight="false" outlineLevel="0" collapsed="false">
      <c r="A96" s="11" t="s">
        <v>126</v>
      </c>
      <c r="B96" s="11" t="s">
        <v>46</v>
      </c>
      <c r="C96" s="11" t="s">
        <v>128</v>
      </c>
      <c r="D96" s="0" t="s">
        <v>638</v>
      </c>
      <c r="E96" s="0" t="n">
        <v>7</v>
      </c>
      <c r="F96" s="0" t="n">
        <v>0</v>
      </c>
      <c r="G96" s="39" t="n">
        <v>0</v>
      </c>
      <c r="H96" s="0" t="n">
        <v>2</v>
      </c>
      <c r="I96" s="39" t="n">
        <v>0.0019</v>
      </c>
      <c r="J96" s="0" t="n">
        <v>119</v>
      </c>
      <c r="K96" s="39" t="n">
        <v>0.2755</v>
      </c>
      <c r="M96" s="40" t="s">
        <v>126</v>
      </c>
      <c r="N96" s="0" t="str">
        <f aca="false">IFERROR(VLOOKUP(A96,C$3:K$433,2,FALSE()),"")</f>
        <v/>
      </c>
      <c r="O96" s="0" t="str">
        <f aca="false">IFERROR(VLOOKUP(A96,C$3:K$433,3,FALSE()),"")</f>
        <v/>
      </c>
      <c r="P96" s="0" t="str">
        <f aca="false">IFERROR(VLOOKUP(A96,C$3:K$433,4,FALSE()),"")</f>
        <v/>
      </c>
      <c r="Q96" s="39" t="str">
        <f aca="false">IFERROR(VLOOKUP(A96,C$3:K$433,5,FALSE()),"")</f>
        <v/>
      </c>
      <c r="R96" s="0" t="str">
        <f aca="false">IFERROR(VLOOKUP(A96,C$3:K$433,6,FALSE()),"")</f>
        <v/>
      </c>
      <c r="S96" s="39" t="str">
        <f aca="false">IFERROR(VLOOKUP(A96,C$3:K$433,7,FALSE()),"")</f>
        <v/>
      </c>
      <c r="T96" s="0" t="str">
        <f aca="false">IFERROR(VLOOKUP(A96,C$3:K$433,8,FALSE()),"")</f>
        <v/>
      </c>
      <c r="U96" s="39" t="str">
        <f aca="false">IFERROR(VLOOKUP(A96,C$3:K$433,9,FALSE()),"")</f>
        <v/>
      </c>
      <c r="AE96" s="0" t="s">
        <v>892</v>
      </c>
    </row>
    <row r="97" customFormat="false" ht="15" hidden="false" customHeight="false" outlineLevel="0" collapsed="false">
      <c r="A97" s="11" t="s">
        <v>128</v>
      </c>
      <c r="B97" s="11" t="s">
        <v>20</v>
      </c>
      <c r="C97" s="11" t="s">
        <v>131</v>
      </c>
      <c r="D97" s="0" t="s">
        <v>34</v>
      </c>
      <c r="E97" s="0" t="n">
        <v>13</v>
      </c>
      <c r="F97" s="0" t="n">
        <v>675</v>
      </c>
      <c r="G97" s="39" t="n">
        <v>0.6509</v>
      </c>
      <c r="H97" s="0" t="n">
        <v>0</v>
      </c>
      <c r="I97" s="39" t="n">
        <v>0</v>
      </c>
      <c r="J97" s="0" t="n">
        <v>0</v>
      </c>
      <c r="K97" s="39" t="n">
        <v>0</v>
      </c>
      <c r="M97" s="41" t="s">
        <v>128</v>
      </c>
      <c r="N97" s="42" t="str">
        <f aca="false">IFERROR(VLOOKUP(A97,C$3:K$433,2,FALSE()),"")</f>
        <v>SS</v>
      </c>
      <c r="O97" s="42" t="n">
        <f aca="false">IFERROR(VLOOKUP(A97,C$3:K$433,3,FALSE()),"")</f>
        <v>3</v>
      </c>
      <c r="P97" s="42" t="n">
        <f aca="false">IFERROR(VLOOKUP(A97,C$3:K$433,4,FALSE()),"")</f>
        <v>0</v>
      </c>
      <c r="Q97" s="43" t="n">
        <f aca="false">IFERROR(VLOOKUP(A97,C$3:K$433,5,FALSE()),"")</f>
        <v>0</v>
      </c>
      <c r="R97" s="42" t="n">
        <f aca="false">IFERROR(VLOOKUP(A97,C$3:K$433,6,FALSE()),"")</f>
        <v>1</v>
      </c>
      <c r="S97" s="43" t="n">
        <f aca="false">IFERROR(VLOOKUP(A97,C$3:K$433,7,FALSE()),"")</f>
        <v>0.0009</v>
      </c>
      <c r="T97" s="42" t="n">
        <f aca="false">IFERROR(VLOOKUP(A97,C$3:K$433,8,FALSE()),"")</f>
        <v>58</v>
      </c>
      <c r="U97" s="43" t="n">
        <f aca="false">IFERROR(VLOOKUP(A97,C$3:K$433,9,FALSE()),"")</f>
        <v>0.1289</v>
      </c>
      <c r="V97" s="42" t="s">
        <v>638</v>
      </c>
      <c r="W97" s="42" t="n">
        <v>7</v>
      </c>
      <c r="X97" s="42" t="n">
        <v>0</v>
      </c>
      <c r="Y97" s="43" t="n">
        <v>0</v>
      </c>
      <c r="Z97" s="42" t="n">
        <v>2</v>
      </c>
      <c r="AA97" s="43" t="n">
        <v>0.0019</v>
      </c>
      <c r="AB97" s="42" t="n">
        <v>119</v>
      </c>
      <c r="AC97" s="43" t="n">
        <v>0.2755</v>
      </c>
      <c r="AE97" s="0" t="s">
        <v>893</v>
      </c>
    </row>
    <row r="98" customFormat="false" ht="15" hidden="false" customHeight="false" outlineLevel="0" collapsed="false">
      <c r="A98" s="11" t="s">
        <v>129</v>
      </c>
      <c r="B98" s="11" t="s">
        <v>20</v>
      </c>
      <c r="C98" s="11" t="s">
        <v>132</v>
      </c>
      <c r="D98" s="0" t="s">
        <v>34</v>
      </c>
      <c r="E98" s="0" t="n">
        <v>16</v>
      </c>
      <c r="F98" s="0" t="n">
        <v>841</v>
      </c>
      <c r="G98" s="39" t="n">
        <v>0.7889</v>
      </c>
      <c r="H98" s="0" t="n">
        <v>0</v>
      </c>
      <c r="I98" s="39" t="n">
        <v>0</v>
      </c>
      <c r="J98" s="0" t="n">
        <v>4</v>
      </c>
      <c r="K98" s="39" t="n">
        <v>0.0091</v>
      </c>
      <c r="M98" s="40" t="s">
        <v>129</v>
      </c>
      <c r="N98" s="0" t="str">
        <f aca="false">IFERROR(VLOOKUP(A98,C$3:K$433,2,FALSE()),"")</f>
        <v/>
      </c>
      <c r="O98" s="0" t="str">
        <f aca="false">IFERROR(VLOOKUP(A98,C$3:K$433,3,FALSE()),"")</f>
        <v/>
      </c>
      <c r="P98" s="0" t="str">
        <f aca="false">IFERROR(VLOOKUP(A98,C$3:K$433,4,FALSE()),"")</f>
        <v/>
      </c>
      <c r="Q98" s="39" t="str">
        <f aca="false">IFERROR(VLOOKUP(A98,C$3:K$433,5,FALSE()),"")</f>
        <v/>
      </c>
      <c r="R98" s="0" t="str">
        <f aca="false">IFERROR(VLOOKUP(A98,C$3:K$433,6,FALSE()),"")</f>
        <v/>
      </c>
      <c r="S98" s="39" t="str">
        <f aca="false">IFERROR(VLOOKUP(A98,C$3:K$433,7,FALSE()),"")</f>
        <v/>
      </c>
      <c r="T98" s="0" t="str">
        <f aca="false">IFERROR(VLOOKUP(A98,C$3:K$433,8,FALSE()),"")</f>
        <v/>
      </c>
      <c r="U98" s="39" t="str">
        <f aca="false">IFERROR(VLOOKUP(A98,C$3:K$433,9,FALSE()),"")</f>
        <v/>
      </c>
      <c r="AE98" s="0" t="s">
        <v>893</v>
      </c>
    </row>
    <row r="99" customFormat="false" ht="15" hidden="false" customHeight="false" outlineLevel="0" collapsed="false">
      <c r="A99" s="11" t="s">
        <v>130</v>
      </c>
      <c r="B99" s="11" t="s">
        <v>34</v>
      </c>
      <c r="C99" s="11" t="s">
        <v>876</v>
      </c>
      <c r="D99" s="0" t="s">
        <v>490</v>
      </c>
      <c r="E99" s="0" t="n">
        <v>2</v>
      </c>
      <c r="F99" s="0" t="n">
        <v>0</v>
      </c>
      <c r="G99" s="39" t="n">
        <v>0</v>
      </c>
      <c r="H99" s="0" t="n">
        <v>0</v>
      </c>
      <c r="I99" s="39" t="n">
        <v>0</v>
      </c>
      <c r="J99" s="0" t="n">
        <v>46</v>
      </c>
      <c r="K99" s="39" t="n">
        <v>0.1072</v>
      </c>
      <c r="M99" s="40" t="s">
        <v>130</v>
      </c>
      <c r="N99" s="0" t="str">
        <f aca="false">IFERROR(VLOOKUP(A99,C$3:K$433,2,FALSE()),"")</f>
        <v/>
      </c>
      <c r="O99" s="0" t="str">
        <f aca="false">IFERROR(VLOOKUP(A99,C$3:K$433,3,FALSE()),"")</f>
        <v/>
      </c>
      <c r="P99" s="0" t="str">
        <f aca="false">IFERROR(VLOOKUP(A99,C$3:K$433,4,FALSE()),"")</f>
        <v/>
      </c>
      <c r="Q99" s="39" t="str">
        <f aca="false">IFERROR(VLOOKUP(A99,C$3:K$433,5,FALSE()),"")</f>
        <v/>
      </c>
      <c r="R99" s="0" t="str">
        <f aca="false">IFERROR(VLOOKUP(A99,C$3:K$433,6,FALSE()),"")</f>
        <v/>
      </c>
      <c r="S99" s="39" t="str">
        <f aca="false">IFERROR(VLOOKUP(A99,C$3:K$433,7,FALSE()),"")</f>
        <v/>
      </c>
      <c r="T99" s="0" t="str">
        <f aca="false">IFERROR(VLOOKUP(A99,C$3:K$433,8,FALSE()),"")</f>
        <v/>
      </c>
      <c r="U99" s="39" t="str">
        <f aca="false">IFERROR(VLOOKUP(A99,C$3:K$433,9,FALSE()),"")</f>
        <v/>
      </c>
      <c r="AE99" s="0" t="s">
        <v>894</v>
      </c>
    </row>
    <row r="100" customFormat="false" ht="15" hidden="false" customHeight="false" outlineLevel="0" collapsed="false">
      <c r="A100" s="11" t="s">
        <v>131</v>
      </c>
      <c r="B100" s="11" t="s">
        <v>34</v>
      </c>
      <c r="C100" s="11" t="s">
        <v>876</v>
      </c>
      <c r="D100" s="0" t="s">
        <v>490</v>
      </c>
      <c r="E100" s="0" t="n">
        <v>8</v>
      </c>
      <c r="F100" s="0" t="n">
        <v>0</v>
      </c>
      <c r="G100" s="39" t="n">
        <v>0</v>
      </c>
      <c r="H100" s="0" t="n">
        <v>11</v>
      </c>
      <c r="I100" s="39" t="n">
        <v>0.0098</v>
      </c>
      <c r="J100" s="0" t="n">
        <v>136</v>
      </c>
      <c r="K100" s="39" t="n">
        <v>0.2931</v>
      </c>
      <c r="M100" s="40" t="s">
        <v>131</v>
      </c>
      <c r="N100" s="0" t="str">
        <f aca="false">IFERROR(VLOOKUP(A100,C$3:K$433,2,FALSE()),"")</f>
        <v>WR</v>
      </c>
      <c r="O100" s="0" t="n">
        <f aca="false">IFERROR(VLOOKUP(A100,C$3:K$433,3,FALSE()),"")</f>
        <v>13</v>
      </c>
      <c r="P100" s="0" t="n">
        <f aca="false">IFERROR(VLOOKUP(A100,C$3:K$433,4,FALSE()),"")</f>
        <v>675</v>
      </c>
      <c r="Q100" s="39" t="n">
        <f aca="false">IFERROR(VLOOKUP(A100,C$3:K$433,5,FALSE()),"")</f>
        <v>0.6509</v>
      </c>
      <c r="R100" s="0" t="n">
        <f aca="false">IFERROR(VLOOKUP(A100,C$3:K$433,6,FALSE()),"")</f>
        <v>0</v>
      </c>
      <c r="S100" s="39" t="n">
        <f aca="false">IFERROR(VLOOKUP(A100,C$3:K$433,7,FALSE()),"")</f>
        <v>0</v>
      </c>
      <c r="T100" s="0" t="n">
        <f aca="false">IFERROR(VLOOKUP(A100,C$3:K$433,8,FALSE()),"")</f>
        <v>0</v>
      </c>
      <c r="U100" s="39" t="n">
        <f aca="false">IFERROR(VLOOKUP(A100,C$3:K$433,9,FALSE()),"")</f>
        <v>0</v>
      </c>
      <c r="AE100" s="0" t="s">
        <v>894</v>
      </c>
    </row>
    <row r="101" customFormat="false" ht="15" hidden="false" customHeight="false" outlineLevel="0" collapsed="false">
      <c r="A101" s="11" t="s">
        <v>132</v>
      </c>
      <c r="B101" s="11" t="s">
        <v>34</v>
      </c>
      <c r="C101" s="11" t="s">
        <v>877</v>
      </c>
      <c r="D101" s="0" t="s">
        <v>382</v>
      </c>
      <c r="E101" s="0" t="n">
        <v>1</v>
      </c>
      <c r="F101" s="0" t="n">
        <v>0</v>
      </c>
      <c r="G101" s="39" t="n">
        <v>0</v>
      </c>
      <c r="H101" s="0" t="n">
        <v>0</v>
      </c>
      <c r="I101" s="39" t="n">
        <v>0</v>
      </c>
      <c r="J101" s="0" t="n">
        <v>13</v>
      </c>
      <c r="K101" s="39" t="n">
        <v>0.0281</v>
      </c>
      <c r="M101" s="40" t="s">
        <v>132</v>
      </c>
      <c r="N101" s="0" t="str">
        <f aca="false">IFERROR(VLOOKUP(A101,C$3:K$433,2,FALSE()),"")</f>
        <v>WR</v>
      </c>
      <c r="O101" s="0" t="n">
        <f aca="false">IFERROR(VLOOKUP(A101,C$3:K$433,3,FALSE()),"")</f>
        <v>16</v>
      </c>
      <c r="P101" s="0" t="n">
        <f aca="false">IFERROR(VLOOKUP(A101,C$3:K$433,4,FALSE()),"")</f>
        <v>841</v>
      </c>
      <c r="Q101" s="39" t="n">
        <f aca="false">IFERROR(VLOOKUP(A101,C$3:K$433,5,FALSE()),"")</f>
        <v>0.7889</v>
      </c>
      <c r="R101" s="0" t="n">
        <f aca="false">IFERROR(VLOOKUP(A101,C$3:K$433,6,FALSE()),"")</f>
        <v>0</v>
      </c>
      <c r="S101" s="39" t="n">
        <f aca="false">IFERROR(VLOOKUP(A101,C$3:K$433,7,FALSE()),"")</f>
        <v>0</v>
      </c>
      <c r="T101" s="0" t="n">
        <f aca="false">IFERROR(VLOOKUP(A101,C$3:K$433,8,FALSE()),"")</f>
        <v>4</v>
      </c>
      <c r="U101" s="39" t="n">
        <f aca="false">IFERROR(VLOOKUP(A101,C$3:K$433,9,FALSE()),"")</f>
        <v>0.0091</v>
      </c>
      <c r="AE101" s="0" t="s">
        <v>895</v>
      </c>
    </row>
    <row r="102" customFormat="false" ht="15" hidden="false" customHeight="false" outlineLevel="0" collapsed="false">
      <c r="A102" s="11" t="s">
        <v>133</v>
      </c>
      <c r="B102" s="11" t="s">
        <v>34</v>
      </c>
      <c r="C102" s="11" t="s">
        <v>877</v>
      </c>
      <c r="D102" s="0" t="s">
        <v>382</v>
      </c>
      <c r="E102" s="0" t="n">
        <v>8</v>
      </c>
      <c r="F102" s="0" t="n">
        <v>0</v>
      </c>
      <c r="G102" s="39" t="n">
        <v>0</v>
      </c>
      <c r="H102" s="0" t="n">
        <v>53</v>
      </c>
      <c r="I102" s="39" t="n">
        <v>0.0515</v>
      </c>
      <c r="J102" s="0" t="n">
        <v>135</v>
      </c>
      <c r="K102" s="39" t="n">
        <v>0.2961</v>
      </c>
      <c r="M102" s="40" t="s">
        <v>133</v>
      </c>
      <c r="N102" s="0" t="str">
        <f aca="false">IFERROR(VLOOKUP(A102,C$3:K$433,2,FALSE()),"")</f>
        <v/>
      </c>
      <c r="O102" s="0" t="str">
        <f aca="false">IFERROR(VLOOKUP(A102,C$3:K$433,3,FALSE()),"")</f>
        <v/>
      </c>
      <c r="P102" s="0" t="str">
        <f aca="false">IFERROR(VLOOKUP(A102,C$3:K$433,4,FALSE()),"")</f>
        <v/>
      </c>
      <c r="Q102" s="39" t="str">
        <f aca="false">IFERROR(VLOOKUP(A102,C$3:K$433,5,FALSE()),"")</f>
        <v/>
      </c>
      <c r="R102" s="0" t="str">
        <f aca="false">IFERROR(VLOOKUP(A102,C$3:K$433,6,FALSE()),"")</f>
        <v/>
      </c>
      <c r="S102" s="39" t="str">
        <f aca="false">IFERROR(VLOOKUP(A102,C$3:K$433,7,FALSE()),"")</f>
        <v/>
      </c>
      <c r="T102" s="0" t="str">
        <f aca="false">IFERROR(VLOOKUP(A102,C$3:K$433,8,FALSE()),"")</f>
        <v/>
      </c>
      <c r="U102" s="39" t="str">
        <f aca="false">IFERROR(VLOOKUP(A102,C$3:K$433,9,FALSE()),"")</f>
        <v/>
      </c>
      <c r="AE102" s="0" t="s">
        <v>895</v>
      </c>
    </row>
    <row r="103" customFormat="false" ht="15" hidden="false" customHeight="false" outlineLevel="0" collapsed="false">
      <c r="A103" s="11" t="s">
        <v>134</v>
      </c>
      <c r="B103" s="11" t="s">
        <v>34</v>
      </c>
      <c r="C103" s="11" t="s">
        <v>137</v>
      </c>
      <c r="D103" s="0" t="s">
        <v>789</v>
      </c>
      <c r="E103" s="0" t="n">
        <v>16</v>
      </c>
      <c r="F103" s="0" t="n">
        <v>1059</v>
      </c>
      <c r="G103" s="39" t="n">
        <v>0.9725</v>
      </c>
      <c r="H103" s="0" t="n">
        <v>0</v>
      </c>
      <c r="I103" s="39" t="n">
        <v>0</v>
      </c>
      <c r="J103" s="0" t="n">
        <v>64</v>
      </c>
      <c r="K103" s="39" t="n">
        <v>0.1502</v>
      </c>
      <c r="M103" s="40" t="s">
        <v>134</v>
      </c>
      <c r="N103" s="0" t="str">
        <f aca="false">IFERROR(VLOOKUP(A103,C$3:K$433,2,FALSE()),"")</f>
        <v/>
      </c>
      <c r="O103" s="0" t="str">
        <f aca="false">IFERROR(VLOOKUP(A103,C$3:K$433,3,FALSE()),"")</f>
        <v/>
      </c>
      <c r="P103" s="0" t="str">
        <f aca="false">IFERROR(VLOOKUP(A103,C$3:K$433,4,FALSE()),"")</f>
        <v/>
      </c>
      <c r="Q103" s="39" t="str">
        <f aca="false">IFERROR(VLOOKUP(A103,C$3:K$433,5,FALSE()),"")</f>
        <v/>
      </c>
      <c r="R103" s="0" t="str">
        <f aca="false">IFERROR(VLOOKUP(A103,C$3:K$433,6,FALSE()),"")</f>
        <v/>
      </c>
      <c r="S103" s="39" t="str">
        <f aca="false">IFERROR(VLOOKUP(A103,C$3:K$433,7,FALSE()),"")</f>
        <v/>
      </c>
      <c r="T103" s="0" t="str">
        <f aca="false">IFERROR(VLOOKUP(A103,C$3:K$433,8,FALSE()),"")</f>
        <v/>
      </c>
      <c r="U103" s="39" t="str">
        <f aca="false">IFERROR(VLOOKUP(A103,C$3:K$433,9,FALSE()),"")</f>
        <v/>
      </c>
      <c r="AE103" s="0" t="s">
        <v>896</v>
      </c>
    </row>
    <row r="104" customFormat="false" ht="15" hidden="false" customHeight="false" outlineLevel="0" collapsed="false">
      <c r="A104" s="11" t="s">
        <v>135</v>
      </c>
      <c r="B104" s="11" t="s">
        <v>20</v>
      </c>
      <c r="C104" s="11" t="s">
        <v>878</v>
      </c>
      <c r="D104" s="0" t="s">
        <v>34</v>
      </c>
      <c r="E104" s="0" t="n">
        <v>8</v>
      </c>
      <c r="F104" s="0" t="n">
        <v>416</v>
      </c>
      <c r="G104" s="39" t="n">
        <v>0.4211</v>
      </c>
      <c r="H104" s="0" t="n">
        <v>0</v>
      </c>
      <c r="I104" s="39" t="n">
        <v>0</v>
      </c>
      <c r="J104" s="0" t="n">
        <v>0</v>
      </c>
      <c r="K104" s="39" t="n">
        <v>0</v>
      </c>
      <c r="M104" s="40" t="s">
        <v>135</v>
      </c>
      <c r="N104" s="0" t="str">
        <f aca="false">IFERROR(VLOOKUP(A104,C$3:K$433,2,FALSE()),"")</f>
        <v/>
      </c>
      <c r="O104" s="0" t="str">
        <f aca="false">IFERROR(VLOOKUP(A104,C$3:K$433,3,FALSE()),"")</f>
        <v/>
      </c>
      <c r="P104" s="0" t="str">
        <f aca="false">IFERROR(VLOOKUP(A104,C$3:K$433,4,FALSE()),"")</f>
        <v/>
      </c>
      <c r="Q104" s="39" t="str">
        <f aca="false">IFERROR(VLOOKUP(A104,C$3:K$433,5,FALSE()),"")</f>
        <v/>
      </c>
      <c r="R104" s="0" t="str">
        <f aca="false">IFERROR(VLOOKUP(A104,C$3:K$433,6,FALSE()),"")</f>
        <v/>
      </c>
      <c r="S104" s="39" t="str">
        <f aca="false">IFERROR(VLOOKUP(A104,C$3:K$433,7,FALSE()),"")</f>
        <v/>
      </c>
      <c r="T104" s="0" t="str">
        <f aca="false">IFERROR(VLOOKUP(A104,C$3:K$433,8,FALSE()),"")</f>
        <v/>
      </c>
      <c r="U104" s="39" t="str">
        <f aca="false">IFERROR(VLOOKUP(A104,C$3:K$433,9,FALSE()),"")</f>
        <v/>
      </c>
      <c r="AE104" s="0" t="s">
        <v>896</v>
      </c>
    </row>
    <row r="105" customFormat="false" ht="15" hidden="false" customHeight="false" outlineLevel="0" collapsed="false">
      <c r="A105" s="11" t="s">
        <v>136</v>
      </c>
      <c r="B105" s="11" t="s">
        <v>37</v>
      </c>
      <c r="C105" s="11" t="s">
        <v>878</v>
      </c>
      <c r="D105" s="0" t="s">
        <v>34</v>
      </c>
      <c r="E105" s="0" t="n">
        <v>4</v>
      </c>
      <c r="F105" s="0" t="n">
        <v>39</v>
      </c>
      <c r="G105" s="39" t="n">
        <v>0.0367</v>
      </c>
      <c r="H105" s="0" t="n">
        <v>0</v>
      </c>
      <c r="I105" s="39" t="n">
        <v>0</v>
      </c>
      <c r="J105" s="0" t="n">
        <v>6</v>
      </c>
      <c r="K105" s="39" t="n">
        <v>0.014</v>
      </c>
      <c r="M105" s="40" t="s">
        <v>136</v>
      </c>
      <c r="N105" s="0" t="str">
        <f aca="false">IFERROR(VLOOKUP(A105,C$3:K$433,2,FALSE()),"")</f>
        <v/>
      </c>
      <c r="O105" s="0" t="str">
        <f aca="false">IFERROR(VLOOKUP(A105,C$3:K$433,3,FALSE()),"")</f>
        <v/>
      </c>
      <c r="P105" s="0" t="str">
        <f aca="false">IFERROR(VLOOKUP(A105,C$3:K$433,4,FALSE()),"")</f>
        <v/>
      </c>
      <c r="Q105" s="39" t="str">
        <f aca="false">IFERROR(VLOOKUP(A105,C$3:K$433,5,FALSE()),"")</f>
        <v/>
      </c>
      <c r="R105" s="0" t="str">
        <f aca="false">IFERROR(VLOOKUP(A105,C$3:K$433,6,FALSE()),"")</f>
        <v/>
      </c>
      <c r="S105" s="39" t="str">
        <f aca="false">IFERROR(VLOOKUP(A105,C$3:K$433,7,FALSE()),"")</f>
        <v/>
      </c>
      <c r="T105" s="0" t="str">
        <f aca="false">IFERROR(VLOOKUP(A105,C$3:K$433,8,FALSE()),"")</f>
        <v/>
      </c>
      <c r="U105" s="39" t="str">
        <f aca="false">IFERROR(VLOOKUP(A105,C$3:K$433,9,FALSE()),"")</f>
        <v/>
      </c>
      <c r="AE105" s="0" t="s">
        <v>226</v>
      </c>
    </row>
    <row r="106" customFormat="false" ht="15" hidden="false" customHeight="false" outlineLevel="0" collapsed="false">
      <c r="A106" s="11" t="s">
        <v>137</v>
      </c>
      <c r="B106" s="11" t="s">
        <v>14</v>
      </c>
      <c r="C106" s="11" t="s">
        <v>879</v>
      </c>
      <c r="D106" s="0" t="s">
        <v>789</v>
      </c>
      <c r="E106" s="0" t="n">
        <v>1</v>
      </c>
      <c r="F106" s="0" t="n">
        <v>68</v>
      </c>
      <c r="G106" s="39" t="n">
        <v>0.0621</v>
      </c>
      <c r="H106" s="0" t="n">
        <v>0</v>
      </c>
      <c r="I106" s="39" t="n">
        <v>0</v>
      </c>
      <c r="J106" s="0" t="n">
        <v>6</v>
      </c>
      <c r="K106" s="39" t="n">
        <v>0.0122</v>
      </c>
      <c r="M106" s="40" t="s">
        <v>137</v>
      </c>
      <c r="N106" s="0" t="str">
        <f aca="false">IFERROR(VLOOKUP(A106,C$3:K$433,2,FALSE()),"")</f>
        <v>T</v>
      </c>
      <c r="O106" s="0" t="n">
        <f aca="false">IFERROR(VLOOKUP(A106,C$3:K$433,3,FALSE()),"")</f>
        <v>16</v>
      </c>
      <c r="P106" s="0" t="n">
        <f aca="false">IFERROR(VLOOKUP(A106,C$3:K$433,4,FALSE()),"")</f>
        <v>1059</v>
      </c>
      <c r="Q106" s="39" t="n">
        <f aca="false">IFERROR(VLOOKUP(A106,C$3:K$433,5,FALSE()),"")</f>
        <v>0.9725</v>
      </c>
      <c r="R106" s="0" t="n">
        <f aca="false">IFERROR(VLOOKUP(A106,C$3:K$433,6,FALSE()),"")</f>
        <v>0</v>
      </c>
      <c r="S106" s="39" t="n">
        <f aca="false">IFERROR(VLOOKUP(A106,C$3:K$433,7,FALSE()),"")</f>
        <v>0</v>
      </c>
      <c r="T106" s="0" t="n">
        <f aca="false">IFERROR(VLOOKUP(A106,C$3:K$433,8,FALSE()),"")</f>
        <v>64</v>
      </c>
      <c r="U106" s="39" t="n">
        <f aca="false">IFERROR(VLOOKUP(A106,C$3:K$433,9,FALSE()),"")</f>
        <v>0.1502</v>
      </c>
      <c r="AE106" s="0" t="s">
        <v>226</v>
      </c>
    </row>
    <row r="107" customFormat="false" ht="15" hidden="false" customHeight="false" outlineLevel="0" collapsed="false">
      <c r="A107" s="11" t="s">
        <v>138</v>
      </c>
      <c r="B107" s="11" t="s">
        <v>20</v>
      </c>
      <c r="C107" s="11" t="s">
        <v>879</v>
      </c>
      <c r="D107" s="0" t="s">
        <v>789</v>
      </c>
      <c r="E107" s="0" t="n">
        <v>9</v>
      </c>
      <c r="F107" s="0" t="n">
        <v>552</v>
      </c>
      <c r="G107" s="39" t="n">
        <v>0.5173</v>
      </c>
      <c r="H107" s="0" t="n">
        <v>0</v>
      </c>
      <c r="I107" s="39" t="n">
        <v>0</v>
      </c>
      <c r="J107" s="0" t="n">
        <v>8</v>
      </c>
      <c r="K107" s="39" t="n">
        <v>0.0168</v>
      </c>
      <c r="M107" s="40" t="s">
        <v>138</v>
      </c>
      <c r="N107" s="0" t="str">
        <f aca="false">IFERROR(VLOOKUP(A107,C$3:K$433,2,FALSE()),"")</f>
        <v/>
      </c>
      <c r="O107" s="0" t="str">
        <f aca="false">IFERROR(VLOOKUP(A107,C$3:K$433,3,FALSE()),"")</f>
        <v/>
      </c>
      <c r="P107" s="0" t="str">
        <f aca="false">IFERROR(VLOOKUP(A107,C$3:K$433,4,FALSE()),"")</f>
        <v/>
      </c>
      <c r="Q107" s="39" t="str">
        <f aca="false">IFERROR(VLOOKUP(A107,C$3:K$433,5,FALSE()),"")</f>
        <v/>
      </c>
      <c r="R107" s="0" t="str">
        <f aca="false">IFERROR(VLOOKUP(A107,C$3:K$433,6,FALSE()),"")</f>
        <v/>
      </c>
      <c r="S107" s="39" t="str">
        <f aca="false">IFERROR(VLOOKUP(A107,C$3:K$433,7,FALSE()),"")</f>
        <v/>
      </c>
      <c r="T107" s="0" t="str">
        <f aca="false">IFERROR(VLOOKUP(A107,C$3:K$433,8,FALSE()),"")</f>
        <v/>
      </c>
      <c r="U107" s="39" t="str">
        <f aca="false">IFERROR(VLOOKUP(A107,C$3:K$433,9,FALSE()),"")</f>
        <v/>
      </c>
      <c r="AE107" s="0" t="s">
        <v>897</v>
      </c>
    </row>
    <row r="108" customFormat="false" ht="15" hidden="false" customHeight="false" outlineLevel="0" collapsed="false">
      <c r="A108" s="11" t="s">
        <v>139</v>
      </c>
      <c r="B108" s="11" t="s">
        <v>34</v>
      </c>
      <c r="C108" s="11" t="s">
        <v>141</v>
      </c>
      <c r="D108" s="0" t="s">
        <v>37</v>
      </c>
      <c r="E108" s="0" t="n">
        <v>16</v>
      </c>
      <c r="F108" s="0" t="n">
        <v>566</v>
      </c>
      <c r="G108" s="39" t="n">
        <v>0.53</v>
      </c>
      <c r="H108" s="0" t="n">
        <v>0</v>
      </c>
      <c r="I108" s="39" t="n">
        <v>0</v>
      </c>
      <c r="J108" s="0" t="n">
        <v>7</v>
      </c>
      <c r="K108" s="39" t="n">
        <v>0.0162</v>
      </c>
      <c r="M108" s="40" t="s">
        <v>139</v>
      </c>
      <c r="N108" s="0" t="str">
        <f aca="false">IFERROR(VLOOKUP(A108,C$3:K$433,2,FALSE()),"")</f>
        <v/>
      </c>
      <c r="O108" s="0" t="str">
        <f aca="false">IFERROR(VLOOKUP(A108,C$3:K$433,3,FALSE()),"")</f>
        <v/>
      </c>
      <c r="P108" s="0" t="str">
        <f aca="false">IFERROR(VLOOKUP(A108,C$3:K$433,4,FALSE()),"")</f>
        <v/>
      </c>
      <c r="Q108" s="39" t="str">
        <f aca="false">IFERROR(VLOOKUP(A108,C$3:K$433,5,FALSE()),"")</f>
        <v/>
      </c>
      <c r="R108" s="0" t="str">
        <f aca="false">IFERROR(VLOOKUP(A108,C$3:K$433,6,FALSE()),"")</f>
        <v/>
      </c>
      <c r="S108" s="39" t="str">
        <f aca="false">IFERROR(VLOOKUP(A108,C$3:K$433,7,FALSE()),"")</f>
        <v/>
      </c>
      <c r="T108" s="0" t="str">
        <f aca="false">IFERROR(VLOOKUP(A108,C$3:K$433,8,FALSE()),"")</f>
        <v/>
      </c>
      <c r="U108" s="39" t="str">
        <f aca="false">IFERROR(VLOOKUP(A108,C$3:K$433,9,FALSE()),"")</f>
        <v/>
      </c>
      <c r="AE108" s="0" t="s">
        <v>897</v>
      </c>
    </row>
    <row r="109" customFormat="false" ht="15" hidden="false" customHeight="false" outlineLevel="0" collapsed="false">
      <c r="A109" s="11" t="s">
        <v>140</v>
      </c>
      <c r="B109" s="11" t="s">
        <v>34</v>
      </c>
      <c r="C109" s="11" t="s">
        <v>880</v>
      </c>
      <c r="D109" s="0" t="s">
        <v>420</v>
      </c>
      <c r="E109" s="0" t="n">
        <v>5</v>
      </c>
      <c r="F109" s="0" t="n">
        <v>0</v>
      </c>
      <c r="G109" s="39" t="n">
        <v>0</v>
      </c>
      <c r="H109" s="0" t="n">
        <v>126</v>
      </c>
      <c r="I109" s="39" t="n">
        <v>0.1157</v>
      </c>
      <c r="J109" s="0" t="n">
        <v>2</v>
      </c>
      <c r="K109" s="39" t="n">
        <v>0.0042</v>
      </c>
      <c r="M109" s="40" t="s">
        <v>140</v>
      </c>
      <c r="N109" s="0" t="str">
        <f aca="false">IFERROR(VLOOKUP(A109,C$3:K$433,2,FALSE()),"")</f>
        <v/>
      </c>
      <c r="O109" s="0" t="str">
        <f aca="false">IFERROR(VLOOKUP(A109,C$3:K$433,3,FALSE()),"")</f>
        <v/>
      </c>
      <c r="P109" s="0" t="str">
        <f aca="false">IFERROR(VLOOKUP(A109,C$3:K$433,4,FALSE()),"")</f>
        <v/>
      </c>
      <c r="Q109" s="39" t="str">
        <f aca="false">IFERROR(VLOOKUP(A109,C$3:K$433,5,FALSE()),"")</f>
        <v/>
      </c>
      <c r="R109" s="0" t="str">
        <f aca="false">IFERROR(VLOOKUP(A109,C$3:K$433,6,FALSE()),"")</f>
        <v/>
      </c>
      <c r="S109" s="39" t="str">
        <f aca="false">IFERROR(VLOOKUP(A109,C$3:K$433,7,FALSE()),"")</f>
        <v/>
      </c>
      <c r="T109" s="0" t="str">
        <f aca="false">IFERROR(VLOOKUP(A109,C$3:K$433,8,FALSE()),"")</f>
        <v/>
      </c>
      <c r="U109" s="39" t="str">
        <f aca="false">IFERROR(VLOOKUP(A109,C$3:K$433,9,FALSE()),"")</f>
        <v/>
      </c>
      <c r="AE109" s="0" t="s">
        <v>898</v>
      </c>
    </row>
    <row r="110" customFormat="false" ht="15" hidden="false" customHeight="false" outlineLevel="0" collapsed="false">
      <c r="A110" s="11" t="s">
        <v>141</v>
      </c>
      <c r="B110" s="11" t="s">
        <v>37</v>
      </c>
      <c r="C110" s="11" t="s">
        <v>880</v>
      </c>
      <c r="D110" s="0" t="s">
        <v>420</v>
      </c>
      <c r="E110" s="0" t="n">
        <v>4</v>
      </c>
      <c r="F110" s="0" t="n">
        <v>0</v>
      </c>
      <c r="G110" s="39" t="n">
        <v>0</v>
      </c>
      <c r="H110" s="0" t="n">
        <v>101</v>
      </c>
      <c r="I110" s="39" t="n">
        <v>0.092</v>
      </c>
      <c r="J110" s="0" t="n">
        <v>1</v>
      </c>
      <c r="K110" s="39" t="n">
        <v>0.0021</v>
      </c>
      <c r="M110" s="40" t="s">
        <v>141</v>
      </c>
      <c r="N110" s="0" t="str">
        <f aca="false">IFERROR(VLOOKUP(A110,C$3:K$433,2,FALSE()),"")</f>
        <v>RB</v>
      </c>
      <c r="O110" s="0" t="n">
        <f aca="false">IFERROR(VLOOKUP(A110,C$3:K$433,3,FALSE()),"")</f>
        <v>16</v>
      </c>
      <c r="P110" s="0" t="n">
        <f aca="false">IFERROR(VLOOKUP(A110,C$3:K$433,4,FALSE()),"")</f>
        <v>566</v>
      </c>
      <c r="Q110" s="39" t="n">
        <f aca="false">IFERROR(VLOOKUP(A110,C$3:K$433,5,FALSE()),"")</f>
        <v>0.53</v>
      </c>
      <c r="R110" s="0" t="n">
        <f aca="false">IFERROR(VLOOKUP(A110,C$3:K$433,6,FALSE()),"")</f>
        <v>0</v>
      </c>
      <c r="S110" s="39" t="n">
        <f aca="false">IFERROR(VLOOKUP(A110,C$3:K$433,7,FALSE()),"")</f>
        <v>0</v>
      </c>
      <c r="T110" s="0" t="n">
        <f aca="false">IFERROR(VLOOKUP(A110,C$3:K$433,8,FALSE()),"")</f>
        <v>7</v>
      </c>
      <c r="U110" s="39" t="n">
        <f aca="false">IFERROR(VLOOKUP(A110,C$3:K$433,9,FALSE()),"")</f>
        <v>0.0162</v>
      </c>
      <c r="AE110" s="0" t="s">
        <v>898</v>
      </c>
    </row>
    <row r="111" customFormat="false" ht="15" hidden="false" customHeight="false" outlineLevel="0" collapsed="false">
      <c r="A111" s="11" t="s">
        <v>142</v>
      </c>
      <c r="B111" s="11" t="s">
        <v>20</v>
      </c>
      <c r="C111" s="11" t="s">
        <v>144</v>
      </c>
      <c r="D111" s="0" t="s">
        <v>794</v>
      </c>
      <c r="E111" s="0" t="n">
        <v>15</v>
      </c>
      <c r="F111" s="0" t="n">
        <v>0</v>
      </c>
      <c r="G111" s="39" t="n">
        <v>0</v>
      </c>
      <c r="H111" s="0" t="n">
        <v>609</v>
      </c>
      <c r="I111" s="39" t="n">
        <v>0.5756</v>
      </c>
      <c r="J111" s="0" t="n">
        <v>47</v>
      </c>
      <c r="K111" s="39" t="n">
        <v>0.1122</v>
      </c>
      <c r="M111" s="40" t="s">
        <v>142</v>
      </c>
      <c r="N111" s="0" t="str">
        <f aca="false">IFERROR(VLOOKUP(A111,C$3:K$433,2,FALSE()),"")</f>
        <v/>
      </c>
      <c r="O111" s="0" t="str">
        <f aca="false">IFERROR(VLOOKUP(A111,C$3:K$433,3,FALSE()),"")</f>
        <v/>
      </c>
      <c r="P111" s="0" t="str">
        <f aca="false">IFERROR(VLOOKUP(A111,C$3:K$433,4,FALSE()),"")</f>
        <v/>
      </c>
      <c r="Q111" s="39" t="str">
        <f aca="false">IFERROR(VLOOKUP(A111,C$3:K$433,5,FALSE()),"")</f>
        <v/>
      </c>
      <c r="R111" s="0" t="str">
        <f aca="false">IFERROR(VLOOKUP(A111,C$3:K$433,6,FALSE()),"")</f>
        <v/>
      </c>
      <c r="S111" s="39" t="str">
        <f aca="false">IFERROR(VLOOKUP(A111,C$3:K$433,7,FALSE()),"")</f>
        <v/>
      </c>
      <c r="T111" s="0" t="str">
        <f aca="false">IFERROR(VLOOKUP(A111,C$3:K$433,8,FALSE()),"")</f>
        <v/>
      </c>
      <c r="U111" s="39" t="str">
        <f aca="false">IFERROR(VLOOKUP(A111,C$3:K$433,9,FALSE()),"")</f>
        <v/>
      </c>
      <c r="AE111" s="0" t="s">
        <v>899</v>
      </c>
    </row>
    <row r="112" customFormat="false" ht="15" hidden="false" customHeight="false" outlineLevel="0" collapsed="false">
      <c r="A112" s="11" t="s">
        <v>143</v>
      </c>
      <c r="B112" s="11" t="s">
        <v>17</v>
      </c>
      <c r="C112" s="11" t="s">
        <v>145</v>
      </c>
      <c r="D112" s="0" t="s">
        <v>23</v>
      </c>
      <c r="E112" s="0" t="n">
        <v>1</v>
      </c>
      <c r="F112" s="0" t="n">
        <v>0</v>
      </c>
      <c r="G112" s="39" t="n">
        <v>0</v>
      </c>
      <c r="H112" s="0" t="n">
        <v>0</v>
      </c>
      <c r="I112" s="39" t="n">
        <v>0</v>
      </c>
      <c r="J112" s="0" t="n">
        <v>18</v>
      </c>
      <c r="K112" s="39" t="n">
        <v>0.0383</v>
      </c>
      <c r="M112" s="40" t="s">
        <v>143</v>
      </c>
      <c r="N112" s="0" t="str">
        <f aca="false">IFERROR(VLOOKUP(A112,C$3:K$433,2,FALSE()),"")</f>
        <v/>
      </c>
      <c r="O112" s="0" t="str">
        <f aca="false">IFERROR(VLOOKUP(A112,C$3:K$433,3,FALSE()),"")</f>
        <v/>
      </c>
      <c r="P112" s="0" t="str">
        <f aca="false">IFERROR(VLOOKUP(A112,C$3:K$433,4,FALSE()),"")</f>
        <v/>
      </c>
      <c r="Q112" s="39" t="str">
        <f aca="false">IFERROR(VLOOKUP(A112,C$3:K$433,5,FALSE()),"")</f>
        <v/>
      </c>
      <c r="R112" s="0" t="str">
        <f aca="false">IFERROR(VLOOKUP(A112,C$3:K$433,6,FALSE()),"")</f>
        <v/>
      </c>
      <c r="S112" s="39" t="str">
        <f aca="false">IFERROR(VLOOKUP(A112,C$3:K$433,7,FALSE()),"")</f>
        <v/>
      </c>
      <c r="T112" s="0" t="str">
        <f aca="false">IFERROR(VLOOKUP(A112,C$3:K$433,8,FALSE()),"")</f>
        <v/>
      </c>
      <c r="U112" s="39" t="str">
        <f aca="false">IFERROR(VLOOKUP(A112,C$3:K$433,9,FALSE()),"")</f>
        <v/>
      </c>
      <c r="AE112" s="0" t="s">
        <v>899</v>
      </c>
    </row>
    <row r="113" customFormat="false" ht="15" hidden="false" customHeight="false" outlineLevel="0" collapsed="false">
      <c r="A113" s="11" t="s">
        <v>144</v>
      </c>
      <c r="B113" s="11" t="s">
        <v>46</v>
      </c>
      <c r="C113" s="11" t="s">
        <v>146</v>
      </c>
      <c r="D113" s="0" t="s">
        <v>23</v>
      </c>
      <c r="E113" s="0" t="n">
        <v>16</v>
      </c>
      <c r="F113" s="0" t="n">
        <v>0</v>
      </c>
      <c r="G113" s="39" t="n">
        <v>0</v>
      </c>
      <c r="H113" s="0" t="n">
        <v>452</v>
      </c>
      <c r="I113" s="39" t="n">
        <v>0.4018</v>
      </c>
      <c r="J113" s="0" t="n">
        <v>231</v>
      </c>
      <c r="K113" s="39" t="n">
        <v>0.4978</v>
      </c>
      <c r="M113" s="40" t="s">
        <v>144</v>
      </c>
      <c r="N113" s="0" t="str">
        <f aca="false">IFERROR(VLOOKUP(A113,C$3:K$433,2,FALSE()),"")</f>
        <v>NT</v>
      </c>
      <c r="O113" s="0" t="n">
        <f aca="false">IFERROR(VLOOKUP(A113,C$3:K$433,3,FALSE()),"")</f>
        <v>15</v>
      </c>
      <c r="P113" s="0" t="n">
        <f aca="false">IFERROR(VLOOKUP(A113,C$3:K$433,4,FALSE()),"")</f>
        <v>0</v>
      </c>
      <c r="Q113" s="39" t="n">
        <f aca="false">IFERROR(VLOOKUP(A113,C$3:K$433,5,FALSE()),"")</f>
        <v>0</v>
      </c>
      <c r="R113" s="0" t="n">
        <f aca="false">IFERROR(VLOOKUP(A113,C$3:K$433,6,FALSE()),"")</f>
        <v>609</v>
      </c>
      <c r="S113" s="39" t="n">
        <f aca="false">IFERROR(VLOOKUP(A113,C$3:K$433,7,FALSE()),"")</f>
        <v>0.5756</v>
      </c>
      <c r="T113" s="0" t="n">
        <f aca="false">IFERROR(VLOOKUP(A113,C$3:K$433,8,FALSE()),"")</f>
        <v>47</v>
      </c>
      <c r="U113" s="39" t="n">
        <f aca="false">IFERROR(VLOOKUP(A113,C$3:K$433,9,FALSE()),"")</f>
        <v>0.1122</v>
      </c>
      <c r="AE113" s="0" t="s">
        <v>900</v>
      </c>
    </row>
    <row r="114" customFormat="false" ht="15" hidden="false" customHeight="false" outlineLevel="0" collapsed="false">
      <c r="A114" s="11" t="s">
        <v>145</v>
      </c>
      <c r="B114" s="11" t="s">
        <v>23</v>
      </c>
      <c r="C114" s="11" t="s">
        <v>148</v>
      </c>
      <c r="D114" s="0" t="s">
        <v>789</v>
      </c>
      <c r="E114" s="0" t="n">
        <v>15</v>
      </c>
      <c r="F114" s="0" t="n">
        <v>1001</v>
      </c>
      <c r="G114" s="39" t="n">
        <v>0.9243</v>
      </c>
      <c r="H114" s="0" t="n">
        <v>0</v>
      </c>
      <c r="I114" s="39" t="n">
        <v>0</v>
      </c>
      <c r="J114" s="0" t="n">
        <v>44</v>
      </c>
      <c r="K114" s="39" t="n">
        <v>0.0978</v>
      </c>
      <c r="M114" s="40" t="s">
        <v>145</v>
      </c>
      <c r="N114" s="0" t="str">
        <f aca="false">IFERROR(VLOOKUP(A114,C$3:K$433,2,FALSE()),"")</f>
        <v>LB</v>
      </c>
      <c r="O114" s="0" t="n">
        <f aca="false">IFERROR(VLOOKUP(A114,C$3:K$433,3,FALSE()),"")</f>
        <v>1</v>
      </c>
      <c r="P114" s="0" t="n">
        <f aca="false">IFERROR(VLOOKUP(A114,C$3:K$433,4,FALSE()),"")</f>
        <v>0</v>
      </c>
      <c r="Q114" s="39" t="n">
        <f aca="false">IFERROR(VLOOKUP(A114,C$3:K$433,5,FALSE()),"")</f>
        <v>0</v>
      </c>
      <c r="R114" s="0" t="n">
        <f aca="false">IFERROR(VLOOKUP(A114,C$3:K$433,6,FALSE()),"")</f>
        <v>0</v>
      </c>
      <c r="S114" s="39" t="n">
        <f aca="false">IFERROR(VLOOKUP(A114,C$3:K$433,7,FALSE()),"")</f>
        <v>0</v>
      </c>
      <c r="T114" s="0" t="n">
        <f aca="false">IFERROR(VLOOKUP(A114,C$3:K$433,8,FALSE()),"")</f>
        <v>18</v>
      </c>
      <c r="U114" s="39" t="n">
        <f aca="false">IFERROR(VLOOKUP(A114,C$3:K$433,9,FALSE()),"")</f>
        <v>0.0383</v>
      </c>
      <c r="AE114" s="0" t="s">
        <v>900</v>
      </c>
    </row>
    <row r="115" customFormat="false" ht="15" hidden="false" customHeight="false" outlineLevel="0" collapsed="false">
      <c r="A115" s="11" t="s">
        <v>146</v>
      </c>
      <c r="B115" s="11" t="s">
        <v>46</v>
      </c>
      <c r="C115" s="11" t="s">
        <v>149</v>
      </c>
      <c r="D115" s="0" t="s">
        <v>23</v>
      </c>
      <c r="E115" s="0" t="n">
        <v>16</v>
      </c>
      <c r="F115" s="0" t="n">
        <v>0</v>
      </c>
      <c r="G115" s="39" t="n">
        <v>0</v>
      </c>
      <c r="H115" s="0" t="n">
        <v>967</v>
      </c>
      <c r="I115" s="39" t="n">
        <v>0.9719</v>
      </c>
      <c r="J115" s="0" t="n">
        <v>62</v>
      </c>
      <c r="K115" s="39" t="n">
        <v>0.1384</v>
      </c>
      <c r="M115" s="40" t="s">
        <v>146</v>
      </c>
      <c r="N115" s="0" t="str">
        <f aca="false">IFERROR(VLOOKUP(A115,C$3:K$433,2,FALSE()),"")</f>
        <v>LB</v>
      </c>
      <c r="O115" s="0" t="n">
        <f aca="false">IFERROR(VLOOKUP(A115,C$3:K$433,3,FALSE()),"")</f>
        <v>16</v>
      </c>
      <c r="P115" s="0" t="n">
        <f aca="false">IFERROR(VLOOKUP(A115,C$3:K$433,4,FALSE()),"")</f>
        <v>0</v>
      </c>
      <c r="Q115" s="39" t="n">
        <f aca="false">IFERROR(VLOOKUP(A115,C$3:K$433,5,FALSE()),"")</f>
        <v>0</v>
      </c>
      <c r="R115" s="0" t="n">
        <f aca="false">IFERROR(VLOOKUP(A115,C$3:K$433,6,FALSE()),"")</f>
        <v>452</v>
      </c>
      <c r="S115" s="39" t="n">
        <f aca="false">IFERROR(VLOOKUP(A115,C$3:K$433,7,FALSE()),"")</f>
        <v>0.4018</v>
      </c>
      <c r="T115" s="0" t="n">
        <f aca="false">IFERROR(VLOOKUP(A115,C$3:K$433,8,FALSE()),"")</f>
        <v>231</v>
      </c>
      <c r="U115" s="39" t="n">
        <f aca="false">IFERROR(VLOOKUP(A115,C$3:K$433,9,FALSE()),"")</f>
        <v>0.4978</v>
      </c>
      <c r="AE115" s="0" t="s">
        <v>901</v>
      </c>
    </row>
    <row r="116" customFormat="false" ht="15" hidden="false" customHeight="false" outlineLevel="0" collapsed="false">
      <c r="A116" s="11" t="s">
        <v>147</v>
      </c>
      <c r="B116" s="11" t="s">
        <v>46</v>
      </c>
      <c r="C116" s="11" t="s">
        <v>150</v>
      </c>
      <c r="D116" s="0" t="s">
        <v>382</v>
      </c>
      <c r="E116" s="0" t="n">
        <v>8</v>
      </c>
      <c r="F116" s="0" t="n">
        <v>0</v>
      </c>
      <c r="G116" s="39" t="n">
        <v>0</v>
      </c>
      <c r="H116" s="0" t="n">
        <v>259</v>
      </c>
      <c r="I116" s="39" t="n">
        <v>0.2443</v>
      </c>
      <c r="J116" s="0" t="n">
        <v>13</v>
      </c>
      <c r="K116" s="39" t="n">
        <v>0.0288</v>
      </c>
      <c r="M116" s="40" t="s">
        <v>147</v>
      </c>
      <c r="N116" s="0" t="str">
        <f aca="false">IFERROR(VLOOKUP(A116,C$3:K$433,2,FALSE()),"")</f>
        <v/>
      </c>
      <c r="O116" s="0" t="str">
        <f aca="false">IFERROR(VLOOKUP(A116,C$3:K$433,3,FALSE()),"")</f>
        <v/>
      </c>
      <c r="P116" s="0" t="str">
        <f aca="false">IFERROR(VLOOKUP(A116,C$3:K$433,4,FALSE()),"")</f>
        <v/>
      </c>
      <c r="Q116" s="39" t="str">
        <f aca="false">IFERROR(VLOOKUP(A116,C$3:K$433,5,FALSE()),"")</f>
        <v/>
      </c>
      <c r="R116" s="0" t="str">
        <f aca="false">IFERROR(VLOOKUP(A116,C$3:K$433,6,FALSE()),"")</f>
        <v/>
      </c>
      <c r="S116" s="39" t="str">
        <f aca="false">IFERROR(VLOOKUP(A116,C$3:K$433,7,FALSE()),"")</f>
        <v/>
      </c>
      <c r="T116" s="0" t="str">
        <f aca="false">IFERROR(VLOOKUP(A116,C$3:K$433,8,FALSE()),"")</f>
        <v/>
      </c>
      <c r="U116" s="39" t="str">
        <f aca="false">IFERROR(VLOOKUP(A116,C$3:K$433,9,FALSE()),"")</f>
        <v/>
      </c>
      <c r="AE116" s="0" t="s">
        <v>901</v>
      </c>
    </row>
    <row r="117" customFormat="false" ht="15" hidden="false" customHeight="false" outlineLevel="0" collapsed="false">
      <c r="A117" s="11" t="s">
        <v>148</v>
      </c>
      <c r="B117" s="11" t="s">
        <v>14</v>
      </c>
      <c r="C117" s="11" t="s">
        <v>151</v>
      </c>
      <c r="D117" s="0" t="s">
        <v>17</v>
      </c>
      <c r="E117" s="0" t="n">
        <v>14</v>
      </c>
      <c r="F117" s="0" t="n">
        <v>411</v>
      </c>
      <c r="G117" s="39" t="n">
        <v>0.3967</v>
      </c>
      <c r="H117" s="0" t="n">
        <v>0</v>
      </c>
      <c r="I117" s="39" t="n">
        <v>0</v>
      </c>
      <c r="J117" s="0" t="n">
        <v>189</v>
      </c>
      <c r="K117" s="39" t="n">
        <v>0.4021</v>
      </c>
      <c r="M117" s="40" t="s">
        <v>148</v>
      </c>
      <c r="N117" s="0" t="str">
        <f aca="false">IFERROR(VLOOKUP(A117,C$3:K$433,2,FALSE()),"")</f>
        <v>T</v>
      </c>
      <c r="O117" s="0" t="n">
        <f aca="false">IFERROR(VLOOKUP(A117,C$3:K$433,3,FALSE()),"")</f>
        <v>15</v>
      </c>
      <c r="P117" s="0" t="n">
        <f aca="false">IFERROR(VLOOKUP(A117,C$3:K$433,4,FALSE()),"")</f>
        <v>1001</v>
      </c>
      <c r="Q117" s="39" t="n">
        <f aca="false">IFERROR(VLOOKUP(A117,C$3:K$433,5,FALSE()),"")</f>
        <v>0.9243</v>
      </c>
      <c r="R117" s="0" t="n">
        <f aca="false">IFERROR(VLOOKUP(A117,C$3:K$433,6,FALSE()),"")</f>
        <v>0</v>
      </c>
      <c r="S117" s="39" t="n">
        <f aca="false">IFERROR(VLOOKUP(A117,C$3:K$433,7,FALSE()),"")</f>
        <v>0</v>
      </c>
      <c r="T117" s="0" t="n">
        <f aca="false">IFERROR(VLOOKUP(A117,C$3:K$433,8,FALSE()),"")</f>
        <v>44</v>
      </c>
      <c r="U117" s="39" t="n">
        <f aca="false">IFERROR(VLOOKUP(A117,C$3:K$433,9,FALSE()),"")</f>
        <v>0.0978</v>
      </c>
      <c r="AE117" s="0" t="s">
        <v>902</v>
      </c>
    </row>
    <row r="118" customFormat="false" ht="15" hidden="false" customHeight="false" outlineLevel="0" collapsed="false">
      <c r="A118" s="11" t="s">
        <v>149</v>
      </c>
      <c r="B118" s="11" t="s">
        <v>23</v>
      </c>
      <c r="C118" s="11" t="s">
        <v>153</v>
      </c>
      <c r="D118" s="0" t="s">
        <v>420</v>
      </c>
      <c r="E118" s="0" t="n">
        <v>16</v>
      </c>
      <c r="F118" s="0" t="n">
        <v>0</v>
      </c>
      <c r="G118" s="39" t="n">
        <v>0</v>
      </c>
      <c r="H118" s="0" t="n">
        <v>740</v>
      </c>
      <c r="I118" s="39" t="n">
        <v>0.674</v>
      </c>
      <c r="J118" s="0" t="n">
        <v>23</v>
      </c>
      <c r="K118" s="39" t="n">
        <v>0.0482</v>
      </c>
      <c r="M118" s="40" t="s">
        <v>149</v>
      </c>
      <c r="N118" s="0" t="str">
        <f aca="false">IFERROR(VLOOKUP(A118,C$3:K$433,2,FALSE()),"")</f>
        <v>LB</v>
      </c>
      <c r="O118" s="0" t="n">
        <f aca="false">IFERROR(VLOOKUP(A118,C$3:K$433,3,FALSE()),"")</f>
        <v>16</v>
      </c>
      <c r="P118" s="0" t="n">
        <f aca="false">IFERROR(VLOOKUP(A118,C$3:K$433,4,FALSE()),"")</f>
        <v>0</v>
      </c>
      <c r="Q118" s="39" t="n">
        <f aca="false">IFERROR(VLOOKUP(A118,C$3:K$433,5,FALSE()),"")</f>
        <v>0</v>
      </c>
      <c r="R118" s="0" t="n">
        <f aca="false">IFERROR(VLOOKUP(A118,C$3:K$433,6,FALSE()),"")</f>
        <v>967</v>
      </c>
      <c r="S118" s="39" t="n">
        <f aca="false">IFERROR(VLOOKUP(A118,C$3:K$433,7,FALSE()),"")</f>
        <v>0.9719</v>
      </c>
      <c r="T118" s="0" t="n">
        <f aca="false">IFERROR(VLOOKUP(A118,C$3:K$433,8,FALSE()),"")</f>
        <v>62</v>
      </c>
      <c r="U118" s="39" t="n">
        <f aca="false">IFERROR(VLOOKUP(A118,C$3:K$433,9,FALSE()),"")</f>
        <v>0.1384</v>
      </c>
      <c r="AE118" s="0" t="s">
        <v>902</v>
      </c>
    </row>
    <row r="119" customFormat="false" ht="15" hidden="false" customHeight="false" outlineLevel="0" collapsed="false">
      <c r="A119" s="11" t="s">
        <v>150</v>
      </c>
      <c r="B119" s="11" t="s">
        <v>20</v>
      </c>
      <c r="C119" s="11" t="s">
        <v>154</v>
      </c>
      <c r="D119" s="0" t="s">
        <v>453</v>
      </c>
      <c r="E119" s="0" t="n">
        <v>1</v>
      </c>
      <c r="F119" s="0" t="n">
        <v>0</v>
      </c>
      <c r="G119" s="39" t="n">
        <v>0</v>
      </c>
      <c r="H119" s="0" t="n">
        <v>23</v>
      </c>
      <c r="I119" s="39" t="n">
        <v>0.022</v>
      </c>
      <c r="J119" s="0" t="n">
        <v>4</v>
      </c>
      <c r="K119" s="39" t="n">
        <v>0.009</v>
      </c>
      <c r="M119" s="40" t="s">
        <v>150</v>
      </c>
      <c r="N119" s="0" t="str">
        <f aca="false">IFERROR(VLOOKUP(A119,C$3:K$433,2,FALSE()),"")</f>
        <v>CB</v>
      </c>
      <c r="O119" s="0" t="n">
        <f aca="false">IFERROR(VLOOKUP(A119,C$3:K$433,3,FALSE()),"")</f>
        <v>8</v>
      </c>
      <c r="P119" s="0" t="n">
        <f aca="false">IFERROR(VLOOKUP(A119,C$3:K$433,4,FALSE()),"")</f>
        <v>0</v>
      </c>
      <c r="Q119" s="39" t="n">
        <f aca="false">IFERROR(VLOOKUP(A119,C$3:K$433,5,FALSE()),"")</f>
        <v>0</v>
      </c>
      <c r="R119" s="0" t="n">
        <f aca="false">IFERROR(VLOOKUP(A119,C$3:K$433,6,FALSE()),"")</f>
        <v>259</v>
      </c>
      <c r="S119" s="39" t="n">
        <f aca="false">IFERROR(VLOOKUP(A119,C$3:K$433,7,FALSE()),"")</f>
        <v>0.2443</v>
      </c>
      <c r="T119" s="0" t="n">
        <f aca="false">IFERROR(VLOOKUP(A119,C$3:K$433,8,FALSE()),"")</f>
        <v>13</v>
      </c>
      <c r="U119" s="39" t="n">
        <f aca="false">IFERROR(VLOOKUP(A119,C$3:K$433,9,FALSE()),"")</f>
        <v>0.0288</v>
      </c>
      <c r="AE119" s="0" t="s">
        <v>902</v>
      </c>
    </row>
    <row r="120" customFormat="false" ht="15" hidden="false" customHeight="false" outlineLevel="0" collapsed="false">
      <c r="A120" s="11" t="s">
        <v>151</v>
      </c>
      <c r="B120" s="11" t="s">
        <v>17</v>
      </c>
      <c r="C120" s="11" t="s">
        <v>157</v>
      </c>
      <c r="D120" s="0" t="s">
        <v>889</v>
      </c>
      <c r="E120" s="0" t="n">
        <v>8</v>
      </c>
      <c r="F120" s="0" t="n">
        <v>0</v>
      </c>
      <c r="G120" s="39" t="n">
        <v>0</v>
      </c>
      <c r="H120" s="0" t="n">
        <v>26</v>
      </c>
      <c r="I120" s="39" t="n">
        <v>0.0245</v>
      </c>
      <c r="J120" s="0" t="n">
        <v>153</v>
      </c>
      <c r="K120" s="39" t="n">
        <v>0.3392</v>
      </c>
      <c r="M120" s="40" t="s">
        <v>151</v>
      </c>
      <c r="N120" s="0" t="str">
        <f aca="false">IFERROR(VLOOKUP(A120,C$3:K$433,2,FALSE()),"")</f>
        <v>TE</v>
      </c>
      <c r="O120" s="0" t="n">
        <f aca="false">IFERROR(VLOOKUP(A120,C$3:K$433,3,FALSE()),"")</f>
        <v>14</v>
      </c>
      <c r="P120" s="0" t="n">
        <f aca="false">IFERROR(VLOOKUP(A120,C$3:K$433,4,FALSE()),"")</f>
        <v>411</v>
      </c>
      <c r="Q120" s="39" t="n">
        <f aca="false">IFERROR(VLOOKUP(A120,C$3:K$433,5,FALSE()),"")</f>
        <v>0.3967</v>
      </c>
      <c r="R120" s="0" t="n">
        <f aca="false">IFERROR(VLOOKUP(A120,C$3:K$433,6,FALSE()),"")</f>
        <v>0</v>
      </c>
      <c r="S120" s="39" t="n">
        <f aca="false">IFERROR(VLOOKUP(A120,C$3:K$433,7,FALSE()),"")</f>
        <v>0</v>
      </c>
      <c r="T120" s="0" t="n">
        <f aca="false">IFERROR(VLOOKUP(A120,C$3:K$433,8,FALSE()),"")</f>
        <v>189</v>
      </c>
      <c r="U120" s="39" t="n">
        <f aca="false">IFERROR(VLOOKUP(A120,C$3:K$433,9,FALSE()),"")</f>
        <v>0.4021</v>
      </c>
      <c r="AE120" s="0" t="s">
        <v>903</v>
      </c>
    </row>
    <row r="121" customFormat="false" ht="15" hidden="false" customHeight="false" outlineLevel="0" collapsed="false">
      <c r="A121" s="11" t="s">
        <v>152</v>
      </c>
      <c r="B121" s="11" t="s">
        <v>34</v>
      </c>
      <c r="C121" s="11" t="s">
        <v>881</v>
      </c>
      <c r="D121" s="0" t="s">
        <v>420</v>
      </c>
      <c r="E121" s="0" t="n">
        <v>4</v>
      </c>
      <c r="F121" s="0" t="n">
        <v>0</v>
      </c>
      <c r="G121" s="39" t="n">
        <v>0</v>
      </c>
      <c r="H121" s="0" t="n">
        <v>78</v>
      </c>
      <c r="I121" s="39" t="n">
        <v>0.0716</v>
      </c>
      <c r="J121" s="0" t="n">
        <v>13</v>
      </c>
      <c r="K121" s="39" t="n">
        <v>0.0276</v>
      </c>
      <c r="M121" s="40" t="s">
        <v>152</v>
      </c>
      <c r="N121" s="0" t="str">
        <f aca="false">IFERROR(VLOOKUP(A121,C$3:K$433,2,FALSE()),"")</f>
        <v/>
      </c>
      <c r="O121" s="0" t="str">
        <f aca="false">IFERROR(VLOOKUP(A121,C$3:K$433,3,FALSE()),"")</f>
        <v/>
      </c>
      <c r="P121" s="0" t="str">
        <f aca="false">IFERROR(VLOOKUP(A121,C$3:K$433,4,FALSE()),"")</f>
        <v/>
      </c>
      <c r="Q121" s="39" t="str">
        <f aca="false">IFERROR(VLOOKUP(A121,C$3:K$433,5,FALSE()),"")</f>
        <v/>
      </c>
      <c r="R121" s="0" t="str">
        <f aca="false">IFERROR(VLOOKUP(A121,C$3:K$433,6,FALSE()),"")</f>
        <v/>
      </c>
      <c r="S121" s="39" t="str">
        <f aca="false">IFERROR(VLOOKUP(A121,C$3:K$433,7,FALSE()),"")</f>
        <v/>
      </c>
      <c r="T121" s="0" t="str">
        <f aca="false">IFERROR(VLOOKUP(A121,C$3:K$433,8,FALSE()),"")</f>
        <v/>
      </c>
      <c r="U121" s="39" t="str">
        <f aca="false">IFERROR(VLOOKUP(A121,C$3:K$433,9,FALSE()),"")</f>
        <v/>
      </c>
      <c r="AE121" s="0" t="s">
        <v>903</v>
      </c>
    </row>
    <row r="122" customFormat="false" ht="15" hidden="false" customHeight="false" outlineLevel="0" collapsed="false">
      <c r="A122" s="11" t="s">
        <v>153</v>
      </c>
      <c r="B122" s="11" t="s">
        <v>46</v>
      </c>
      <c r="C122" s="11" t="s">
        <v>881</v>
      </c>
      <c r="D122" s="0" t="s">
        <v>420</v>
      </c>
      <c r="E122" s="0" t="n">
        <v>3</v>
      </c>
      <c r="F122" s="0" t="n">
        <v>0</v>
      </c>
      <c r="G122" s="39" t="n">
        <v>0</v>
      </c>
      <c r="H122" s="0" t="n">
        <v>123</v>
      </c>
      <c r="I122" s="39" t="n">
        <v>0.1163</v>
      </c>
      <c r="J122" s="0" t="n">
        <v>29</v>
      </c>
      <c r="K122" s="39" t="n">
        <v>0.0628</v>
      </c>
      <c r="M122" s="40" t="s">
        <v>153</v>
      </c>
      <c r="N122" s="0" t="str">
        <f aca="false">IFERROR(VLOOKUP(A122,C$3:K$433,2,FALSE()),"")</f>
        <v>DE</v>
      </c>
      <c r="O122" s="0" t="n">
        <f aca="false">IFERROR(VLOOKUP(A122,C$3:K$433,3,FALSE()),"")</f>
        <v>16</v>
      </c>
      <c r="P122" s="0" t="n">
        <f aca="false">IFERROR(VLOOKUP(A122,C$3:K$433,4,FALSE()),"")</f>
        <v>0</v>
      </c>
      <c r="Q122" s="39" t="n">
        <f aca="false">IFERROR(VLOOKUP(A122,C$3:K$433,5,FALSE()),"")</f>
        <v>0</v>
      </c>
      <c r="R122" s="0" t="n">
        <f aca="false">IFERROR(VLOOKUP(A122,C$3:K$433,6,FALSE()),"")</f>
        <v>740</v>
      </c>
      <c r="S122" s="39" t="n">
        <f aca="false">IFERROR(VLOOKUP(A122,C$3:K$433,7,FALSE()),"")</f>
        <v>0.674</v>
      </c>
      <c r="T122" s="0" t="n">
        <f aca="false">IFERROR(VLOOKUP(A122,C$3:K$433,8,FALSE()),"")</f>
        <v>23</v>
      </c>
      <c r="U122" s="39" t="n">
        <f aca="false">IFERROR(VLOOKUP(A122,C$3:K$433,9,FALSE()),"")</f>
        <v>0.0482</v>
      </c>
      <c r="AE122" s="0" t="s">
        <v>904</v>
      </c>
    </row>
    <row r="123" customFormat="false" ht="15" hidden="false" customHeight="false" outlineLevel="0" collapsed="false">
      <c r="A123" s="11" t="s">
        <v>154</v>
      </c>
      <c r="B123" s="11" t="s">
        <v>46</v>
      </c>
      <c r="C123" s="11" t="s">
        <v>159</v>
      </c>
      <c r="D123" s="0" t="s">
        <v>34</v>
      </c>
      <c r="E123" s="0" t="n">
        <v>2</v>
      </c>
      <c r="F123" s="0" t="n">
        <v>12</v>
      </c>
      <c r="G123" s="39" t="n">
        <v>0.0113</v>
      </c>
      <c r="H123" s="0" t="n">
        <v>0</v>
      </c>
      <c r="I123" s="39" t="n">
        <v>0</v>
      </c>
      <c r="J123" s="0" t="n">
        <v>7</v>
      </c>
      <c r="K123" s="39" t="n">
        <v>0.0163</v>
      </c>
      <c r="M123" s="40" t="s">
        <v>154</v>
      </c>
      <c r="N123" s="0" t="str">
        <f aca="false">IFERROR(VLOOKUP(A123,C$3:K$433,2,FALSE()),"")</f>
        <v>DT</v>
      </c>
      <c r="O123" s="0" t="n">
        <f aca="false">IFERROR(VLOOKUP(A123,C$3:K$433,3,FALSE()),"")</f>
        <v>1</v>
      </c>
      <c r="P123" s="0" t="n">
        <f aca="false">IFERROR(VLOOKUP(A123,C$3:K$433,4,FALSE()),"")</f>
        <v>0</v>
      </c>
      <c r="Q123" s="39" t="n">
        <f aca="false">IFERROR(VLOOKUP(A123,C$3:K$433,5,FALSE()),"")</f>
        <v>0</v>
      </c>
      <c r="R123" s="0" t="n">
        <f aca="false">IFERROR(VLOOKUP(A123,C$3:K$433,6,FALSE()),"")</f>
        <v>23</v>
      </c>
      <c r="S123" s="39" t="n">
        <f aca="false">IFERROR(VLOOKUP(A123,C$3:K$433,7,FALSE()),"")</f>
        <v>0.022</v>
      </c>
      <c r="T123" s="0" t="n">
        <f aca="false">IFERROR(VLOOKUP(A123,C$3:K$433,8,FALSE()),"")</f>
        <v>4</v>
      </c>
      <c r="U123" s="39" t="n">
        <f aca="false">IFERROR(VLOOKUP(A123,C$3:K$433,9,FALSE()),"")</f>
        <v>0.009</v>
      </c>
      <c r="AE123" s="0" t="s">
        <v>904</v>
      </c>
    </row>
    <row r="124" customFormat="false" ht="15" hidden="false" customHeight="false" outlineLevel="0" collapsed="false">
      <c r="A124" s="11" t="s">
        <v>155</v>
      </c>
      <c r="B124" s="11" t="s">
        <v>48</v>
      </c>
      <c r="C124" s="11" t="s">
        <v>161</v>
      </c>
      <c r="D124" s="0" t="s">
        <v>453</v>
      </c>
      <c r="E124" s="0" t="n">
        <v>16</v>
      </c>
      <c r="F124" s="0" t="n">
        <v>0</v>
      </c>
      <c r="G124" s="39" t="n">
        <v>0</v>
      </c>
      <c r="H124" s="0" t="n">
        <v>794</v>
      </c>
      <c r="I124" s="39" t="n">
        <v>0.7562</v>
      </c>
      <c r="J124" s="0" t="n">
        <v>76</v>
      </c>
      <c r="K124" s="39" t="n">
        <v>0.1797</v>
      </c>
      <c r="M124" s="40" t="s">
        <v>155</v>
      </c>
      <c r="N124" s="0" t="str">
        <f aca="false">IFERROR(VLOOKUP(A124,C$3:K$433,2,FALSE()),"")</f>
        <v/>
      </c>
      <c r="O124" s="0" t="str">
        <f aca="false">IFERROR(VLOOKUP(A124,C$3:K$433,3,FALSE()),"")</f>
        <v/>
      </c>
      <c r="P124" s="0" t="str">
        <f aca="false">IFERROR(VLOOKUP(A124,C$3:K$433,4,FALSE()),"")</f>
        <v/>
      </c>
      <c r="Q124" s="39" t="str">
        <f aca="false">IFERROR(VLOOKUP(A124,C$3:K$433,5,FALSE()),"")</f>
        <v/>
      </c>
      <c r="R124" s="0" t="str">
        <f aca="false">IFERROR(VLOOKUP(A124,C$3:K$433,6,FALSE()),"")</f>
        <v/>
      </c>
      <c r="S124" s="39" t="str">
        <f aca="false">IFERROR(VLOOKUP(A124,C$3:K$433,7,FALSE()),"")</f>
        <v/>
      </c>
      <c r="T124" s="0" t="str">
        <f aca="false">IFERROR(VLOOKUP(A124,C$3:K$433,8,FALSE()),"")</f>
        <v/>
      </c>
      <c r="U124" s="39" t="str">
        <f aca="false">IFERROR(VLOOKUP(A124,C$3:K$433,9,FALSE()),"")</f>
        <v/>
      </c>
      <c r="AE124" s="0" t="s">
        <v>255</v>
      </c>
    </row>
    <row r="125" customFormat="false" ht="15" hidden="false" customHeight="false" outlineLevel="0" collapsed="false">
      <c r="A125" s="11" t="s">
        <v>156</v>
      </c>
      <c r="B125" s="11" t="s">
        <v>20</v>
      </c>
      <c r="C125" s="11" t="s">
        <v>882</v>
      </c>
      <c r="D125" s="0" t="s">
        <v>382</v>
      </c>
      <c r="E125" s="0" t="n">
        <v>1</v>
      </c>
      <c r="F125" s="0" t="n">
        <v>0</v>
      </c>
      <c r="G125" s="39" t="n">
        <v>0</v>
      </c>
      <c r="H125" s="0" t="n">
        <v>28</v>
      </c>
      <c r="I125" s="39" t="n">
        <v>0.0253</v>
      </c>
      <c r="J125" s="0" t="n">
        <v>4</v>
      </c>
      <c r="K125" s="39" t="n">
        <v>0.0092</v>
      </c>
      <c r="M125" s="40" t="s">
        <v>156</v>
      </c>
      <c r="N125" s="0" t="str">
        <f aca="false">IFERROR(VLOOKUP(A125,C$3:K$433,2,FALSE()),"")</f>
        <v/>
      </c>
      <c r="O125" s="0" t="str">
        <f aca="false">IFERROR(VLOOKUP(A125,C$3:K$433,3,FALSE()),"")</f>
        <v/>
      </c>
      <c r="P125" s="0" t="str">
        <f aca="false">IFERROR(VLOOKUP(A125,C$3:K$433,4,FALSE()),"")</f>
        <v/>
      </c>
      <c r="Q125" s="39" t="str">
        <f aca="false">IFERROR(VLOOKUP(A125,C$3:K$433,5,FALSE()),"")</f>
        <v/>
      </c>
      <c r="R125" s="0" t="str">
        <f aca="false">IFERROR(VLOOKUP(A125,C$3:K$433,6,FALSE()),"")</f>
        <v/>
      </c>
      <c r="S125" s="39" t="str">
        <f aca="false">IFERROR(VLOOKUP(A125,C$3:K$433,7,FALSE()),"")</f>
        <v/>
      </c>
      <c r="T125" s="0" t="str">
        <f aca="false">IFERROR(VLOOKUP(A125,C$3:K$433,8,FALSE()),"")</f>
        <v/>
      </c>
      <c r="U125" s="39" t="str">
        <f aca="false">IFERROR(VLOOKUP(A125,C$3:K$433,9,FALSE()),"")</f>
        <v/>
      </c>
      <c r="AE125" s="0" t="s">
        <v>255</v>
      </c>
    </row>
    <row r="126" customFormat="false" ht="15" hidden="false" customHeight="false" outlineLevel="0" collapsed="false">
      <c r="A126" s="11" t="s">
        <v>157</v>
      </c>
      <c r="B126" s="11" t="s">
        <v>23</v>
      </c>
      <c r="C126" s="11" t="s">
        <v>882</v>
      </c>
      <c r="D126" s="0" t="s">
        <v>382</v>
      </c>
      <c r="E126" s="0" t="n">
        <v>6</v>
      </c>
      <c r="F126" s="0" t="n">
        <v>0</v>
      </c>
      <c r="G126" s="39" t="n">
        <v>0</v>
      </c>
      <c r="H126" s="0" t="n">
        <v>44</v>
      </c>
      <c r="I126" s="39" t="n">
        <v>0.0391</v>
      </c>
      <c r="J126" s="0" t="n">
        <v>74</v>
      </c>
      <c r="K126" s="39" t="n">
        <v>0.1595</v>
      </c>
      <c r="M126" s="40" t="s">
        <v>157</v>
      </c>
      <c r="N126" s="0" t="str">
        <f aca="false">IFERROR(VLOOKUP(A126,C$3:K$433,2,FALSE()),"")</f>
        <v>LB,DE</v>
      </c>
      <c r="O126" s="0" t="n">
        <f aca="false">IFERROR(VLOOKUP(A126,C$3:K$433,3,FALSE()),"")</f>
        <v>8</v>
      </c>
      <c r="P126" s="0" t="n">
        <f aca="false">IFERROR(VLOOKUP(A126,C$3:K$433,4,FALSE()),"")</f>
        <v>0</v>
      </c>
      <c r="Q126" s="39" t="n">
        <f aca="false">IFERROR(VLOOKUP(A126,C$3:K$433,5,FALSE()),"")</f>
        <v>0</v>
      </c>
      <c r="R126" s="0" t="n">
        <f aca="false">IFERROR(VLOOKUP(A126,C$3:K$433,6,FALSE()),"")</f>
        <v>26</v>
      </c>
      <c r="S126" s="39" t="n">
        <f aca="false">IFERROR(VLOOKUP(A126,C$3:K$433,7,FALSE()),"")</f>
        <v>0.0245</v>
      </c>
      <c r="T126" s="0" t="n">
        <f aca="false">IFERROR(VLOOKUP(A126,C$3:K$433,8,FALSE()),"")</f>
        <v>153</v>
      </c>
      <c r="U126" s="39" t="n">
        <f aca="false">IFERROR(VLOOKUP(A126,C$3:K$433,9,FALSE()),"")</f>
        <v>0.3392</v>
      </c>
      <c r="AE126" s="0" t="s">
        <v>705</v>
      </c>
    </row>
    <row r="127" customFormat="false" ht="15" hidden="false" customHeight="false" outlineLevel="0" collapsed="false">
      <c r="A127" s="11" t="s">
        <v>158</v>
      </c>
      <c r="B127" s="11" t="s">
        <v>17</v>
      </c>
      <c r="C127" s="11" t="s">
        <v>162</v>
      </c>
      <c r="D127" s="0" t="s">
        <v>905</v>
      </c>
      <c r="E127" s="0" t="n">
        <v>10</v>
      </c>
      <c r="F127" s="0" t="n">
        <v>560</v>
      </c>
      <c r="G127" s="39" t="n">
        <v>0.5114</v>
      </c>
      <c r="H127" s="0" t="n">
        <v>0</v>
      </c>
      <c r="I127" s="39" t="n">
        <v>0</v>
      </c>
      <c r="J127" s="0" t="n">
        <v>28</v>
      </c>
      <c r="K127" s="39" t="n">
        <v>0.0569</v>
      </c>
      <c r="M127" s="40" t="s">
        <v>158</v>
      </c>
      <c r="N127" s="0" t="str">
        <f aca="false">IFERROR(VLOOKUP(A127,C$3:K$433,2,FALSE()),"")</f>
        <v/>
      </c>
      <c r="O127" s="0" t="str">
        <f aca="false">IFERROR(VLOOKUP(A127,C$3:K$433,3,FALSE()),"")</f>
        <v/>
      </c>
      <c r="P127" s="0" t="str">
        <f aca="false">IFERROR(VLOOKUP(A127,C$3:K$433,4,FALSE()),"")</f>
        <v/>
      </c>
      <c r="Q127" s="39" t="str">
        <f aca="false">IFERROR(VLOOKUP(A127,C$3:K$433,5,FALSE()),"")</f>
        <v/>
      </c>
      <c r="R127" s="0" t="str">
        <f aca="false">IFERROR(VLOOKUP(A127,C$3:K$433,6,FALSE()),"")</f>
        <v/>
      </c>
      <c r="S127" s="39" t="str">
        <f aca="false">IFERROR(VLOOKUP(A127,C$3:K$433,7,FALSE()),"")</f>
        <v/>
      </c>
      <c r="T127" s="0" t="str">
        <f aca="false">IFERROR(VLOOKUP(A127,C$3:K$433,8,FALSE()),"")</f>
        <v/>
      </c>
      <c r="U127" s="39" t="str">
        <f aca="false">IFERROR(VLOOKUP(A127,C$3:K$433,9,FALSE()),"")</f>
        <v/>
      </c>
      <c r="AE127" s="0" t="s">
        <v>705</v>
      </c>
    </row>
    <row r="128" customFormat="false" ht="15" hidden="false" customHeight="false" outlineLevel="0" collapsed="false">
      <c r="A128" s="11" t="s">
        <v>159</v>
      </c>
      <c r="B128" s="11" t="s">
        <v>34</v>
      </c>
      <c r="C128" s="11" t="s">
        <v>164</v>
      </c>
      <c r="D128" s="0" t="s">
        <v>420</v>
      </c>
      <c r="E128" s="0" t="n">
        <v>12</v>
      </c>
      <c r="F128" s="0" t="n">
        <v>0</v>
      </c>
      <c r="G128" s="39" t="n">
        <v>0</v>
      </c>
      <c r="H128" s="0" t="n">
        <v>209</v>
      </c>
      <c r="I128" s="39" t="n">
        <v>0.1975</v>
      </c>
      <c r="J128" s="0" t="n">
        <v>26</v>
      </c>
      <c r="K128" s="39" t="n">
        <v>0.0563</v>
      </c>
      <c r="M128" s="40" t="s">
        <v>159</v>
      </c>
      <c r="N128" s="0" t="str">
        <f aca="false">IFERROR(VLOOKUP(A128,C$3:K$433,2,FALSE()),"")</f>
        <v>WR</v>
      </c>
      <c r="O128" s="0" t="n">
        <f aca="false">IFERROR(VLOOKUP(A128,C$3:K$433,3,FALSE()),"")</f>
        <v>2</v>
      </c>
      <c r="P128" s="0" t="n">
        <f aca="false">IFERROR(VLOOKUP(A128,C$3:K$433,4,FALSE()),"")</f>
        <v>12</v>
      </c>
      <c r="Q128" s="39" t="n">
        <f aca="false">IFERROR(VLOOKUP(A128,C$3:K$433,5,FALSE()),"")</f>
        <v>0.0113</v>
      </c>
      <c r="R128" s="0" t="n">
        <f aca="false">IFERROR(VLOOKUP(A128,C$3:K$433,6,FALSE()),"")</f>
        <v>0</v>
      </c>
      <c r="S128" s="39" t="n">
        <f aca="false">IFERROR(VLOOKUP(A128,C$3:K$433,7,FALSE()),"")</f>
        <v>0</v>
      </c>
      <c r="T128" s="0" t="n">
        <f aca="false">IFERROR(VLOOKUP(A128,C$3:K$433,8,FALSE()),"")</f>
        <v>7</v>
      </c>
      <c r="U128" s="39" t="n">
        <f aca="false">IFERROR(VLOOKUP(A128,C$3:K$433,9,FALSE()),"")</f>
        <v>0.0163</v>
      </c>
      <c r="AE128" s="0" t="s">
        <v>906</v>
      </c>
    </row>
    <row r="129" customFormat="false" ht="15" hidden="false" customHeight="false" outlineLevel="0" collapsed="false">
      <c r="A129" s="11" t="s">
        <v>160</v>
      </c>
      <c r="B129" s="11" t="s">
        <v>20</v>
      </c>
      <c r="C129" s="11" t="s">
        <v>165</v>
      </c>
      <c r="D129" s="0" t="s">
        <v>23</v>
      </c>
      <c r="E129" s="0" t="n">
        <v>13</v>
      </c>
      <c r="F129" s="0" t="n">
        <v>0</v>
      </c>
      <c r="G129" s="39" t="n">
        <v>0</v>
      </c>
      <c r="H129" s="0" t="n">
        <v>475</v>
      </c>
      <c r="I129" s="39" t="n">
        <v>0.4532</v>
      </c>
      <c r="J129" s="0" t="n">
        <v>22</v>
      </c>
      <c r="K129" s="39" t="n">
        <v>0.0513</v>
      </c>
      <c r="M129" s="40" t="s">
        <v>160</v>
      </c>
      <c r="N129" s="0" t="str">
        <f aca="false">IFERROR(VLOOKUP(A129,C$3:K$433,2,FALSE()),"")</f>
        <v/>
      </c>
      <c r="O129" s="0" t="str">
        <f aca="false">IFERROR(VLOOKUP(A129,C$3:K$433,3,FALSE()),"")</f>
        <v/>
      </c>
      <c r="P129" s="0" t="str">
        <f aca="false">IFERROR(VLOOKUP(A129,C$3:K$433,4,FALSE()),"")</f>
        <v/>
      </c>
      <c r="Q129" s="39" t="str">
        <f aca="false">IFERROR(VLOOKUP(A129,C$3:K$433,5,FALSE()),"")</f>
        <v/>
      </c>
      <c r="R129" s="0" t="str">
        <f aca="false">IFERROR(VLOOKUP(A129,C$3:K$433,6,FALSE()),"")</f>
        <v/>
      </c>
      <c r="S129" s="39" t="str">
        <f aca="false">IFERROR(VLOOKUP(A129,C$3:K$433,7,FALSE()),"")</f>
        <v/>
      </c>
      <c r="T129" s="0" t="str">
        <f aca="false">IFERROR(VLOOKUP(A129,C$3:K$433,8,FALSE()),"")</f>
        <v/>
      </c>
      <c r="U129" s="39" t="str">
        <f aca="false">IFERROR(VLOOKUP(A129,C$3:K$433,9,FALSE()),"")</f>
        <v/>
      </c>
      <c r="AE129" s="0" t="s">
        <v>906</v>
      </c>
    </row>
    <row r="130" customFormat="false" ht="15" hidden="false" customHeight="false" outlineLevel="0" collapsed="false">
      <c r="A130" s="11" t="s">
        <v>161</v>
      </c>
      <c r="B130" s="11" t="s">
        <v>46</v>
      </c>
      <c r="C130" s="11" t="s">
        <v>166</v>
      </c>
      <c r="D130" s="0" t="s">
        <v>420</v>
      </c>
      <c r="E130" s="0" t="n">
        <v>9</v>
      </c>
      <c r="F130" s="0" t="n">
        <v>0</v>
      </c>
      <c r="G130" s="39" t="n">
        <v>0</v>
      </c>
      <c r="H130" s="0" t="n">
        <v>380</v>
      </c>
      <c r="I130" s="39" t="n">
        <v>0.3532</v>
      </c>
      <c r="J130" s="0" t="n">
        <v>62</v>
      </c>
      <c r="K130" s="39" t="n">
        <v>0.1369</v>
      </c>
      <c r="M130" s="40" t="s">
        <v>161</v>
      </c>
      <c r="N130" s="0" t="str">
        <f aca="false">IFERROR(VLOOKUP(A130,C$3:K$433,2,FALSE()),"")</f>
        <v>DT</v>
      </c>
      <c r="O130" s="0" t="n">
        <f aca="false">IFERROR(VLOOKUP(A130,C$3:K$433,3,FALSE()),"")</f>
        <v>16</v>
      </c>
      <c r="P130" s="0" t="n">
        <f aca="false">IFERROR(VLOOKUP(A130,C$3:K$433,4,FALSE()),"")</f>
        <v>0</v>
      </c>
      <c r="Q130" s="39" t="n">
        <f aca="false">IFERROR(VLOOKUP(A130,C$3:K$433,5,FALSE()),"")</f>
        <v>0</v>
      </c>
      <c r="R130" s="0" t="n">
        <f aca="false">IFERROR(VLOOKUP(A130,C$3:K$433,6,FALSE()),"")</f>
        <v>794</v>
      </c>
      <c r="S130" s="39" t="n">
        <f aca="false">IFERROR(VLOOKUP(A130,C$3:K$433,7,FALSE()),"")</f>
        <v>0.7562</v>
      </c>
      <c r="T130" s="0" t="n">
        <f aca="false">IFERROR(VLOOKUP(A130,C$3:K$433,8,FALSE()),"")</f>
        <v>76</v>
      </c>
      <c r="U130" s="39" t="n">
        <f aca="false">IFERROR(VLOOKUP(A130,C$3:K$433,9,FALSE()),"")</f>
        <v>0.1797</v>
      </c>
      <c r="AE130" s="0" t="s">
        <v>907</v>
      </c>
    </row>
    <row r="131" customFormat="false" ht="15" hidden="false" customHeight="false" outlineLevel="0" collapsed="false">
      <c r="A131" s="11" t="s">
        <v>162</v>
      </c>
      <c r="B131" s="11" t="s">
        <v>14</v>
      </c>
      <c r="C131" s="11" t="s">
        <v>167</v>
      </c>
      <c r="D131" s="0" t="s">
        <v>796</v>
      </c>
      <c r="E131" s="0" t="n">
        <v>6</v>
      </c>
      <c r="F131" s="0" t="n">
        <v>259</v>
      </c>
      <c r="G131" s="39" t="n">
        <v>0.2621</v>
      </c>
      <c r="H131" s="0" t="n">
        <v>0</v>
      </c>
      <c r="I131" s="39" t="n">
        <v>0</v>
      </c>
      <c r="J131" s="0" t="n">
        <v>3</v>
      </c>
      <c r="K131" s="39" t="n">
        <v>0.0072</v>
      </c>
      <c r="M131" s="40" t="s">
        <v>162</v>
      </c>
      <c r="N131" s="0" t="str">
        <f aca="false">IFERROR(VLOOKUP(A131,C$3:K$433,2,FALSE()),"")</f>
        <v>G,C</v>
      </c>
      <c r="O131" s="0" t="n">
        <f aca="false">IFERROR(VLOOKUP(A131,C$3:K$433,3,FALSE()),"")</f>
        <v>10</v>
      </c>
      <c r="P131" s="0" t="n">
        <f aca="false">IFERROR(VLOOKUP(A131,C$3:K$433,4,FALSE()),"")</f>
        <v>560</v>
      </c>
      <c r="Q131" s="39" t="n">
        <f aca="false">IFERROR(VLOOKUP(A131,C$3:K$433,5,FALSE()),"")</f>
        <v>0.5114</v>
      </c>
      <c r="R131" s="0" t="n">
        <f aca="false">IFERROR(VLOOKUP(A131,C$3:K$433,6,FALSE()),"")</f>
        <v>0</v>
      </c>
      <c r="S131" s="39" t="n">
        <f aca="false">IFERROR(VLOOKUP(A131,C$3:K$433,7,FALSE()),"")</f>
        <v>0</v>
      </c>
      <c r="T131" s="0" t="n">
        <f aca="false">IFERROR(VLOOKUP(A131,C$3:K$433,8,FALSE()),"")</f>
        <v>28</v>
      </c>
      <c r="U131" s="39" t="n">
        <f aca="false">IFERROR(VLOOKUP(A131,C$3:K$433,9,FALSE()),"")</f>
        <v>0.0569</v>
      </c>
      <c r="AE131" s="0" t="s">
        <v>907</v>
      </c>
    </row>
    <row r="132" customFormat="false" ht="15" hidden="false" customHeight="false" outlineLevel="0" collapsed="false">
      <c r="A132" s="11" t="s">
        <v>163</v>
      </c>
      <c r="B132" s="11" t="s">
        <v>37</v>
      </c>
      <c r="C132" s="11" t="s">
        <v>701</v>
      </c>
      <c r="D132" s="0" t="s">
        <v>34</v>
      </c>
      <c r="E132" s="0" t="n">
        <v>1</v>
      </c>
      <c r="F132" s="0" t="n">
        <v>29</v>
      </c>
      <c r="G132" s="39" t="n">
        <v>0.0257</v>
      </c>
      <c r="H132" s="0" t="n">
        <v>0</v>
      </c>
      <c r="I132" s="39" t="n">
        <v>0</v>
      </c>
      <c r="J132" s="0" t="n">
        <v>12</v>
      </c>
      <c r="K132" s="39" t="n">
        <v>0.0263</v>
      </c>
      <c r="M132" s="40" t="s">
        <v>163</v>
      </c>
      <c r="N132" s="0" t="str">
        <f aca="false">IFERROR(VLOOKUP(A132,C$3:K$433,2,FALSE()),"")</f>
        <v/>
      </c>
      <c r="O132" s="0" t="str">
        <f aca="false">IFERROR(VLOOKUP(A132,C$3:K$433,3,FALSE()),"")</f>
        <v/>
      </c>
      <c r="P132" s="0" t="str">
        <f aca="false">IFERROR(VLOOKUP(A132,C$3:K$433,4,FALSE()),"")</f>
        <v/>
      </c>
      <c r="Q132" s="39" t="str">
        <f aca="false">IFERROR(VLOOKUP(A132,C$3:K$433,5,FALSE()),"")</f>
        <v/>
      </c>
      <c r="R132" s="0" t="str">
        <f aca="false">IFERROR(VLOOKUP(A132,C$3:K$433,6,FALSE()),"")</f>
        <v/>
      </c>
      <c r="S132" s="39" t="str">
        <f aca="false">IFERROR(VLOOKUP(A132,C$3:K$433,7,FALSE()),"")</f>
        <v/>
      </c>
      <c r="T132" s="0" t="str">
        <f aca="false">IFERROR(VLOOKUP(A132,C$3:K$433,8,FALSE()),"")</f>
        <v/>
      </c>
      <c r="U132" s="39" t="str">
        <f aca="false">IFERROR(VLOOKUP(A132,C$3:K$433,9,FALSE()),"")</f>
        <v/>
      </c>
      <c r="AE132" s="0" t="s">
        <v>908</v>
      </c>
    </row>
    <row r="133" customFormat="false" ht="15" hidden="false" customHeight="false" outlineLevel="0" collapsed="false">
      <c r="A133" s="11" t="s">
        <v>164</v>
      </c>
      <c r="B133" s="11" t="s">
        <v>23</v>
      </c>
      <c r="C133" s="11" t="s">
        <v>701</v>
      </c>
      <c r="D133" s="0" t="s">
        <v>34</v>
      </c>
      <c r="E133" s="0" t="n">
        <v>2</v>
      </c>
      <c r="F133" s="0" t="n">
        <v>79</v>
      </c>
      <c r="G133" s="39" t="n">
        <v>0.0729</v>
      </c>
      <c r="H133" s="0" t="n">
        <v>0</v>
      </c>
      <c r="I133" s="39" t="n">
        <v>0</v>
      </c>
      <c r="J133" s="0" t="n">
        <v>19</v>
      </c>
      <c r="K133" s="39" t="n">
        <v>0.0422</v>
      </c>
      <c r="M133" s="40" t="s">
        <v>164</v>
      </c>
      <c r="N133" s="0" t="str">
        <f aca="false">IFERROR(VLOOKUP(A133,C$3:K$433,2,FALSE()),"")</f>
        <v>DE</v>
      </c>
      <c r="O133" s="0" t="n">
        <f aca="false">IFERROR(VLOOKUP(A133,C$3:K$433,3,FALSE()),"")</f>
        <v>12</v>
      </c>
      <c r="P133" s="0" t="n">
        <f aca="false">IFERROR(VLOOKUP(A133,C$3:K$433,4,FALSE()),"")</f>
        <v>0</v>
      </c>
      <c r="Q133" s="39" t="n">
        <f aca="false">IFERROR(VLOOKUP(A133,C$3:K$433,5,FALSE()),"")</f>
        <v>0</v>
      </c>
      <c r="R133" s="0" t="n">
        <f aca="false">IFERROR(VLOOKUP(A133,C$3:K$433,6,FALSE()),"")</f>
        <v>209</v>
      </c>
      <c r="S133" s="39" t="n">
        <f aca="false">IFERROR(VLOOKUP(A133,C$3:K$433,7,FALSE()),"")</f>
        <v>0.1975</v>
      </c>
      <c r="T133" s="0" t="n">
        <f aca="false">IFERROR(VLOOKUP(A133,C$3:K$433,8,FALSE()),"")</f>
        <v>26</v>
      </c>
      <c r="U133" s="39" t="n">
        <f aca="false">IFERROR(VLOOKUP(A133,C$3:K$433,9,FALSE()),"")</f>
        <v>0.0563</v>
      </c>
      <c r="AE133" s="0" t="s">
        <v>908</v>
      </c>
    </row>
    <row r="134" customFormat="false" ht="15" hidden="false" customHeight="false" outlineLevel="0" collapsed="false">
      <c r="A134" s="11" t="s">
        <v>165</v>
      </c>
      <c r="B134" s="11" t="s">
        <v>23</v>
      </c>
      <c r="C134" s="11" t="s">
        <v>168</v>
      </c>
      <c r="D134" s="0" t="s">
        <v>490</v>
      </c>
      <c r="E134" s="0" t="n">
        <v>8</v>
      </c>
      <c r="F134" s="0" t="n">
        <v>0</v>
      </c>
      <c r="G134" s="39" t="n">
        <v>0</v>
      </c>
      <c r="H134" s="0" t="n">
        <v>196</v>
      </c>
      <c r="I134" s="39" t="n">
        <v>0.1835</v>
      </c>
      <c r="J134" s="0" t="n">
        <v>162</v>
      </c>
      <c r="K134" s="39" t="n">
        <v>0.375</v>
      </c>
      <c r="M134" s="40" t="s">
        <v>165</v>
      </c>
      <c r="N134" s="0" t="str">
        <f aca="false">IFERROR(VLOOKUP(A134,C$3:K$433,2,FALSE()),"")</f>
        <v>LB</v>
      </c>
      <c r="O134" s="0" t="n">
        <f aca="false">IFERROR(VLOOKUP(A134,C$3:K$433,3,FALSE()),"")</f>
        <v>13</v>
      </c>
      <c r="P134" s="0" t="n">
        <f aca="false">IFERROR(VLOOKUP(A134,C$3:K$433,4,FALSE()),"")</f>
        <v>0</v>
      </c>
      <c r="Q134" s="39" t="n">
        <f aca="false">IFERROR(VLOOKUP(A134,C$3:K$433,5,FALSE()),"")</f>
        <v>0</v>
      </c>
      <c r="R134" s="0" t="n">
        <f aca="false">IFERROR(VLOOKUP(A134,C$3:K$433,6,FALSE()),"")</f>
        <v>475</v>
      </c>
      <c r="S134" s="39" t="n">
        <f aca="false">IFERROR(VLOOKUP(A134,C$3:K$433,7,FALSE()),"")</f>
        <v>0.4532</v>
      </c>
      <c r="T134" s="0" t="n">
        <f aca="false">IFERROR(VLOOKUP(A134,C$3:K$433,8,FALSE()),"")</f>
        <v>22</v>
      </c>
      <c r="U134" s="39" t="n">
        <f aca="false">IFERROR(VLOOKUP(A134,C$3:K$433,9,FALSE()),"")</f>
        <v>0.0513</v>
      </c>
      <c r="AE134" s="0" t="s">
        <v>909</v>
      </c>
    </row>
    <row r="135" customFormat="false" ht="15" hidden="false" customHeight="false" outlineLevel="0" collapsed="false">
      <c r="A135" s="11" t="s">
        <v>166</v>
      </c>
      <c r="B135" s="11" t="s">
        <v>46</v>
      </c>
      <c r="C135" s="11" t="s">
        <v>168</v>
      </c>
      <c r="D135" s="0" t="s">
        <v>490</v>
      </c>
      <c r="E135" s="0" t="n">
        <v>1</v>
      </c>
      <c r="F135" s="0" t="n">
        <v>0</v>
      </c>
      <c r="G135" s="39" t="n">
        <v>0</v>
      </c>
      <c r="H135" s="0" t="n">
        <v>0</v>
      </c>
      <c r="I135" s="39" t="n">
        <v>0</v>
      </c>
      <c r="J135" s="0" t="n">
        <v>19</v>
      </c>
      <c r="K135" s="39" t="n">
        <v>0.0386</v>
      </c>
      <c r="M135" s="40" t="s">
        <v>166</v>
      </c>
      <c r="N135" s="0" t="str">
        <f aca="false">IFERROR(VLOOKUP(A135,C$3:K$433,2,FALSE()),"")</f>
        <v>DE</v>
      </c>
      <c r="O135" s="0" t="n">
        <f aca="false">IFERROR(VLOOKUP(A135,C$3:K$433,3,FALSE()),"")</f>
        <v>9</v>
      </c>
      <c r="P135" s="0" t="n">
        <f aca="false">IFERROR(VLOOKUP(A135,C$3:K$433,4,FALSE()),"")</f>
        <v>0</v>
      </c>
      <c r="Q135" s="39" t="n">
        <f aca="false">IFERROR(VLOOKUP(A135,C$3:K$433,5,FALSE()),"")</f>
        <v>0</v>
      </c>
      <c r="R135" s="0" t="n">
        <f aca="false">IFERROR(VLOOKUP(A135,C$3:K$433,6,FALSE()),"")</f>
        <v>380</v>
      </c>
      <c r="S135" s="39" t="n">
        <f aca="false">IFERROR(VLOOKUP(A135,C$3:K$433,7,FALSE()),"")</f>
        <v>0.3532</v>
      </c>
      <c r="T135" s="0" t="n">
        <f aca="false">IFERROR(VLOOKUP(A135,C$3:K$433,8,FALSE()),"")</f>
        <v>62</v>
      </c>
      <c r="U135" s="39" t="n">
        <f aca="false">IFERROR(VLOOKUP(A135,C$3:K$433,9,FALSE()),"")</f>
        <v>0.1369</v>
      </c>
      <c r="AE135" s="0" t="s">
        <v>909</v>
      </c>
    </row>
    <row r="136" customFormat="false" ht="15" hidden="false" customHeight="false" outlineLevel="0" collapsed="false">
      <c r="A136" s="11" t="s">
        <v>167</v>
      </c>
      <c r="B136" s="11" t="s">
        <v>14</v>
      </c>
      <c r="C136" s="11" t="s">
        <v>883</v>
      </c>
      <c r="D136" s="0" t="s">
        <v>490</v>
      </c>
      <c r="E136" s="0" t="n">
        <v>1</v>
      </c>
      <c r="F136" s="0" t="n">
        <v>0</v>
      </c>
      <c r="G136" s="39" t="n">
        <v>0</v>
      </c>
      <c r="H136" s="0" t="n">
        <v>26</v>
      </c>
      <c r="I136" s="39" t="n">
        <v>0.0242</v>
      </c>
      <c r="J136" s="0" t="n">
        <v>21</v>
      </c>
      <c r="K136" s="39" t="n">
        <v>0.0423</v>
      </c>
      <c r="M136" s="40" t="s">
        <v>167</v>
      </c>
      <c r="N136" s="0" t="str">
        <f aca="false">IFERROR(VLOOKUP(A136,C$3:K$433,2,FALSE()),"")</f>
        <v>C</v>
      </c>
      <c r="O136" s="0" t="n">
        <f aca="false">IFERROR(VLOOKUP(A136,C$3:K$433,3,FALSE()),"")</f>
        <v>6</v>
      </c>
      <c r="P136" s="0" t="n">
        <f aca="false">IFERROR(VLOOKUP(A136,C$3:K$433,4,FALSE()),"")</f>
        <v>259</v>
      </c>
      <c r="Q136" s="39" t="n">
        <f aca="false">IFERROR(VLOOKUP(A136,C$3:K$433,5,FALSE()),"")</f>
        <v>0.2621</v>
      </c>
      <c r="R136" s="0" t="n">
        <f aca="false">IFERROR(VLOOKUP(A136,C$3:K$433,6,FALSE()),"")</f>
        <v>0</v>
      </c>
      <c r="S136" s="39" t="n">
        <f aca="false">IFERROR(VLOOKUP(A136,C$3:K$433,7,FALSE()),"")</f>
        <v>0</v>
      </c>
      <c r="T136" s="0" t="n">
        <f aca="false">IFERROR(VLOOKUP(A136,C$3:K$433,8,FALSE()),"")</f>
        <v>3</v>
      </c>
      <c r="U136" s="39" t="n">
        <f aca="false">IFERROR(VLOOKUP(A136,C$3:K$433,9,FALSE()),"")</f>
        <v>0.0072</v>
      </c>
      <c r="AE136" s="0" t="s">
        <v>909</v>
      </c>
    </row>
    <row r="137" customFormat="false" ht="15" hidden="false" customHeight="false" outlineLevel="0" collapsed="false">
      <c r="A137" s="11" t="s">
        <v>168</v>
      </c>
      <c r="B137" s="11" t="s">
        <v>20</v>
      </c>
      <c r="C137" s="11" t="s">
        <v>883</v>
      </c>
      <c r="D137" s="0" t="s">
        <v>490</v>
      </c>
      <c r="E137" s="0" t="n">
        <v>4</v>
      </c>
      <c r="F137" s="0" t="n">
        <v>0</v>
      </c>
      <c r="G137" s="39" t="n">
        <v>0</v>
      </c>
      <c r="H137" s="0" t="n">
        <v>0</v>
      </c>
      <c r="I137" s="39" t="n">
        <v>0</v>
      </c>
      <c r="J137" s="0" t="n">
        <v>68</v>
      </c>
      <c r="K137" s="39" t="n">
        <v>0.1596</v>
      </c>
      <c r="M137" s="41" t="s">
        <v>168</v>
      </c>
      <c r="N137" s="42" t="str">
        <f aca="false">IFERROR(VLOOKUP(A137,C$3:K$433,2,FALSE()),"")</f>
        <v>FS</v>
      </c>
      <c r="O137" s="42" t="n">
        <f aca="false">IFERROR(VLOOKUP(A137,C$3:K$433,3,FALSE()),"")</f>
        <v>8</v>
      </c>
      <c r="P137" s="42" t="n">
        <f aca="false">IFERROR(VLOOKUP(A137,C$3:K$433,4,FALSE()),"")</f>
        <v>0</v>
      </c>
      <c r="Q137" s="43" t="n">
        <f aca="false">IFERROR(VLOOKUP(A137,C$3:K$433,5,FALSE()),"")</f>
        <v>0</v>
      </c>
      <c r="R137" s="42" t="n">
        <f aca="false">IFERROR(VLOOKUP(A137,C$3:K$433,6,FALSE()),"")</f>
        <v>196</v>
      </c>
      <c r="S137" s="43" t="n">
        <f aca="false">IFERROR(VLOOKUP(A137,C$3:K$433,7,FALSE()),"")</f>
        <v>0.1835</v>
      </c>
      <c r="T137" s="42" t="n">
        <f aca="false">IFERROR(VLOOKUP(A137,C$3:K$433,8,FALSE()),"")</f>
        <v>162</v>
      </c>
      <c r="U137" s="43" t="n">
        <f aca="false">IFERROR(VLOOKUP(A137,C$3:K$433,9,FALSE()),"")</f>
        <v>0.375</v>
      </c>
      <c r="V137" s="42" t="s">
        <v>490</v>
      </c>
      <c r="W137" s="42" t="n">
        <v>1</v>
      </c>
      <c r="X137" s="42" t="n">
        <v>0</v>
      </c>
      <c r="Y137" s="43" t="n">
        <v>0</v>
      </c>
      <c r="Z137" s="42" t="n">
        <v>0</v>
      </c>
      <c r="AA137" s="43" t="n">
        <v>0</v>
      </c>
      <c r="AB137" s="42" t="n">
        <v>19</v>
      </c>
      <c r="AC137" s="43" t="n">
        <v>0.0386</v>
      </c>
      <c r="AE137" s="0" t="s">
        <v>910</v>
      </c>
    </row>
    <row r="138" customFormat="false" ht="15" hidden="false" customHeight="false" outlineLevel="0" collapsed="false">
      <c r="A138" s="11" t="s">
        <v>169</v>
      </c>
      <c r="B138" s="11" t="s">
        <v>20</v>
      </c>
      <c r="C138" s="11" t="s">
        <v>884</v>
      </c>
      <c r="D138" s="0" t="s">
        <v>420</v>
      </c>
      <c r="E138" s="0" t="n">
        <v>2</v>
      </c>
      <c r="F138" s="0" t="n">
        <v>0</v>
      </c>
      <c r="G138" s="39" t="n">
        <v>0</v>
      </c>
      <c r="H138" s="0" t="n">
        <v>68</v>
      </c>
      <c r="I138" s="39" t="n">
        <v>0.0624</v>
      </c>
      <c r="J138" s="0" t="n">
        <v>2</v>
      </c>
      <c r="K138" s="39" t="n">
        <v>0.0042</v>
      </c>
      <c r="M138" s="40" t="s">
        <v>169</v>
      </c>
      <c r="N138" s="0" t="str">
        <f aca="false">IFERROR(VLOOKUP(A138,C$3:K$433,2,FALSE()),"")</f>
        <v/>
      </c>
      <c r="O138" s="0" t="str">
        <f aca="false">IFERROR(VLOOKUP(A138,C$3:K$433,3,FALSE()),"")</f>
        <v/>
      </c>
      <c r="P138" s="0" t="str">
        <f aca="false">IFERROR(VLOOKUP(A138,C$3:K$433,4,FALSE()),"")</f>
        <v/>
      </c>
      <c r="Q138" s="39" t="str">
        <f aca="false">IFERROR(VLOOKUP(A138,C$3:K$433,5,FALSE()),"")</f>
        <v/>
      </c>
      <c r="R138" s="0" t="str">
        <f aca="false">IFERROR(VLOOKUP(A138,C$3:K$433,6,FALSE()),"")</f>
        <v/>
      </c>
      <c r="S138" s="39" t="str">
        <f aca="false">IFERROR(VLOOKUP(A138,C$3:K$433,7,FALSE()),"")</f>
        <v/>
      </c>
      <c r="T138" s="0" t="str">
        <f aca="false">IFERROR(VLOOKUP(A138,C$3:K$433,8,FALSE()),"")</f>
        <v/>
      </c>
      <c r="U138" s="39" t="str">
        <f aca="false">IFERROR(VLOOKUP(A138,C$3:K$433,9,FALSE()),"")</f>
        <v/>
      </c>
      <c r="AE138" s="0" t="s">
        <v>910</v>
      </c>
    </row>
    <row r="139" customFormat="false" ht="15" hidden="false" customHeight="false" outlineLevel="0" collapsed="false">
      <c r="A139" s="11" t="s">
        <v>170</v>
      </c>
      <c r="B139" s="11" t="s">
        <v>34</v>
      </c>
      <c r="C139" s="11" t="s">
        <v>884</v>
      </c>
      <c r="D139" s="0" t="s">
        <v>420</v>
      </c>
      <c r="E139" s="0" t="n">
        <v>1</v>
      </c>
      <c r="F139" s="0" t="n">
        <v>0</v>
      </c>
      <c r="G139" s="39" t="n">
        <v>0</v>
      </c>
      <c r="H139" s="0" t="n">
        <v>7</v>
      </c>
      <c r="I139" s="39" t="n">
        <v>0.0066</v>
      </c>
      <c r="J139" s="0" t="n">
        <v>0</v>
      </c>
      <c r="K139" s="39" t="n">
        <v>0</v>
      </c>
      <c r="M139" s="40" t="s">
        <v>170</v>
      </c>
      <c r="N139" s="0" t="str">
        <f aca="false">IFERROR(VLOOKUP(A139,C$3:K$433,2,FALSE()),"")</f>
        <v/>
      </c>
      <c r="O139" s="0" t="str">
        <f aca="false">IFERROR(VLOOKUP(A139,C$3:K$433,3,FALSE()),"")</f>
        <v/>
      </c>
      <c r="P139" s="0" t="str">
        <f aca="false">IFERROR(VLOOKUP(A139,C$3:K$433,4,FALSE()),"")</f>
        <v/>
      </c>
      <c r="Q139" s="39" t="str">
        <f aca="false">IFERROR(VLOOKUP(A139,C$3:K$433,5,FALSE()),"")</f>
        <v/>
      </c>
      <c r="R139" s="0" t="str">
        <f aca="false">IFERROR(VLOOKUP(A139,C$3:K$433,6,FALSE()),"")</f>
        <v/>
      </c>
      <c r="S139" s="39" t="str">
        <f aca="false">IFERROR(VLOOKUP(A139,C$3:K$433,7,FALSE()),"")</f>
        <v/>
      </c>
      <c r="T139" s="0" t="str">
        <f aca="false">IFERROR(VLOOKUP(A139,C$3:K$433,8,FALSE()),"")</f>
        <v/>
      </c>
      <c r="U139" s="39" t="str">
        <f aca="false">IFERROR(VLOOKUP(A139,C$3:K$433,9,FALSE()),"")</f>
        <v/>
      </c>
      <c r="AE139" s="0" t="s">
        <v>408</v>
      </c>
    </row>
    <row r="140" customFormat="false" ht="15" hidden="false" customHeight="false" outlineLevel="0" collapsed="false">
      <c r="A140" s="11" t="s">
        <v>171</v>
      </c>
      <c r="B140" s="11" t="s">
        <v>23</v>
      </c>
      <c r="C140" s="11" t="s">
        <v>176</v>
      </c>
      <c r="D140" s="0" t="s">
        <v>34</v>
      </c>
      <c r="E140" s="0" t="n">
        <v>1</v>
      </c>
      <c r="F140" s="0" t="n">
        <v>20</v>
      </c>
      <c r="G140" s="39" t="n">
        <v>0.0183</v>
      </c>
      <c r="H140" s="0" t="n">
        <v>0</v>
      </c>
      <c r="I140" s="39" t="n">
        <v>0</v>
      </c>
      <c r="J140" s="0" t="n">
        <v>9</v>
      </c>
      <c r="K140" s="39" t="n">
        <v>0.0183</v>
      </c>
      <c r="M140" s="40" t="s">
        <v>171</v>
      </c>
      <c r="N140" s="0" t="str">
        <f aca="false">IFERROR(VLOOKUP(A140,C$3:K$433,2,FALSE()),"")</f>
        <v/>
      </c>
      <c r="O140" s="0" t="str">
        <f aca="false">IFERROR(VLOOKUP(A140,C$3:K$433,3,FALSE()),"")</f>
        <v/>
      </c>
      <c r="P140" s="0" t="str">
        <f aca="false">IFERROR(VLOOKUP(A140,C$3:K$433,4,FALSE()),"")</f>
        <v/>
      </c>
      <c r="Q140" s="39" t="str">
        <f aca="false">IFERROR(VLOOKUP(A140,C$3:K$433,5,FALSE()),"")</f>
        <v/>
      </c>
      <c r="R140" s="0" t="str">
        <f aca="false">IFERROR(VLOOKUP(A140,C$3:K$433,6,FALSE()),"")</f>
        <v/>
      </c>
      <c r="S140" s="39" t="str">
        <f aca="false">IFERROR(VLOOKUP(A140,C$3:K$433,7,FALSE()),"")</f>
        <v/>
      </c>
      <c r="T140" s="0" t="str">
        <f aca="false">IFERROR(VLOOKUP(A140,C$3:K$433,8,FALSE()),"")</f>
        <v/>
      </c>
      <c r="U140" s="39" t="str">
        <f aca="false">IFERROR(VLOOKUP(A140,C$3:K$433,9,FALSE()),"")</f>
        <v/>
      </c>
      <c r="AE140" s="0" t="s">
        <v>408</v>
      </c>
    </row>
    <row r="141" customFormat="false" ht="15" hidden="false" customHeight="false" outlineLevel="0" collapsed="false">
      <c r="A141" s="11" t="s">
        <v>172</v>
      </c>
      <c r="B141" s="11" t="s">
        <v>46</v>
      </c>
      <c r="C141" s="11" t="s">
        <v>176</v>
      </c>
      <c r="D141" s="0" t="s">
        <v>34</v>
      </c>
      <c r="E141" s="0" t="n">
        <v>1</v>
      </c>
      <c r="F141" s="0" t="n">
        <v>42</v>
      </c>
      <c r="G141" s="39" t="n">
        <v>0.0373</v>
      </c>
      <c r="H141" s="0" t="n">
        <v>0</v>
      </c>
      <c r="I141" s="39" t="n">
        <v>0</v>
      </c>
      <c r="J141" s="0" t="n">
        <v>0</v>
      </c>
      <c r="K141" s="39" t="n">
        <v>0</v>
      </c>
      <c r="M141" s="40" t="s">
        <v>172</v>
      </c>
      <c r="N141" s="0" t="str">
        <f aca="false">IFERROR(VLOOKUP(A141,C$3:K$433,2,FALSE()),"")</f>
        <v/>
      </c>
      <c r="O141" s="0" t="str">
        <f aca="false">IFERROR(VLOOKUP(A141,C$3:K$433,3,FALSE()),"")</f>
        <v/>
      </c>
      <c r="P141" s="0" t="str">
        <f aca="false">IFERROR(VLOOKUP(A141,C$3:K$433,4,FALSE()),"")</f>
        <v/>
      </c>
      <c r="Q141" s="39" t="str">
        <f aca="false">IFERROR(VLOOKUP(A141,C$3:K$433,5,FALSE()),"")</f>
        <v/>
      </c>
      <c r="R141" s="0" t="str">
        <f aca="false">IFERROR(VLOOKUP(A141,C$3:K$433,6,FALSE()),"")</f>
        <v/>
      </c>
      <c r="S141" s="39" t="str">
        <f aca="false">IFERROR(VLOOKUP(A141,C$3:K$433,7,FALSE()),"")</f>
        <v/>
      </c>
      <c r="T141" s="0" t="str">
        <f aca="false">IFERROR(VLOOKUP(A141,C$3:K$433,8,FALSE()),"")</f>
        <v/>
      </c>
      <c r="U141" s="39" t="str">
        <f aca="false">IFERROR(VLOOKUP(A141,C$3:K$433,9,FALSE()),"")</f>
        <v/>
      </c>
      <c r="AE141" s="0" t="s">
        <v>911</v>
      </c>
    </row>
    <row r="142" customFormat="false" ht="15" hidden="false" customHeight="false" outlineLevel="0" collapsed="false">
      <c r="A142" s="11" t="s">
        <v>173</v>
      </c>
      <c r="B142" s="11" t="s">
        <v>20</v>
      </c>
      <c r="C142" s="11" t="s">
        <v>178</v>
      </c>
      <c r="D142" s="0" t="s">
        <v>789</v>
      </c>
      <c r="E142" s="0" t="n">
        <v>8</v>
      </c>
      <c r="F142" s="0" t="n">
        <v>361</v>
      </c>
      <c r="G142" s="39" t="n">
        <v>0.3753</v>
      </c>
      <c r="H142" s="0" t="n">
        <v>0</v>
      </c>
      <c r="I142" s="39" t="n">
        <v>0</v>
      </c>
      <c r="J142" s="0" t="n">
        <v>24</v>
      </c>
      <c r="K142" s="39" t="n">
        <v>0.0533</v>
      </c>
      <c r="M142" s="40" t="s">
        <v>173</v>
      </c>
      <c r="N142" s="0" t="str">
        <f aca="false">IFERROR(VLOOKUP(A142,C$3:K$433,2,FALSE()),"")</f>
        <v/>
      </c>
      <c r="O142" s="0" t="str">
        <f aca="false">IFERROR(VLOOKUP(A142,C$3:K$433,3,FALSE()),"")</f>
        <v/>
      </c>
      <c r="P142" s="0" t="str">
        <f aca="false">IFERROR(VLOOKUP(A142,C$3:K$433,4,FALSE()),"")</f>
        <v/>
      </c>
      <c r="Q142" s="39" t="str">
        <f aca="false">IFERROR(VLOOKUP(A142,C$3:K$433,5,FALSE()),"")</f>
        <v/>
      </c>
      <c r="R142" s="0" t="str">
        <f aca="false">IFERROR(VLOOKUP(A142,C$3:K$433,6,FALSE()),"")</f>
        <v/>
      </c>
      <c r="S142" s="39" t="str">
        <f aca="false">IFERROR(VLOOKUP(A142,C$3:K$433,7,FALSE()),"")</f>
        <v/>
      </c>
      <c r="T142" s="0" t="str">
        <f aca="false">IFERROR(VLOOKUP(A142,C$3:K$433,8,FALSE()),"")</f>
        <v/>
      </c>
      <c r="U142" s="39" t="str">
        <f aca="false">IFERROR(VLOOKUP(A142,C$3:K$433,9,FALSE()),"")</f>
        <v/>
      </c>
      <c r="AE142" s="0" t="s">
        <v>911</v>
      </c>
    </row>
    <row r="143" customFormat="false" ht="15" hidden="false" customHeight="false" outlineLevel="0" collapsed="false">
      <c r="A143" s="11" t="s">
        <v>174</v>
      </c>
      <c r="B143" s="11" t="s">
        <v>20</v>
      </c>
      <c r="C143" s="11" t="s">
        <v>179</v>
      </c>
      <c r="D143" s="0" t="s">
        <v>23</v>
      </c>
      <c r="E143" s="0" t="n">
        <v>15</v>
      </c>
      <c r="F143" s="0" t="n">
        <v>0</v>
      </c>
      <c r="G143" s="39" t="n">
        <v>0</v>
      </c>
      <c r="H143" s="0" t="n">
        <v>507</v>
      </c>
      <c r="I143" s="39" t="n">
        <v>0.4819</v>
      </c>
      <c r="J143" s="0" t="n">
        <v>210</v>
      </c>
      <c r="K143" s="39" t="n">
        <v>0.4976</v>
      </c>
      <c r="M143" s="40" t="s">
        <v>174</v>
      </c>
      <c r="N143" s="0" t="str">
        <f aca="false">IFERROR(VLOOKUP(A143,C$3:K$433,2,FALSE()),"")</f>
        <v/>
      </c>
      <c r="O143" s="0" t="str">
        <f aca="false">IFERROR(VLOOKUP(A143,C$3:K$433,3,FALSE()),"")</f>
        <v/>
      </c>
      <c r="P143" s="0" t="str">
        <f aca="false">IFERROR(VLOOKUP(A143,C$3:K$433,4,FALSE()),"")</f>
        <v/>
      </c>
      <c r="Q143" s="39" t="str">
        <f aca="false">IFERROR(VLOOKUP(A143,C$3:K$433,5,FALSE()),"")</f>
        <v/>
      </c>
      <c r="R143" s="0" t="str">
        <f aca="false">IFERROR(VLOOKUP(A143,C$3:K$433,6,FALSE()),"")</f>
        <v/>
      </c>
      <c r="S143" s="39" t="str">
        <f aca="false">IFERROR(VLOOKUP(A143,C$3:K$433,7,FALSE()),"")</f>
        <v/>
      </c>
      <c r="T143" s="0" t="str">
        <f aca="false">IFERROR(VLOOKUP(A143,C$3:K$433,8,FALSE()),"")</f>
        <v/>
      </c>
      <c r="U143" s="39" t="str">
        <f aca="false">IFERROR(VLOOKUP(A143,C$3:K$433,9,FALSE()),"")</f>
        <v/>
      </c>
      <c r="AE143" s="0" t="s">
        <v>912</v>
      </c>
    </row>
    <row r="144" customFormat="false" ht="15" hidden="false" customHeight="false" outlineLevel="0" collapsed="false">
      <c r="A144" s="11" t="s">
        <v>175</v>
      </c>
      <c r="B144" s="11" t="s">
        <v>20</v>
      </c>
      <c r="C144" s="11" t="s">
        <v>181</v>
      </c>
      <c r="D144" s="0" t="s">
        <v>484</v>
      </c>
      <c r="E144" s="0" t="n">
        <v>10</v>
      </c>
      <c r="F144" s="0" t="n">
        <v>94</v>
      </c>
      <c r="G144" s="39" t="n">
        <v>0.092</v>
      </c>
      <c r="H144" s="0" t="n">
        <v>0</v>
      </c>
      <c r="I144" s="39" t="n">
        <v>0</v>
      </c>
      <c r="J144" s="0" t="n">
        <v>1</v>
      </c>
      <c r="K144" s="39" t="n">
        <v>0.0021</v>
      </c>
      <c r="M144" s="40" t="s">
        <v>175</v>
      </c>
      <c r="N144" s="0" t="str">
        <f aca="false">IFERROR(VLOOKUP(A144,C$3:K$433,2,FALSE()),"")</f>
        <v/>
      </c>
      <c r="O144" s="0" t="str">
        <f aca="false">IFERROR(VLOOKUP(A144,C$3:K$433,3,FALSE()),"")</f>
        <v/>
      </c>
      <c r="P144" s="0" t="str">
        <f aca="false">IFERROR(VLOOKUP(A144,C$3:K$433,4,FALSE()),"")</f>
        <v/>
      </c>
      <c r="Q144" s="39" t="str">
        <f aca="false">IFERROR(VLOOKUP(A144,C$3:K$433,5,FALSE()),"")</f>
        <v/>
      </c>
      <c r="R144" s="0" t="str">
        <f aca="false">IFERROR(VLOOKUP(A144,C$3:K$433,6,FALSE()),"")</f>
        <v/>
      </c>
      <c r="S144" s="39" t="str">
        <f aca="false">IFERROR(VLOOKUP(A144,C$3:K$433,7,FALSE()),"")</f>
        <v/>
      </c>
      <c r="T144" s="0" t="str">
        <f aca="false">IFERROR(VLOOKUP(A144,C$3:K$433,8,FALSE()),"")</f>
        <v/>
      </c>
      <c r="U144" s="39" t="str">
        <f aca="false">IFERROR(VLOOKUP(A144,C$3:K$433,9,FALSE()),"")</f>
        <v/>
      </c>
      <c r="AE144" s="0" t="s">
        <v>912</v>
      </c>
    </row>
    <row r="145" customFormat="false" ht="15" hidden="false" customHeight="false" outlineLevel="0" collapsed="false">
      <c r="A145" s="11" t="s">
        <v>176</v>
      </c>
      <c r="B145" s="11" t="s">
        <v>34</v>
      </c>
      <c r="C145" s="11" t="s">
        <v>182</v>
      </c>
      <c r="D145" s="0" t="s">
        <v>48</v>
      </c>
      <c r="E145" s="0" t="n">
        <v>13</v>
      </c>
      <c r="F145" s="0" t="n">
        <v>790</v>
      </c>
      <c r="G145" s="39" t="n">
        <v>0.7254</v>
      </c>
      <c r="H145" s="0" t="n">
        <v>0</v>
      </c>
      <c r="I145" s="39" t="n">
        <v>0</v>
      </c>
      <c r="J145" s="0" t="n">
        <v>0</v>
      </c>
      <c r="K145" s="39" t="n">
        <v>0</v>
      </c>
      <c r="M145" s="41" t="s">
        <v>176</v>
      </c>
      <c r="N145" s="42" t="str">
        <f aca="false">IFERROR(VLOOKUP(A145,C$3:K$433,2,FALSE()),"")</f>
        <v>WR</v>
      </c>
      <c r="O145" s="42" t="n">
        <f aca="false">IFERROR(VLOOKUP(A145,C$3:K$433,3,FALSE()),"")</f>
        <v>1</v>
      </c>
      <c r="P145" s="42" t="n">
        <f aca="false">IFERROR(VLOOKUP(A145,C$3:K$433,4,FALSE()),"")</f>
        <v>20</v>
      </c>
      <c r="Q145" s="43" t="n">
        <f aca="false">IFERROR(VLOOKUP(A145,C$3:K$433,5,FALSE()),"")</f>
        <v>0.0183</v>
      </c>
      <c r="R145" s="42" t="n">
        <f aca="false">IFERROR(VLOOKUP(A145,C$3:K$433,6,FALSE()),"")</f>
        <v>0</v>
      </c>
      <c r="S145" s="43" t="n">
        <f aca="false">IFERROR(VLOOKUP(A145,C$3:K$433,7,FALSE()),"")</f>
        <v>0</v>
      </c>
      <c r="T145" s="42" t="n">
        <f aca="false">IFERROR(VLOOKUP(A145,C$3:K$433,8,FALSE()),"")</f>
        <v>9</v>
      </c>
      <c r="U145" s="43" t="n">
        <f aca="false">IFERROR(VLOOKUP(A145,C$3:K$433,9,FALSE()),"")</f>
        <v>0.0183</v>
      </c>
      <c r="V145" s="42" t="s">
        <v>34</v>
      </c>
      <c r="W145" s="42" t="n">
        <v>1</v>
      </c>
      <c r="X145" s="42" t="n">
        <v>42</v>
      </c>
      <c r="Y145" s="43" t="n">
        <v>0.0373</v>
      </c>
      <c r="Z145" s="42" t="n">
        <v>0</v>
      </c>
      <c r="AA145" s="43" t="n">
        <v>0</v>
      </c>
      <c r="AB145" s="42" t="n">
        <v>0</v>
      </c>
      <c r="AC145" s="43" t="n">
        <v>0</v>
      </c>
      <c r="AE145" s="0" t="s">
        <v>913</v>
      </c>
    </row>
    <row r="146" customFormat="false" ht="15" hidden="false" customHeight="false" outlineLevel="0" collapsed="false">
      <c r="A146" s="11" t="s">
        <v>177</v>
      </c>
      <c r="B146" s="11" t="s">
        <v>37</v>
      </c>
      <c r="C146" s="11" t="s">
        <v>885</v>
      </c>
      <c r="D146" s="0" t="s">
        <v>23</v>
      </c>
      <c r="E146" s="0" t="n">
        <v>1</v>
      </c>
      <c r="F146" s="0" t="n">
        <v>0</v>
      </c>
      <c r="G146" s="39" t="n">
        <v>0</v>
      </c>
      <c r="H146" s="0" t="n">
        <v>27</v>
      </c>
      <c r="I146" s="39" t="n">
        <v>0.0255</v>
      </c>
      <c r="J146" s="0" t="n">
        <v>7</v>
      </c>
      <c r="K146" s="39" t="n">
        <v>0.0155</v>
      </c>
      <c r="M146" s="40" t="s">
        <v>177</v>
      </c>
      <c r="N146" s="0" t="str">
        <f aca="false">IFERROR(VLOOKUP(A146,C$3:K$433,2,FALSE()),"")</f>
        <v/>
      </c>
      <c r="O146" s="0" t="str">
        <f aca="false">IFERROR(VLOOKUP(A146,C$3:K$433,3,FALSE()),"")</f>
        <v/>
      </c>
      <c r="P146" s="0" t="str">
        <f aca="false">IFERROR(VLOOKUP(A146,C$3:K$433,4,FALSE()),"")</f>
        <v/>
      </c>
      <c r="Q146" s="39" t="str">
        <f aca="false">IFERROR(VLOOKUP(A146,C$3:K$433,5,FALSE()),"")</f>
        <v/>
      </c>
      <c r="R146" s="0" t="str">
        <f aca="false">IFERROR(VLOOKUP(A146,C$3:K$433,6,FALSE()),"")</f>
        <v/>
      </c>
      <c r="S146" s="39" t="str">
        <f aca="false">IFERROR(VLOOKUP(A146,C$3:K$433,7,FALSE()),"")</f>
        <v/>
      </c>
      <c r="T146" s="0" t="str">
        <f aca="false">IFERROR(VLOOKUP(A146,C$3:K$433,8,FALSE()),"")</f>
        <v/>
      </c>
      <c r="U146" s="39" t="str">
        <f aca="false">IFERROR(VLOOKUP(A146,C$3:K$433,9,FALSE()),"")</f>
        <v/>
      </c>
      <c r="AE146" s="0" t="s">
        <v>913</v>
      </c>
    </row>
    <row r="147" customFormat="false" ht="15" hidden="false" customHeight="false" outlineLevel="0" collapsed="false">
      <c r="A147" s="11" t="s">
        <v>178</v>
      </c>
      <c r="B147" s="11" t="s">
        <v>14</v>
      </c>
      <c r="C147" s="11" t="s">
        <v>885</v>
      </c>
      <c r="D147" s="0" t="s">
        <v>23</v>
      </c>
      <c r="E147" s="0" t="n">
        <v>5</v>
      </c>
      <c r="F147" s="0" t="n">
        <v>0</v>
      </c>
      <c r="G147" s="39" t="n">
        <v>0</v>
      </c>
      <c r="H147" s="0" t="n">
        <v>40</v>
      </c>
      <c r="I147" s="39" t="n">
        <v>0.0408</v>
      </c>
      <c r="J147" s="0" t="n">
        <v>0</v>
      </c>
      <c r="K147" s="39" t="n">
        <v>0</v>
      </c>
      <c r="M147" s="40" t="s">
        <v>178</v>
      </c>
      <c r="N147" s="0" t="str">
        <f aca="false">IFERROR(VLOOKUP(A147,C$3:K$433,2,FALSE()),"")</f>
        <v>T</v>
      </c>
      <c r="O147" s="0" t="n">
        <f aca="false">IFERROR(VLOOKUP(A147,C$3:K$433,3,FALSE()),"")</f>
        <v>8</v>
      </c>
      <c r="P147" s="0" t="n">
        <f aca="false">IFERROR(VLOOKUP(A147,C$3:K$433,4,FALSE()),"")</f>
        <v>361</v>
      </c>
      <c r="Q147" s="39" t="n">
        <f aca="false">IFERROR(VLOOKUP(A147,C$3:K$433,5,FALSE()),"")</f>
        <v>0.3753</v>
      </c>
      <c r="R147" s="0" t="n">
        <f aca="false">IFERROR(VLOOKUP(A147,C$3:K$433,6,FALSE()),"")</f>
        <v>0</v>
      </c>
      <c r="S147" s="39" t="n">
        <f aca="false">IFERROR(VLOOKUP(A147,C$3:K$433,7,FALSE()),"")</f>
        <v>0</v>
      </c>
      <c r="T147" s="0" t="n">
        <f aca="false">IFERROR(VLOOKUP(A147,C$3:K$433,8,FALSE()),"")</f>
        <v>24</v>
      </c>
      <c r="U147" s="39" t="n">
        <f aca="false">IFERROR(VLOOKUP(A147,C$3:K$433,9,FALSE()),"")</f>
        <v>0.0533</v>
      </c>
      <c r="AE147" s="0" t="s">
        <v>914</v>
      </c>
    </row>
    <row r="148" customFormat="false" ht="15" hidden="false" customHeight="false" outlineLevel="0" collapsed="false">
      <c r="A148" s="11" t="s">
        <v>179</v>
      </c>
      <c r="B148" s="11" t="s">
        <v>23</v>
      </c>
      <c r="C148" s="11" t="s">
        <v>185</v>
      </c>
      <c r="D148" s="0" t="s">
        <v>34</v>
      </c>
      <c r="E148" s="0" t="n">
        <v>15</v>
      </c>
      <c r="F148" s="0" t="n">
        <v>670</v>
      </c>
      <c r="G148" s="39" t="n">
        <v>0.6621</v>
      </c>
      <c r="H148" s="0" t="n">
        <v>0</v>
      </c>
      <c r="I148" s="39" t="n">
        <v>0</v>
      </c>
      <c r="J148" s="0" t="n">
        <v>76</v>
      </c>
      <c r="K148" s="39" t="n">
        <v>0.1597</v>
      </c>
      <c r="M148" s="40" t="s">
        <v>179</v>
      </c>
      <c r="N148" s="0" t="str">
        <f aca="false">IFERROR(VLOOKUP(A148,C$3:K$433,2,FALSE()),"")</f>
        <v>LB</v>
      </c>
      <c r="O148" s="0" t="n">
        <f aca="false">IFERROR(VLOOKUP(A148,C$3:K$433,3,FALSE()),"")</f>
        <v>15</v>
      </c>
      <c r="P148" s="0" t="n">
        <f aca="false">IFERROR(VLOOKUP(A148,C$3:K$433,4,FALSE()),"")</f>
        <v>0</v>
      </c>
      <c r="Q148" s="39" t="n">
        <f aca="false">IFERROR(VLOOKUP(A148,C$3:K$433,5,FALSE()),"")</f>
        <v>0</v>
      </c>
      <c r="R148" s="0" t="n">
        <f aca="false">IFERROR(VLOOKUP(A148,C$3:K$433,6,FALSE()),"")</f>
        <v>507</v>
      </c>
      <c r="S148" s="39" t="n">
        <f aca="false">IFERROR(VLOOKUP(A148,C$3:K$433,7,FALSE()),"")</f>
        <v>0.4819</v>
      </c>
      <c r="T148" s="0" t="n">
        <f aca="false">IFERROR(VLOOKUP(A148,C$3:K$433,8,FALSE()),"")</f>
        <v>210</v>
      </c>
      <c r="U148" s="39" t="n">
        <f aca="false">IFERROR(VLOOKUP(A148,C$3:K$433,9,FALSE()),"")</f>
        <v>0.4976</v>
      </c>
      <c r="AE148" s="0" t="s">
        <v>914</v>
      </c>
    </row>
    <row r="149" customFormat="false" ht="15" hidden="false" customHeight="false" outlineLevel="0" collapsed="false">
      <c r="A149" s="11" t="s">
        <v>180</v>
      </c>
      <c r="B149" s="11" t="s">
        <v>20</v>
      </c>
      <c r="C149" s="11" t="s">
        <v>187</v>
      </c>
      <c r="D149" s="0" t="s">
        <v>782</v>
      </c>
      <c r="E149" s="0" t="n">
        <v>16</v>
      </c>
      <c r="F149" s="0" t="n">
        <v>1031</v>
      </c>
      <c r="G149" s="39" t="n">
        <v>0.9981</v>
      </c>
      <c r="H149" s="0" t="n">
        <v>0</v>
      </c>
      <c r="I149" s="39" t="n">
        <v>0</v>
      </c>
      <c r="J149" s="0" t="n">
        <v>94</v>
      </c>
      <c r="K149" s="39" t="n">
        <v>0.1891</v>
      </c>
      <c r="M149" s="40" t="s">
        <v>180</v>
      </c>
      <c r="N149" s="0" t="str">
        <f aca="false">IFERROR(VLOOKUP(A149,C$3:K$433,2,FALSE()),"")</f>
        <v/>
      </c>
      <c r="O149" s="0" t="str">
        <f aca="false">IFERROR(VLOOKUP(A149,C$3:K$433,3,FALSE()),"")</f>
        <v/>
      </c>
      <c r="P149" s="0" t="str">
        <f aca="false">IFERROR(VLOOKUP(A149,C$3:K$433,4,FALSE()),"")</f>
        <v/>
      </c>
      <c r="Q149" s="39" t="str">
        <f aca="false">IFERROR(VLOOKUP(A149,C$3:K$433,5,FALSE()),"")</f>
        <v/>
      </c>
      <c r="R149" s="0" t="str">
        <f aca="false">IFERROR(VLOOKUP(A149,C$3:K$433,6,FALSE()),"")</f>
        <v/>
      </c>
      <c r="S149" s="39" t="str">
        <f aca="false">IFERROR(VLOOKUP(A149,C$3:K$433,7,FALSE()),"")</f>
        <v/>
      </c>
      <c r="T149" s="0" t="str">
        <f aca="false">IFERROR(VLOOKUP(A149,C$3:K$433,8,FALSE()),"")</f>
        <v/>
      </c>
      <c r="U149" s="39" t="str">
        <f aca="false">IFERROR(VLOOKUP(A149,C$3:K$433,9,FALSE()),"")</f>
        <v/>
      </c>
      <c r="AE149" s="0" t="s">
        <v>458</v>
      </c>
    </row>
    <row r="150" customFormat="false" ht="15" hidden="false" customHeight="false" outlineLevel="0" collapsed="false">
      <c r="A150" s="11" t="s">
        <v>181</v>
      </c>
      <c r="B150" s="11" t="s">
        <v>37</v>
      </c>
      <c r="C150" s="11" t="s">
        <v>189</v>
      </c>
      <c r="D150" s="0" t="s">
        <v>37</v>
      </c>
      <c r="E150" s="0" t="n">
        <v>16</v>
      </c>
      <c r="F150" s="0" t="n">
        <v>464</v>
      </c>
      <c r="G150" s="39" t="n">
        <v>0.4276</v>
      </c>
      <c r="H150" s="0" t="n">
        <v>0</v>
      </c>
      <c r="I150" s="39" t="n">
        <v>0</v>
      </c>
      <c r="J150" s="0" t="n">
        <v>166</v>
      </c>
      <c r="K150" s="39" t="n">
        <v>0.3532</v>
      </c>
      <c r="M150" s="40" t="s">
        <v>181</v>
      </c>
      <c r="N150" s="0" t="str">
        <f aca="false">IFERROR(VLOOKUP(A150,C$3:K$433,2,FALSE()),"")</f>
        <v>FB</v>
      </c>
      <c r="O150" s="0" t="n">
        <f aca="false">IFERROR(VLOOKUP(A150,C$3:K$433,3,FALSE()),"")</f>
        <v>10</v>
      </c>
      <c r="P150" s="0" t="n">
        <f aca="false">IFERROR(VLOOKUP(A150,C$3:K$433,4,FALSE()),"")</f>
        <v>94</v>
      </c>
      <c r="Q150" s="39" t="n">
        <f aca="false">IFERROR(VLOOKUP(A150,C$3:K$433,5,FALSE()),"")</f>
        <v>0.092</v>
      </c>
      <c r="R150" s="0" t="n">
        <f aca="false">IFERROR(VLOOKUP(A150,C$3:K$433,6,FALSE()),"")</f>
        <v>0</v>
      </c>
      <c r="S150" s="39" t="n">
        <f aca="false">IFERROR(VLOOKUP(A150,C$3:K$433,7,FALSE()),"")</f>
        <v>0</v>
      </c>
      <c r="T150" s="0" t="n">
        <f aca="false">IFERROR(VLOOKUP(A150,C$3:K$433,8,FALSE()),"")</f>
        <v>1</v>
      </c>
      <c r="U150" s="39" t="n">
        <f aca="false">IFERROR(VLOOKUP(A150,C$3:K$433,9,FALSE()),"")</f>
        <v>0.0021</v>
      </c>
      <c r="AE150" s="0" t="s">
        <v>458</v>
      </c>
    </row>
    <row r="151" customFormat="false" ht="15" hidden="false" customHeight="false" outlineLevel="0" collapsed="false">
      <c r="A151" s="11" t="s">
        <v>182</v>
      </c>
      <c r="B151" s="11" t="s">
        <v>48</v>
      </c>
      <c r="C151" s="11" t="s">
        <v>190</v>
      </c>
      <c r="D151" s="0" t="s">
        <v>37</v>
      </c>
      <c r="E151" s="0" t="n">
        <v>7</v>
      </c>
      <c r="F151" s="0" t="n">
        <v>320</v>
      </c>
      <c r="G151" s="39" t="n">
        <v>0.3086</v>
      </c>
      <c r="H151" s="0" t="n">
        <v>0</v>
      </c>
      <c r="I151" s="39" t="n">
        <v>0</v>
      </c>
      <c r="J151" s="0" t="n">
        <v>0</v>
      </c>
      <c r="K151" s="39" t="n">
        <v>0</v>
      </c>
      <c r="M151" s="40" t="s">
        <v>182</v>
      </c>
      <c r="N151" s="0" t="str">
        <f aca="false">IFERROR(VLOOKUP(A151,C$3:K$433,2,FALSE()),"")</f>
        <v>QB</v>
      </c>
      <c r="O151" s="0" t="n">
        <f aca="false">IFERROR(VLOOKUP(A151,C$3:K$433,3,FALSE()),"")</f>
        <v>13</v>
      </c>
      <c r="P151" s="0" t="n">
        <f aca="false">IFERROR(VLOOKUP(A151,C$3:K$433,4,FALSE()),"")</f>
        <v>790</v>
      </c>
      <c r="Q151" s="39" t="n">
        <f aca="false">IFERROR(VLOOKUP(A151,C$3:K$433,5,FALSE()),"")</f>
        <v>0.7254</v>
      </c>
      <c r="R151" s="0" t="n">
        <f aca="false">IFERROR(VLOOKUP(A151,C$3:K$433,6,FALSE()),"")</f>
        <v>0</v>
      </c>
      <c r="S151" s="39" t="n">
        <f aca="false">IFERROR(VLOOKUP(A151,C$3:K$433,7,FALSE()),"")</f>
        <v>0</v>
      </c>
      <c r="T151" s="0" t="n">
        <f aca="false">IFERROR(VLOOKUP(A151,C$3:K$433,8,FALSE()),"")</f>
        <v>0</v>
      </c>
      <c r="U151" s="39" t="n">
        <f aca="false">IFERROR(VLOOKUP(A151,C$3:K$433,9,FALSE()),"")</f>
        <v>0</v>
      </c>
      <c r="AE151" s="0" t="s">
        <v>915</v>
      </c>
    </row>
    <row r="152" customFormat="false" ht="15" hidden="false" customHeight="false" outlineLevel="0" collapsed="false">
      <c r="A152" s="11" t="s">
        <v>183</v>
      </c>
      <c r="B152" s="11" t="s">
        <v>20</v>
      </c>
      <c r="C152" s="11" t="s">
        <v>190</v>
      </c>
      <c r="D152" s="0" t="s">
        <v>37</v>
      </c>
      <c r="E152" s="0" t="n">
        <v>7</v>
      </c>
      <c r="F152" s="0" t="n">
        <v>187</v>
      </c>
      <c r="G152" s="39" t="n">
        <v>0.1653</v>
      </c>
      <c r="H152" s="0" t="n">
        <v>0</v>
      </c>
      <c r="I152" s="39" t="n">
        <v>0</v>
      </c>
      <c r="J152" s="0" t="n">
        <v>0</v>
      </c>
      <c r="K152" s="39" t="n">
        <v>0</v>
      </c>
      <c r="M152" s="40" t="s">
        <v>183</v>
      </c>
      <c r="N152" s="0" t="str">
        <f aca="false">IFERROR(VLOOKUP(A152,C$3:K$433,2,FALSE()),"")</f>
        <v/>
      </c>
      <c r="O152" s="0" t="str">
        <f aca="false">IFERROR(VLOOKUP(A152,C$3:K$433,3,FALSE()),"")</f>
        <v/>
      </c>
      <c r="P152" s="0" t="str">
        <f aca="false">IFERROR(VLOOKUP(A152,C$3:K$433,4,FALSE()),"")</f>
        <v/>
      </c>
      <c r="Q152" s="39" t="str">
        <f aca="false">IFERROR(VLOOKUP(A152,C$3:K$433,5,FALSE()),"")</f>
        <v/>
      </c>
      <c r="R152" s="0" t="str">
        <f aca="false">IFERROR(VLOOKUP(A152,C$3:K$433,6,FALSE()),"")</f>
        <v/>
      </c>
      <c r="S152" s="39" t="str">
        <f aca="false">IFERROR(VLOOKUP(A152,C$3:K$433,7,FALSE()),"")</f>
        <v/>
      </c>
      <c r="T152" s="0" t="str">
        <f aca="false">IFERROR(VLOOKUP(A152,C$3:K$433,8,FALSE()),"")</f>
        <v/>
      </c>
      <c r="U152" s="39" t="str">
        <f aca="false">IFERROR(VLOOKUP(A152,C$3:K$433,9,FALSE()),"")</f>
        <v/>
      </c>
      <c r="AE152" s="0" t="s">
        <v>915</v>
      </c>
    </row>
    <row r="153" customFormat="false" ht="15" hidden="false" customHeight="false" outlineLevel="0" collapsed="false">
      <c r="A153" s="11" t="s">
        <v>184</v>
      </c>
      <c r="B153" s="11" t="s">
        <v>14</v>
      </c>
      <c r="C153" s="11" t="s">
        <v>192</v>
      </c>
      <c r="D153" s="0" t="s">
        <v>17</v>
      </c>
      <c r="E153" s="0" t="n">
        <v>14</v>
      </c>
      <c r="F153" s="0" t="n">
        <v>321</v>
      </c>
      <c r="G153" s="39" t="n">
        <v>0.2848</v>
      </c>
      <c r="H153" s="0" t="n">
        <v>0</v>
      </c>
      <c r="I153" s="39" t="n">
        <v>0</v>
      </c>
      <c r="J153" s="0" t="n">
        <v>27</v>
      </c>
      <c r="K153" s="39" t="n">
        <v>0.0592</v>
      </c>
      <c r="M153" s="40" t="s">
        <v>184</v>
      </c>
      <c r="N153" s="0" t="str">
        <f aca="false">IFERROR(VLOOKUP(A153,C$3:K$433,2,FALSE()),"")</f>
        <v/>
      </c>
      <c r="O153" s="0" t="str">
        <f aca="false">IFERROR(VLOOKUP(A153,C$3:K$433,3,FALSE()),"")</f>
        <v/>
      </c>
      <c r="P153" s="0" t="str">
        <f aca="false">IFERROR(VLOOKUP(A153,C$3:K$433,4,FALSE()),"")</f>
        <v/>
      </c>
      <c r="Q153" s="39" t="str">
        <f aca="false">IFERROR(VLOOKUP(A153,C$3:K$433,5,FALSE()),"")</f>
        <v/>
      </c>
      <c r="R153" s="0" t="str">
        <f aca="false">IFERROR(VLOOKUP(A153,C$3:K$433,6,FALSE()),"")</f>
        <v/>
      </c>
      <c r="S153" s="39" t="str">
        <f aca="false">IFERROR(VLOOKUP(A153,C$3:K$433,7,FALSE()),"")</f>
        <v/>
      </c>
      <c r="T153" s="0" t="str">
        <f aca="false">IFERROR(VLOOKUP(A153,C$3:K$433,8,FALSE()),"")</f>
        <v/>
      </c>
      <c r="U153" s="39" t="str">
        <f aca="false">IFERROR(VLOOKUP(A153,C$3:K$433,9,FALSE()),"")</f>
        <v/>
      </c>
      <c r="AE153" s="0" t="s">
        <v>916</v>
      </c>
    </row>
    <row r="154" customFormat="false" ht="15" hidden="false" customHeight="false" outlineLevel="0" collapsed="false">
      <c r="A154" s="11" t="s">
        <v>185</v>
      </c>
      <c r="B154" s="11" t="s">
        <v>34</v>
      </c>
      <c r="C154" s="11" t="s">
        <v>886</v>
      </c>
      <c r="D154" s="0" t="s">
        <v>23</v>
      </c>
      <c r="E154" s="0" t="n">
        <v>5</v>
      </c>
      <c r="F154" s="0" t="n">
        <v>0</v>
      </c>
      <c r="G154" s="39" t="n">
        <v>0</v>
      </c>
      <c r="H154" s="0" t="n">
        <v>0</v>
      </c>
      <c r="I154" s="39" t="n">
        <v>0</v>
      </c>
      <c r="J154" s="0" t="n">
        <v>78</v>
      </c>
      <c r="K154" s="39" t="n">
        <v>0.1844</v>
      </c>
      <c r="M154" s="40" t="s">
        <v>185</v>
      </c>
      <c r="N154" s="0" t="str">
        <f aca="false">IFERROR(VLOOKUP(A154,C$3:K$433,2,FALSE()),"")</f>
        <v>WR</v>
      </c>
      <c r="O154" s="0" t="n">
        <f aca="false">IFERROR(VLOOKUP(A154,C$3:K$433,3,FALSE()),"")</f>
        <v>15</v>
      </c>
      <c r="P154" s="0" t="n">
        <f aca="false">IFERROR(VLOOKUP(A154,C$3:K$433,4,FALSE()),"")</f>
        <v>670</v>
      </c>
      <c r="Q154" s="39" t="n">
        <f aca="false">IFERROR(VLOOKUP(A154,C$3:K$433,5,FALSE()),"")</f>
        <v>0.6621</v>
      </c>
      <c r="R154" s="0" t="n">
        <f aca="false">IFERROR(VLOOKUP(A154,C$3:K$433,6,FALSE()),"")</f>
        <v>0</v>
      </c>
      <c r="S154" s="39" t="n">
        <f aca="false">IFERROR(VLOOKUP(A154,C$3:K$433,7,FALSE()),"")</f>
        <v>0</v>
      </c>
      <c r="T154" s="0" t="n">
        <f aca="false">IFERROR(VLOOKUP(A154,C$3:K$433,8,FALSE()),"")</f>
        <v>76</v>
      </c>
      <c r="U154" s="39" t="n">
        <f aca="false">IFERROR(VLOOKUP(A154,C$3:K$433,9,FALSE()),"")</f>
        <v>0.1597</v>
      </c>
      <c r="AE154" s="0" t="s">
        <v>916</v>
      </c>
    </row>
    <row r="155" customFormat="false" ht="15" hidden="false" customHeight="false" outlineLevel="0" collapsed="false">
      <c r="A155" s="11" t="s">
        <v>187</v>
      </c>
      <c r="B155" s="11" t="s">
        <v>14</v>
      </c>
      <c r="C155" s="11" t="s">
        <v>886</v>
      </c>
      <c r="D155" s="0" t="s">
        <v>23</v>
      </c>
      <c r="E155" s="0" t="n">
        <v>6</v>
      </c>
      <c r="F155" s="0" t="n">
        <v>0</v>
      </c>
      <c r="G155" s="39" t="n">
        <v>0</v>
      </c>
      <c r="H155" s="0" t="n">
        <v>0</v>
      </c>
      <c r="I155" s="39" t="n">
        <v>0</v>
      </c>
      <c r="J155" s="0" t="n">
        <v>69</v>
      </c>
      <c r="K155" s="39" t="n">
        <v>0.1523</v>
      </c>
      <c r="M155" s="40" t="s">
        <v>187</v>
      </c>
      <c r="N155" s="0" t="str">
        <f aca="false">IFERROR(VLOOKUP(A155,C$3:K$433,2,FALSE()),"")</f>
        <v>G</v>
      </c>
      <c r="O155" s="0" t="n">
        <f aca="false">IFERROR(VLOOKUP(A155,C$3:K$433,3,FALSE()),"")</f>
        <v>16</v>
      </c>
      <c r="P155" s="0" t="n">
        <f aca="false">IFERROR(VLOOKUP(A155,C$3:K$433,4,FALSE()),"")</f>
        <v>1031</v>
      </c>
      <c r="Q155" s="39" t="n">
        <f aca="false">IFERROR(VLOOKUP(A155,C$3:K$433,5,FALSE()),"")</f>
        <v>0.9981</v>
      </c>
      <c r="R155" s="0" t="n">
        <f aca="false">IFERROR(VLOOKUP(A155,C$3:K$433,6,FALSE()),"")</f>
        <v>0</v>
      </c>
      <c r="S155" s="39" t="n">
        <f aca="false">IFERROR(VLOOKUP(A155,C$3:K$433,7,FALSE()),"")</f>
        <v>0</v>
      </c>
      <c r="T155" s="0" t="n">
        <f aca="false">IFERROR(VLOOKUP(A155,C$3:K$433,8,FALSE()),"")</f>
        <v>94</v>
      </c>
      <c r="U155" s="39" t="n">
        <f aca="false">IFERROR(VLOOKUP(A155,C$3:K$433,9,FALSE()),"")</f>
        <v>0.1891</v>
      </c>
      <c r="AE155" s="0" t="s">
        <v>917</v>
      </c>
    </row>
    <row r="156" customFormat="false" ht="15" hidden="false" customHeight="false" outlineLevel="0" collapsed="false">
      <c r="A156" s="11" t="s">
        <v>188</v>
      </c>
      <c r="B156" s="11" t="s">
        <v>14</v>
      </c>
      <c r="C156" s="11" t="s">
        <v>195</v>
      </c>
      <c r="D156" s="0" t="s">
        <v>490</v>
      </c>
      <c r="E156" s="0" t="n">
        <v>10</v>
      </c>
      <c r="F156" s="0" t="n">
        <v>0</v>
      </c>
      <c r="G156" s="39" t="n">
        <v>0</v>
      </c>
      <c r="H156" s="0" t="n">
        <v>120</v>
      </c>
      <c r="I156" s="39" t="n">
        <v>0.1141</v>
      </c>
      <c r="J156" s="0" t="n">
        <v>190</v>
      </c>
      <c r="K156" s="39" t="n">
        <v>0.4502</v>
      </c>
      <c r="M156" s="40" t="s">
        <v>188</v>
      </c>
      <c r="N156" s="0" t="str">
        <f aca="false">IFERROR(VLOOKUP(A156,C$3:K$433,2,FALSE()),"")</f>
        <v/>
      </c>
      <c r="O156" s="0" t="str">
        <f aca="false">IFERROR(VLOOKUP(A156,C$3:K$433,3,FALSE()),"")</f>
        <v/>
      </c>
      <c r="P156" s="0" t="str">
        <f aca="false">IFERROR(VLOOKUP(A156,C$3:K$433,4,FALSE()),"")</f>
        <v/>
      </c>
      <c r="Q156" s="39" t="str">
        <f aca="false">IFERROR(VLOOKUP(A156,C$3:K$433,5,FALSE()),"")</f>
        <v/>
      </c>
      <c r="R156" s="0" t="str">
        <f aca="false">IFERROR(VLOOKUP(A156,C$3:K$433,6,FALSE()),"")</f>
        <v/>
      </c>
      <c r="S156" s="39" t="str">
        <f aca="false">IFERROR(VLOOKUP(A156,C$3:K$433,7,FALSE()),"")</f>
        <v/>
      </c>
      <c r="T156" s="0" t="str">
        <f aca="false">IFERROR(VLOOKUP(A156,C$3:K$433,8,FALSE()),"")</f>
        <v/>
      </c>
      <c r="U156" s="39" t="str">
        <f aca="false">IFERROR(VLOOKUP(A156,C$3:K$433,9,FALSE()),"")</f>
        <v/>
      </c>
      <c r="AE156" s="0" t="s">
        <v>917</v>
      </c>
    </row>
    <row r="157" customFormat="false" ht="15" hidden="false" customHeight="false" outlineLevel="0" collapsed="false">
      <c r="A157" s="11" t="s">
        <v>189</v>
      </c>
      <c r="B157" s="11" t="s">
        <v>37</v>
      </c>
      <c r="C157" s="11" t="s">
        <v>197</v>
      </c>
      <c r="D157" s="0" t="s">
        <v>17</v>
      </c>
      <c r="E157" s="0" t="n">
        <v>16</v>
      </c>
      <c r="F157" s="0" t="n">
        <v>906</v>
      </c>
      <c r="G157" s="39" t="n">
        <v>0.8192</v>
      </c>
      <c r="H157" s="0" t="n">
        <v>0</v>
      </c>
      <c r="I157" s="39" t="n">
        <v>0</v>
      </c>
      <c r="J157" s="0" t="n">
        <v>77</v>
      </c>
      <c r="K157" s="39" t="n">
        <v>0.1742</v>
      </c>
      <c r="M157" s="40" t="s">
        <v>189</v>
      </c>
      <c r="N157" s="0" t="str">
        <f aca="false">IFERROR(VLOOKUP(A157,C$3:K$433,2,FALSE()),"")</f>
        <v>RB</v>
      </c>
      <c r="O157" s="0" t="n">
        <f aca="false">IFERROR(VLOOKUP(A157,C$3:K$433,3,FALSE()),"")</f>
        <v>16</v>
      </c>
      <c r="P157" s="0" t="n">
        <f aca="false">IFERROR(VLOOKUP(A157,C$3:K$433,4,FALSE()),"")</f>
        <v>464</v>
      </c>
      <c r="Q157" s="39" t="n">
        <f aca="false">IFERROR(VLOOKUP(A157,C$3:K$433,5,FALSE()),"")</f>
        <v>0.4276</v>
      </c>
      <c r="R157" s="0" t="n">
        <f aca="false">IFERROR(VLOOKUP(A157,C$3:K$433,6,FALSE()),"")</f>
        <v>0</v>
      </c>
      <c r="S157" s="39" t="n">
        <f aca="false">IFERROR(VLOOKUP(A157,C$3:K$433,7,FALSE()),"")</f>
        <v>0</v>
      </c>
      <c r="T157" s="0" t="n">
        <f aca="false">IFERROR(VLOOKUP(A157,C$3:K$433,8,FALSE()),"")</f>
        <v>166</v>
      </c>
      <c r="U157" s="39" t="n">
        <f aca="false">IFERROR(VLOOKUP(A157,C$3:K$433,9,FALSE()),"")</f>
        <v>0.3532</v>
      </c>
      <c r="AE157" s="0" t="s">
        <v>918</v>
      </c>
    </row>
    <row r="158" customFormat="false" ht="15" hidden="false" customHeight="false" outlineLevel="0" collapsed="false">
      <c r="A158" s="11" t="s">
        <v>190</v>
      </c>
      <c r="B158" s="11" t="s">
        <v>37</v>
      </c>
      <c r="C158" s="11" t="s">
        <v>815</v>
      </c>
      <c r="D158" s="0" t="s">
        <v>789</v>
      </c>
      <c r="E158" s="0" t="n">
        <v>7</v>
      </c>
      <c r="F158" s="0" t="n">
        <v>465</v>
      </c>
      <c r="G158" s="39" t="n">
        <v>0.4354</v>
      </c>
      <c r="H158" s="0" t="n">
        <v>0</v>
      </c>
      <c r="I158" s="39" t="n">
        <v>0</v>
      </c>
      <c r="J158" s="0" t="n">
        <v>0</v>
      </c>
      <c r="K158" s="39" t="n">
        <v>0</v>
      </c>
      <c r="M158" s="41" t="s">
        <v>190</v>
      </c>
      <c r="N158" s="42" t="str">
        <f aca="false">IFERROR(VLOOKUP(A158,C$3:K$433,2,FALSE()),"")</f>
        <v>RB</v>
      </c>
      <c r="O158" s="42" t="n">
        <f aca="false">IFERROR(VLOOKUP(A158,C$3:K$433,3,FALSE()),"")</f>
        <v>7</v>
      </c>
      <c r="P158" s="42" t="n">
        <f aca="false">IFERROR(VLOOKUP(A158,C$3:K$433,4,FALSE()),"")</f>
        <v>320</v>
      </c>
      <c r="Q158" s="43" t="n">
        <f aca="false">IFERROR(VLOOKUP(A158,C$3:K$433,5,FALSE()),"")</f>
        <v>0.3086</v>
      </c>
      <c r="R158" s="42" t="n">
        <f aca="false">IFERROR(VLOOKUP(A158,C$3:K$433,6,FALSE()),"")</f>
        <v>0</v>
      </c>
      <c r="S158" s="43" t="n">
        <f aca="false">IFERROR(VLOOKUP(A158,C$3:K$433,7,FALSE()),"")</f>
        <v>0</v>
      </c>
      <c r="T158" s="42" t="n">
        <f aca="false">IFERROR(VLOOKUP(A158,C$3:K$433,8,FALSE()),"")</f>
        <v>0</v>
      </c>
      <c r="U158" s="43" t="n">
        <f aca="false">IFERROR(VLOOKUP(A158,C$3:K$433,9,FALSE()),"")</f>
        <v>0</v>
      </c>
      <c r="V158" s="42" t="s">
        <v>37</v>
      </c>
      <c r="W158" s="42" t="n">
        <v>7</v>
      </c>
      <c r="X158" s="42" t="n">
        <v>187</v>
      </c>
      <c r="Y158" s="43" t="n">
        <v>0.1653</v>
      </c>
      <c r="Z158" s="42" t="n">
        <v>0</v>
      </c>
      <c r="AA158" s="43" t="n">
        <v>0</v>
      </c>
      <c r="AB158" s="42" t="n">
        <v>0</v>
      </c>
      <c r="AC158" s="43" t="n">
        <v>0</v>
      </c>
      <c r="AE158" s="0" t="s">
        <v>918</v>
      </c>
    </row>
    <row r="159" customFormat="false" ht="15" hidden="false" customHeight="false" outlineLevel="0" collapsed="false">
      <c r="A159" s="11" t="s">
        <v>191</v>
      </c>
      <c r="B159" s="11" t="s">
        <v>17</v>
      </c>
      <c r="C159" s="11" t="s">
        <v>815</v>
      </c>
      <c r="D159" s="0" t="s">
        <v>23</v>
      </c>
      <c r="E159" s="0" t="n">
        <v>12</v>
      </c>
      <c r="F159" s="0" t="n">
        <v>0</v>
      </c>
      <c r="G159" s="39" t="n">
        <v>0</v>
      </c>
      <c r="H159" s="0" t="n">
        <v>104</v>
      </c>
      <c r="I159" s="39" t="n">
        <v>0.0989</v>
      </c>
      <c r="J159" s="0" t="n">
        <v>213</v>
      </c>
      <c r="K159" s="39" t="n">
        <v>0.5047</v>
      </c>
      <c r="M159" s="40" t="s">
        <v>191</v>
      </c>
      <c r="N159" s="0" t="str">
        <f aca="false">IFERROR(VLOOKUP(A159,C$3:K$433,2,FALSE()),"")</f>
        <v/>
      </c>
      <c r="O159" s="0" t="str">
        <f aca="false">IFERROR(VLOOKUP(A159,C$3:K$433,3,FALSE()),"")</f>
        <v/>
      </c>
      <c r="P159" s="0" t="str">
        <f aca="false">IFERROR(VLOOKUP(A159,C$3:K$433,4,FALSE()),"")</f>
        <v/>
      </c>
      <c r="Q159" s="39" t="str">
        <f aca="false">IFERROR(VLOOKUP(A159,C$3:K$433,5,FALSE()),"")</f>
        <v/>
      </c>
      <c r="R159" s="0" t="str">
        <f aca="false">IFERROR(VLOOKUP(A159,C$3:K$433,6,FALSE()),"")</f>
        <v/>
      </c>
      <c r="S159" s="39" t="str">
        <f aca="false">IFERROR(VLOOKUP(A159,C$3:K$433,7,FALSE()),"")</f>
        <v/>
      </c>
      <c r="T159" s="0" t="str">
        <f aca="false">IFERROR(VLOOKUP(A159,C$3:K$433,8,FALSE()),"")</f>
        <v/>
      </c>
      <c r="U159" s="39" t="str">
        <f aca="false">IFERROR(VLOOKUP(A159,C$3:K$433,9,FALSE()),"")</f>
        <v/>
      </c>
      <c r="AE159" s="0" t="s">
        <v>919</v>
      </c>
    </row>
    <row r="160" customFormat="false" ht="15" hidden="false" customHeight="false" outlineLevel="0" collapsed="false">
      <c r="A160" s="11" t="s">
        <v>192</v>
      </c>
      <c r="B160" s="11" t="s">
        <v>17</v>
      </c>
      <c r="C160" s="11" t="s">
        <v>199</v>
      </c>
      <c r="D160" s="0" t="s">
        <v>453</v>
      </c>
      <c r="E160" s="0" t="n">
        <v>7</v>
      </c>
      <c r="F160" s="0" t="n">
        <v>0</v>
      </c>
      <c r="G160" s="39" t="n">
        <v>0</v>
      </c>
      <c r="H160" s="0" t="n">
        <v>96</v>
      </c>
      <c r="I160" s="39" t="n">
        <v>0.0892</v>
      </c>
      <c r="J160" s="0" t="n">
        <v>14</v>
      </c>
      <c r="K160" s="39" t="n">
        <v>0.0309</v>
      </c>
      <c r="M160" s="40" t="s">
        <v>192</v>
      </c>
      <c r="N160" s="0" t="str">
        <f aca="false">IFERROR(VLOOKUP(A160,C$3:K$433,2,FALSE()),"")</f>
        <v>TE</v>
      </c>
      <c r="O160" s="0" t="n">
        <f aca="false">IFERROR(VLOOKUP(A160,C$3:K$433,3,FALSE()),"")</f>
        <v>14</v>
      </c>
      <c r="P160" s="0" t="n">
        <f aca="false">IFERROR(VLOOKUP(A160,C$3:K$433,4,FALSE()),"")</f>
        <v>321</v>
      </c>
      <c r="Q160" s="39" t="n">
        <f aca="false">IFERROR(VLOOKUP(A160,C$3:K$433,5,FALSE()),"")</f>
        <v>0.2848</v>
      </c>
      <c r="R160" s="0" t="n">
        <f aca="false">IFERROR(VLOOKUP(A160,C$3:K$433,6,FALSE()),"")</f>
        <v>0</v>
      </c>
      <c r="S160" s="39" t="n">
        <f aca="false">IFERROR(VLOOKUP(A160,C$3:K$433,7,FALSE()),"")</f>
        <v>0</v>
      </c>
      <c r="T160" s="0" t="n">
        <f aca="false">IFERROR(VLOOKUP(A160,C$3:K$433,8,FALSE()),"")</f>
        <v>27</v>
      </c>
      <c r="U160" s="39" t="n">
        <f aca="false">IFERROR(VLOOKUP(A160,C$3:K$433,9,FALSE()),"")</f>
        <v>0.0592</v>
      </c>
      <c r="AE160" s="0" t="s">
        <v>919</v>
      </c>
    </row>
    <row r="161" customFormat="false" ht="15" hidden="false" customHeight="false" outlineLevel="0" collapsed="false">
      <c r="A161" s="11" t="s">
        <v>193</v>
      </c>
      <c r="B161" s="11" t="s">
        <v>14</v>
      </c>
      <c r="C161" s="11" t="s">
        <v>201</v>
      </c>
      <c r="D161" s="0" t="s">
        <v>782</v>
      </c>
      <c r="E161" s="0" t="n">
        <v>4</v>
      </c>
      <c r="F161" s="0" t="n">
        <v>256</v>
      </c>
      <c r="G161" s="39" t="n">
        <v>0.2433</v>
      </c>
      <c r="H161" s="0" t="n">
        <v>0</v>
      </c>
      <c r="I161" s="39" t="n">
        <v>0</v>
      </c>
      <c r="J161" s="0" t="n">
        <v>16</v>
      </c>
      <c r="K161" s="39" t="n">
        <v>0.0366</v>
      </c>
      <c r="M161" s="40" t="s">
        <v>193</v>
      </c>
      <c r="N161" s="0" t="str">
        <f aca="false">IFERROR(VLOOKUP(A161,C$3:K$433,2,FALSE()),"")</f>
        <v/>
      </c>
      <c r="O161" s="0" t="str">
        <f aca="false">IFERROR(VLOOKUP(A161,C$3:K$433,3,FALSE()),"")</f>
        <v/>
      </c>
      <c r="P161" s="0" t="str">
        <f aca="false">IFERROR(VLOOKUP(A161,C$3:K$433,4,FALSE()),"")</f>
        <v/>
      </c>
      <c r="Q161" s="39" t="str">
        <f aca="false">IFERROR(VLOOKUP(A161,C$3:K$433,5,FALSE()),"")</f>
        <v/>
      </c>
      <c r="R161" s="0" t="str">
        <f aca="false">IFERROR(VLOOKUP(A161,C$3:K$433,6,FALSE()),"")</f>
        <v/>
      </c>
      <c r="S161" s="39" t="str">
        <f aca="false">IFERROR(VLOOKUP(A161,C$3:K$433,7,FALSE()),"")</f>
        <v/>
      </c>
      <c r="T161" s="0" t="str">
        <f aca="false">IFERROR(VLOOKUP(A161,C$3:K$433,8,FALSE()),"")</f>
        <v/>
      </c>
      <c r="U161" s="39" t="str">
        <f aca="false">IFERROR(VLOOKUP(A161,C$3:K$433,9,FALSE()),"")</f>
        <v/>
      </c>
      <c r="AE161" s="0" t="s">
        <v>920</v>
      </c>
    </row>
    <row r="162" customFormat="false" ht="15" hidden="false" customHeight="false" outlineLevel="0" collapsed="false">
      <c r="A162" s="11" t="s">
        <v>194</v>
      </c>
      <c r="B162" s="11" t="s">
        <v>37</v>
      </c>
      <c r="C162" s="11" t="s">
        <v>202</v>
      </c>
      <c r="D162" s="0" t="s">
        <v>782</v>
      </c>
      <c r="E162" s="0" t="n">
        <v>13</v>
      </c>
      <c r="F162" s="0" t="n">
        <v>124</v>
      </c>
      <c r="G162" s="39" t="n">
        <v>0.123</v>
      </c>
      <c r="H162" s="0" t="n">
        <v>0</v>
      </c>
      <c r="I162" s="39" t="n">
        <v>0</v>
      </c>
      <c r="J162" s="0" t="n">
        <v>108</v>
      </c>
      <c r="K162" s="39" t="n">
        <v>0.2523</v>
      </c>
      <c r="M162" s="40" t="s">
        <v>194</v>
      </c>
      <c r="N162" s="0" t="str">
        <f aca="false">IFERROR(VLOOKUP(A162,C$3:K$433,2,FALSE()),"")</f>
        <v/>
      </c>
      <c r="O162" s="0" t="str">
        <f aca="false">IFERROR(VLOOKUP(A162,C$3:K$433,3,FALSE()),"")</f>
        <v/>
      </c>
      <c r="P162" s="0" t="str">
        <f aca="false">IFERROR(VLOOKUP(A162,C$3:K$433,4,FALSE()),"")</f>
        <v/>
      </c>
      <c r="Q162" s="39" t="str">
        <f aca="false">IFERROR(VLOOKUP(A162,C$3:K$433,5,FALSE()),"")</f>
        <v/>
      </c>
      <c r="R162" s="0" t="str">
        <f aca="false">IFERROR(VLOOKUP(A162,C$3:K$433,6,FALSE()),"")</f>
        <v/>
      </c>
      <c r="S162" s="39" t="str">
        <f aca="false">IFERROR(VLOOKUP(A162,C$3:K$433,7,FALSE()),"")</f>
        <v/>
      </c>
      <c r="T162" s="0" t="str">
        <f aca="false">IFERROR(VLOOKUP(A162,C$3:K$433,8,FALSE()),"")</f>
        <v/>
      </c>
      <c r="U162" s="39" t="str">
        <f aca="false">IFERROR(VLOOKUP(A162,C$3:K$433,9,FALSE()),"")</f>
        <v/>
      </c>
      <c r="AE162" s="0" t="s">
        <v>920</v>
      </c>
    </row>
    <row r="163" customFormat="false" ht="15" hidden="false" customHeight="false" outlineLevel="0" collapsed="false">
      <c r="A163" s="11" t="s">
        <v>195</v>
      </c>
      <c r="B163" s="11" t="s">
        <v>20</v>
      </c>
      <c r="C163" s="11" t="s">
        <v>887</v>
      </c>
      <c r="D163" s="0" t="s">
        <v>23</v>
      </c>
      <c r="E163" s="0" t="n">
        <v>3</v>
      </c>
      <c r="F163" s="0" t="n">
        <v>0</v>
      </c>
      <c r="G163" s="39" t="n">
        <v>0</v>
      </c>
      <c r="H163" s="0" t="n">
        <v>0</v>
      </c>
      <c r="I163" s="39" t="n">
        <v>0</v>
      </c>
      <c r="J163" s="0" t="n">
        <v>62</v>
      </c>
      <c r="K163" s="39" t="n">
        <v>0.1319</v>
      </c>
      <c r="M163" s="40" t="s">
        <v>195</v>
      </c>
      <c r="N163" s="0" t="str">
        <f aca="false">IFERROR(VLOOKUP(A163,C$3:K$433,2,FALSE()),"")</f>
        <v>FS</v>
      </c>
      <c r="O163" s="0" t="n">
        <f aca="false">IFERROR(VLOOKUP(A163,C$3:K$433,3,FALSE()),"")</f>
        <v>10</v>
      </c>
      <c r="P163" s="0" t="n">
        <f aca="false">IFERROR(VLOOKUP(A163,C$3:K$433,4,FALSE()),"")</f>
        <v>0</v>
      </c>
      <c r="Q163" s="39" t="n">
        <f aca="false">IFERROR(VLOOKUP(A163,C$3:K$433,5,FALSE()),"")</f>
        <v>0</v>
      </c>
      <c r="R163" s="0" t="n">
        <f aca="false">IFERROR(VLOOKUP(A163,C$3:K$433,6,FALSE()),"")</f>
        <v>120</v>
      </c>
      <c r="S163" s="39" t="n">
        <f aca="false">IFERROR(VLOOKUP(A163,C$3:K$433,7,FALSE()),"")</f>
        <v>0.1141</v>
      </c>
      <c r="T163" s="0" t="n">
        <f aca="false">IFERROR(VLOOKUP(A163,C$3:K$433,8,FALSE()),"")</f>
        <v>190</v>
      </c>
      <c r="U163" s="39" t="n">
        <f aca="false">IFERROR(VLOOKUP(A163,C$3:K$433,9,FALSE()),"")</f>
        <v>0.4502</v>
      </c>
      <c r="AE163" s="0" t="s">
        <v>337</v>
      </c>
    </row>
    <row r="164" customFormat="false" ht="15" hidden="false" customHeight="false" outlineLevel="0" collapsed="false">
      <c r="A164" s="11" t="s">
        <v>196</v>
      </c>
      <c r="B164" s="11" t="s">
        <v>48</v>
      </c>
      <c r="C164" s="11" t="s">
        <v>887</v>
      </c>
      <c r="D164" s="0" t="s">
        <v>23</v>
      </c>
      <c r="E164" s="0" t="n">
        <v>1</v>
      </c>
      <c r="F164" s="0" t="n">
        <v>0</v>
      </c>
      <c r="G164" s="39" t="n">
        <v>0</v>
      </c>
      <c r="H164" s="0" t="n">
        <v>18</v>
      </c>
      <c r="I164" s="39" t="n">
        <v>0.017</v>
      </c>
      <c r="J164" s="0" t="n">
        <v>0</v>
      </c>
      <c r="K164" s="39" t="n">
        <v>0</v>
      </c>
      <c r="M164" s="40" t="s">
        <v>196</v>
      </c>
      <c r="N164" s="0" t="str">
        <f aca="false">IFERROR(VLOOKUP(A164,C$3:K$433,2,FALSE()),"")</f>
        <v/>
      </c>
      <c r="O164" s="0" t="str">
        <f aca="false">IFERROR(VLOOKUP(A164,C$3:K$433,3,FALSE()),"")</f>
        <v/>
      </c>
      <c r="P164" s="0" t="str">
        <f aca="false">IFERROR(VLOOKUP(A164,C$3:K$433,4,FALSE()),"")</f>
        <v/>
      </c>
      <c r="Q164" s="39" t="str">
        <f aca="false">IFERROR(VLOOKUP(A164,C$3:K$433,5,FALSE()),"")</f>
        <v/>
      </c>
      <c r="R164" s="0" t="str">
        <f aca="false">IFERROR(VLOOKUP(A164,C$3:K$433,6,FALSE()),"")</f>
        <v/>
      </c>
      <c r="S164" s="39" t="str">
        <f aca="false">IFERROR(VLOOKUP(A164,C$3:K$433,7,FALSE()),"")</f>
        <v/>
      </c>
      <c r="T164" s="0" t="str">
        <f aca="false">IFERROR(VLOOKUP(A164,C$3:K$433,8,FALSE()),"")</f>
        <v/>
      </c>
      <c r="U164" s="39" t="str">
        <f aca="false">IFERROR(VLOOKUP(A164,C$3:K$433,9,FALSE()),"")</f>
        <v/>
      </c>
      <c r="AE164" s="0" t="s">
        <v>337</v>
      </c>
    </row>
    <row r="165" customFormat="false" ht="15" hidden="false" customHeight="false" outlineLevel="0" collapsed="false">
      <c r="A165" s="11" t="s">
        <v>197</v>
      </c>
      <c r="B165" s="11" t="s">
        <v>17</v>
      </c>
      <c r="C165" s="11" t="s">
        <v>887</v>
      </c>
      <c r="D165" s="0" t="s">
        <v>23</v>
      </c>
      <c r="E165" s="0" t="n">
        <v>2</v>
      </c>
      <c r="F165" s="0" t="n">
        <v>0</v>
      </c>
      <c r="G165" s="39" t="n">
        <v>0</v>
      </c>
      <c r="H165" s="0" t="n">
        <v>29</v>
      </c>
      <c r="I165" s="39" t="n">
        <v>0.0274</v>
      </c>
      <c r="J165" s="0" t="n">
        <v>12</v>
      </c>
      <c r="K165" s="39" t="n">
        <v>0.026</v>
      </c>
      <c r="M165" s="40" t="s">
        <v>197</v>
      </c>
      <c r="N165" s="0" t="str">
        <f aca="false">IFERROR(VLOOKUP(A165,C$3:K$433,2,FALSE()),"")</f>
        <v>TE</v>
      </c>
      <c r="O165" s="0" t="n">
        <f aca="false">IFERROR(VLOOKUP(A165,C$3:K$433,3,FALSE()),"")</f>
        <v>16</v>
      </c>
      <c r="P165" s="0" t="n">
        <f aca="false">IFERROR(VLOOKUP(A165,C$3:K$433,4,FALSE()),"")</f>
        <v>906</v>
      </c>
      <c r="Q165" s="39" t="n">
        <f aca="false">IFERROR(VLOOKUP(A165,C$3:K$433,5,FALSE()),"")</f>
        <v>0.8192</v>
      </c>
      <c r="R165" s="0" t="n">
        <f aca="false">IFERROR(VLOOKUP(A165,C$3:K$433,6,FALSE()),"")</f>
        <v>0</v>
      </c>
      <c r="S165" s="39" t="n">
        <f aca="false">IFERROR(VLOOKUP(A165,C$3:K$433,7,FALSE()),"")</f>
        <v>0</v>
      </c>
      <c r="T165" s="0" t="n">
        <f aca="false">IFERROR(VLOOKUP(A165,C$3:K$433,8,FALSE()),"")</f>
        <v>77</v>
      </c>
      <c r="U165" s="39" t="n">
        <f aca="false">IFERROR(VLOOKUP(A165,C$3:K$433,9,FALSE()),"")</f>
        <v>0.1742</v>
      </c>
    </row>
    <row r="166" customFormat="false" ht="15" hidden="false" customHeight="false" outlineLevel="0" collapsed="false">
      <c r="A166" s="11" t="s">
        <v>198</v>
      </c>
      <c r="B166" s="11" t="s">
        <v>37</v>
      </c>
      <c r="C166" s="11" t="s">
        <v>203</v>
      </c>
      <c r="D166" s="0" t="s">
        <v>23</v>
      </c>
      <c r="E166" s="0" t="n">
        <v>7</v>
      </c>
      <c r="F166" s="0" t="n">
        <v>0</v>
      </c>
      <c r="G166" s="39" t="n">
        <v>0</v>
      </c>
      <c r="H166" s="0" t="n">
        <v>268</v>
      </c>
      <c r="I166" s="39" t="n">
        <v>0.2602</v>
      </c>
      <c r="J166" s="0" t="n">
        <v>19</v>
      </c>
      <c r="K166" s="39" t="n">
        <v>0.0417</v>
      </c>
      <c r="M166" s="40" t="s">
        <v>198</v>
      </c>
      <c r="N166" s="0" t="str">
        <f aca="false">IFERROR(VLOOKUP(A166,C$3:K$433,2,FALSE()),"")</f>
        <v/>
      </c>
      <c r="O166" s="0" t="str">
        <f aca="false">IFERROR(VLOOKUP(A166,C$3:K$433,3,FALSE()),"")</f>
        <v/>
      </c>
      <c r="P166" s="0" t="str">
        <f aca="false">IFERROR(VLOOKUP(A166,C$3:K$433,4,FALSE()),"")</f>
        <v/>
      </c>
      <c r="Q166" s="39" t="str">
        <f aca="false">IFERROR(VLOOKUP(A166,C$3:K$433,5,FALSE()),"")</f>
        <v/>
      </c>
      <c r="R166" s="0" t="str">
        <f aca="false">IFERROR(VLOOKUP(A166,C$3:K$433,6,FALSE()),"")</f>
        <v/>
      </c>
      <c r="S166" s="39" t="str">
        <f aca="false">IFERROR(VLOOKUP(A166,C$3:K$433,7,FALSE()),"")</f>
        <v/>
      </c>
      <c r="T166" s="0" t="str">
        <f aca="false">IFERROR(VLOOKUP(A166,C$3:K$433,8,FALSE()),"")</f>
        <v/>
      </c>
      <c r="U166" s="39" t="str">
        <f aca="false">IFERROR(VLOOKUP(A166,C$3:K$433,9,FALSE()),"")</f>
        <v/>
      </c>
    </row>
    <row r="167" customFormat="false" ht="15" hidden="false" customHeight="false" outlineLevel="0" collapsed="false">
      <c r="A167" s="11" t="s">
        <v>199</v>
      </c>
      <c r="B167" s="11" t="s">
        <v>46</v>
      </c>
      <c r="C167" s="11" t="s">
        <v>204</v>
      </c>
      <c r="D167" s="0" t="s">
        <v>453</v>
      </c>
      <c r="E167" s="0" t="n">
        <v>13</v>
      </c>
      <c r="F167" s="0" t="n">
        <v>0</v>
      </c>
      <c r="G167" s="39" t="n">
        <v>0</v>
      </c>
      <c r="H167" s="0" t="n">
        <v>402</v>
      </c>
      <c r="I167" s="39" t="n">
        <v>0.3843</v>
      </c>
      <c r="J167" s="0" t="n">
        <v>57</v>
      </c>
      <c r="K167" s="39" t="n">
        <v>0.1278</v>
      </c>
      <c r="M167" s="40" t="s">
        <v>199</v>
      </c>
      <c r="N167" s="0" t="str">
        <f aca="false">IFERROR(VLOOKUP(A167,C$3:K$433,2,FALSE()),"")</f>
        <v>DT</v>
      </c>
      <c r="O167" s="0" t="n">
        <f aca="false">IFERROR(VLOOKUP(A167,C$3:K$433,3,FALSE()),"")</f>
        <v>7</v>
      </c>
      <c r="P167" s="0" t="n">
        <f aca="false">IFERROR(VLOOKUP(A167,C$3:K$433,4,FALSE()),"")</f>
        <v>0</v>
      </c>
      <c r="Q167" s="39" t="n">
        <f aca="false">IFERROR(VLOOKUP(A167,C$3:K$433,5,FALSE()),"")</f>
        <v>0</v>
      </c>
      <c r="R167" s="0" t="n">
        <f aca="false">IFERROR(VLOOKUP(A167,C$3:K$433,6,FALSE()),"")</f>
        <v>96</v>
      </c>
      <c r="S167" s="39" t="n">
        <f aca="false">IFERROR(VLOOKUP(A167,C$3:K$433,7,FALSE()),"")</f>
        <v>0.0892</v>
      </c>
      <c r="T167" s="0" t="n">
        <f aca="false">IFERROR(VLOOKUP(A167,C$3:K$433,8,FALSE()),"")</f>
        <v>14</v>
      </c>
      <c r="U167" s="39" t="n">
        <f aca="false">IFERROR(VLOOKUP(A167,C$3:K$433,9,FALSE()),"")</f>
        <v>0.0309</v>
      </c>
    </row>
    <row r="168" customFormat="false" ht="15" hidden="false" customHeight="false" outlineLevel="0" collapsed="false">
      <c r="A168" s="11" t="s">
        <v>200</v>
      </c>
      <c r="B168" s="11" t="s">
        <v>37</v>
      </c>
      <c r="C168" s="11" t="s">
        <v>205</v>
      </c>
      <c r="D168" s="0" t="s">
        <v>638</v>
      </c>
      <c r="E168" s="0" t="n">
        <v>16</v>
      </c>
      <c r="F168" s="0" t="n">
        <v>0</v>
      </c>
      <c r="G168" s="39" t="n">
        <v>0</v>
      </c>
      <c r="H168" s="0" t="n">
        <v>272</v>
      </c>
      <c r="I168" s="39" t="n">
        <v>0.2566</v>
      </c>
      <c r="J168" s="0" t="n">
        <v>309</v>
      </c>
      <c r="K168" s="39" t="n">
        <v>0.6851</v>
      </c>
      <c r="M168" s="40" t="s">
        <v>200</v>
      </c>
      <c r="N168" s="0" t="str">
        <f aca="false">IFERROR(VLOOKUP(A168,C$3:K$433,2,FALSE()),"")</f>
        <v/>
      </c>
      <c r="O168" s="0" t="str">
        <f aca="false">IFERROR(VLOOKUP(A168,C$3:K$433,3,FALSE()),"")</f>
        <v/>
      </c>
      <c r="P168" s="0" t="str">
        <f aca="false">IFERROR(VLOOKUP(A168,C$3:K$433,4,FALSE()),"")</f>
        <v/>
      </c>
      <c r="Q168" s="39" t="str">
        <f aca="false">IFERROR(VLOOKUP(A168,C$3:K$433,5,FALSE()),"")</f>
        <v/>
      </c>
      <c r="R168" s="0" t="str">
        <f aca="false">IFERROR(VLOOKUP(A168,C$3:K$433,6,FALSE()),"")</f>
        <v/>
      </c>
      <c r="S168" s="39" t="str">
        <f aca="false">IFERROR(VLOOKUP(A168,C$3:K$433,7,FALSE()),"")</f>
        <v/>
      </c>
      <c r="T168" s="0" t="str">
        <f aca="false">IFERROR(VLOOKUP(A168,C$3:K$433,8,FALSE()),"")</f>
        <v/>
      </c>
      <c r="U168" s="39" t="str">
        <f aca="false">IFERROR(VLOOKUP(A168,C$3:K$433,9,FALSE()),"")</f>
        <v/>
      </c>
    </row>
    <row r="169" customFormat="false" ht="15" hidden="false" customHeight="false" outlineLevel="0" collapsed="false">
      <c r="A169" s="11" t="s">
        <v>201</v>
      </c>
      <c r="B169" s="11" t="s">
        <v>14</v>
      </c>
      <c r="C169" s="11" t="s">
        <v>823</v>
      </c>
      <c r="D169" s="0" t="s">
        <v>23</v>
      </c>
      <c r="E169" s="0" t="n">
        <v>8</v>
      </c>
      <c r="F169" s="0" t="n">
        <v>0</v>
      </c>
      <c r="G169" s="39" t="n">
        <v>0</v>
      </c>
      <c r="H169" s="0" t="n">
        <v>0</v>
      </c>
      <c r="I169" s="39" t="n">
        <v>0</v>
      </c>
      <c r="J169" s="0" t="n">
        <v>145</v>
      </c>
      <c r="K169" s="39" t="n">
        <v>0.3356</v>
      </c>
      <c r="M169" s="40" t="s">
        <v>201</v>
      </c>
      <c r="N169" s="0" t="str">
        <f aca="false">IFERROR(VLOOKUP(A169,C$3:K$433,2,FALSE()),"")</f>
        <v>G</v>
      </c>
      <c r="O169" s="0" t="n">
        <f aca="false">IFERROR(VLOOKUP(A169,C$3:K$433,3,FALSE()),"")</f>
        <v>4</v>
      </c>
      <c r="P169" s="0" t="n">
        <f aca="false">IFERROR(VLOOKUP(A169,C$3:K$433,4,FALSE()),"")</f>
        <v>256</v>
      </c>
      <c r="Q169" s="39" t="n">
        <f aca="false">IFERROR(VLOOKUP(A169,C$3:K$433,5,FALSE()),"")</f>
        <v>0.2433</v>
      </c>
      <c r="R169" s="0" t="n">
        <f aca="false">IFERROR(VLOOKUP(A169,C$3:K$433,6,FALSE()),"")</f>
        <v>0</v>
      </c>
      <c r="S169" s="39" t="n">
        <f aca="false">IFERROR(VLOOKUP(A169,C$3:K$433,7,FALSE()),"")</f>
        <v>0</v>
      </c>
      <c r="T169" s="0" t="n">
        <f aca="false">IFERROR(VLOOKUP(A169,C$3:K$433,8,FALSE()),"")</f>
        <v>16</v>
      </c>
      <c r="U169" s="39" t="n">
        <f aca="false">IFERROR(VLOOKUP(A169,C$3:K$433,9,FALSE()),"")</f>
        <v>0.0366</v>
      </c>
    </row>
    <row r="170" customFormat="false" ht="15" hidden="false" customHeight="false" outlineLevel="0" collapsed="false">
      <c r="A170" s="11" t="s">
        <v>202</v>
      </c>
      <c r="B170" s="11" t="s">
        <v>14</v>
      </c>
      <c r="C170" s="11" t="s">
        <v>823</v>
      </c>
      <c r="D170" s="0" t="s">
        <v>23</v>
      </c>
      <c r="E170" s="0" t="n">
        <v>2</v>
      </c>
      <c r="F170" s="0" t="n">
        <v>0</v>
      </c>
      <c r="G170" s="39" t="n">
        <v>0</v>
      </c>
      <c r="H170" s="0" t="n">
        <v>0</v>
      </c>
      <c r="I170" s="39" t="n">
        <v>0</v>
      </c>
      <c r="J170" s="0" t="n">
        <v>27</v>
      </c>
      <c r="K170" s="39" t="n">
        <v>0.0629</v>
      </c>
      <c r="M170" s="40" t="s">
        <v>202</v>
      </c>
      <c r="N170" s="0" t="str">
        <f aca="false">IFERROR(VLOOKUP(A170,C$3:K$433,2,FALSE()),"")</f>
        <v>G</v>
      </c>
      <c r="O170" s="0" t="n">
        <f aca="false">IFERROR(VLOOKUP(A170,C$3:K$433,3,FALSE()),"")</f>
        <v>13</v>
      </c>
      <c r="P170" s="0" t="n">
        <f aca="false">IFERROR(VLOOKUP(A170,C$3:K$433,4,FALSE()),"")</f>
        <v>124</v>
      </c>
      <c r="Q170" s="39" t="n">
        <f aca="false">IFERROR(VLOOKUP(A170,C$3:K$433,5,FALSE()),"")</f>
        <v>0.123</v>
      </c>
      <c r="R170" s="0" t="n">
        <f aca="false">IFERROR(VLOOKUP(A170,C$3:K$433,6,FALSE()),"")</f>
        <v>0</v>
      </c>
      <c r="S170" s="39" t="n">
        <f aca="false">IFERROR(VLOOKUP(A170,C$3:K$433,7,FALSE()),"")</f>
        <v>0</v>
      </c>
      <c r="T170" s="0" t="n">
        <f aca="false">IFERROR(VLOOKUP(A170,C$3:K$433,8,FALSE()),"")</f>
        <v>108</v>
      </c>
      <c r="U170" s="39" t="n">
        <f aca="false">IFERROR(VLOOKUP(A170,C$3:K$433,9,FALSE()),"")</f>
        <v>0.2523</v>
      </c>
    </row>
    <row r="171" customFormat="false" ht="15" hidden="false" customHeight="false" outlineLevel="0" collapsed="false">
      <c r="A171" s="11" t="s">
        <v>203</v>
      </c>
      <c r="B171" s="11" t="s">
        <v>23</v>
      </c>
      <c r="C171" s="11" t="s">
        <v>207</v>
      </c>
      <c r="D171" s="0" t="s">
        <v>490</v>
      </c>
      <c r="E171" s="0" t="n">
        <v>11</v>
      </c>
      <c r="F171" s="0" t="n">
        <v>0</v>
      </c>
      <c r="G171" s="39" t="n">
        <v>0</v>
      </c>
      <c r="H171" s="0" t="n">
        <v>1</v>
      </c>
      <c r="I171" s="39" t="n">
        <v>0.0009</v>
      </c>
      <c r="J171" s="0" t="n">
        <v>166</v>
      </c>
      <c r="K171" s="39" t="n">
        <v>0.3897</v>
      </c>
      <c r="M171" s="40" t="s">
        <v>203</v>
      </c>
      <c r="N171" s="0" t="str">
        <f aca="false">IFERROR(VLOOKUP(A171,C$3:K$433,2,FALSE()),"")</f>
        <v>LB</v>
      </c>
      <c r="O171" s="0" t="n">
        <f aca="false">IFERROR(VLOOKUP(A171,C$3:K$433,3,FALSE()),"")</f>
        <v>7</v>
      </c>
      <c r="P171" s="0" t="n">
        <f aca="false">IFERROR(VLOOKUP(A171,C$3:K$433,4,FALSE()),"")</f>
        <v>0</v>
      </c>
      <c r="Q171" s="39" t="n">
        <f aca="false">IFERROR(VLOOKUP(A171,C$3:K$433,5,FALSE()),"")</f>
        <v>0</v>
      </c>
      <c r="R171" s="0" t="n">
        <f aca="false">IFERROR(VLOOKUP(A171,C$3:K$433,6,FALSE()),"")</f>
        <v>268</v>
      </c>
      <c r="S171" s="39" t="n">
        <f aca="false">IFERROR(VLOOKUP(A171,C$3:K$433,7,FALSE()),"")</f>
        <v>0.2602</v>
      </c>
      <c r="T171" s="0" t="n">
        <f aca="false">IFERROR(VLOOKUP(A171,C$3:K$433,8,FALSE()),"")</f>
        <v>19</v>
      </c>
      <c r="U171" s="39" t="n">
        <f aca="false">IFERROR(VLOOKUP(A171,C$3:K$433,9,FALSE()),"")</f>
        <v>0.0417</v>
      </c>
    </row>
    <row r="172" customFormat="false" ht="15" hidden="false" customHeight="false" outlineLevel="0" collapsed="false">
      <c r="A172" s="11" t="s">
        <v>204</v>
      </c>
      <c r="B172" s="11" t="s">
        <v>46</v>
      </c>
      <c r="C172" s="11" t="s">
        <v>208</v>
      </c>
      <c r="D172" s="0" t="s">
        <v>382</v>
      </c>
      <c r="E172" s="0" t="n">
        <v>16</v>
      </c>
      <c r="F172" s="0" t="n">
        <v>0</v>
      </c>
      <c r="G172" s="39" t="n">
        <v>0</v>
      </c>
      <c r="H172" s="0" t="n">
        <v>552</v>
      </c>
      <c r="I172" s="39" t="n">
        <v>0.4817</v>
      </c>
      <c r="J172" s="0" t="n">
        <v>219</v>
      </c>
      <c r="K172" s="39" t="n">
        <v>0.4867</v>
      </c>
      <c r="M172" s="40" t="s">
        <v>204</v>
      </c>
      <c r="N172" s="0" t="str">
        <f aca="false">IFERROR(VLOOKUP(A172,C$3:K$433,2,FALSE()),"")</f>
        <v>DT</v>
      </c>
      <c r="O172" s="0" t="n">
        <f aca="false">IFERROR(VLOOKUP(A172,C$3:K$433,3,FALSE()),"")</f>
        <v>13</v>
      </c>
      <c r="P172" s="0" t="n">
        <f aca="false">IFERROR(VLOOKUP(A172,C$3:K$433,4,FALSE()),"")</f>
        <v>0</v>
      </c>
      <c r="Q172" s="39" t="n">
        <f aca="false">IFERROR(VLOOKUP(A172,C$3:K$433,5,FALSE()),"")</f>
        <v>0</v>
      </c>
      <c r="R172" s="0" t="n">
        <f aca="false">IFERROR(VLOOKUP(A172,C$3:K$433,6,FALSE()),"")</f>
        <v>402</v>
      </c>
      <c r="S172" s="39" t="n">
        <f aca="false">IFERROR(VLOOKUP(A172,C$3:K$433,7,FALSE()),"")</f>
        <v>0.3843</v>
      </c>
      <c r="T172" s="0" t="n">
        <f aca="false">IFERROR(VLOOKUP(A172,C$3:K$433,8,FALSE()),"")</f>
        <v>57</v>
      </c>
      <c r="U172" s="39" t="n">
        <f aca="false">IFERROR(VLOOKUP(A172,C$3:K$433,9,FALSE()),"")</f>
        <v>0.1278</v>
      </c>
    </row>
    <row r="173" customFormat="false" ht="15" hidden="false" customHeight="false" outlineLevel="0" collapsed="false">
      <c r="A173" s="11" t="s">
        <v>205</v>
      </c>
      <c r="B173" s="11" t="s">
        <v>20</v>
      </c>
      <c r="C173" s="11" t="s">
        <v>211</v>
      </c>
      <c r="D173" s="0" t="s">
        <v>382</v>
      </c>
      <c r="E173" s="0" t="n">
        <v>16</v>
      </c>
      <c r="F173" s="0" t="n">
        <v>0</v>
      </c>
      <c r="G173" s="39" t="n">
        <v>0</v>
      </c>
      <c r="H173" s="0" t="n">
        <v>654</v>
      </c>
      <c r="I173" s="39" t="n">
        <v>0.5956</v>
      </c>
      <c r="J173" s="0" t="n">
        <v>223</v>
      </c>
      <c r="K173" s="39" t="n">
        <v>0.4675</v>
      </c>
      <c r="M173" s="40" t="s">
        <v>205</v>
      </c>
      <c r="N173" s="0" t="str">
        <f aca="false">IFERROR(VLOOKUP(A173,C$3:K$433,2,FALSE()),"")</f>
        <v>SS</v>
      </c>
      <c r="O173" s="0" t="n">
        <f aca="false">IFERROR(VLOOKUP(A173,C$3:K$433,3,FALSE()),"")</f>
        <v>16</v>
      </c>
      <c r="P173" s="0" t="n">
        <f aca="false">IFERROR(VLOOKUP(A173,C$3:K$433,4,FALSE()),"")</f>
        <v>0</v>
      </c>
      <c r="Q173" s="39" t="n">
        <f aca="false">IFERROR(VLOOKUP(A173,C$3:K$433,5,FALSE()),"")</f>
        <v>0</v>
      </c>
      <c r="R173" s="0" t="n">
        <f aca="false">IFERROR(VLOOKUP(A173,C$3:K$433,6,FALSE()),"")</f>
        <v>272</v>
      </c>
      <c r="S173" s="39" t="n">
        <f aca="false">IFERROR(VLOOKUP(A173,C$3:K$433,7,FALSE()),"")</f>
        <v>0.2566</v>
      </c>
      <c r="T173" s="0" t="n">
        <f aca="false">IFERROR(VLOOKUP(A173,C$3:K$433,8,FALSE()),"")</f>
        <v>309</v>
      </c>
      <c r="U173" s="39" t="n">
        <f aca="false">IFERROR(VLOOKUP(A173,C$3:K$433,9,FALSE()),"")</f>
        <v>0.6851</v>
      </c>
    </row>
    <row r="174" customFormat="false" ht="15" hidden="false" customHeight="false" outlineLevel="0" collapsed="false">
      <c r="A174" s="11" t="s">
        <v>206</v>
      </c>
      <c r="B174" s="11" t="s">
        <v>34</v>
      </c>
      <c r="C174" s="11" t="s">
        <v>888</v>
      </c>
      <c r="D174" s="0" t="s">
        <v>453</v>
      </c>
      <c r="E174" s="0" t="n">
        <v>1</v>
      </c>
      <c r="F174" s="0" t="n">
        <v>0</v>
      </c>
      <c r="G174" s="39" t="n">
        <v>0</v>
      </c>
      <c r="H174" s="0" t="n">
        <v>45</v>
      </c>
      <c r="I174" s="39" t="n">
        <v>0.0409</v>
      </c>
      <c r="J174" s="0" t="n">
        <v>4</v>
      </c>
      <c r="K174" s="39" t="n">
        <v>0.0087</v>
      </c>
      <c r="M174" s="40" t="s">
        <v>206</v>
      </c>
      <c r="N174" s="0" t="str">
        <f aca="false">IFERROR(VLOOKUP(A174,C$3:K$433,2,FALSE()),"")</f>
        <v/>
      </c>
      <c r="O174" s="0" t="str">
        <f aca="false">IFERROR(VLOOKUP(A174,C$3:K$433,3,FALSE()),"")</f>
        <v/>
      </c>
      <c r="P174" s="0" t="str">
        <f aca="false">IFERROR(VLOOKUP(A174,C$3:K$433,4,FALSE()),"")</f>
        <v/>
      </c>
      <c r="Q174" s="39" t="str">
        <f aca="false">IFERROR(VLOOKUP(A174,C$3:K$433,5,FALSE()),"")</f>
        <v/>
      </c>
      <c r="R174" s="0" t="str">
        <f aca="false">IFERROR(VLOOKUP(A174,C$3:K$433,6,FALSE()),"")</f>
        <v/>
      </c>
      <c r="S174" s="39" t="str">
        <f aca="false">IFERROR(VLOOKUP(A174,C$3:K$433,7,FALSE()),"")</f>
        <v/>
      </c>
      <c r="T174" s="0" t="str">
        <f aca="false">IFERROR(VLOOKUP(A174,C$3:K$433,8,FALSE()),"")</f>
        <v/>
      </c>
      <c r="U174" s="39" t="str">
        <f aca="false">IFERROR(VLOOKUP(A174,C$3:K$433,9,FALSE()),"")</f>
        <v/>
      </c>
    </row>
    <row r="175" customFormat="false" ht="15" hidden="false" customHeight="false" outlineLevel="0" collapsed="false">
      <c r="A175" s="11" t="s">
        <v>207</v>
      </c>
      <c r="B175" s="11" t="s">
        <v>37</v>
      </c>
      <c r="C175" s="11" t="s">
        <v>888</v>
      </c>
      <c r="D175" s="0" t="s">
        <v>453</v>
      </c>
      <c r="E175" s="0" t="n">
        <v>3</v>
      </c>
      <c r="F175" s="0" t="n">
        <v>0</v>
      </c>
      <c r="G175" s="39" t="n">
        <v>0</v>
      </c>
      <c r="H175" s="0" t="n">
        <v>44</v>
      </c>
      <c r="I175" s="39" t="n">
        <v>0.0427</v>
      </c>
      <c r="J175" s="0" t="n">
        <v>4</v>
      </c>
      <c r="K175" s="39" t="n">
        <v>0.0088</v>
      </c>
      <c r="M175" s="40" t="s">
        <v>207</v>
      </c>
      <c r="N175" s="0" t="str">
        <f aca="false">IFERROR(VLOOKUP(A175,C$3:K$433,2,FALSE()),"")</f>
        <v>FS</v>
      </c>
      <c r="O175" s="0" t="n">
        <f aca="false">IFERROR(VLOOKUP(A175,C$3:K$433,3,FALSE()),"")</f>
        <v>11</v>
      </c>
      <c r="P175" s="0" t="n">
        <f aca="false">IFERROR(VLOOKUP(A175,C$3:K$433,4,FALSE()),"")</f>
        <v>0</v>
      </c>
      <c r="Q175" s="39" t="n">
        <f aca="false">IFERROR(VLOOKUP(A175,C$3:K$433,5,FALSE()),"")</f>
        <v>0</v>
      </c>
      <c r="R175" s="0" t="n">
        <f aca="false">IFERROR(VLOOKUP(A175,C$3:K$433,6,FALSE()),"")</f>
        <v>1</v>
      </c>
      <c r="S175" s="39" t="n">
        <f aca="false">IFERROR(VLOOKUP(A175,C$3:K$433,7,FALSE()),"")</f>
        <v>0.0009</v>
      </c>
      <c r="T175" s="0" t="n">
        <f aca="false">IFERROR(VLOOKUP(A175,C$3:K$433,8,FALSE()),"")</f>
        <v>166</v>
      </c>
      <c r="U175" s="39" t="n">
        <f aca="false">IFERROR(VLOOKUP(A175,C$3:K$433,9,FALSE()),"")</f>
        <v>0.3897</v>
      </c>
    </row>
    <row r="176" customFormat="false" ht="15" hidden="false" customHeight="false" outlineLevel="0" collapsed="false">
      <c r="A176" s="11" t="s">
        <v>208</v>
      </c>
      <c r="B176" s="11" t="s">
        <v>20</v>
      </c>
      <c r="C176" s="11" t="s">
        <v>213</v>
      </c>
      <c r="D176" s="0" t="s">
        <v>34</v>
      </c>
      <c r="E176" s="0" t="n">
        <v>16</v>
      </c>
      <c r="F176" s="0" t="n">
        <v>382</v>
      </c>
      <c r="G176" s="39" t="n">
        <v>0.373</v>
      </c>
      <c r="H176" s="0" t="n">
        <v>0</v>
      </c>
      <c r="I176" s="39" t="n">
        <v>0</v>
      </c>
      <c r="J176" s="0" t="n">
        <v>191</v>
      </c>
      <c r="K176" s="39" t="n">
        <v>0.4515</v>
      </c>
      <c r="M176" s="40" t="s">
        <v>208</v>
      </c>
      <c r="N176" s="0" t="str">
        <f aca="false">IFERROR(VLOOKUP(A176,C$3:K$433,2,FALSE()),"")</f>
        <v>CB</v>
      </c>
      <c r="O176" s="0" t="n">
        <f aca="false">IFERROR(VLOOKUP(A176,C$3:K$433,3,FALSE()),"")</f>
        <v>16</v>
      </c>
      <c r="P176" s="0" t="n">
        <f aca="false">IFERROR(VLOOKUP(A176,C$3:K$433,4,FALSE()),"")</f>
        <v>0</v>
      </c>
      <c r="Q176" s="39" t="n">
        <f aca="false">IFERROR(VLOOKUP(A176,C$3:K$433,5,FALSE()),"")</f>
        <v>0</v>
      </c>
      <c r="R176" s="0" t="n">
        <f aca="false">IFERROR(VLOOKUP(A176,C$3:K$433,6,FALSE()),"")</f>
        <v>552</v>
      </c>
      <c r="S176" s="39" t="n">
        <f aca="false">IFERROR(VLOOKUP(A176,C$3:K$433,7,FALSE()),"")</f>
        <v>0.4817</v>
      </c>
      <c r="T176" s="0" t="n">
        <f aca="false">IFERROR(VLOOKUP(A176,C$3:K$433,8,FALSE()),"")</f>
        <v>219</v>
      </c>
      <c r="U176" s="39" t="n">
        <f aca="false">IFERROR(VLOOKUP(A176,C$3:K$433,9,FALSE()),"")</f>
        <v>0.4867</v>
      </c>
    </row>
    <row r="177" customFormat="false" ht="15" hidden="false" customHeight="false" outlineLevel="0" collapsed="false">
      <c r="A177" s="11" t="s">
        <v>209</v>
      </c>
      <c r="B177" s="11" t="s">
        <v>14</v>
      </c>
      <c r="C177" s="11" t="s">
        <v>890</v>
      </c>
      <c r="D177" s="0" t="s">
        <v>23</v>
      </c>
      <c r="E177" s="0" t="n">
        <v>7</v>
      </c>
      <c r="F177" s="0" t="n">
        <v>0</v>
      </c>
      <c r="G177" s="39" t="n">
        <v>0</v>
      </c>
      <c r="H177" s="0" t="n">
        <v>0</v>
      </c>
      <c r="I177" s="39" t="n">
        <v>0</v>
      </c>
      <c r="J177" s="0" t="n">
        <v>44</v>
      </c>
      <c r="K177" s="39" t="n">
        <v>0.1043</v>
      </c>
      <c r="M177" s="40" t="s">
        <v>209</v>
      </c>
      <c r="N177" s="0" t="str">
        <f aca="false">IFERROR(VLOOKUP(A177,C$3:K$433,2,FALSE()),"")</f>
        <v/>
      </c>
      <c r="O177" s="0" t="str">
        <f aca="false">IFERROR(VLOOKUP(A177,C$3:K$433,3,FALSE()),"")</f>
        <v/>
      </c>
      <c r="P177" s="0" t="str">
        <f aca="false">IFERROR(VLOOKUP(A177,C$3:K$433,4,FALSE()),"")</f>
        <v/>
      </c>
      <c r="Q177" s="39" t="str">
        <f aca="false">IFERROR(VLOOKUP(A177,C$3:K$433,5,FALSE()),"")</f>
        <v/>
      </c>
      <c r="R177" s="0" t="str">
        <f aca="false">IFERROR(VLOOKUP(A177,C$3:K$433,6,FALSE()),"")</f>
        <v/>
      </c>
      <c r="S177" s="39" t="str">
        <f aca="false">IFERROR(VLOOKUP(A177,C$3:K$433,7,FALSE()),"")</f>
        <v/>
      </c>
      <c r="T177" s="0" t="str">
        <f aca="false">IFERROR(VLOOKUP(A177,C$3:K$433,8,FALSE()),"")</f>
        <v/>
      </c>
      <c r="U177" s="39" t="str">
        <f aca="false">IFERROR(VLOOKUP(A177,C$3:K$433,9,FALSE()),"")</f>
        <v/>
      </c>
    </row>
    <row r="178" customFormat="false" ht="15" hidden="false" customHeight="false" outlineLevel="0" collapsed="false">
      <c r="A178" s="11" t="s">
        <v>210</v>
      </c>
      <c r="B178" s="11" t="s">
        <v>20</v>
      </c>
      <c r="C178" s="11" t="s">
        <v>890</v>
      </c>
      <c r="D178" s="0" t="s">
        <v>23</v>
      </c>
      <c r="E178" s="0" t="n">
        <v>2</v>
      </c>
      <c r="F178" s="0" t="n">
        <v>0</v>
      </c>
      <c r="G178" s="39" t="n">
        <v>0</v>
      </c>
      <c r="H178" s="0" t="n">
        <v>0</v>
      </c>
      <c r="I178" s="39" t="n">
        <v>0</v>
      </c>
      <c r="J178" s="0" t="n">
        <v>36</v>
      </c>
      <c r="K178" s="39" t="n">
        <v>0.0807</v>
      </c>
      <c r="M178" s="40" t="s">
        <v>210</v>
      </c>
      <c r="N178" s="0" t="str">
        <f aca="false">IFERROR(VLOOKUP(A178,C$3:K$433,2,FALSE()),"")</f>
        <v/>
      </c>
      <c r="O178" s="0" t="str">
        <f aca="false">IFERROR(VLOOKUP(A178,C$3:K$433,3,FALSE()),"")</f>
        <v/>
      </c>
      <c r="P178" s="0" t="str">
        <f aca="false">IFERROR(VLOOKUP(A178,C$3:K$433,4,FALSE()),"")</f>
        <v/>
      </c>
      <c r="Q178" s="39" t="str">
        <f aca="false">IFERROR(VLOOKUP(A178,C$3:K$433,5,FALSE()),"")</f>
        <v/>
      </c>
      <c r="R178" s="0" t="str">
        <f aca="false">IFERROR(VLOOKUP(A178,C$3:K$433,6,FALSE()),"")</f>
        <v/>
      </c>
      <c r="S178" s="39" t="str">
        <f aca="false">IFERROR(VLOOKUP(A178,C$3:K$433,7,FALSE()),"")</f>
        <v/>
      </c>
      <c r="T178" s="0" t="str">
        <f aca="false">IFERROR(VLOOKUP(A178,C$3:K$433,8,FALSE()),"")</f>
        <v/>
      </c>
      <c r="U178" s="39" t="str">
        <f aca="false">IFERROR(VLOOKUP(A178,C$3:K$433,9,FALSE()),"")</f>
        <v/>
      </c>
    </row>
    <row r="179" customFormat="false" ht="15" hidden="false" customHeight="false" outlineLevel="0" collapsed="false">
      <c r="A179" s="11" t="s">
        <v>211</v>
      </c>
      <c r="B179" s="11" t="s">
        <v>20</v>
      </c>
      <c r="C179" s="11" t="s">
        <v>890</v>
      </c>
      <c r="D179" s="0" t="s">
        <v>23</v>
      </c>
      <c r="E179" s="0" t="n">
        <v>1</v>
      </c>
      <c r="F179" s="0" t="n">
        <v>0</v>
      </c>
      <c r="G179" s="39" t="n">
        <v>0</v>
      </c>
      <c r="H179" s="0" t="n">
        <v>0</v>
      </c>
      <c r="I179" s="39" t="n">
        <v>0</v>
      </c>
      <c r="J179" s="0" t="n">
        <v>9</v>
      </c>
      <c r="K179" s="39" t="n">
        <v>0.0189</v>
      </c>
      <c r="M179" s="40" t="s">
        <v>211</v>
      </c>
      <c r="N179" s="0" t="str">
        <f aca="false">IFERROR(VLOOKUP(A179,C$3:K$433,2,FALSE()),"")</f>
        <v>CB</v>
      </c>
      <c r="O179" s="0" t="n">
        <f aca="false">IFERROR(VLOOKUP(A179,C$3:K$433,3,FALSE()),"")</f>
        <v>16</v>
      </c>
      <c r="P179" s="0" t="n">
        <f aca="false">IFERROR(VLOOKUP(A179,C$3:K$433,4,FALSE()),"")</f>
        <v>0</v>
      </c>
      <c r="Q179" s="39" t="n">
        <f aca="false">IFERROR(VLOOKUP(A179,C$3:K$433,5,FALSE()),"")</f>
        <v>0</v>
      </c>
      <c r="R179" s="0" t="n">
        <f aca="false">IFERROR(VLOOKUP(A179,C$3:K$433,6,FALSE()),"")</f>
        <v>654</v>
      </c>
      <c r="S179" s="39" t="n">
        <f aca="false">IFERROR(VLOOKUP(A179,C$3:K$433,7,FALSE()),"")</f>
        <v>0.5956</v>
      </c>
      <c r="T179" s="0" t="n">
        <f aca="false">IFERROR(VLOOKUP(A179,C$3:K$433,8,FALSE()),"")</f>
        <v>223</v>
      </c>
      <c r="U179" s="39" t="n">
        <f aca="false">IFERROR(VLOOKUP(A179,C$3:K$433,9,FALSE()),"")</f>
        <v>0.4675</v>
      </c>
    </row>
    <row r="180" customFormat="false" ht="15" hidden="false" customHeight="false" outlineLevel="0" collapsed="false">
      <c r="A180" s="11" t="s">
        <v>212</v>
      </c>
      <c r="B180" s="11" t="s">
        <v>20</v>
      </c>
      <c r="C180" s="11" t="s">
        <v>214</v>
      </c>
      <c r="D180" s="0" t="s">
        <v>34</v>
      </c>
      <c r="E180" s="0" t="n">
        <v>4</v>
      </c>
      <c r="F180" s="0" t="n">
        <v>74</v>
      </c>
      <c r="G180" s="39" t="n">
        <v>0.0703</v>
      </c>
      <c r="H180" s="0" t="n">
        <v>0</v>
      </c>
      <c r="I180" s="39" t="n">
        <v>0</v>
      </c>
      <c r="J180" s="0" t="n">
        <v>9</v>
      </c>
      <c r="K180" s="39" t="n">
        <v>0.0206</v>
      </c>
      <c r="M180" s="40" t="s">
        <v>212</v>
      </c>
      <c r="N180" s="0" t="str">
        <f aca="false">IFERROR(VLOOKUP(A180,C$3:K$433,2,FALSE()),"")</f>
        <v/>
      </c>
      <c r="O180" s="0" t="str">
        <f aca="false">IFERROR(VLOOKUP(A180,C$3:K$433,3,FALSE()),"")</f>
        <v/>
      </c>
      <c r="P180" s="0" t="str">
        <f aca="false">IFERROR(VLOOKUP(A180,C$3:K$433,4,FALSE()),"")</f>
        <v/>
      </c>
      <c r="Q180" s="39" t="str">
        <f aca="false">IFERROR(VLOOKUP(A180,C$3:K$433,5,FALSE()),"")</f>
        <v/>
      </c>
      <c r="R180" s="0" t="str">
        <f aca="false">IFERROR(VLOOKUP(A180,C$3:K$433,6,FALSE()),"")</f>
        <v/>
      </c>
      <c r="S180" s="39" t="str">
        <f aca="false">IFERROR(VLOOKUP(A180,C$3:K$433,7,FALSE()),"")</f>
        <v/>
      </c>
      <c r="T180" s="0" t="str">
        <f aca="false">IFERROR(VLOOKUP(A180,C$3:K$433,8,FALSE()),"")</f>
        <v/>
      </c>
      <c r="U180" s="39" t="str">
        <f aca="false">IFERROR(VLOOKUP(A180,C$3:K$433,9,FALSE()),"")</f>
        <v/>
      </c>
    </row>
    <row r="181" customFormat="false" ht="15" hidden="false" customHeight="false" outlineLevel="0" collapsed="false">
      <c r="A181" s="11" t="s">
        <v>213</v>
      </c>
      <c r="B181" s="11" t="s">
        <v>34</v>
      </c>
      <c r="C181" s="11" t="s">
        <v>214</v>
      </c>
      <c r="D181" s="0" t="s">
        <v>34</v>
      </c>
      <c r="E181" s="0" t="n">
        <v>9</v>
      </c>
      <c r="F181" s="0" t="n">
        <v>176</v>
      </c>
      <c r="G181" s="39" t="n">
        <v>0.1651</v>
      </c>
      <c r="H181" s="0" t="n">
        <v>0</v>
      </c>
      <c r="I181" s="39" t="n">
        <v>0</v>
      </c>
      <c r="J181" s="0" t="n">
        <v>53</v>
      </c>
      <c r="K181" s="39" t="n">
        <v>0.1207</v>
      </c>
      <c r="M181" s="40" t="s">
        <v>213</v>
      </c>
      <c r="N181" s="0" t="str">
        <f aca="false">IFERROR(VLOOKUP(A181,C$3:K$433,2,FALSE()),"")</f>
        <v>WR</v>
      </c>
      <c r="O181" s="0" t="n">
        <f aca="false">IFERROR(VLOOKUP(A181,C$3:K$433,3,FALSE()),"")</f>
        <v>16</v>
      </c>
      <c r="P181" s="0" t="n">
        <f aca="false">IFERROR(VLOOKUP(A181,C$3:K$433,4,FALSE()),"")</f>
        <v>382</v>
      </c>
      <c r="Q181" s="39" t="n">
        <f aca="false">IFERROR(VLOOKUP(A181,C$3:K$433,5,FALSE()),"")</f>
        <v>0.373</v>
      </c>
      <c r="R181" s="0" t="n">
        <f aca="false">IFERROR(VLOOKUP(A181,C$3:K$433,6,FALSE()),"")</f>
        <v>0</v>
      </c>
      <c r="S181" s="39" t="n">
        <f aca="false">IFERROR(VLOOKUP(A181,C$3:K$433,7,FALSE()),"")</f>
        <v>0</v>
      </c>
      <c r="T181" s="0" t="n">
        <f aca="false">IFERROR(VLOOKUP(A181,C$3:K$433,8,FALSE()),"")</f>
        <v>191</v>
      </c>
      <c r="U181" s="39" t="n">
        <f aca="false">IFERROR(VLOOKUP(A181,C$3:K$433,9,FALSE()),"")</f>
        <v>0.4515</v>
      </c>
    </row>
    <row r="182" customFormat="false" ht="15" hidden="false" customHeight="false" outlineLevel="0" collapsed="false">
      <c r="A182" s="11" t="s">
        <v>214</v>
      </c>
      <c r="B182" s="11" t="s">
        <v>34</v>
      </c>
      <c r="C182" s="11" t="s">
        <v>891</v>
      </c>
      <c r="D182" s="0" t="s">
        <v>34</v>
      </c>
      <c r="E182" s="0" t="n">
        <v>6</v>
      </c>
      <c r="F182" s="0" t="n">
        <v>33</v>
      </c>
      <c r="G182" s="39" t="n">
        <v>0.0305</v>
      </c>
      <c r="H182" s="0" t="n">
        <v>0</v>
      </c>
      <c r="I182" s="39" t="n">
        <v>0</v>
      </c>
      <c r="J182" s="0" t="n">
        <v>97</v>
      </c>
      <c r="K182" s="39" t="n">
        <v>0.2156</v>
      </c>
      <c r="M182" s="41" t="s">
        <v>214</v>
      </c>
      <c r="N182" s="42" t="str">
        <f aca="false">IFERROR(VLOOKUP(A182,C$3:K$433,2,FALSE()),"")</f>
        <v>WR</v>
      </c>
      <c r="O182" s="42" t="n">
        <f aca="false">IFERROR(VLOOKUP(A182,C$3:K$433,3,FALSE()),"")</f>
        <v>4</v>
      </c>
      <c r="P182" s="42" t="n">
        <f aca="false">IFERROR(VLOOKUP(A182,C$3:K$433,4,FALSE()),"")</f>
        <v>74</v>
      </c>
      <c r="Q182" s="43" t="n">
        <f aca="false">IFERROR(VLOOKUP(A182,C$3:K$433,5,FALSE()),"")</f>
        <v>0.0703</v>
      </c>
      <c r="R182" s="42" t="n">
        <f aca="false">IFERROR(VLOOKUP(A182,C$3:K$433,6,FALSE()),"")</f>
        <v>0</v>
      </c>
      <c r="S182" s="43" t="n">
        <f aca="false">IFERROR(VLOOKUP(A182,C$3:K$433,7,FALSE()),"")</f>
        <v>0</v>
      </c>
      <c r="T182" s="42" t="n">
        <f aca="false">IFERROR(VLOOKUP(A182,C$3:K$433,8,FALSE()),"")</f>
        <v>9</v>
      </c>
      <c r="U182" s="43" t="n">
        <f aca="false">IFERROR(VLOOKUP(A182,C$3:K$433,9,FALSE()),"")</f>
        <v>0.0206</v>
      </c>
      <c r="V182" s="42" t="s">
        <v>34</v>
      </c>
      <c r="W182" s="42" t="n">
        <v>9</v>
      </c>
      <c r="X182" s="42" t="n">
        <v>176</v>
      </c>
      <c r="Y182" s="43" t="n">
        <v>0.1651</v>
      </c>
      <c r="Z182" s="42" t="n">
        <v>0</v>
      </c>
      <c r="AA182" s="43" t="n">
        <v>0</v>
      </c>
      <c r="AB182" s="42" t="n">
        <v>53</v>
      </c>
      <c r="AC182" s="43" t="n">
        <v>0.1207</v>
      </c>
    </row>
    <row r="183" customFormat="false" ht="15" hidden="false" customHeight="false" outlineLevel="0" collapsed="false">
      <c r="A183" s="11" t="s">
        <v>215</v>
      </c>
      <c r="B183" s="11" t="s">
        <v>37</v>
      </c>
      <c r="C183" s="11" t="s">
        <v>891</v>
      </c>
      <c r="D183" s="0" t="s">
        <v>34</v>
      </c>
      <c r="E183" s="0" t="n">
        <v>2</v>
      </c>
      <c r="F183" s="0" t="n">
        <v>0</v>
      </c>
      <c r="G183" s="39" t="n">
        <v>0</v>
      </c>
      <c r="H183" s="0" t="n">
        <v>0</v>
      </c>
      <c r="I183" s="39" t="n">
        <v>0</v>
      </c>
      <c r="J183" s="0" t="n">
        <v>21</v>
      </c>
      <c r="K183" s="39" t="n">
        <v>0.0447</v>
      </c>
      <c r="M183" s="40" t="s">
        <v>215</v>
      </c>
      <c r="N183" s="0" t="str">
        <f aca="false">IFERROR(VLOOKUP(A183,C$3:K$433,2,FALSE()),"")</f>
        <v/>
      </c>
      <c r="O183" s="0" t="str">
        <f aca="false">IFERROR(VLOOKUP(A183,C$3:K$433,3,FALSE()),"")</f>
        <v/>
      </c>
      <c r="P183" s="0" t="str">
        <f aca="false">IFERROR(VLOOKUP(A183,C$3:K$433,4,FALSE()),"")</f>
        <v/>
      </c>
      <c r="Q183" s="39" t="str">
        <f aca="false">IFERROR(VLOOKUP(A183,C$3:K$433,5,FALSE()),"")</f>
        <v/>
      </c>
      <c r="R183" s="0" t="str">
        <f aca="false">IFERROR(VLOOKUP(A183,C$3:K$433,6,FALSE()),"")</f>
        <v/>
      </c>
      <c r="S183" s="39" t="str">
        <f aca="false">IFERROR(VLOOKUP(A183,C$3:K$433,7,FALSE()),"")</f>
        <v/>
      </c>
      <c r="T183" s="0" t="str">
        <f aca="false">IFERROR(VLOOKUP(A183,C$3:K$433,8,FALSE()),"")</f>
        <v/>
      </c>
      <c r="U183" s="39" t="str">
        <f aca="false">IFERROR(VLOOKUP(A183,C$3:K$433,9,FALSE()),"")</f>
        <v/>
      </c>
    </row>
    <row r="184" customFormat="false" ht="15" hidden="false" customHeight="false" outlineLevel="0" collapsed="false">
      <c r="A184" s="11" t="s">
        <v>216</v>
      </c>
      <c r="B184" s="11" t="s">
        <v>34</v>
      </c>
      <c r="C184" s="11" t="s">
        <v>892</v>
      </c>
      <c r="D184" s="0" t="s">
        <v>23</v>
      </c>
      <c r="E184" s="0" t="n">
        <v>9</v>
      </c>
      <c r="F184" s="0" t="n">
        <v>0</v>
      </c>
      <c r="G184" s="39" t="n">
        <v>0</v>
      </c>
      <c r="H184" s="0" t="n">
        <v>55</v>
      </c>
      <c r="I184" s="39" t="n">
        <v>0.0557</v>
      </c>
      <c r="J184" s="0" t="n">
        <v>163</v>
      </c>
      <c r="K184" s="39" t="n">
        <v>0.3575</v>
      </c>
      <c r="M184" s="40" t="s">
        <v>216</v>
      </c>
      <c r="N184" s="0" t="str">
        <f aca="false">IFERROR(VLOOKUP(A184,C$3:K$433,2,FALSE()),"")</f>
        <v/>
      </c>
      <c r="O184" s="0" t="str">
        <f aca="false">IFERROR(VLOOKUP(A184,C$3:K$433,3,FALSE()),"")</f>
        <v/>
      </c>
      <c r="P184" s="0" t="str">
        <f aca="false">IFERROR(VLOOKUP(A184,C$3:K$433,4,FALSE()),"")</f>
        <v/>
      </c>
      <c r="Q184" s="39" t="str">
        <f aca="false">IFERROR(VLOOKUP(A184,C$3:K$433,5,FALSE()),"")</f>
        <v/>
      </c>
      <c r="R184" s="0" t="str">
        <f aca="false">IFERROR(VLOOKUP(A184,C$3:K$433,6,FALSE()),"")</f>
        <v/>
      </c>
      <c r="S184" s="39" t="str">
        <f aca="false">IFERROR(VLOOKUP(A184,C$3:K$433,7,FALSE()),"")</f>
        <v/>
      </c>
      <c r="T184" s="0" t="str">
        <f aca="false">IFERROR(VLOOKUP(A184,C$3:K$433,8,FALSE()),"")</f>
        <v/>
      </c>
      <c r="U184" s="39" t="str">
        <f aca="false">IFERROR(VLOOKUP(A184,C$3:K$433,9,FALSE()),"")</f>
        <v/>
      </c>
    </row>
    <row r="185" customFormat="false" ht="15" hidden="false" customHeight="false" outlineLevel="0" collapsed="false">
      <c r="A185" s="11" t="s">
        <v>217</v>
      </c>
      <c r="B185" s="11" t="s">
        <v>34</v>
      </c>
      <c r="C185" s="11" t="s">
        <v>892</v>
      </c>
      <c r="D185" s="0" t="s">
        <v>921</v>
      </c>
      <c r="E185" s="0" t="n">
        <v>4</v>
      </c>
      <c r="F185" s="0" t="n">
        <v>0</v>
      </c>
      <c r="G185" s="39" t="n">
        <v>0</v>
      </c>
      <c r="H185" s="0" t="n">
        <v>47</v>
      </c>
      <c r="I185" s="39" t="n">
        <v>0.0432</v>
      </c>
      <c r="J185" s="0" t="n">
        <v>12</v>
      </c>
      <c r="K185" s="39" t="n">
        <v>0.0255</v>
      </c>
      <c r="M185" s="40" t="s">
        <v>217</v>
      </c>
      <c r="N185" s="0" t="str">
        <f aca="false">IFERROR(VLOOKUP(A185,C$3:K$433,2,FALSE()),"")</f>
        <v/>
      </c>
      <c r="O185" s="0" t="str">
        <f aca="false">IFERROR(VLOOKUP(A185,C$3:K$433,3,FALSE()),"")</f>
        <v/>
      </c>
      <c r="P185" s="0" t="str">
        <f aca="false">IFERROR(VLOOKUP(A185,C$3:K$433,4,FALSE()),"")</f>
        <v/>
      </c>
      <c r="Q185" s="39" t="str">
        <f aca="false">IFERROR(VLOOKUP(A185,C$3:K$433,5,FALSE()),"")</f>
        <v/>
      </c>
      <c r="R185" s="0" t="str">
        <f aca="false">IFERROR(VLOOKUP(A185,C$3:K$433,6,FALSE()),"")</f>
        <v/>
      </c>
      <c r="S185" s="39" t="str">
        <f aca="false">IFERROR(VLOOKUP(A185,C$3:K$433,7,FALSE()),"")</f>
        <v/>
      </c>
      <c r="T185" s="0" t="str">
        <f aca="false">IFERROR(VLOOKUP(A185,C$3:K$433,8,FALSE()),"")</f>
        <v/>
      </c>
      <c r="U185" s="39" t="str">
        <f aca="false">IFERROR(VLOOKUP(A185,C$3:K$433,9,FALSE()),"")</f>
        <v/>
      </c>
    </row>
    <row r="186" customFormat="false" ht="15" hidden="false" customHeight="false" outlineLevel="0" collapsed="false">
      <c r="A186" s="11" t="s">
        <v>218</v>
      </c>
      <c r="B186" s="11" t="s">
        <v>37</v>
      </c>
      <c r="C186" s="11" t="s">
        <v>893</v>
      </c>
      <c r="D186" s="0" t="s">
        <v>382</v>
      </c>
      <c r="E186" s="0" t="n">
        <v>1</v>
      </c>
      <c r="F186" s="0" t="n">
        <v>0</v>
      </c>
      <c r="G186" s="39" t="n">
        <v>0</v>
      </c>
      <c r="H186" s="0" t="n">
        <v>50</v>
      </c>
      <c r="I186" s="39" t="n">
        <v>0.0454</v>
      </c>
      <c r="J186" s="0" t="n">
        <v>19</v>
      </c>
      <c r="K186" s="39" t="n">
        <v>0.0411</v>
      </c>
      <c r="M186" s="40" t="s">
        <v>218</v>
      </c>
      <c r="N186" s="0" t="str">
        <f aca="false">IFERROR(VLOOKUP(A186,C$3:K$433,2,FALSE()),"")</f>
        <v/>
      </c>
      <c r="O186" s="0" t="str">
        <f aca="false">IFERROR(VLOOKUP(A186,C$3:K$433,3,FALSE()),"")</f>
        <v/>
      </c>
      <c r="P186" s="0" t="str">
        <f aca="false">IFERROR(VLOOKUP(A186,C$3:K$433,4,FALSE()),"")</f>
        <v/>
      </c>
      <c r="Q186" s="39" t="str">
        <f aca="false">IFERROR(VLOOKUP(A186,C$3:K$433,5,FALSE()),"")</f>
        <v/>
      </c>
      <c r="R186" s="0" t="str">
        <f aca="false">IFERROR(VLOOKUP(A186,C$3:K$433,6,FALSE()),"")</f>
        <v/>
      </c>
      <c r="S186" s="39" t="str">
        <f aca="false">IFERROR(VLOOKUP(A186,C$3:K$433,7,FALSE()),"")</f>
        <v/>
      </c>
      <c r="T186" s="0" t="str">
        <f aca="false">IFERROR(VLOOKUP(A186,C$3:K$433,8,FALSE()),"")</f>
        <v/>
      </c>
      <c r="U186" s="39" t="str">
        <f aca="false">IFERROR(VLOOKUP(A186,C$3:K$433,9,FALSE()),"")</f>
        <v/>
      </c>
    </row>
    <row r="187" customFormat="false" ht="15" hidden="false" customHeight="false" outlineLevel="0" collapsed="false">
      <c r="A187" s="11" t="s">
        <v>219</v>
      </c>
      <c r="B187" s="11" t="s">
        <v>20</v>
      </c>
      <c r="C187" s="11" t="s">
        <v>893</v>
      </c>
      <c r="D187" s="0" t="s">
        <v>382</v>
      </c>
      <c r="E187" s="0" t="n">
        <v>1</v>
      </c>
      <c r="F187" s="0" t="n">
        <v>0</v>
      </c>
      <c r="G187" s="39" t="n">
        <v>0</v>
      </c>
      <c r="H187" s="0" t="n">
        <v>0</v>
      </c>
      <c r="I187" s="39" t="n">
        <v>0</v>
      </c>
      <c r="J187" s="0" t="n">
        <v>10</v>
      </c>
      <c r="K187" s="39" t="n">
        <v>0.0216</v>
      </c>
      <c r="M187" s="40" t="s">
        <v>219</v>
      </c>
      <c r="N187" s="0" t="str">
        <f aca="false">IFERROR(VLOOKUP(A187,C$3:K$433,2,FALSE()),"")</f>
        <v>CB</v>
      </c>
      <c r="O187" s="0" t="n">
        <f aca="false">IFERROR(VLOOKUP(A187,C$3:K$433,3,FALSE()),"")</f>
        <v>12</v>
      </c>
      <c r="P187" s="0" t="n">
        <f aca="false">IFERROR(VLOOKUP(A187,C$3:K$433,4,FALSE()),"")</f>
        <v>0</v>
      </c>
      <c r="Q187" s="39" t="n">
        <f aca="false">IFERROR(VLOOKUP(A187,C$3:K$433,5,FALSE()),"")</f>
        <v>0</v>
      </c>
      <c r="R187" s="0" t="n">
        <f aca="false">IFERROR(VLOOKUP(A187,C$3:K$433,6,FALSE()),"")</f>
        <v>579</v>
      </c>
      <c r="S187" s="39" t="n">
        <f aca="false">IFERROR(VLOOKUP(A187,C$3:K$433,7,FALSE()),"")</f>
        <v>0.5654</v>
      </c>
      <c r="T187" s="0" t="n">
        <f aca="false">IFERROR(VLOOKUP(A187,C$3:K$433,8,FALSE()),"")</f>
        <v>43</v>
      </c>
      <c r="U187" s="39" t="n">
        <f aca="false">IFERROR(VLOOKUP(A187,C$3:K$433,9,FALSE()),"")</f>
        <v>0.0874</v>
      </c>
    </row>
    <row r="188" customFormat="false" ht="15" hidden="false" customHeight="false" outlineLevel="0" collapsed="false">
      <c r="A188" s="11" t="s">
        <v>220</v>
      </c>
      <c r="B188" s="11" t="s">
        <v>34</v>
      </c>
      <c r="C188" s="11" t="s">
        <v>894</v>
      </c>
      <c r="D188" s="0" t="s">
        <v>34</v>
      </c>
      <c r="E188" s="0" t="n">
        <v>6</v>
      </c>
      <c r="F188" s="0" t="n">
        <v>220</v>
      </c>
      <c r="G188" s="39" t="n">
        <v>0.2091</v>
      </c>
      <c r="H188" s="0" t="n">
        <v>0</v>
      </c>
      <c r="I188" s="39" t="n">
        <v>0</v>
      </c>
      <c r="J188" s="0" t="n">
        <v>3</v>
      </c>
      <c r="K188" s="39" t="n">
        <v>0.0069</v>
      </c>
      <c r="M188" s="40" t="s">
        <v>220</v>
      </c>
      <c r="N188" s="0" t="str">
        <f aca="false">IFERROR(VLOOKUP(A188,C$3:K$433,2,FALSE()),"")</f>
        <v>WR</v>
      </c>
      <c r="O188" s="0" t="n">
        <f aca="false">IFERROR(VLOOKUP(A188,C$3:K$433,3,FALSE()),"")</f>
        <v>1</v>
      </c>
      <c r="P188" s="0" t="n">
        <f aca="false">IFERROR(VLOOKUP(A188,C$3:K$433,4,FALSE()),"")</f>
        <v>47</v>
      </c>
      <c r="Q188" s="39" t="n">
        <f aca="false">IFERROR(VLOOKUP(A188,C$3:K$433,5,FALSE()),"")</f>
        <v>0.0476</v>
      </c>
      <c r="R188" s="0" t="n">
        <f aca="false">IFERROR(VLOOKUP(A188,C$3:K$433,6,FALSE()),"")</f>
        <v>0</v>
      </c>
      <c r="S188" s="39" t="n">
        <f aca="false">IFERROR(VLOOKUP(A188,C$3:K$433,7,FALSE()),"")</f>
        <v>0</v>
      </c>
      <c r="T188" s="0" t="n">
        <f aca="false">IFERROR(VLOOKUP(A188,C$3:K$433,8,FALSE()),"")</f>
        <v>0</v>
      </c>
      <c r="U188" s="39" t="n">
        <f aca="false">IFERROR(VLOOKUP(A188,C$3:K$433,9,FALSE()),"")</f>
        <v>0</v>
      </c>
    </row>
    <row r="189" customFormat="false" ht="15" hidden="false" customHeight="false" outlineLevel="0" collapsed="false">
      <c r="A189" s="11" t="s">
        <v>220</v>
      </c>
      <c r="B189" s="11" t="s">
        <v>20</v>
      </c>
      <c r="C189" s="11" t="s">
        <v>894</v>
      </c>
      <c r="D189" s="0" t="s">
        <v>34</v>
      </c>
      <c r="E189" s="0" t="n">
        <v>8</v>
      </c>
      <c r="F189" s="0" t="n">
        <v>378</v>
      </c>
      <c r="G189" s="39" t="n">
        <v>0.3546</v>
      </c>
      <c r="H189" s="0" t="n">
        <v>0</v>
      </c>
      <c r="I189" s="39" t="n">
        <v>0</v>
      </c>
      <c r="J189" s="0" t="n">
        <v>2</v>
      </c>
      <c r="K189" s="39" t="n">
        <v>0.0046</v>
      </c>
      <c r="M189" s="40" t="s">
        <v>220</v>
      </c>
      <c r="Q189" s="39"/>
      <c r="S189" s="39"/>
      <c r="U189" s="39"/>
    </row>
    <row r="190" customFormat="false" ht="15" hidden="false" customHeight="false" outlineLevel="0" collapsed="false">
      <c r="A190" s="11" t="s">
        <v>221</v>
      </c>
      <c r="B190" s="11" t="s">
        <v>20</v>
      </c>
      <c r="C190" s="11" t="s">
        <v>895</v>
      </c>
      <c r="D190" s="0" t="s">
        <v>34</v>
      </c>
      <c r="E190" s="0" t="n">
        <v>9</v>
      </c>
      <c r="F190" s="0" t="n">
        <v>352</v>
      </c>
      <c r="G190" s="39" t="n">
        <v>0.3296</v>
      </c>
      <c r="H190" s="0" t="n">
        <v>0</v>
      </c>
      <c r="I190" s="39" t="n">
        <v>0</v>
      </c>
      <c r="J190" s="0" t="n">
        <v>1</v>
      </c>
      <c r="K190" s="39" t="n">
        <v>0.0023</v>
      </c>
      <c r="M190" s="40" t="s">
        <v>221</v>
      </c>
      <c r="N190" s="0" t="str">
        <f aca="false">IFERROR(VLOOKUP(A190,C$3:K$433,2,FALSE()),"")</f>
        <v>SS</v>
      </c>
      <c r="O190" s="0" t="n">
        <f aca="false">IFERROR(VLOOKUP(A190,C$3:K$433,3,FALSE()),"")</f>
        <v>15</v>
      </c>
      <c r="P190" s="0" t="n">
        <f aca="false">IFERROR(VLOOKUP(A190,C$3:K$433,4,FALSE()),"")</f>
        <v>0</v>
      </c>
      <c r="Q190" s="39" t="n">
        <f aca="false">IFERROR(VLOOKUP(A190,C$3:K$433,5,FALSE()),"")</f>
        <v>0</v>
      </c>
      <c r="R190" s="0" t="n">
        <f aca="false">IFERROR(VLOOKUP(A190,C$3:K$433,6,FALSE()),"")</f>
        <v>74</v>
      </c>
      <c r="S190" s="39" t="n">
        <f aca="false">IFERROR(VLOOKUP(A190,C$3:K$433,7,FALSE()),"")</f>
        <v>0.0723</v>
      </c>
      <c r="T190" s="0" t="n">
        <f aca="false">IFERROR(VLOOKUP(A190,C$3:K$433,8,FALSE()),"")</f>
        <v>328</v>
      </c>
      <c r="U190" s="39" t="n">
        <f aca="false">IFERROR(VLOOKUP(A190,C$3:K$433,9,FALSE()),"")</f>
        <v>0.6667</v>
      </c>
    </row>
    <row r="191" customFormat="false" ht="15" hidden="false" customHeight="false" outlineLevel="0" collapsed="false">
      <c r="A191" s="11" t="s">
        <v>222</v>
      </c>
      <c r="B191" s="11" t="s">
        <v>23</v>
      </c>
      <c r="C191" s="11" t="s">
        <v>895</v>
      </c>
      <c r="D191" s="0" t="s">
        <v>34</v>
      </c>
      <c r="E191" s="0" t="n">
        <v>3</v>
      </c>
      <c r="F191" s="0" t="n">
        <v>40</v>
      </c>
      <c r="G191" s="39" t="n">
        <v>0.0351</v>
      </c>
      <c r="H191" s="0" t="n">
        <v>0</v>
      </c>
      <c r="I191" s="39" t="n">
        <v>0</v>
      </c>
      <c r="J191" s="0" t="n">
        <v>0</v>
      </c>
      <c r="K191" s="39" t="n">
        <v>0</v>
      </c>
      <c r="M191" s="40" t="s">
        <v>222</v>
      </c>
      <c r="N191" s="0" t="str">
        <f aca="false">IFERROR(VLOOKUP(A191,C$3:K$433,2,FALSE()),"")</f>
        <v>LB</v>
      </c>
      <c r="O191" s="0" t="n">
        <f aca="false">IFERROR(VLOOKUP(A191,C$3:K$433,3,FALSE()),"")</f>
        <v>12</v>
      </c>
      <c r="P191" s="0" t="n">
        <f aca="false">IFERROR(VLOOKUP(A191,C$3:K$433,4,FALSE()),"")</f>
        <v>0</v>
      </c>
      <c r="Q191" s="39" t="n">
        <f aca="false">IFERROR(VLOOKUP(A191,C$3:K$433,5,FALSE()),"")</f>
        <v>0</v>
      </c>
      <c r="R191" s="0" t="n">
        <f aca="false">IFERROR(VLOOKUP(A191,C$3:K$433,6,FALSE()),"")</f>
        <v>716</v>
      </c>
      <c r="S191" s="39" t="n">
        <f aca="false">IFERROR(VLOOKUP(A191,C$3:K$433,7,FALSE()),"")</f>
        <v>0.6761</v>
      </c>
      <c r="T191" s="0" t="n">
        <f aca="false">IFERROR(VLOOKUP(A191,C$3:K$433,8,FALSE()),"")</f>
        <v>55</v>
      </c>
      <c r="U191" s="39" t="n">
        <f aca="false">IFERROR(VLOOKUP(A191,C$3:K$433,9,FALSE()),"")</f>
        <v>0.1291</v>
      </c>
    </row>
    <row r="192" customFormat="false" ht="15" hidden="false" customHeight="false" outlineLevel="0" collapsed="false">
      <c r="A192" s="11" t="s">
        <v>223</v>
      </c>
      <c r="B192" s="11" t="s">
        <v>46</v>
      </c>
      <c r="C192" s="11" t="s">
        <v>219</v>
      </c>
      <c r="D192" s="0" t="s">
        <v>382</v>
      </c>
      <c r="E192" s="0" t="n">
        <v>12</v>
      </c>
      <c r="F192" s="0" t="n">
        <v>0</v>
      </c>
      <c r="G192" s="39" t="n">
        <v>0</v>
      </c>
      <c r="H192" s="0" t="n">
        <v>579</v>
      </c>
      <c r="I192" s="39" t="n">
        <v>0.5654</v>
      </c>
      <c r="J192" s="0" t="n">
        <v>43</v>
      </c>
      <c r="K192" s="39" t="n">
        <v>0.0874</v>
      </c>
      <c r="M192" s="40" t="s">
        <v>223</v>
      </c>
      <c r="N192" s="0" t="str">
        <f aca="false">IFERROR(VLOOKUP(A192,C$3:K$433,2,FALSE()),"")</f>
        <v>LB</v>
      </c>
      <c r="O192" s="0" t="n">
        <f aca="false">IFERROR(VLOOKUP(A192,C$3:K$433,3,FALSE()),"")</f>
        <v>16</v>
      </c>
      <c r="P192" s="0" t="n">
        <f aca="false">IFERROR(VLOOKUP(A192,C$3:K$433,4,FALSE()),"")</f>
        <v>0</v>
      </c>
      <c r="Q192" s="39" t="n">
        <f aca="false">IFERROR(VLOOKUP(A192,C$3:K$433,5,FALSE()),"")</f>
        <v>0</v>
      </c>
      <c r="R192" s="0" t="n">
        <f aca="false">IFERROR(VLOOKUP(A192,C$3:K$433,6,FALSE()),"")</f>
        <v>302</v>
      </c>
      <c r="S192" s="39" t="n">
        <f aca="false">IFERROR(VLOOKUP(A192,C$3:K$433,7,FALSE()),"")</f>
        <v>0.2882</v>
      </c>
      <c r="T192" s="0" t="n">
        <f aca="false">IFERROR(VLOOKUP(A192,C$3:K$433,8,FALSE()),"")</f>
        <v>153</v>
      </c>
      <c r="U192" s="39" t="n">
        <f aca="false">IFERROR(VLOOKUP(A192,C$3:K$433,9,FALSE()),"")</f>
        <v>0.3566</v>
      </c>
    </row>
    <row r="193" customFormat="false" ht="15" hidden="false" customHeight="false" outlineLevel="0" collapsed="false">
      <c r="A193" s="11" t="s">
        <v>224</v>
      </c>
      <c r="B193" s="11" t="s">
        <v>20</v>
      </c>
      <c r="C193" s="11" t="s">
        <v>220</v>
      </c>
      <c r="D193" s="0" t="s">
        <v>34</v>
      </c>
      <c r="E193" s="0" t="n">
        <v>1</v>
      </c>
      <c r="F193" s="0" t="n">
        <v>47</v>
      </c>
      <c r="G193" s="39" t="n">
        <v>0.0476</v>
      </c>
      <c r="H193" s="0" t="n">
        <v>0</v>
      </c>
      <c r="I193" s="39" t="n">
        <v>0</v>
      </c>
      <c r="J193" s="0" t="n">
        <v>0</v>
      </c>
      <c r="K193" s="39" t="n">
        <v>0</v>
      </c>
      <c r="M193" s="40" t="s">
        <v>224</v>
      </c>
      <c r="N193" s="0" t="str">
        <f aca="false">IFERROR(VLOOKUP(A193,C$3:K$433,2,FALSE()),"")</f>
        <v/>
      </c>
      <c r="O193" s="0" t="str">
        <f aca="false">IFERROR(VLOOKUP(A193,C$3:K$433,3,FALSE()),"")</f>
        <v/>
      </c>
      <c r="P193" s="0" t="str">
        <f aca="false">IFERROR(VLOOKUP(A193,C$3:K$433,4,FALSE()),"")</f>
        <v/>
      </c>
      <c r="Q193" s="39" t="str">
        <f aca="false">IFERROR(VLOOKUP(A193,C$3:K$433,5,FALSE()),"")</f>
        <v/>
      </c>
      <c r="R193" s="0" t="str">
        <f aca="false">IFERROR(VLOOKUP(A193,C$3:K$433,6,FALSE()),"")</f>
        <v/>
      </c>
      <c r="S193" s="39" t="str">
        <f aca="false">IFERROR(VLOOKUP(A193,C$3:K$433,7,FALSE()),"")</f>
        <v/>
      </c>
      <c r="T193" s="0" t="str">
        <f aca="false">IFERROR(VLOOKUP(A193,C$3:K$433,8,FALSE()),"")</f>
        <v/>
      </c>
      <c r="U193" s="39" t="str">
        <f aca="false">IFERROR(VLOOKUP(A193,C$3:K$433,9,FALSE()),"")</f>
        <v/>
      </c>
    </row>
    <row r="194" customFormat="false" ht="15" hidden="false" customHeight="false" outlineLevel="0" collapsed="false">
      <c r="A194" s="11" t="s">
        <v>225</v>
      </c>
      <c r="B194" s="11" t="s">
        <v>46</v>
      </c>
      <c r="C194" s="11" t="s">
        <v>221</v>
      </c>
      <c r="D194" s="0" t="s">
        <v>638</v>
      </c>
      <c r="E194" s="0" t="n">
        <v>15</v>
      </c>
      <c r="F194" s="0" t="n">
        <v>0</v>
      </c>
      <c r="G194" s="39" t="n">
        <v>0</v>
      </c>
      <c r="H194" s="0" t="n">
        <v>74</v>
      </c>
      <c r="I194" s="39" t="n">
        <v>0.0723</v>
      </c>
      <c r="J194" s="0" t="n">
        <v>328</v>
      </c>
      <c r="K194" s="39" t="n">
        <v>0.6667</v>
      </c>
      <c r="M194" s="40" t="s">
        <v>225</v>
      </c>
      <c r="N194" s="0" t="str">
        <f aca="false">IFERROR(VLOOKUP(A194,C$3:K$433,2,FALSE()),"")</f>
        <v/>
      </c>
      <c r="O194" s="0" t="str">
        <f aca="false">IFERROR(VLOOKUP(A194,C$3:K$433,3,FALSE()),"")</f>
        <v/>
      </c>
      <c r="P194" s="0" t="str">
        <f aca="false">IFERROR(VLOOKUP(A194,C$3:K$433,4,FALSE()),"")</f>
        <v/>
      </c>
      <c r="Q194" s="39" t="str">
        <f aca="false">IFERROR(VLOOKUP(A194,C$3:K$433,5,FALSE()),"")</f>
        <v/>
      </c>
      <c r="R194" s="0" t="str">
        <f aca="false">IFERROR(VLOOKUP(A194,C$3:K$433,6,FALSE()),"")</f>
        <v/>
      </c>
      <c r="S194" s="39" t="str">
        <f aca="false">IFERROR(VLOOKUP(A194,C$3:K$433,7,FALSE()),"")</f>
        <v/>
      </c>
      <c r="T194" s="0" t="str">
        <f aca="false">IFERROR(VLOOKUP(A194,C$3:K$433,8,FALSE()),"")</f>
        <v/>
      </c>
      <c r="U194" s="39" t="str">
        <f aca="false">IFERROR(VLOOKUP(A194,C$3:K$433,9,FALSE()),"")</f>
        <v/>
      </c>
    </row>
    <row r="195" customFormat="false" ht="15" hidden="false" customHeight="false" outlineLevel="0" collapsed="false">
      <c r="A195" s="11" t="s">
        <v>226</v>
      </c>
      <c r="B195" s="11" t="s">
        <v>20</v>
      </c>
      <c r="C195" s="11" t="s">
        <v>222</v>
      </c>
      <c r="D195" s="0" t="s">
        <v>23</v>
      </c>
      <c r="E195" s="0" t="n">
        <v>12</v>
      </c>
      <c r="F195" s="0" t="n">
        <v>0</v>
      </c>
      <c r="G195" s="39" t="n">
        <v>0</v>
      </c>
      <c r="H195" s="0" t="n">
        <v>716</v>
      </c>
      <c r="I195" s="39" t="n">
        <v>0.6761</v>
      </c>
      <c r="J195" s="0" t="n">
        <v>55</v>
      </c>
      <c r="K195" s="39" t="n">
        <v>0.1291</v>
      </c>
      <c r="M195" s="40" t="s">
        <v>226</v>
      </c>
      <c r="N195" s="0" t="str">
        <f aca="false">IFERROR(VLOOKUP(A195,C$3:K$433,2,FALSE()),"")</f>
        <v>CB</v>
      </c>
      <c r="O195" s="0" t="n">
        <f aca="false">IFERROR(VLOOKUP(A195,C$3:K$433,3,FALSE()),"")</f>
        <v>4</v>
      </c>
      <c r="P195" s="0" t="n">
        <f aca="false">IFERROR(VLOOKUP(A195,C$3:K$433,4,FALSE()),"")</f>
        <v>0</v>
      </c>
      <c r="Q195" s="39" t="n">
        <f aca="false">IFERROR(VLOOKUP(A195,C$3:K$433,5,FALSE()),"")</f>
        <v>0</v>
      </c>
      <c r="R195" s="0" t="n">
        <f aca="false">IFERROR(VLOOKUP(A195,C$3:K$433,6,FALSE()),"")</f>
        <v>0</v>
      </c>
      <c r="S195" s="39" t="n">
        <f aca="false">IFERROR(VLOOKUP(A195,C$3:K$433,7,FALSE()),"")</f>
        <v>0</v>
      </c>
      <c r="T195" s="0" t="n">
        <f aca="false">IFERROR(VLOOKUP(A195,C$3:K$433,8,FALSE()),"")</f>
        <v>37</v>
      </c>
      <c r="U195" s="39" t="n">
        <f aca="false">IFERROR(VLOOKUP(A195,C$3:K$433,9,FALSE()),"")</f>
        <v>0.0843</v>
      </c>
      <c r="V195" s="0" t="s">
        <v>382</v>
      </c>
      <c r="W195" s="0" t="n">
        <v>1</v>
      </c>
      <c r="X195" s="0" t="n">
        <v>0</v>
      </c>
      <c r="Y195" s="39" t="n">
        <v>0</v>
      </c>
      <c r="Z195" s="0" t="n">
        <v>2</v>
      </c>
      <c r="AA195" s="39" t="n">
        <v>0.0019</v>
      </c>
      <c r="AB195" s="0" t="n">
        <v>14</v>
      </c>
      <c r="AC195" s="39" t="n">
        <v>0.0332</v>
      </c>
    </row>
    <row r="196" customFormat="false" ht="15" hidden="false" customHeight="false" outlineLevel="0" collapsed="false">
      <c r="A196" s="11" t="s">
        <v>227</v>
      </c>
      <c r="B196" s="11" t="s">
        <v>14</v>
      </c>
      <c r="C196" s="11" t="s">
        <v>223</v>
      </c>
      <c r="D196" s="0" t="s">
        <v>23</v>
      </c>
      <c r="E196" s="0" t="n">
        <v>16</v>
      </c>
      <c r="F196" s="0" t="n">
        <v>0</v>
      </c>
      <c r="G196" s="39" t="n">
        <v>0</v>
      </c>
      <c r="H196" s="0" t="n">
        <v>302</v>
      </c>
      <c r="I196" s="39" t="n">
        <v>0.2882</v>
      </c>
      <c r="J196" s="0" t="n">
        <v>153</v>
      </c>
      <c r="K196" s="39" t="n">
        <v>0.3566</v>
      </c>
      <c r="M196" s="40" t="s">
        <v>227</v>
      </c>
      <c r="N196" s="0" t="str">
        <f aca="false">IFERROR(VLOOKUP(A196,C$3:K$433,2,FALSE()),"")</f>
        <v>T</v>
      </c>
      <c r="O196" s="0" t="n">
        <f aca="false">IFERROR(VLOOKUP(A196,C$3:K$433,3,FALSE()),"")</f>
        <v>16</v>
      </c>
      <c r="P196" s="0" t="n">
        <f aca="false">IFERROR(VLOOKUP(A196,C$3:K$433,4,FALSE()),"")</f>
        <v>1065</v>
      </c>
      <c r="Q196" s="39" t="n">
        <f aca="false">IFERROR(VLOOKUP(A196,C$3:K$433,5,FALSE()),"")</f>
        <v>1</v>
      </c>
      <c r="R196" s="0" t="n">
        <f aca="false">IFERROR(VLOOKUP(A196,C$3:K$433,6,FALSE()),"")</f>
        <v>0</v>
      </c>
      <c r="S196" s="39" t="n">
        <f aca="false">IFERROR(VLOOKUP(A196,C$3:K$433,7,FALSE()),"")</f>
        <v>0</v>
      </c>
      <c r="T196" s="0" t="n">
        <f aca="false">IFERROR(VLOOKUP(A196,C$3:K$433,8,FALSE()),"")</f>
        <v>53</v>
      </c>
      <c r="U196" s="39" t="n">
        <f aca="false">IFERROR(VLOOKUP(A196,C$3:K$433,9,FALSE()),"")</f>
        <v>0.1256</v>
      </c>
    </row>
    <row r="197" customFormat="false" ht="15" hidden="false" customHeight="false" outlineLevel="0" collapsed="false">
      <c r="A197" s="11" t="s">
        <v>228</v>
      </c>
      <c r="B197" s="11" t="s">
        <v>14</v>
      </c>
      <c r="C197" s="11" t="s">
        <v>896</v>
      </c>
      <c r="D197" s="0" t="s">
        <v>382</v>
      </c>
      <c r="E197" s="0" t="n">
        <v>16</v>
      </c>
      <c r="F197" s="0" t="n">
        <v>0</v>
      </c>
      <c r="G197" s="39" t="n">
        <v>0</v>
      </c>
      <c r="H197" s="0" t="n">
        <v>1017</v>
      </c>
      <c r="I197" s="39" t="n">
        <v>0.9612</v>
      </c>
      <c r="J197" s="0" t="n">
        <v>65</v>
      </c>
      <c r="K197" s="39" t="n">
        <v>0.1551</v>
      </c>
      <c r="M197" s="40" t="s">
        <v>228</v>
      </c>
      <c r="N197" s="0" t="str">
        <f aca="false">IFERROR(VLOOKUP(A197,C$3:K$433,2,FALSE()),"")</f>
        <v>G</v>
      </c>
      <c r="O197" s="0" t="n">
        <f aca="false">IFERROR(VLOOKUP(A197,C$3:K$433,3,FALSE()),"")</f>
        <v>15</v>
      </c>
      <c r="P197" s="0" t="n">
        <f aca="false">IFERROR(VLOOKUP(A197,C$3:K$433,4,FALSE()),"")</f>
        <v>1043</v>
      </c>
      <c r="Q197" s="39" t="n">
        <f aca="false">IFERROR(VLOOKUP(A197,C$3:K$433,5,FALSE()),"")</f>
        <v>0.9482</v>
      </c>
      <c r="R197" s="0" t="n">
        <f aca="false">IFERROR(VLOOKUP(A197,C$3:K$433,6,FALSE()),"")</f>
        <v>0</v>
      </c>
      <c r="S197" s="39" t="n">
        <f aca="false">IFERROR(VLOOKUP(A197,C$3:K$433,7,FALSE()),"")</f>
        <v>0</v>
      </c>
      <c r="T197" s="0" t="n">
        <f aca="false">IFERROR(VLOOKUP(A197,C$3:K$433,8,FALSE()),"")</f>
        <v>46</v>
      </c>
      <c r="U197" s="39" t="n">
        <f aca="false">IFERROR(VLOOKUP(A197,C$3:K$433,9,FALSE()),"")</f>
        <v>0.0991</v>
      </c>
    </row>
    <row r="198" customFormat="false" ht="15" hidden="false" customHeight="false" outlineLevel="0" collapsed="false">
      <c r="A198" s="11" t="s">
        <v>229</v>
      </c>
      <c r="B198" s="11" t="s">
        <v>20</v>
      </c>
      <c r="C198" s="11" t="s">
        <v>896</v>
      </c>
      <c r="D198" s="0" t="s">
        <v>782</v>
      </c>
      <c r="E198" s="0" t="n">
        <v>9</v>
      </c>
      <c r="F198" s="0" t="n">
        <v>89</v>
      </c>
      <c r="G198" s="39" t="n">
        <v>0.0813</v>
      </c>
      <c r="H198" s="0" t="n">
        <v>0</v>
      </c>
      <c r="I198" s="39" t="n">
        <v>0</v>
      </c>
      <c r="J198" s="0" t="n">
        <v>40</v>
      </c>
      <c r="K198" s="39" t="n">
        <v>0.0813</v>
      </c>
      <c r="M198" s="40" t="s">
        <v>229</v>
      </c>
      <c r="N198" s="0" t="str">
        <f aca="false">IFERROR(VLOOKUP(A198,C$3:K$433,2,FALSE()),"")</f>
        <v>SS</v>
      </c>
      <c r="O198" s="0" t="n">
        <f aca="false">IFERROR(VLOOKUP(A198,C$3:K$433,3,FALSE()),"")</f>
        <v>15</v>
      </c>
      <c r="P198" s="0" t="n">
        <f aca="false">IFERROR(VLOOKUP(A198,C$3:K$433,4,FALSE()),"")</f>
        <v>0</v>
      </c>
      <c r="Q198" s="39" t="n">
        <f aca="false">IFERROR(VLOOKUP(A198,C$3:K$433,5,FALSE()),"")</f>
        <v>0</v>
      </c>
      <c r="R198" s="0" t="n">
        <f aca="false">IFERROR(VLOOKUP(A198,C$3:K$433,6,FALSE()),"")</f>
        <v>907</v>
      </c>
      <c r="S198" s="39" t="n">
        <f aca="false">IFERROR(VLOOKUP(A198,C$3:K$433,7,FALSE()),"")</f>
        <v>0.823</v>
      </c>
      <c r="T198" s="0" t="n">
        <f aca="false">IFERROR(VLOOKUP(A198,C$3:K$433,8,FALSE()),"")</f>
        <v>95</v>
      </c>
      <c r="U198" s="39" t="n">
        <f aca="false">IFERROR(VLOOKUP(A198,C$3:K$433,9,FALSE()),"")</f>
        <v>0.2111</v>
      </c>
    </row>
    <row r="199" customFormat="false" ht="15" hidden="false" customHeight="false" outlineLevel="0" collapsed="false">
      <c r="A199" s="11" t="s">
        <v>230</v>
      </c>
      <c r="B199" s="11" t="s">
        <v>14</v>
      </c>
      <c r="C199" s="11" t="s">
        <v>226</v>
      </c>
      <c r="D199" s="0" t="s">
        <v>382</v>
      </c>
      <c r="E199" s="0" t="n">
        <v>4</v>
      </c>
      <c r="F199" s="0" t="n">
        <v>0</v>
      </c>
      <c r="G199" s="39" t="n">
        <v>0</v>
      </c>
      <c r="H199" s="0" t="n">
        <v>0</v>
      </c>
      <c r="I199" s="39" t="n">
        <v>0</v>
      </c>
      <c r="J199" s="0" t="n">
        <v>37</v>
      </c>
      <c r="K199" s="39" t="n">
        <v>0.0843</v>
      </c>
      <c r="M199" s="40" t="s">
        <v>230</v>
      </c>
      <c r="N199" s="0" t="str">
        <f aca="false">IFERROR(VLOOKUP(A199,C$3:K$433,2,FALSE()),"")</f>
        <v/>
      </c>
      <c r="O199" s="0" t="str">
        <f aca="false">IFERROR(VLOOKUP(A199,C$3:K$433,3,FALSE()),"")</f>
        <v/>
      </c>
      <c r="P199" s="0" t="str">
        <f aca="false">IFERROR(VLOOKUP(A199,C$3:K$433,4,FALSE()),"")</f>
        <v/>
      </c>
      <c r="Q199" s="39" t="str">
        <f aca="false">IFERROR(VLOOKUP(A199,C$3:K$433,5,FALSE()),"")</f>
        <v/>
      </c>
      <c r="R199" s="0" t="str">
        <f aca="false">IFERROR(VLOOKUP(A199,C$3:K$433,6,FALSE()),"")</f>
        <v/>
      </c>
      <c r="S199" s="39" t="str">
        <f aca="false">IFERROR(VLOOKUP(A199,C$3:K$433,7,FALSE()),"")</f>
        <v/>
      </c>
      <c r="T199" s="0" t="str">
        <f aca="false">IFERROR(VLOOKUP(A199,C$3:K$433,8,FALSE()),"")</f>
        <v/>
      </c>
      <c r="U199" s="39" t="str">
        <f aca="false">IFERROR(VLOOKUP(A199,C$3:K$433,9,FALSE()),"")</f>
        <v/>
      </c>
    </row>
    <row r="200" customFormat="false" ht="15" hidden="false" customHeight="false" outlineLevel="0" collapsed="false">
      <c r="A200" s="11" t="s">
        <v>231</v>
      </c>
      <c r="B200" s="11" t="s">
        <v>46</v>
      </c>
      <c r="C200" s="11" t="s">
        <v>226</v>
      </c>
      <c r="D200" s="0" t="s">
        <v>382</v>
      </c>
      <c r="E200" s="0" t="n">
        <v>1</v>
      </c>
      <c r="F200" s="0" t="n">
        <v>0</v>
      </c>
      <c r="G200" s="39" t="n">
        <v>0</v>
      </c>
      <c r="H200" s="0" t="n">
        <v>2</v>
      </c>
      <c r="I200" s="39" t="n">
        <v>0.0019</v>
      </c>
      <c r="J200" s="0" t="n">
        <v>14</v>
      </c>
      <c r="K200" s="39" t="n">
        <v>0.0332</v>
      </c>
      <c r="M200" s="40" t="s">
        <v>231</v>
      </c>
      <c r="N200" s="0" t="str">
        <f aca="false">IFERROR(VLOOKUP(A200,C$3:K$433,2,FALSE()),"")</f>
        <v/>
      </c>
      <c r="O200" s="0" t="str">
        <f aca="false">IFERROR(VLOOKUP(A200,C$3:K$433,3,FALSE()),"")</f>
        <v/>
      </c>
      <c r="P200" s="0" t="str">
        <f aca="false">IFERROR(VLOOKUP(A200,C$3:K$433,4,FALSE()),"")</f>
        <v/>
      </c>
      <c r="Q200" s="39" t="str">
        <f aca="false">IFERROR(VLOOKUP(A200,C$3:K$433,5,FALSE()),"")</f>
        <v/>
      </c>
      <c r="R200" s="0" t="str">
        <f aca="false">IFERROR(VLOOKUP(A200,C$3:K$433,6,FALSE()),"")</f>
        <v/>
      </c>
      <c r="S200" s="39" t="str">
        <f aca="false">IFERROR(VLOOKUP(A200,C$3:K$433,7,FALSE()),"")</f>
        <v/>
      </c>
      <c r="T200" s="0" t="str">
        <f aca="false">IFERROR(VLOOKUP(A200,C$3:K$433,8,FALSE()),"")</f>
        <v/>
      </c>
      <c r="U200" s="39" t="str">
        <f aca="false">IFERROR(VLOOKUP(A200,C$3:K$433,9,FALSE()),"")</f>
        <v/>
      </c>
    </row>
    <row r="201" customFormat="false" ht="15" hidden="false" customHeight="false" outlineLevel="0" collapsed="false">
      <c r="A201" s="11" t="s">
        <v>232</v>
      </c>
      <c r="B201" s="11" t="s">
        <v>46</v>
      </c>
      <c r="C201" s="11" t="s">
        <v>227</v>
      </c>
      <c r="D201" s="0" t="s">
        <v>789</v>
      </c>
      <c r="E201" s="0" t="n">
        <v>16</v>
      </c>
      <c r="F201" s="0" t="n">
        <v>1065</v>
      </c>
      <c r="G201" s="39" t="n">
        <v>1</v>
      </c>
      <c r="H201" s="0" t="n">
        <v>0</v>
      </c>
      <c r="I201" s="39" t="n">
        <v>0</v>
      </c>
      <c r="J201" s="0" t="n">
        <v>53</v>
      </c>
      <c r="K201" s="39" t="n">
        <v>0.1256</v>
      </c>
      <c r="M201" s="40" t="s">
        <v>232</v>
      </c>
      <c r="N201" s="0" t="str">
        <f aca="false">IFERROR(VLOOKUP(A201,C$3:K$433,2,FALSE()),"")</f>
        <v>DE</v>
      </c>
      <c r="O201" s="0" t="n">
        <f aca="false">IFERROR(VLOOKUP(A201,C$3:K$433,3,FALSE()),"")</f>
        <v>16</v>
      </c>
      <c r="P201" s="0" t="n">
        <f aca="false">IFERROR(VLOOKUP(A201,C$3:K$433,4,FALSE()),"")</f>
        <v>0</v>
      </c>
      <c r="Q201" s="39" t="n">
        <f aca="false">IFERROR(VLOOKUP(A201,C$3:K$433,5,FALSE()),"")</f>
        <v>0</v>
      </c>
      <c r="R201" s="0" t="n">
        <f aca="false">IFERROR(VLOOKUP(A201,C$3:K$433,6,FALSE()),"")</f>
        <v>877</v>
      </c>
      <c r="S201" s="39" t="n">
        <f aca="false">IFERROR(VLOOKUP(A201,C$3:K$433,7,FALSE()),"")</f>
        <v>0.7858</v>
      </c>
      <c r="T201" s="0" t="n">
        <f aca="false">IFERROR(VLOOKUP(A201,C$3:K$433,8,FALSE()),"")</f>
        <v>77</v>
      </c>
      <c r="U201" s="39" t="n">
        <f aca="false">IFERROR(VLOOKUP(A201,C$3:K$433,9,FALSE()),"")</f>
        <v>0.1638</v>
      </c>
    </row>
    <row r="202" customFormat="false" ht="15" hidden="false" customHeight="false" outlineLevel="0" collapsed="false">
      <c r="A202" s="11" t="s">
        <v>233</v>
      </c>
      <c r="B202" s="11" t="s">
        <v>20</v>
      </c>
      <c r="C202" s="11" t="s">
        <v>897</v>
      </c>
      <c r="D202" s="0" t="s">
        <v>382</v>
      </c>
      <c r="E202" s="0" t="n">
        <v>10</v>
      </c>
      <c r="F202" s="0" t="n">
        <v>0</v>
      </c>
      <c r="G202" s="39" t="n">
        <v>0</v>
      </c>
      <c r="H202" s="0" t="n">
        <v>30</v>
      </c>
      <c r="I202" s="39" t="n">
        <v>0.0271</v>
      </c>
      <c r="J202" s="0" t="n">
        <v>138</v>
      </c>
      <c r="K202" s="39" t="n">
        <v>0.3158</v>
      </c>
      <c r="M202" s="40" t="s">
        <v>233</v>
      </c>
      <c r="N202" s="0" t="str">
        <f aca="false">IFERROR(VLOOKUP(A202,C$3:K$433,2,FALSE()),"")</f>
        <v>CB</v>
      </c>
      <c r="O202" s="0" t="n">
        <f aca="false">IFERROR(VLOOKUP(A202,C$3:K$433,3,FALSE()),"")</f>
        <v>3</v>
      </c>
      <c r="P202" s="0" t="n">
        <f aca="false">IFERROR(VLOOKUP(A202,C$3:K$433,4,FALSE()),"")</f>
        <v>0</v>
      </c>
      <c r="Q202" s="39" t="n">
        <f aca="false">IFERROR(VLOOKUP(A202,C$3:K$433,5,FALSE()),"")</f>
        <v>0</v>
      </c>
      <c r="R202" s="0" t="n">
        <f aca="false">IFERROR(VLOOKUP(A202,C$3:K$433,6,FALSE()),"")</f>
        <v>8</v>
      </c>
      <c r="S202" s="39" t="n">
        <f aca="false">IFERROR(VLOOKUP(A202,C$3:K$433,7,FALSE()),"")</f>
        <v>0.0081</v>
      </c>
      <c r="T202" s="0" t="n">
        <f aca="false">IFERROR(VLOOKUP(A202,C$3:K$433,8,FALSE()),"")</f>
        <v>57</v>
      </c>
      <c r="U202" s="39" t="n">
        <f aca="false">IFERROR(VLOOKUP(A202,C$3:K$433,9,FALSE()),"")</f>
        <v>0.125</v>
      </c>
    </row>
    <row r="203" customFormat="false" ht="15" hidden="false" customHeight="false" outlineLevel="0" collapsed="false">
      <c r="A203" s="11" t="s">
        <v>234</v>
      </c>
      <c r="B203" s="11" t="s">
        <v>23</v>
      </c>
      <c r="C203" s="11" t="s">
        <v>897</v>
      </c>
      <c r="D203" s="0" t="s">
        <v>382</v>
      </c>
      <c r="E203" s="0" t="n">
        <v>6</v>
      </c>
      <c r="F203" s="0" t="n">
        <v>0</v>
      </c>
      <c r="G203" s="39" t="n">
        <v>0</v>
      </c>
      <c r="H203" s="0" t="n">
        <v>10</v>
      </c>
      <c r="I203" s="39" t="n">
        <v>0.0097</v>
      </c>
      <c r="J203" s="0" t="n">
        <v>96</v>
      </c>
      <c r="K203" s="39" t="n">
        <v>0.1979</v>
      </c>
      <c r="M203" s="40" t="s">
        <v>234</v>
      </c>
      <c r="N203" s="0" t="str">
        <f aca="false">IFERROR(VLOOKUP(A203,C$3:K$433,2,FALSE()),"")</f>
        <v/>
      </c>
      <c r="O203" s="0" t="str">
        <f aca="false">IFERROR(VLOOKUP(A203,C$3:K$433,3,FALSE()),"")</f>
        <v/>
      </c>
      <c r="P203" s="0" t="str">
        <f aca="false">IFERROR(VLOOKUP(A203,C$3:K$433,4,FALSE()),"")</f>
        <v/>
      </c>
      <c r="Q203" s="39" t="str">
        <f aca="false">IFERROR(VLOOKUP(A203,C$3:K$433,5,FALSE()),"")</f>
        <v/>
      </c>
      <c r="R203" s="0" t="str">
        <f aca="false">IFERROR(VLOOKUP(A203,C$3:K$433,6,FALSE()),"")</f>
        <v/>
      </c>
      <c r="S203" s="39" t="str">
        <f aca="false">IFERROR(VLOOKUP(A203,C$3:K$433,7,FALSE()),"")</f>
        <v/>
      </c>
      <c r="T203" s="0" t="str">
        <f aca="false">IFERROR(VLOOKUP(A203,C$3:K$433,8,FALSE()),"")</f>
        <v/>
      </c>
      <c r="U203" s="39" t="str">
        <f aca="false">IFERROR(VLOOKUP(A203,C$3:K$433,9,FALSE()),"")</f>
        <v/>
      </c>
    </row>
    <row r="204" customFormat="false" ht="15" hidden="false" customHeight="false" outlineLevel="0" collapsed="false">
      <c r="A204" s="11" t="s">
        <v>235</v>
      </c>
      <c r="B204" s="11" t="s">
        <v>46</v>
      </c>
      <c r="C204" s="11" t="s">
        <v>228</v>
      </c>
      <c r="D204" s="0" t="s">
        <v>782</v>
      </c>
      <c r="E204" s="0" t="n">
        <v>15</v>
      </c>
      <c r="F204" s="0" t="n">
        <v>1043</v>
      </c>
      <c r="G204" s="39" t="n">
        <v>0.9482</v>
      </c>
      <c r="H204" s="0" t="n">
        <v>0</v>
      </c>
      <c r="I204" s="39" t="n">
        <v>0</v>
      </c>
      <c r="J204" s="0" t="n">
        <v>46</v>
      </c>
      <c r="K204" s="39" t="n">
        <v>0.0991</v>
      </c>
      <c r="M204" s="40" t="s">
        <v>235</v>
      </c>
      <c r="N204" s="0" t="str">
        <f aca="false">IFERROR(VLOOKUP(A204,C$3:K$433,2,FALSE()),"")</f>
        <v/>
      </c>
      <c r="O204" s="0" t="str">
        <f aca="false">IFERROR(VLOOKUP(A204,C$3:K$433,3,FALSE()),"")</f>
        <v/>
      </c>
      <c r="P204" s="0" t="str">
        <f aca="false">IFERROR(VLOOKUP(A204,C$3:K$433,4,FALSE()),"")</f>
        <v/>
      </c>
      <c r="Q204" s="39" t="str">
        <f aca="false">IFERROR(VLOOKUP(A204,C$3:K$433,5,FALSE()),"")</f>
        <v/>
      </c>
      <c r="R204" s="0" t="str">
        <f aca="false">IFERROR(VLOOKUP(A204,C$3:K$433,6,FALSE()),"")</f>
        <v/>
      </c>
      <c r="S204" s="39" t="str">
        <f aca="false">IFERROR(VLOOKUP(A204,C$3:K$433,7,FALSE()),"")</f>
        <v/>
      </c>
      <c r="T204" s="0" t="str">
        <f aca="false">IFERROR(VLOOKUP(A204,C$3:K$433,8,FALSE()),"")</f>
        <v/>
      </c>
      <c r="U204" s="39" t="str">
        <f aca="false">IFERROR(VLOOKUP(A204,C$3:K$433,9,FALSE()),"")</f>
        <v/>
      </c>
    </row>
    <row r="205" customFormat="false" ht="15" hidden="false" customHeight="false" outlineLevel="0" collapsed="false">
      <c r="A205" s="11" t="s">
        <v>236</v>
      </c>
      <c r="B205" s="11" t="s">
        <v>46</v>
      </c>
      <c r="C205" s="11" t="s">
        <v>898</v>
      </c>
      <c r="D205" s="0" t="s">
        <v>23</v>
      </c>
      <c r="E205" s="0" t="n">
        <v>5</v>
      </c>
      <c r="F205" s="0" t="n">
        <v>0</v>
      </c>
      <c r="G205" s="39" t="n">
        <v>0</v>
      </c>
      <c r="H205" s="0" t="n">
        <v>231</v>
      </c>
      <c r="I205" s="39" t="n">
        <v>0.2183</v>
      </c>
      <c r="J205" s="0" t="n">
        <v>0</v>
      </c>
      <c r="K205" s="39" t="n">
        <v>0</v>
      </c>
      <c r="M205" s="40" t="s">
        <v>236</v>
      </c>
      <c r="N205" s="0" t="str">
        <f aca="false">IFERROR(VLOOKUP(A205,C$3:K$433,2,FALSE()),"")</f>
        <v/>
      </c>
      <c r="O205" s="0" t="str">
        <f aca="false">IFERROR(VLOOKUP(A205,C$3:K$433,3,FALSE()),"")</f>
        <v/>
      </c>
      <c r="P205" s="0" t="str">
        <f aca="false">IFERROR(VLOOKUP(A205,C$3:K$433,4,FALSE()),"")</f>
        <v/>
      </c>
      <c r="Q205" s="39" t="str">
        <f aca="false">IFERROR(VLOOKUP(A205,C$3:K$433,5,FALSE()),"")</f>
        <v/>
      </c>
      <c r="R205" s="0" t="str">
        <f aca="false">IFERROR(VLOOKUP(A205,C$3:K$433,6,FALSE()),"")</f>
        <v/>
      </c>
      <c r="S205" s="39" t="str">
        <f aca="false">IFERROR(VLOOKUP(A205,C$3:K$433,7,FALSE()),"")</f>
        <v/>
      </c>
      <c r="T205" s="0" t="str">
        <f aca="false">IFERROR(VLOOKUP(A205,C$3:K$433,8,FALSE()),"")</f>
        <v/>
      </c>
      <c r="U205" s="39" t="str">
        <f aca="false">IFERROR(VLOOKUP(A205,C$3:K$433,9,FALSE()),"")</f>
        <v/>
      </c>
    </row>
    <row r="206" customFormat="false" ht="15" hidden="false" customHeight="false" outlineLevel="0" collapsed="false">
      <c r="A206" s="11" t="s">
        <v>237</v>
      </c>
      <c r="B206" s="11" t="s">
        <v>37</v>
      </c>
      <c r="C206" s="11" t="s">
        <v>898</v>
      </c>
      <c r="D206" s="0" t="s">
        <v>23</v>
      </c>
      <c r="E206" s="0" t="n">
        <v>5</v>
      </c>
      <c r="F206" s="0" t="n">
        <v>0</v>
      </c>
      <c r="G206" s="39" t="n">
        <v>0</v>
      </c>
      <c r="H206" s="0" t="n">
        <v>146</v>
      </c>
      <c r="I206" s="39" t="n">
        <v>0.1426</v>
      </c>
      <c r="J206" s="0" t="n">
        <v>1</v>
      </c>
      <c r="K206" s="39" t="n">
        <v>0.002</v>
      </c>
      <c r="M206" s="40" t="s">
        <v>237</v>
      </c>
      <c r="N206" s="0" t="str">
        <f aca="false">IFERROR(VLOOKUP(A206,C$3:K$433,2,FALSE()),"")</f>
        <v>RB</v>
      </c>
      <c r="O206" s="0" t="n">
        <f aca="false">IFERROR(VLOOKUP(A206,C$3:K$433,3,FALSE()),"")</f>
        <v>11</v>
      </c>
      <c r="P206" s="0" t="n">
        <f aca="false">IFERROR(VLOOKUP(A206,C$3:K$433,4,FALSE()),"")</f>
        <v>149</v>
      </c>
      <c r="Q206" s="39" t="n">
        <f aca="false">IFERROR(VLOOKUP(A206,C$3:K$433,5,FALSE()),"")</f>
        <v>0.1442</v>
      </c>
      <c r="R206" s="0" t="n">
        <f aca="false">IFERROR(VLOOKUP(A206,C$3:K$433,6,FALSE()),"")</f>
        <v>0</v>
      </c>
      <c r="S206" s="39" t="n">
        <f aca="false">IFERROR(VLOOKUP(A206,C$3:K$433,7,FALSE()),"")</f>
        <v>0</v>
      </c>
      <c r="T206" s="0" t="n">
        <f aca="false">IFERROR(VLOOKUP(A206,C$3:K$433,8,FALSE()),"")</f>
        <v>138</v>
      </c>
      <c r="U206" s="39" t="n">
        <f aca="false">IFERROR(VLOOKUP(A206,C$3:K$433,9,FALSE()),"")</f>
        <v>0.2777</v>
      </c>
    </row>
    <row r="207" customFormat="false" ht="15" hidden="false" customHeight="false" outlineLevel="0" collapsed="false">
      <c r="A207" s="11" t="s">
        <v>238</v>
      </c>
      <c r="B207" s="11" t="s">
        <v>46</v>
      </c>
      <c r="C207" s="11" t="s">
        <v>229</v>
      </c>
      <c r="D207" s="0" t="s">
        <v>638</v>
      </c>
      <c r="E207" s="0" t="n">
        <v>15</v>
      </c>
      <c r="F207" s="0" t="n">
        <v>0</v>
      </c>
      <c r="G207" s="39" t="n">
        <v>0</v>
      </c>
      <c r="H207" s="0" t="n">
        <v>907</v>
      </c>
      <c r="I207" s="39" t="n">
        <v>0.823</v>
      </c>
      <c r="J207" s="0" t="n">
        <v>95</v>
      </c>
      <c r="K207" s="39" t="n">
        <v>0.2111</v>
      </c>
      <c r="M207" s="40" t="s">
        <v>238</v>
      </c>
      <c r="N207" s="0" t="str">
        <f aca="false">IFERROR(VLOOKUP(A207,C$3:K$433,2,FALSE()),"")</f>
        <v>DT</v>
      </c>
      <c r="O207" s="0" t="n">
        <f aca="false">IFERROR(VLOOKUP(A207,C$3:K$433,3,FALSE()),"")</f>
        <v>13</v>
      </c>
      <c r="P207" s="0" t="n">
        <f aca="false">IFERROR(VLOOKUP(A207,C$3:K$433,4,FALSE()),"")</f>
        <v>0</v>
      </c>
      <c r="Q207" s="39" t="n">
        <f aca="false">IFERROR(VLOOKUP(A207,C$3:K$433,5,FALSE()),"")</f>
        <v>0</v>
      </c>
      <c r="R207" s="0" t="n">
        <f aca="false">IFERROR(VLOOKUP(A207,C$3:K$433,6,FALSE()),"")</f>
        <v>537</v>
      </c>
      <c r="S207" s="39" t="n">
        <f aca="false">IFERROR(VLOOKUP(A207,C$3:K$433,7,FALSE()),"")</f>
        <v>0.5066</v>
      </c>
      <c r="T207" s="0" t="n">
        <f aca="false">IFERROR(VLOOKUP(A207,C$3:K$433,8,FALSE()),"")</f>
        <v>50</v>
      </c>
      <c r="U207" s="39" t="n">
        <f aca="false">IFERROR(VLOOKUP(A207,C$3:K$433,9,FALSE()),"")</f>
        <v>0.1109</v>
      </c>
    </row>
    <row r="208" customFormat="false" ht="15" hidden="false" customHeight="false" outlineLevel="0" collapsed="false">
      <c r="A208" s="11" t="s">
        <v>239</v>
      </c>
      <c r="B208" s="11" t="s">
        <v>46</v>
      </c>
      <c r="C208" s="11" t="s">
        <v>232</v>
      </c>
      <c r="D208" s="0" t="s">
        <v>420</v>
      </c>
      <c r="E208" s="0" t="n">
        <v>16</v>
      </c>
      <c r="F208" s="0" t="n">
        <v>0</v>
      </c>
      <c r="G208" s="39" t="n">
        <v>0</v>
      </c>
      <c r="H208" s="0" t="n">
        <v>877</v>
      </c>
      <c r="I208" s="39" t="n">
        <v>0.7858</v>
      </c>
      <c r="J208" s="0" t="n">
        <v>77</v>
      </c>
      <c r="K208" s="39" t="n">
        <v>0.1638</v>
      </c>
      <c r="M208" s="40" t="s">
        <v>239</v>
      </c>
      <c r="N208" s="0" t="str">
        <f aca="false">IFERROR(VLOOKUP(A208,C$3:K$433,2,FALSE()),"")</f>
        <v/>
      </c>
      <c r="O208" s="0" t="str">
        <f aca="false">IFERROR(VLOOKUP(A208,C$3:K$433,3,FALSE()),"")</f>
        <v/>
      </c>
      <c r="P208" s="0" t="str">
        <f aca="false">IFERROR(VLOOKUP(A208,C$3:K$433,4,FALSE()),"")</f>
        <v/>
      </c>
      <c r="Q208" s="39" t="str">
        <f aca="false">IFERROR(VLOOKUP(A208,C$3:K$433,5,FALSE()),"")</f>
        <v/>
      </c>
      <c r="R208" s="0" t="str">
        <f aca="false">IFERROR(VLOOKUP(A208,C$3:K$433,6,FALSE()),"")</f>
        <v/>
      </c>
      <c r="S208" s="39" t="str">
        <f aca="false">IFERROR(VLOOKUP(A208,C$3:K$433,7,FALSE()),"")</f>
        <v/>
      </c>
      <c r="T208" s="0" t="str">
        <f aca="false">IFERROR(VLOOKUP(A208,C$3:K$433,8,FALSE()),"")</f>
        <v/>
      </c>
      <c r="U208" s="39" t="str">
        <f aca="false">IFERROR(VLOOKUP(A208,C$3:K$433,9,FALSE()),"")</f>
        <v/>
      </c>
    </row>
    <row r="209" customFormat="false" ht="15" hidden="false" customHeight="false" outlineLevel="0" collapsed="false">
      <c r="A209" s="11" t="s">
        <v>240</v>
      </c>
      <c r="B209" s="11" t="s">
        <v>48</v>
      </c>
      <c r="C209" s="11" t="s">
        <v>233</v>
      </c>
      <c r="D209" s="0" t="s">
        <v>382</v>
      </c>
      <c r="E209" s="0" t="n">
        <v>3</v>
      </c>
      <c r="F209" s="0" t="n">
        <v>0</v>
      </c>
      <c r="G209" s="39" t="n">
        <v>0</v>
      </c>
      <c r="H209" s="0" t="n">
        <v>8</v>
      </c>
      <c r="I209" s="39" t="n">
        <v>0.0081</v>
      </c>
      <c r="J209" s="0" t="n">
        <v>57</v>
      </c>
      <c r="K209" s="39" t="n">
        <v>0.125</v>
      </c>
      <c r="M209" s="40" t="s">
        <v>240</v>
      </c>
      <c r="N209" s="0" t="str">
        <f aca="false">IFERROR(VLOOKUP(A209,C$3:K$433,2,FALSE()),"")</f>
        <v>QB</v>
      </c>
      <c r="O209" s="0" t="n">
        <f aca="false">IFERROR(VLOOKUP(A209,C$3:K$433,3,FALSE()),"")</f>
        <v>15</v>
      </c>
      <c r="P209" s="0" t="n">
        <f aca="false">IFERROR(VLOOKUP(A209,C$3:K$433,4,FALSE()),"")</f>
        <v>943</v>
      </c>
      <c r="Q209" s="39" t="n">
        <f aca="false">IFERROR(VLOOKUP(A209,C$3:K$433,5,FALSE()),"")</f>
        <v>0.9227</v>
      </c>
      <c r="R209" s="0" t="n">
        <f aca="false">IFERROR(VLOOKUP(A209,C$3:K$433,6,FALSE()),"")</f>
        <v>0</v>
      </c>
      <c r="S209" s="39" t="n">
        <f aca="false">IFERROR(VLOOKUP(A209,C$3:K$433,7,FALSE()),"")</f>
        <v>0</v>
      </c>
      <c r="T209" s="0" t="n">
        <f aca="false">IFERROR(VLOOKUP(A209,C$3:K$433,8,FALSE()),"")</f>
        <v>0</v>
      </c>
      <c r="U209" s="39" t="n">
        <f aca="false">IFERROR(VLOOKUP(A209,C$3:K$433,9,FALSE()),"")</f>
        <v>0</v>
      </c>
    </row>
    <row r="210" customFormat="false" ht="15" hidden="false" customHeight="false" outlineLevel="0" collapsed="false">
      <c r="A210" s="11" t="s">
        <v>241</v>
      </c>
      <c r="B210" s="11" t="s">
        <v>37</v>
      </c>
      <c r="C210" s="11" t="s">
        <v>899</v>
      </c>
      <c r="D210" s="0" t="s">
        <v>17</v>
      </c>
      <c r="E210" s="0" t="n">
        <v>9</v>
      </c>
      <c r="F210" s="0" t="n">
        <v>116</v>
      </c>
      <c r="G210" s="39" t="n">
        <v>0.1065</v>
      </c>
      <c r="H210" s="0" t="n">
        <v>0</v>
      </c>
      <c r="I210" s="39" t="n">
        <v>0</v>
      </c>
      <c r="J210" s="0" t="n">
        <v>90</v>
      </c>
      <c r="K210" s="39" t="n">
        <v>0.2113</v>
      </c>
      <c r="M210" s="40" t="s">
        <v>241</v>
      </c>
      <c r="N210" s="0" t="str">
        <f aca="false">IFERROR(VLOOKUP(A210,C$3:K$433,2,FALSE()),"")</f>
        <v>RB</v>
      </c>
      <c r="O210" s="0" t="n">
        <f aca="false">IFERROR(VLOOKUP(A210,C$3:K$433,3,FALSE()),"")</f>
        <v>1</v>
      </c>
      <c r="P210" s="0" t="n">
        <f aca="false">IFERROR(VLOOKUP(A210,C$3:K$433,4,FALSE()),"")</f>
        <v>14</v>
      </c>
      <c r="Q210" s="39" t="n">
        <f aca="false">IFERROR(VLOOKUP(A210,C$3:K$433,5,FALSE()),"")</f>
        <v>0.0133</v>
      </c>
      <c r="R210" s="0" t="n">
        <f aca="false">IFERROR(VLOOKUP(A210,C$3:K$433,6,FALSE()),"")</f>
        <v>0</v>
      </c>
      <c r="S210" s="39" t="n">
        <f aca="false">IFERROR(VLOOKUP(A210,C$3:K$433,7,FALSE()),"")</f>
        <v>0</v>
      </c>
      <c r="T210" s="0" t="n">
        <f aca="false">IFERROR(VLOOKUP(A210,C$3:K$433,8,FALSE()),"")</f>
        <v>2</v>
      </c>
      <c r="U210" s="39" t="n">
        <f aca="false">IFERROR(VLOOKUP(A210,C$3:K$433,9,FALSE()),"")</f>
        <v>0.0046</v>
      </c>
    </row>
    <row r="211" customFormat="false" ht="15" hidden="false" customHeight="false" outlineLevel="0" collapsed="false">
      <c r="A211" s="11" t="s">
        <v>242</v>
      </c>
      <c r="B211" s="11" t="s">
        <v>20</v>
      </c>
      <c r="C211" s="11" t="s">
        <v>899</v>
      </c>
      <c r="D211" s="0" t="s">
        <v>17</v>
      </c>
      <c r="E211" s="0" t="n">
        <v>3</v>
      </c>
      <c r="F211" s="0" t="n">
        <v>58</v>
      </c>
      <c r="G211" s="39" t="n">
        <v>0.0568</v>
      </c>
      <c r="H211" s="0" t="n">
        <v>0</v>
      </c>
      <c r="I211" s="39" t="n">
        <v>0</v>
      </c>
      <c r="J211" s="0" t="n">
        <v>26</v>
      </c>
      <c r="K211" s="39" t="n">
        <v>0.0549</v>
      </c>
      <c r="M211" s="40" t="s">
        <v>242</v>
      </c>
      <c r="N211" s="0" t="str">
        <f aca="false">IFERROR(VLOOKUP(A211,C$3:K$433,2,FALSE()),"")</f>
        <v>CB</v>
      </c>
      <c r="O211" s="0" t="n">
        <f aca="false">IFERROR(VLOOKUP(A211,C$3:K$433,3,FALSE()),"")</f>
        <v>14</v>
      </c>
      <c r="P211" s="0" t="n">
        <f aca="false">IFERROR(VLOOKUP(A211,C$3:K$433,4,FALSE()),"")</f>
        <v>0</v>
      </c>
      <c r="Q211" s="39" t="n">
        <f aca="false">IFERROR(VLOOKUP(A211,C$3:K$433,5,FALSE()),"")</f>
        <v>0</v>
      </c>
      <c r="R211" s="0" t="n">
        <f aca="false">IFERROR(VLOOKUP(A211,C$3:K$433,6,FALSE()),"")</f>
        <v>967</v>
      </c>
      <c r="S211" s="39" t="n">
        <f aca="false">IFERROR(VLOOKUP(A211,C$3:K$433,7,FALSE()),"")</f>
        <v>0.8783</v>
      </c>
      <c r="T211" s="0" t="n">
        <f aca="false">IFERROR(VLOOKUP(A211,C$3:K$433,8,FALSE()),"")</f>
        <v>1</v>
      </c>
      <c r="U211" s="39" t="n">
        <f aca="false">IFERROR(VLOOKUP(A211,C$3:K$433,9,FALSE()),"")</f>
        <v>0.0022</v>
      </c>
    </row>
    <row r="212" customFormat="false" ht="15" hidden="false" customHeight="false" outlineLevel="0" collapsed="false">
      <c r="A212" s="11" t="s">
        <v>243</v>
      </c>
      <c r="B212" s="11" t="s">
        <v>34</v>
      </c>
      <c r="C212" s="11" t="s">
        <v>900</v>
      </c>
      <c r="D212" s="0" t="s">
        <v>37</v>
      </c>
      <c r="E212" s="0" t="n">
        <v>1</v>
      </c>
      <c r="F212" s="0" t="n">
        <v>0</v>
      </c>
      <c r="G212" s="39" t="n">
        <v>0</v>
      </c>
      <c r="H212" s="0" t="n">
        <v>0</v>
      </c>
      <c r="I212" s="39" t="n">
        <v>0</v>
      </c>
      <c r="J212" s="0" t="n">
        <v>8</v>
      </c>
      <c r="K212" s="39" t="n">
        <v>0.0179</v>
      </c>
      <c r="M212" s="40" t="s">
        <v>243</v>
      </c>
      <c r="N212" s="0" t="str">
        <f aca="false">IFERROR(VLOOKUP(A212,C$3:K$433,2,FALSE()),"")</f>
        <v/>
      </c>
      <c r="O212" s="0" t="str">
        <f aca="false">IFERROR(VLOOKUP(A212,C$3:K$433,3,FALSE()),"")</f>
        <v/>
      </c>
      <c r="P212" s="0" t="str">
        <f aca="false">IFERROR(VLOOKUP(A212,C$3:K$433,4,FALSE()),"")</f>
        <v/>
      </c>
      <c r="Q212" s="39" t="str">
        <f aca="false">IFERROR(VLOOKUP(A212,C$3:K$433,5,FALSE()),"")</f>
        <v/>
      </c>
      <c r="R212" s="0" t="str">
        <f aca="false">IFERROR(VLOOKUP(A212,C$3:K$433,6,FALSE()),"")</f>
        <v/>
      </c>
      <c r="S212" s="39" t="str">
        <f aca="false">IFERROR(VLOOKUP(A212,C$3:K$433,7,FALSE()),"")</f>
        <v/>
      </c>
      <c r="T212" s="0" t="str">
        <f aca="false">IFERROR(VLOOKUP(A212,C$3:K$433,8,FALSE()),"")</f>
        <v/>
      </c>
      <c r="U212" s="39" t="str">
        <f aca="false">IFERROR(VLOOKUP(A212,C$3:K$433,9,FALSE()),"")</f>
        <v/>
      </c>
    </row>
    <row r="213" customFormat="false" ht="15" hidden="false" customHeight="false" outlineLevel="0" collapsed="false">
      <c r="A213" s="11" t="s">
        <v>244</v>
      </c>
      <c r="B213" s="11" t="s">
        <v>46</v>
      </c>
      <c r="C213" s="11" t="s">
        <v>900</v>
      </c>
      <c r="D213" s="0" t="s">
        <v>37</v>
      </c>
      <c r="E213" s="0" t="n">
        <v>3</v>
      </c>
      <c r="F213" s="0" t="n">
        <v>14</v>
      </c>
      <c r="G213" s="39" t="n">
        <v>0.0138</v>
      </c>
      <c r="H213" s="0" t="n">
        <v>0</v>
      </c>
      <c r="I213" s="39" t="n">
        <v>0</v>
      </c>
      <c r="J213" s="0" t="n">
        <v>47</v>
      </c>
      <c r="K213" s="39" t="n">
        <v>0.0987</v>
      </c>
      <c r="M213" s="40" t="s">
        <v>244</v>
      </c>
      <c r="N213" s="0" t="str">
        <f aca="false">IFERROR(VLOOKUP(A213,C$3:K$433,2,FALSE()),"")</f>
        <v/>
      </c>
      <c r="O213" s="0" t="str">
        <f aca="false">IFERROR(VLOOKUP(A213,C$3:K$433,3,FALSE()),"")</f>
        <v/>
      </c>
      <c r="P213" s="0" t="str">
        <f aca="false">IFERROR(VLOOKUP(A213,C$3:K$433,4,FALSE()),"")</f>
        <v/>
      </c>
      <c r="Q213" s="39" t="str">
        <f aca="false">IFERROR(VLOOKUP(A213,C$3:K$433,5,FALSE()),"")</f>
        <v/>
      </c>
      <c r="R213" s="0" t="str">
        <f aca="false">IFERROR(VLOOKUP(A213,C$3:K$433,6,FALSE()),"")</f>
        <v/>
      </c>
      <c r="S213" s="39" t="str">
        <f aca="false">IFERROR(VLOOKUP(A213,C$3:K$433,7,FALSE()),"")</f>
        <v/>
      </c>
      <c r="T213" s="0" t="str">
        <f aca="false">IFERROR(VLOOKUP(A213,C$3:K$433,8,FALSE()),"")</f>
        <v/>
      </c>
      <c r="U213" s="39" t="str">
        <f aca="false">IFERROR(VLOOKUP(A213,C$3:K$433,9,FALSE()),"")</f>
        <v/>
      </c>
    </row>
    <row r="214" customFormat="false" ht="15" hidden="false" customHeight="false" outlineLevel="0" collapsed="false">
      <c r="A214" s="11" t="s">
        <v>245</v>
      </c>
      <c r="B214" s="11" t="s">
        <v>14</v>
      </c>
      <c r="C214" s="11" t="s">
        <v>237</v>
      </c>
      <c r="D214" s="0" t="s">
        <v>37</v>
      </c>
      <c r="E214" s="0" t="n">
        <v>11</v>
      </c>
      <c r="F214" s="0" t="n">
        <v>149</v>
      </c>
      <c r="G214" s="39" t="n">
        <v>0.1442</v>
      </c>
      <c r="H214" s="0" t="n">
        <v>0</v>
      </c>
      <c r="I214" s="39" t="n">
        <v>0</v>
      </c>
      <c r="J214" s="0" t="n">
        <v>138</v>
      </c>
      <c r="K214" s="39" t="n">
        <v>0.2777</v>
      </c>
      <c r="M214" s="40" t="s">
        <v>245</v>
      </c>
      <c r="N214" s="0" t="str">
        <f aca="false">IFERROR(VLOOKUP(A214,C$3:K$433,2,FALSE()),"")</f>
        <v>G</v>
      </c>
      <c r="O214" s="0" t="n">
        <f aca="false">IFERROR(VLOOKUP(A214,C$3:K$433,3,FALSE()),"")</f>
        <v>10</v>
      </c>
      <c r="P214" s="0" t="n">
        <f aca="false">IFERROR(VLOOKUP(A214,C$3:K$433,4,FALSE()),"")</f>
        <v>198</v>
      </c>
      <c r="Q214" s="39" t="n">
        <f aca="false">IFERROR(VLOOKUP(A214,C$3:K$433,5,FALSE()),"")</f>
        <v>0.1856</v>
      </c>
      <c r="R214" s="0" t="n">
        <f aca="false">IFERROR(VLOOKUP(A214,C$3:K$433,6,FALSE()),"")</f>
        <v>0</v>
      </c>
      <c r="S214" s="39" t="n">
        <f aca="false">IFERROR(VLOOKUP(A214,C$3:K$433,7,FALSE()),"")</f>
        <v>0</v>
      </c>
      <c r="T214" s="0" t="n">
        <f aca="false">IFERROR(VLOOKUP(A214,C$3:K$433,8,FALSE()),"")</f>
        <v>90</v>
      </c>
      <c r="U214" s="39" t="n">
        <f aca="false">IFERROR(VLOOKUP(A214,C$3:K$433,9,FALSE()),"")</f>
        <v>0.1887</v>
      </c>
    </row>
    <row r="215" customFormat="false" ht="15" hidden="false" customHeight="false" outlineLevel="0" collapsed="false">
      <c r="A215" s="11" t="s">
        <v>246</v>
      </c>
      <c r="B215" s="11" t="s">
        <v>23</v>
      </c>
      <c r="C215" s="11" t="s">
        <v>238</v>
      </c>
      <c r="D215" s="0" t="s">
        <v>453</v>
      </c>
      <c r="E215" s="0" t="n">
        <v>13</v>
      </c>
      <c r="F215" s="0" t="n">
        <v>0</v>
      </c>
      <c r="G215" s="39" t="n">
        <v>0</v>
      </c>
      <c r="H215" s="0" t="n">
        <v>537</v>
      </c>
      <c r="I215" s="39" t="n">
        <v>0.5066</v>
      </c>
      <c r="J215" s="0" t="n">
        <v>50</v>
      </c>
      <c r="K215" s="39" t="n">
        <v>0.1109</v>
      </c>
      <c r="M215" s="40" t="s">
        <v>246</v>
      </c>
      <c r="N215" s="0" t="str">
        <f aca="false">IFERROR(VLOOKUP(A215,C$3:K$433,2,FALSE()),"")</f>
        <v>LB</v>
      </c>
      <c r="O215" s="0" t="n">
        <f aca="false">IFERROR(VLOOKUP(A215,C$3:K$433,3,FALSE()),"")</f>
        <v>10</v>
      </c>
      <c r="P215" s="0" t="n">
        <f aca="false">IFERROR(VLOOKUP(A215,C$3:K$433,4,FALSE()),"")</f>
        <v>0</v>
      </c>
      <c r="Q215" s="39" t="n">
        <f aca="false">IFERROR(VLOOKUP(A215,C$3:K$433,5,FALSE()),"")</f>
        <v>0</v>
      </c>
      <c r="R215" s="0" t="n">
        <f aca="false">IFERROR(VLOOKUP(A215,C$3:K$433,6,FALSE()),"")</f>
        <v>9</v>
      </c>
      <c r="S215" s="39" t="n">
        <f aca="false">IFERROR(VLOOKUP(A215,C$3:K$433,7,FALSE()),"")</f>
        <v>0.008</v>
      </c>
      <c r="T215" s="0" t="n">
        <f aca="false">IFERROR(VLOOKUP(A215,C$3:K$433,8,FALSE()),"")</f>
        <v>179</v>
      </c>
      <c r="U215" s="39" t="n">
        <f aca="false">IFERROR(VLOOKUP(A215,C$3:K$433,9,FALSE()),"")</f>
        <v>0.3858</v>
      </c>
    </row>
    <row r="216" customFormat="false" ht="15" hidden="false" customHeight="false" outlineLevel="0" collapsed="false">
      <c r="A216" s="11" t="s">
        <v>247</v>
      </c>
      <c r="B216" s="11" t="s">
        <v>46</v>
      </c>
      <c r="C216" s="11" t="s">
        <v>901</v>
      </c>
      <c r="D216" s="0" t="s">
        <v>453</v>
      </c>
      <c r="E216" s="0" t="n">
        <v>5</v>
      </c>
      <c r="F216" s="0" t="n">
        <v>0</v>
      </c>
      <c r="G216" s="39" t="n">
        <v>0</v>
      </c>
      <c r="H216" s="0" t="n">
        <v>138</v>
      </c>
      <c r="I216" s="39" t="n">
        <v>0.1245</v>
      </c>
      <c r="J216" s="0" t="n">
        <v>18</v>
      </c>
      <c r="K216" s="39" t="n">
        <v>0.0412</v>
      </c>
      <c r="M216" s="40" t="s">
        <v>247</v>
      </c>
      <c r="N216" s="0" t="str">
        <f aca="false">IFERROR(VLOOKUP(A216,C$3:K$433,2,FALSE()),"")</f>
        <v>LB</v>
      </c>
      <c r="O216" s="0" t="n">
        <f aca="false">IFERROR(VLOOKUP(A216,C$3:K$433,3,FALSE()),"")</f>
        <v>4</v>
      </c>
      <c r="P216" s="0" t="n">
        <f aca="false">IFERROR(VLOOKUP(A216,C$3:K$433,4,FALSE()),"")</f>
        <v>0</v>
      </c>
      <c r="Q216" s="39" t="n">
        <f aca="false">IFERROR(VLOOKUP(A216,C$3:K$433,5,FALSE()),"")</f>
        <v>0</v>
      </c>
      <c r="R216" s="0" t="n">
        <f aca="false">IFERROR(VLOOKUP(A216,C$3:K$433,6,FALSE()),"")</f>
        <v>230</v>
      </c>
      <c r="S216" s="39" t="n">
        <f aca="false">IFERROR(VLOOKUP(A216,C$3:K$433,7,FALSE()),"")</f>
        <v>0.2172</v>
      </c>
      <c r="T216" s="0" t="n">
        <f aca="false">IFERROR(VLOOKUP(A216,C$3:K$433,8,FALSE()),"")</f>
        <v>15</v>
      </c>
      <c r="U216" s="39" t="n">
        <f aca="false">IFERROR(VLOOKUP(A216,C$3:K$433,9,FALSE()),"")</f>
        <v>0.0313</v>
      </c>
    </row>
    <row r="217" customFormat="false" ht="15" hidden="false" customHeight="false" outlineLevel="0" collapsed="false">
      <c r="A217" s="11" t="s">
        <v>248</v>
      </c>
      <c r="B217" s="11" t="s">
        <v>46</v>
      </c>
      <c r="C217" s="11" t="s">
        <v>901</v>
      </c>
      <c r="D217" s="0" t="s">
        <v>453</v>
      </c>
      <c r="E217" s="0" t="n">
        <v>9</v>
      </c>
      <c r="F217" s="0" t="n">
        <v>0</v>
      </c>
      <c r="G217" s="39" t="n">
        <v>0</v>
      </c>
      <c r="H217" s="0" t="n">
        <v>278</v>
      </c>
      <c r="I217" s="39" t="n">
        <v>0.2686</v>
      </c>
      <c r="J217" s="0" t="n">
        <v>40</v>
      </c>
      <c r="K217" s="39" t="n">
        <v>0.0825</v>
      </c>
      <c r="M217" s="40" t="s">
        <v>248</v>
      </c>
      <c r="N217" s="0" t="str">
        <f aca="false">IFERROR(VLOOKUP(A217,C$3:K$433,2,FALSE()),"")</f>
        <v/>
      </c>
      <c r="O217" s="0" t="str">
        <f aca="false">IFERROR(VLOOKUP(A217,C$3:K$433,3,FALSE()),"")</f>
        <v/>
      </c>
      <c r="P217" s="0" t="str">
        <f aca="false">IFERROR(VLOOKUP(A217,C$3:K$433,4,FALSE()),"")</f>
        <v/>
      </c>
      <c r="Q217" s="39" t="str">
        <f aca="false">IFERROR(VLOOKUP(A217,C$3:K$433,5,FALSE()),"")</f>
        <v/>
      </c>
      <c r="R217" s="0" t="str">
        <f aca="false">IFERROR(VLOOKUP(A217,C$3:K$433,6,FALSE()),"")</f>
        <v/>
      </c>
      <c r="S217" s="39" t="str">
        <f aca="false">IFERROR(VLOOKUP(A217,C$3:K$433,7,FALSE()),"")</f>
        <v/>
      </c>
      <c r="T217" s="0" t="str">
        <f aca="false">IFERROR(VLOOKUP(A217,C$3:K$433,8,FALSE()),"")</f>
        <v/>
      </c>
      <c r="U217" s="39" t="str">
        <f aca="false">IFERROR(VLOOKUP(A217,C$3:K$433,9,FALSE()),"")</f>
        <v/>
      </c>
    </row>
    <row r="218" customFormat="false" ht="15" hidden="false" customHeight="false" outlineLevel="0" collapsed="false">
      <c r="A218" s="11" t="s">
        <v>249</v>
      </c>
      <c r="B218" s="11" t="s">
        <v>23</v>
      </c>
      <c r="C218" s="11" t="s">
        <v>240</v>
      </c>
      <c r="D218" s="0" t="s">
        <v>48</v>
      </c>
      <c r="E218" s="0" t="n">
        <v>15</v>
      </c>
      <c r="F218" s="0" t="n">
        <v>943</v>
      </c>
      <c r="G218" s="39" t="n">
        <v>0.9227</v>
      </c>
      <c r="H218" s="0" t="n">
        <v>0</v>
      </c>
      <c r="I218" s="39" t="n">
        <v>0</v>
      </c>
      <c r="J218" s="0" t="n">
        <v>0</v>
      </c>
      <c r="K218" s="39" t="n">
        <v>0</v>
      </c>
      <c r="M218" s="40" t="s">
        <v>249</v>
      </c>
      <c r="N218" s="0" t="str">
        <f aca="false">IFERROR(VLOOKUP(A218,C$3:K$433,2,FALSE()),"")</f>
        <v>LB</v>
      </c>
      <c r="O218" s="0" t="n">
        <f aca="false">IFERROR(VLOOKUP(A218,C$3:K$433,3,FALSE()),"")</f>
        <v>15</v>
      </c>
      <c r="P218" s="0" t="n">
        <f aca="false">IFERROR(VLOOKUP(A218,C$3:K$433,4,FALSE()),"")</f>
        <v>0</v>
      </c>
      <c r="Q218" s="39" t="n">
        <f aca="false">IFERROR(VLOOKUP(A218,C$3:K$433,5,FALSE()),"")</f>
        <v>0</v>
      </c>
      <c r="R218" s="0" t="n">
        <f aca="false">IFERROR(VLOOKUP(A218,C$3:K$433,6,FALSE()),"")</f>
        <v>413</v>
      </c>
      <c r="S218" s="39" t="n">
        <f aca="false">IFERROR(VLOOKUP(A218,C$3:K$433,7,FALSE()),"")</f>
        <v>0.3768</v>
      </c>
      <c r="T218" s="0" t="n">
        <f aca="false">IFERROR(VLOOKUP(A218,C$3:K$433,8,FALSE()),"")</f>
        <v>206</v>
      </c>
      <c r="U218" s="39" t="n">
        <f aca="false">IFERROR(VLOOKUP(A218,C$3:K$433,9,FALSE()),"")</f>
        <v>0.4328</v>
      </c>
    </row>
    <row r="219" customFormat="false" ht="15" hidden="false" customHeight="false" outlineLevel="0" collapsed="false">
      <c r="A219" s="11" t="s">
        <v>250</v>
      </c>
      <c r="B219" s="11" t="s">
        <v>37</v>
      </c>
      <c r="C219" s="11" t="s">
        <v>241</v>
      </c>
      <c r="D219" s="0" t="s">
        <v>37</v>
      </c>
      <c r="E219" s="0" t="n">
        <v>1</v>
      </c>
      <c r="F219" s="0" t="n">
        <v>14</v>
      </c>
      <c r="G219" s="39" t="n">
        <v>0.0133</v>
      </c>
      <c r="H219" s="0" t="n">
        <v>0</v>
      </c>
      <c r="I219" s="39" t="n">
        <v>0</v>
      </c>
      <c r="J219" s="0" t="n">
        <v>2</v>
      </c>
      <c r="K219" s="39" t="n">
        <v>0.0046</v>
      </c>
      <c r="M219" s="40" t="s">
        <v>250</v>
      </c>
      <c r="N219" s="0" t="str">
        <f aca="false">IFERROR(VLOOKUP(A219,C$3:K$433,2,FALSE()),"")</f>
        <v>RB</v>
      </c>
      <c r="O219" s="0" t="n">
        <f aca="false">IFERROR(VLOOKUP(A219,C$3:K$433,3,FALSE()),"")</f>
        <v>5</v>
      </c>
      <c r="P219" s="0" t="n">
        <f aca="false">IFERROR(VLOOKUP(A219,C$3:K$433,4,FALSE()),"")</f>
        <v>9</v>
      </c>
      <c r="Q219" s="39" t="n">
        <f aca="false">IFERROR(VLOOKUP(A219,C$3:K$433,5,FALSE()),"")</f>
        <v>0.0087</v>
      </c>
      <c r="R219" s="0" t="n">
        <f aca="false">IFERROR(VLOOKUP(A219,C$3:K$433,6,FALSE()),"")</f>
        <v>0</v>
      </c>
      <c r="S219" s="39" t="n">
        <f aca="false">IFERROR(VLOOKUP(A219,C$3:K$433,7,FALSE()),"")</f>
        <v>0</v>
      </c>
      <c r="T219" s="0" t="n">
        <f aca="false">IFERROR(VLOOKUP(A219,C$3:K$433,8,FALSE()),"")</f>
        <v>40</v>
      </c>
      <c r="U219" s="39" t="n">
        <f aca="false">IFERROR(VLOOKUP(A219,C$3:K$433,9,FALSE()),"")</f>
        <v>0.0883</v>
      </c>
    </row>
    <row r="220" customFormat="false" ht="15" hidden="false" customHeight="false" outlineLevel="0" collapsed="false">
      <c r="A220" s="11" t="s">
        <v>251</v>
      </c>
      <c r="B220" s="11" t="s">
        <v>14</v>
      </c>
      <c r="C220" s="11" t="s">
        <v>242</v>
      </c>
      <c r="D220" s="0" t="s">
        <v>382</v>
      </c>
      <c r="E220" s="0" t="n">
        <v>14</v>
      </c>
      <c r="F220" s="0" t="n">
        <v>0</v>
      </c>
      <c r="G220" s="39" t="n">
        <v>0</v>
      </c>
      <c r="H220" s="0" t="n">
        <v>967</v>
      </c>
      <c r="I220" s="39" t="n">
        <v>0.8783</v>
      </c>
      <c r="J220" s="0" t="n">
        <v>1</v>
      </c>
      <c r="K220" s="39" t="n">
        <v>0.0022</v>
      </c>
      <c r="M220" s="40" t="s">
        <v>251</v>
      </c>
      <c r="N220" s="0" t="str">
        <f aca="false">IFERROR(VLOOKUP(A220,C$3:K$433,2,FALSE()),"")</f>
        <v>G</v>
      </c>
      <c r="O220" s="0" t="n">
        <f aca="false">IFERROR(VLOOKUP(A220,C$3:K$433,3,FALSE()),"")</f>
        <v>16</v>
      </c>
      <c r="P220" s="0" t="n">
        <f aca="false">IFERROR(VLOOKUP(A220,C$3:K$433,4,FALSE()),"")</f>
        <v>869</v>
      </c>
      <c r="Q220" s="39" t="n">
        <f aca="false">IFERROR(VLOOKUP(A220,C$3:K$433,5,FALSE()),"")</f>
        <v>0.7711</v>
      </c>
      <c r="R220" s="0" t="n">
        <f aca="false">IFERROR(VLOOKUP(A220,C$3:K$433,6,FALSE()),"")</f>
        <v>0</v>
      </c>
      <c r="S220" s="39" t="n">
        <f aca="false">IFERROR(VLOOKUP(A220,C$3:K$433,7,FALSE()),"")</f>
        <v>0</v>
      </c>
      <c r="T220" s="0" t="n">
        <f aca="false">IFERROR(VLOOKUP(A220,C$3:K$433,8,FALSE()),"")</f>
        <v>60</v>
      </c>
      <c r="U220" s="39" t="n">
        <f aca="false">IFERROR(VLOOKUP(A220,C$3:K$433,9,FALSE()),"")</f>
        <v>0.1316</v>
      </c>
    </row>
    <row r="221" customFormat="false" ht="15" hidden="false" customHeight="false" outlineLevel="0" collapsed="false">
      <c r="A221" s="11" t="s">
        <v>252</v>
      </c>
      <c r="B221" s="11" t="s">
        <v>23</v>
      </c>
      <c r="C221" s="11" t="s">
        <v>902</v>
      </c>
      <c r="D221" s="0" t="s">
        <v>382</v>
      </c>
      <c r="E221" s="0" t="n">
        <v>10</v>
      </c>
      <c r="F221" s="0" t="n">
        <v>0</v>
      </c>
      <c r="G221" s="39" t="n">
        <v>0</v>
      </c>
      <c r="H221" s="0" t="n">
        <v>147</v>
      </c>
      <c r="I221" s="39" t="n">
        <v>0.1436</v>
      </c>
      <c r="J221" s="0" t="n">
        <v>122</v>
      </c>
      <c r="K221" s="39" t="n">
        <v>0.248</v>
      </c>
      <c r="M221" s="40" t="s">
        <v>252</v>
      </c>
      <c r="N221" s="0" t="str">
        <f aca="false">IFERROR(VLOOKUP(A221,C$3:K$433,2,FALSE()),"")</f>
        <v/>
      </c>
      <c r="O221" s="0" t="str">
        <f aca="false">IFERROR(VLOOKUP(A221,C$3:K$433,3,FALSE()),"")</f>
        <v/>
      </c>
      <c r="P221" s="0" t="str">
        <f aca="false">IFERROR(VLOOKUP(A221,C$3:K$433,4,FALSE()),"")</f>
        <v/>
      </c>
      <c r="Q221" s="39" t="str">
        <f aca="false">IFERROR(VLOOKUP(A221,C$3:K$433,5,FALSE()),"")</f>
        <v/>
      </c>
      <c r="R221" s="0" t="str">
        <f aca="false">IFERROR(VLOOKUP(A221,C$3:K$433,6,FALSE()),"")</f>
        <v/>
      </c>
      <c r="S221" s="39" t="str">
        <f aca="false">IFERROR(VLOOKUP(A221,C$3:K$433,7,FALSE()),"")</f>
        <v/>
      </c>
      <c r="T221" s="0" t="str">
        <f aca="false">IFERROR(VLOOKUP(A221,C$3:K$433,8,FALSE()),"")</f>
        <v/>
      </c>
      <c r="U221" s="39" t="str">
        <f aca="false">IFERROR(VLOOKUP(A221,C$3:K$433,9,FALSE()),"")</f>
        <v/>
      </c>
    </row>
    <row r="222" customFormat="false" ht="15" hidden="false" customHeight="false" outlineLevel="0" collapsed="false">
      <c r="A222" s="11" t="s">
        <v>253</v>
      </c>
      <c r="B222" s="11" t="s">
        <v>17</v>
      </c>
      <c r="C222" s="11" t="s">
        <v>902</v>
      </c>
      <c r="D222" s="0" t="s">
        <v>490</v>
      </c>
      <c r="E222" s="0" t="n">
        <v>15</v>
      </c>
      <c r="F222" s="0" t="n">
        <v>0</v>
      </c>
      <c r="G222" s="39" t="n">
        <v>0</v>
      </c>
      <c r="H222" s="0" t="n">
        <v>958</v>
      </c>
      <c r="I222" s="39" t="n">
        <v>0.9055</v>
      </c>
      <c r="J222" s="0" t="n">
        <v>112</v>
      </c>
      <c r="K222" s="39" t="n">
        <v>0.2424</v>
      </c>
      <c r="M222" s="40" t="s">
        <v>253</v>
      </c>
      <c r="N222" s="0" t="str">
        <f aca="false">IFERROR(VLOOKUP(A222,C$3:K$433,2,FALSE()),"")</f>
        <v>TE</v>
      </c>
      <c r="O222" s="0" t="n">
        <f aca="false">IFERROR(VLOOKUP(A222,C$3:K$433,3,FALSE()),"")</f>
        <v>11</v>
      </c>
      <c r="P222" s="0" t="n">
        <f aca="false">IFERROR(VLOOKUP(A222,C$3:K$433,4,FALSE()),"")</f>
        <v>315</v>
      </c>
      <c r="Q222" s="39" t="n">
        <f aca="false">IFERROR(VLOOKUP(A222,C$3:K$433,5,FALSE()),"")</f>
        <v>0.2903</v>
      </c>
      <c r="R222" s="0" t="n">
        <f aca="false">IFERROR(VLOOKUP(A222,C$3:K$433,6,FALSE()),"")</f>
        <v>0</v>
      </c>
      <c r="S222" s="39" t="n">
        <f aca="false">IFERROR(VLOOKUP(A222,C$3:K$433,7,FALSE()),"")</f>
        <v>0</v>
      </c>
      <c r="T222" s="0" t="n">
        <f aca="false">IFERROR(VLOOKUP(A222,C$3:K$433,8,FALSE()),"")</f>
        <v>100</v>
      </c>
      <c r="U222" s="39" t="n">
        <f aca="false">IFERROR(VLOOKUP(A222,C$3:K$433,9,FALSE()),"")</f>
        <v>0.2128</v>
      </c>
    </row>
    <row r="223" customFormat="false" ht="15" hidden="false" customHeight="false" outlineLevel="0" collapsed="false">
      <c r="A223" s="11" t="s">
        <v>254</v>
      </c>
      <c r="B223" s="11" t="s">
        <v>37</v>
      </c>
      <c r="C223" s="11" t="s">
        <v>902</v>
      </c>
      <c r="D223" s="0" t="s">
        <v>382</v>
      </c>
      <c r="E223" s="0" t="n">
        <v>5</v>
      </c>
      <c r="F223" s="0" t="n">
        <v>0</v>
      </c>
      <c r="G223" s="39" t="n">
        <v>0</v>
      </c>
      <c r="H223" s="0" t="n">
        <v>38</v>
      </c>
      <c r="I223" s="39" t="n">
        <v>0.0341</v>
      </c>
      <c r="J223" s="0" t="n">
        <v>67</v>
      </c>
      <c r="K223" s="39" t="n">
        <v>0.1426</v>
      </c>
      <c r="M223" s="40" t="s">
        <v>254</v>
      </c>
      <c r="N223" s="0" t="str">
        <f aca="false">IFERROR(VLOOKUP(A223,C$3:K$433,2,FALSE()),"")</f>
        <v>RB</v>
      </c>
      <c r="O223" s="0" t="n">
        <f aca="false">IFERROR(VLOOKUP(A223,C$3:K$433,3,FALSE()),"")</f>
        <v>16</v>
      </c>
      <c r="P223" s="0" t="n">
        <f aca="false">IFERROR(VLOOKUP(A223,C$3:K$433,4,FALSE()),"")</f>
        <v>749</v>
      </c>
      <c r="Q223" s="39" t="n">
        <f aca="false">IFERROR(VLOOKUP(A223,C$3:K$433,5,FALSE()),"")</f>
        <v>0.7046</v>
      </c>
      <c r="R223" s="0" t="n">
        <f aca="false">IFERROR(VLOOKUP(A223,C$3:K$433,6,FALSE()),"")</f>
        <v>0</v>
      </c>
      <c r="S223" s="39" t="n">
        <f aca="false">IFERROR(VLOOKUP(A223,C$3:K$433,7,FALSE()),"")</f>
        <v>0</v>
      </c>
      <c r="T223" s="0" t="n">
        <f aca="false">IFERROR(VLOOKUP(A223,C$3:K$433,8,FALSE()),"")</f>
        <v>0</v>
      </c>
      <c r="U223" s="39" t="n">
        <f aca="false">IFERROR(VLOOKUP(A223,C$3:K$433,9,FALSE()),"")</f>
        <v>0</v>
      </c>
    </row>
    <row r="224" customFormat="false" ht="15" hidden="false" customHeight="false" outlineLevel="0" collapsed="false">
      <c r="A224" s="11" t="s">
        <v>255</v>
      </c>
      <c r="B224" s="11" t="s">
        <v>46</v>
      </c>
      <c r="C224" s="11" t="s">
        <v>245</v>
      </c>
      <c r="D224" s="0" t="s">
        <v>782</v>
      </c>
      <c r="E224" s="0" t="n">
        <v>10</v>
      </c>
      <c r="F224" s="0" t="n">
        <v>198</v>
      </c>
      <c r="G224" s="39" t="n">
        <v>0.1856</v>
      </c>
      <c r="H224" s="0" t="n">
        <v>0</v>
      </c>
      <c r="I224" s="39" t="n">
        <v>0</v>
      </c>
      <c r="J224" s="0" t="n">
        <v>90</v>
      </c>
      <c r="K224" s="39" t="n">
        <v>0.1887</v>
      </c>
      <c r="M224" s="41" t="s">
        <v>255</v>
      </c>
      <c r="N224" s="42" t="str">
        <f aca="false">IFERROR(VLOOKUP(A224,C$3:K$433,2,FALSE()),"")</f>
        <v>DT</v>
      </c>
      <c r="O224" s="42" t="n">
        <f aca="false">IFERROR(VLOOKUP(A224,C$3:K$433,3,FALSE()),"")</f>
        <v>1</v>
      </c>
      <c r="P224" s="42" t="n">
        <f aca="false">IFERROR(VLOOKUP(A224,C$3:K$433,4,FALSE()),"")</f>
        <v>0</v>
      </c>
      <c r="Q224" s="43" t="n">
        <f aca="false">IFERROR(VLOOKUP(A224,C$3:K$433,5,FALSE()),"")</f>
        <v>0</v>
      </c>
      <c r="R224" s="42" t="n">
        <f aca="false">IFERROR(VLOOKUP(A224,C$3:K$433,6,FALSE()),"")</f>
        <v>18</v>
      </c>
      <c r="S224" s="43" t="n">
        <f aca="false">IFERROR(VLOOKUP(A224,C$3:K$433,7,FALSE()),"")</f>
        <v>0.0174</v>
      </c>
      <c r="T224" s="42" t="n">
        <f aca="false">IFERROR(VLOOKUP(A224,C$3:K$433,8,FALSE()),"")</f>
        <v>6</v>
      </c>
      <c r="U224" s="43" t="n">
        <f aca="false">IFERROR(VLOOKUP(A224,C$3:K$433,9,FALSE()),"")</f>
        <v>0.0124</v>
      </c>
      <c r="V224" s="42" t="s">
        <v>420</v>
      </c>
      <c r="W224" s="42" t="n">
        <v>16</v>
      </c>
      <c r="X224" s="42" t="n">
        <v>0</v>
      </c>
      <c r="Y224" s="43" t="n">
        <v>0</v>
      </c>
      <c r="Z224" s="42" t="n">
        <v>931</v>
      </c>
      <c r="AA224" s="43" t="n">
        <v>0.8479</v>
      </c>
      <c r="AB224" s="42" t="n">
        <v>6</v>
      </c>
      <c r="AC224" s="43" t="n">
        <v>0.0126</v>
      </c>
    </row>
    <row r="225" customFormat="false" ht="15" hidden="false" customHeight="false" outlineLevel="0" collapsed="false">
      <c r="A225" s="11" t="s">
        <v>256</v>
      </c>
      <c r="B225" s="11" t="s">
        <v>37</v>
      </c>
      <c r="C225" s="11" t="s">
        <v>246</v>
      </c>
      <c r="D225" s="0" t="s">
        <v>23</v>
      </c>
      <c r="E225" s="0" t="n">
        <v>10</v>
      </c>
      <c r="F225" s="0" t="n">
        <v>0</v>
      </c>
      <c r="G225" s="39" t="n">
        <v>0</v>
      </c>
      <c r="H225" s="0" t="n">
        <v>9</v>
      </c>
      <c r="I225" s="39" t="n">
        <v>0.008</v>
      </c>
      <c r="J225" s="0" t="n">
        <v>179</v>
      </c>
      <c r="K225" s="39" t="n">
        <v>0.3858</v>
      </c>
      <c r="M225" s="40" t="s">
        <v>256</v>
      </c>
      <c r="N225" s="0" t="str">
        <f aca="false">IFERROR(VLOOKUP(A225,C$3:K$433,2,FALSE()),"")</f>
        <v>FB</v>
      </c>
      <c r="O225" s="0" t="n">
        <f aca="false">IFERROR(VLOOKUP(A225,C$3:K$433,3,FALSE()),"")</f>
        <v>16</v>
      </c>
      <c r="P225" s="0" t="n">
        <f aca="false">IFERROR(VLOOKUP(A225,C$3:K$433,4,FALSE()),"")</f>
        <v>179</v>
      </c>
      <c r="Q225" s="39" t="n">
        <f aca="false">IFERROR(VLOOKUP(A225,C$3:K$433,5,FALSE()),"")</f>
        <v>0.1812</v>
      </c>
      <c r="R225" s="0" t="n">
        <f aca="false">IFERROR(VLOOKUP(A225,C$3:K$433,6,FALSE()),"")</f>
        <v>0</v>
      </c>
      <c r="S225" s="39" t="n">
        <f aca="false">IFERROR(VLOOKUP(A225,C$3:K$433,7,FALSE()),"")</f>
        <v>0</v>
      </c>
      <c r="T225" s="0" t="n">
        <f aca="false">IFERROR(VLOOKUP(A225,C$3:K$433,8,FALSE()),"")</f>
        <v>125</v>
      </c>
      <c r="U225" s="39" t="n">
        <f aca="false">IFERROR(VLOOKUP(A225,C$3:K$433,9,FALSE()),"")</f>
        <v>0.2983</v>
      </c>
    </row>
    <row r="226" customFormat="false" ht="15" hidden="false" customHeight="false" outlineLevel="0" collapsed="false">
      <c r="A226" s="11" t="s">
        <v>257</v>
      </c>
      <c r="B226" s="11" t="s">
        <v>37</v>
      </c>
      <c r="C226" s="11" t="s">
        <v>247</v>
      </c>
      <c r="D226" s="0" t="s">
        <v>23</v>
      </c>
      <c r="E226" s="0" t="n">
        <v>4</v>
      </c>
      <c r="F226" s="0" t="n">
        <v>0</v>
      </c>
      <c r="G226" s="39" t="n">
        <v>0</v>
      </c>
      <c r="H226" s="0" t="n">
        <v>230</v>
      </c>
      <c r="I226" s="39" t="n">
        <v>0.2172</v>
      </c>
      <c r="J226" s="0" t="n">
        <v>15</v>
      </c>
      <c r="K226" s="39" t="n">
        <v>0.0313</v>
      </c>
      <c r="M226" s="40" t="s">
        <v>257</v>
      </c>
      <c r="N226" s="0" t="str">
        <f aca="false">IFERROR(VLOOKUP(A226,C$3:K$433,2,FALSE()),"")</f>
        <v/>
      </c>
      <c r="O226" s="0" t="str">
        <f aca="false">IFERROR(VLOOKUP(A226,C$3:K$433,3,FALSE()),"")</f>
        <v/>
      </c>
      <c r="P226" s="0" t="str">
        <f aca="false">IFERROR(VLOOKUP(A226,C$3:K$433,4,FALSE()),"")</f>
        <v/>
      </c>
      <c r="Q226" s="39" t="str">
        <f aca="false">IFERROR(VLOOKUP(A226,C$3:K$433,5,FALSE()),"")</f>
        <v/>
      </c>
      <c r="R226" s="0" t="str">
        <f aca="false">IFERROR(VLOOKUP(A226,C$3:K$433,6,FALSE()),"")</f>
        <v/>
      </c>
      <c r="S226" s="39" t="str">
        <f aca="false">IFERROR(VLOOKUP(A226,C$3:K$433,7,FALSE()),"")</f>
        <v/>
      </c>
      <c r="T226" s="0" t="str">
        <f aca="false">IFERROR(VLOOKUP(A226,C$3:K$433,8,FALSE()),"")</f>
        <v/>
      </c>
      <c r="U226" s="39" t="str">
        <f aca="false">IFERROR(VLOOKUP(A226,C$3:K$433,9,FALSE()),"")</f>
        <v/>
      </c>
    </row>
    <row r="227" customFormat="false" ht="15" hidden="false" customHeight="false" outlineLevel="0" collapsed="false">
      <c r="A227" s="11" t="s">
        <v>258</v>
      </c>
      <c r="B227" s="11" t="s">
        <v>37</v>
      </c>
      <c r="C227" s="11" t="s">
        <v>903</v>
      </c>
      <c r="D227" s="0" t="s">
        <v>17</v>
      </c>
      <c r="E227" s="0" t="n">
        <v>7</v>
      </c>
      <c r="F227" s="0" t="n">
        <v>388</v>
      </c>
      <c r="G227" s="39" t="n">
        <v>0.3706</v>
      </c>
      <c r="H227" s="0" t="n">
        <v>0</v>
      </c>
      <c r="I227" s="39" t="n">
        <v>0</v>
      </c>
      <c r="J227" s="0" t="n">
        <v>1</v>
      </c>
      <c r="K227" s="39" t="n">
        <v>0.0024</v>
      </c>
      <c r="M227" s="40" t="s">
        <v>258</v>
      </c>
      <c r="N227" s="0" t="str">
        <f aca="false">IFERROR(VLOOKUP(A227,C$3:K$433,2,FALSE()),"")</f>
        <v>RB</v>
      </c>
      <c r="O227" s="0" t="n">
        <f aca="false">IFERROR(VLOOKUP(A227,C$3:K$433,3,FALSE()),"")</f>
        <v>6</v>
      </c>
      <c r="P227" s="0" t="n">
        <f aca="false">IFERROR(VLOOKUP(A227,C$3:K$433,4,FALSE()),"")</f>
        <v>175</v>
      </c>
      <c r="Q227" s="39" t="n">
        <f aca="false">IFERROR(VLOOKUP(A227,C$3:K$433,5,FALSE()),"")</f>
        <v>0.164</v>
      </c>
      <c r="R227" s="0" t="n">
        <f aca="false">IFERROR(VLOOKUP(A227,C$3:K$433,6,FALSE()),"")</f>
        <v>0</v>
      </c>
      <c r="S227" s="39" t="n">
        <f aca="false">IFERROR(VLOOKUP(A227,C$3:K$433,7,FALSE()),"")</f>
        <v>0</v>
      </c>
      <c r="T227" s="0" t="n">
        <f aca="false">IFERROR(VLOOKUP(A227,C$3:K$433,8,FALSE()),"")</f>
        <v>0</v>
      </c>
      <c r="U227" s="39" t="n">
        <f aca="false">IFERROR(VLOOKUP(A227,C$3:K$433,9,FALSE()),"")</f>
        <v>0</v>
      </c>
    </row>
    <row r="228" customFormat="false" ht="15" hidden="false" customHeight="false" outlineLevel="0" collapsed="false">
      <c r="A228" s="11" t="s">
        <v>259</v>
      </c>
      <c r="B228" s="11" t="s">
        <v>23</v>
      </c>
      <c r="C228" s="11" t="s">
        <v>903</v>
      </c>
      <c r="D228" s="0" t="s">
        <v>17</v>
      </c>
      <c r="E228" s="0" t="n">
        <v>2</v>
      </c>
      <c r="F228" s="0" t="n">
        <v>24</v>
      </c>
      <c r="G228" s="39" t="n">
        <v>0.0211</v>
      </c>
      <c r="H228" s="0" t="n">
        <v>0</v>
      </c>
      <c r="I228" s="39" t="n">
        <v>0</v>
      </c>
      <c r="J228" s="0" t="n">
        <v>0</v>
      </c>
      <c r="K228" s="39" t="n">
        <v>0</v>
      </c>
      <c r="M228" s="40" t="s">
        <v>259</v>
      </c>
      <c r="N228" s="0" t="str">
        <f aca="false">IFERROR(VLOOKUP(A228,C$3:K$433,2,FALSE()),"")</f>
        <v>LB</v>
      </c>
      <c r="O228" s="0" t="n">
        <f aca="false">IFERROR(VLOOKUP(A228,C$3:K$433,3,FALSE()),"")</f>
        <v>16</v>
      </c>
      <c r="P228" s="0" t="n">
        <f aca="false">IFERROR(VLOOKUP(A228,C$3:K$433,4,FALSE()),"")</f>
        <v>0</v>
      </c>
      <c r="Q228" s="39" t="n">
        <f aca="false">IFERROR(VLOOKUP(A228,C$3:K$433,5,FALSE()),"")</f>
        <v>0</v>
      </c>
      <c r="R228" s="0" t="n">
        <f aca="false">IFERROR(VLOOKUP(A228,C$3:K$433,6,FALSE()),"")</f>
        <v>183</v>
      </c>
      <c r="S228" s="39" t="n">
        <f aca="false">IFERROR(VLOOKUP(A228,C$3:K$433,7,FALSE()),"")</f>
        <v>0.175</v>
      </c>
      <c r="T228" s="0" t="n">
        <f aca="false">IFERROR(VLOOKUP(A228,C$3:K$433,8,FALSE()),"")</f>
        <v>341</v>
      </c>
      <c r="U228" s="39" t="n">
        <f aca="false">IFERROR(VLOOKUP(A228,C$3:K$433,9,FALSE()),"")</f>
        <v>0.7646</v>
      </c>
    </row>
    <row r="229" customFormat="false" ht="15" hidden="false" customHeight="false" outlineLevel="0" collapsed="false">
      <c r="A229" s="11" t="s">
        <v>260</v>
      </c>
      <c r="B229" s="11" t="s">
        <v>14</v>
      </c>
      <c r="C229" s="11" t="s">
        <v>249</v>
      </c>
      <c r="D229" s="0" t="s">
        <v>23</v>
      </c>
      <c r="E229" s="0" t="n">
        <v>15</v>
      </c>
      <c r="F229" s="0" t="n">
        <v>0</v>
      </c>
      <c r="G229" s="39" t="n">
        <v>0</v>
      </c>
      <c r="H229" s="0" t="n">
        <v>413</v>
      </c>
      <c r="I229" s="39" t="n">
        <v>0.3768</v>
      </c>
      <c r="J229" s="0" t="n">
        <v>206</v>
      </c>
      <c r="K229" s="39" t="n">
        <v>0.4328</v>
      </c>
      <c r="M229" s="40" t="s">
        <v>260</v>
      </c>
      <c r="N229" s="0" t="str">
        <f aca="false">IFERROR(VLOOKUP(A229,C$3:K$433,2,FALSE()),"")</f>
        <v>C</v>
      </c>
      <c r="O229" s="0" t="n">
        <f aca="false">IFERROR(VLOOKUP(A229,C$3:K$433,3,FALSE()),"")</f>
        <v>7</v>
      </c>
      <c r="P229" s="0" t="n">
        <f aca="false">IFERROR(VLOOKUP(A229,C$3:K$433,4,FALSE()),"")</f>
        <v>383</v>
      </c>
      <c r="Q229" s="39" t="n">
        <f aca="false">IFERROR(VLOOKUP(A229,C$3:K$433,5,FALSE()),"")</f>
        <v>0.3729</v>
      </c>
      <c r="R229" s="0" t="n">
        <f aca="false">IFERROR(VLOOKUP(A229,C$3:K$433,6,FALSE()),"")</f>
        <v>0</v>
      </c>
      <c r="S229" s="39" t="n">
        <f aca="false">IFERROR(VLOOKUP(A229,C$3:K$433,7,FALSE()),"")</f>
        <v>0</v>
      </c>
      <c r="T229" s="0" t="n">
        <f aca="false">IFERROR(VLOOKUP(A229,C$3:K$433,8,FALSE()),"")</f>
        <v>26</v>
      </c>
      <c r="U229" s="39" t="n">
        <f aca="false">IFERROR(VLOOKUP(A229,C$3:K$433,9,FALSE()),"")</f>
        <v>0.0563</v>
      </c>
    </row>
    <row r="230" customFormat="false" ht="15" hidden="false" customHeight="false" outlineLevel="0" collapsed="false">
      <c r="A230" s="11" t="s">
        <v>261</v>
      </c>
      <c r="B230" s="11" t="s">
        <v>17</v>
      </c>
      <c r="C230" s="11" t="s">
        <v>250</v>
      </c>
      <c r="D230" s="0" t="s">
        <v>37</v>
      </c>
      <c r="E230" s="0" t="n">
        <v>5</v>
      </c>
      <c r="F230" s="0" t="n">
        <v>9</v>
      </c>
      <c r="G230" s="39" t="n">
        <v>0.0087</v>
      </c>
      <c r="H230" s="0" t="n">
        <v>0</v>
      </c>
      <c r="I230" s="39" t="n">
        <v>0</v>
      </c>
      <c r="J230" s="0" t="n">
        <v>40</v>
      </c>
      <c r="K230" s="39" t="n">
        <v>0.0883</v>
      </c>
      <c r="M230" s="40" t="s">
        <v>261</v>
      </c>
      <c r="N230" s="0" t="str">
        <f aca="false">IFERROR(VLOOKUP(A230,C$3:K$433,2,FALSE()),"")</f>
        <v>TE</v>
      </c>
      <c r="O230" s="0" t="n">
        <f aca="false">IFERROR(VLOOKUP(A230,C$3:K$433,3,FALSE()),"")</f>
        <v>1</v>
      </c>
      <c r="P230" s="0" t="n">
        <f aca="false">IFERROR(VLOOKUP(A230,C$3:K$433,4,FALSE()),"")</f>
        <v>13</v>
      </c>
      <c r="Q230" s="39" t="n">
        <f aca="false">IFERROR(VLOOKUP(A230,C$3:K$433,5,FALSE()),"")</f>
        <v>0.0119</v>
      </c>
      <c r="R230" s="0" t="n">
        <f aca="false">IFERROR(VLOOKUP(A230,C$3:K$433,6,FALSE()),"")</f>
        <v>0</v>
      </c>
      <c r="S230" s="39" t="n">
        <f aca="false">IFERROR(VLOOKUP(A230,C$3:K$433,7,FALSE()),"")</f>
        <v>0</v>
      </c>
      <c r="T230" s="0" t="n">
        <f aca="false">IFERROR(VLOOKUP(A230,C$3:K$433,8,FALSE()),"")</f>
        <v>10</v>
      </c>
      <c r="U230" s="39" t="n">
        <f aca="false">IFERROR(VLOOKUP(A230,C$3:K$433,9,FALSE()),"")</f>
        <v>0.0203</v>
      </c>
    </row>
    <row r="231" customFormat="false" ht="15" hidden="false" customHeight="false" outlineLevel="0" collapsed="false">
      <c r="A231" s="11" t="s">
        <v>262</v>
      </c>
      <c r="B231" s="11" t="s">
        <v>46</v>
      </c>
      <c r="C231" s="11" t="s">
        <v>904</v>
      </c>
      <c r="D231" s="0" t="s">
        <v>17</v>
      </c>
      <c r="E231" s="0" t="n">
        <v>2</v>
      </c>
      <c r="F231" s="0" t="n">
        <v>13</v>
      </c>
      <c r="G231" s="39" t="n">
        <v>0.0115</v>
      </c>
      <c r="H231" s="0" t="n">
        <v>0</v>
      </c>
      <c r="I231" s="39" t="n">
        <v>0</v>
      </c>
      <c r="J231" s="0" t="n">
        <v>5</v>
      </c>
      <c r="K231" s="39" t="n">
        <v>0.011</v>
      </c>
      <c r="M231" s="40" t="s">
        <v>262</v>
      </c>
      <c r="N231" s="0" t="str">
        <f aca="false">IFERROR(VLOOKUP(A231,C$3:K$433,2,FALSE()),"")</f>
        <v>DE</v>
      </c>
      <c r="O231" s="0" t="n">
        <f aca="false">IFERROR(VLOOKUP(A231,C$3:K$433,3,FALSE()),"")</f>
        <v>16</v>
      </c>
      <c r="P231" s="0" t="n">
        <f aca="false">IFERROR(VLOOKUP(A231,C$3:K$433,4,FALSE()),"")</f>
        <v>0</v>
      </c>
      <c r="Q231" s="39" t="n">
        <f aca="false">IFERROR(VLOOKUP(A231,C$3:K$433,5,FALSE()),"")</f>
        <v>0</v>
      </c>
      <c r="R231" s="0" t="n">
        <f aca="false">IFERROR(VLOOKUP(A231,C$3:K$433,6,FALSE()),"")</f>
        <v>431</v>
      </c>
      <c r="S231" s="39" t="n">
        <f aca="false">IFERROR(VLOOKUP(A231,C$3:K$433,7,FALSE()),"")</f>
        <v>0.4036</v>
      </c>
      <c r="T231" s="0" t="n">
        <f aca="false">IFERROR(VLOOKUP(A231,C$3:K$433,8,FALSE()),"")</f>
        <v>65</v>
      </c>
      <c r="U231" s="39" t="n">
        <f aca="false">IFERROR(VLOOKUP(A231,C$3:K$433,9,FALSE()),"")</f>
        <v>0.1505</v>
      </c>
    </row>
    <row r="232" customFormat="false" ht="15" hidden="false" customHeight="false" outlineLevel="0" collapsed="false">
      <c r="A232" s="11" t="s">
        <v>263</v>
      </c>
      <c r="B232" s="11" t="s">
        <v>23</v>
      </c>
      <c r="C232" s="11" t="s">
        <v>904</v>
      </c>
      <c r="D232" s="0" t="s">
        <v>17</v>
      </c>
      <c r="E232" s="0" t="n">
        <v>3</v>
      </c>
      <c r="F232" s="0" t="n">
        <v>38</v>
      </c>
      <c r="G232" s="39" t="n">
        <v>0.0351</v>
      </c>
      <c r="H232" s="0" t="n">
        <v>0</v>
      </c>
      <c r="I232" s="39" t="n">
        <v>0</v>
      </c>
      <c r="J232" s="0" t="n">
        <v>2</v>
      </c>
      <c r="K232" s="39" t="n">
        <v>0.0044</v>
      </c>
      <c r="M232" s="40" t="s">
        <v>263</v>
      </c>
      <c r="N232" s="0" t="str">
        <f aca="false">IFERROR(VLOOKUP(A232,C$3:K$433,2,FALSE()),"")</f>
        <v/>
      </c>
      <c r="O232" s="0" t="str">
        <f aca="false">IFERROR(VLOOKUP(A232,C$3:K$433,3,FALSE()),"")</f>
        <v/>
      </c>
      <c r="P232" s="0" t="str">
        <f aca="false">IFERROR(VLOOKUP(A232,C$3:K$433,4,FALSE()),"")</f>
        <v/>
      </c>
      <c r="Q232" s="39" t="str">
        <f aca="false">IFERROR(VLOOKUP(A232,C$3:K$433,5,FALSE()),"")</f>
        <v/>
      </c>
      <c r="R232" s="0" t="str">
        <f aca="false">IFERROR(VLOOKUP(A232,C$3:K$433,6,FALSE()),"")</f>
        <v/>
      </c>
      <c r="S232" s="39" t="str">
        <f aca="false">IFERROR(VLOOKUP(A232,C$3:K$433,7,FALSE()),"")</f>
        <v/>
      </c>
      <c r="T232" s="0" t="str">
        <f aca="false">IFERROR(VLOOKUP(A232,C$3:K$433,8,FALSE()),"")</f>
        <v/>
      </c>
      <c r="U232" s="39" t="str">
        <f aca="false">IFERROR(VLOOKUP(A232,C$3:K$433,9,FALSE()),"")</f>
        <v/>
      </c>
    </row>
    <row r="233" customFormat="false" ht="15" hidden="false" customHeight="false" outlineLevel="0" collapsed="false">
      <c r="A233" s="11" t="s">
        <v>264</v>
      </c>
      <c r="B233" s="11" t="s">
        <v>34</v>
      </c>
      <c r="C233" s="11" t="s">
        <v>251</v>
      </c>
      <c r="D233" s="0" t="s">
        <v>782</v>
      </c>
      <c r="E233" s="0" t="n">
        <v>16</v>
      </c>
      <c r="F233" s="0" t="n">
        <v>869</v>
      </c>
      <c r="G233" s="39" t="n">
        <v>0.7711</v>
      </c>
      <c r="H233" s="0" t="n">
        <v>0</v>
      </c>
      <c r="I233" s="39" t="n">
        <v>0</v>
      </c>
      <c r="J233" s="0" t="n">
        <v>60</v>
      </c>
      <c r="K233" s="39" t="n">
        <v>0.1316</v>
      </c>
      <c r="M233" s="40" t="s">
        <v>264</v>
      </c>
      <c r="N233" s="0" t="str">
        <f aca="false">IFERROR(VLOOKUP(A233,C$3:K$433,2,FALSE()),"")</f>
        <v>WR</v>
      </c>
      <c r="O233" s="0" t="n">
        <f aca="false">IFERROR(VLOOKUP(A233,C$3:K$433,3,FALSE()),"")</f>
        <v>16</v>
      </c>
      <c r="P233" s="0" t="n">
        <f aca="false">IFERROR(VLOOKUP(A233,C$3:K$433,4,FALSE()),"")</f>
        <v>811</v>
      </c>
      <c r="Q233" s="39" t="n">
        <f aca="false">IFERROR(VLOOKUP(A233,C$3:K$433,5,FALSE()),"")</f>
        <v>0.7171</v>
      </c>
      <c r="R233" s="0" t="n">
        <f aca="false">IFERROR(VLOOKUP(A233,C$3:K$433,6,FALSE()),"")</f>
        <v>0</v>
      </c>
      <c r="S233" s="39" t="n">
        <f aca="false">IFERROR(VLOOKUP(A233,C$3:K$433,7,FALSE()),"")</f>
        <v>0</v>
      </c>
      <c r="T233" s="0" t="n">
        <f aca="false">IFERROR(VLOOKUP(A233,C$3:K$433,8,FALSE()),"")</f>
        <v>0</v>
      </c>
      <c r="U233" s="39" t="n">
        <f aca="false">IFERROR(VLOOKUP(A233,C$3:K$433,9,FALSE()),"")</f>
        <v>0</v>
      </c>
    </row>
    <row r="234" customFormat="false" ht="15" hidden="false" customHeight="false" outlineLevel="0" collapsed="false">
      <c r="A234" s="11" t="s">
        <v>265</v>
      </c>
      <c r="B234" s="11" t="s">
        <v>17</v>
      </c>
      <c r="C234" s="11" t="s">
        <v>253</v>
      </c>
      <c r="D234" s="0" t="s">
        <v>17</v>
      </c>
      <c r="E234" s="0" t="n">
        <v>11</v>
      </c>
      <c r="F234" s="0" t="n">
        <v>315</v>
      </c>
      <c r="G234" s="39" t="n">
        <v>0.2903</v>
      </c>
      <c r="H234" s="0" t="n">
        <v>0</v>
      </c>
      <c r="I234" s="39" t="n">
        <v>0</v>
      </c>
      <c r="J234" s="0" t="n">
        <v>100</v>
      </c>
      <c r="K234" s="39" t="n">
        <v>0.2128</v>
      </c>
      <c r="M234" s="40" t="s">
        <v>265</v>
      </c>
      <c r="N234" s="0" t="str">
        <f aca="false">IFERROR(VLOOKUP(A234,C$3:K$433,2,FALSE()),"")</f>
        <v>TE</v>
      </c>
      <c r="O234" s="0" t="n">
        <f aca="false">IFERROR(VLOOKUP(A234,C$3:K$433,3,FALSE()),"")</f>
        <v>15</v>
      </c>
      <c r="P234" s="0" t="n">
        <f aca="false">IFERROR(VLOOKUP(A234,C$3:K$433,4,FALSE()),"")</f>
        <v>695</v>
      </c>
      <c r="Q234" s="39" t="n">
        <f aca="false">IFERROR(VLOOKUP(A234,C$3:K$433,5,FALSE()),"")</f>
        <v>0.6406</v>
      </c>
      <c r="R234" s="0" t="n">
        <f aca="false">IFERROR(VLOOKUP(A234,C$3:K$433,6,FALSE()),"")</f>
        <v>0</v>
      </c>
      <c r="S234" s="39" t="n">
        <f aca="false">IFERROR(VLOOKUP(A234,C$3:K$433,7,FALSE()),"")</f>
        <v>0</v>
      </c>
      <c r="T234" s="0" t="n">
        <f aca="false">IFERROR(VLOOKUP(A234,C$3:K$433,8,FALSE()),"")</f>
        <v>101</v>
      </c>
      <c r="U234" s="39" t="n">
        <f aca="false">IFERROR(VLOOKUP(A234,C$3:K$433,9,FALSE()),"")</f>
        <v>0.2149</v>
      </c>
    </row>
    <row r="235" customFormat="false" ht="15" hidden="false" customHeight="false" outlineLevel="0" collapsed="false">
      <c r="A235" s="11" t="s">
        <v>266</v>
      </c>
      <c r="B235" s="11" t="s">
        <v>48</v>
      </c>
      <c r="C235" s="11" t="s">
        <v>254</v>
      </c>
      <c r="D235" s="0" t="s">
        <v>37</v>
      </c>
      <c r="E235" s="0" t="n">
        <v>16</v>
      </c>
      <c r="F235" s="0" t="n">
        <v>749</v>
      </c>
      <c r="G235" s="39" t="n">
        <v>0.7046</v>
      </c>
      <c r="H235" s="0" t="n">
        <v>0</v>
      </c>
      <c r="I235" s="39" t="n">
        <v>0</v>
      </c>
      <c r="J235" s="0" t="n">
        <v>0</v>
      </c>
      <c r="K235" s="39" t="n">
        <v>0</v>
      </c>
      <c r="M235" s="40" t="s">
        <v>266</v>
      </c>
      <c r="N235" s="0" t="str">
        <f aca="false">IFERROR(VLOOKUP(A235,C$3:K$433,2,FALSE()),"")</f>
        <v/>
      </c>
      <c r="O235" s="0" t="str">
        <f aca="false">IFERROR(VLOOKUP(A235,C$3:K$433,3,FALSE()),"")</f>
        <v/>
      </c>
      <c r="P235" s="0" t="str">
        <f aca="false">IFERROR(VLOOKUP(A235,C$3:K$433,4,FALSE()),"")</f>
        <v/>
      </c>
      <c r="Q235" s="39" t="str">
        <f aca="false">IFERROR(VLOOKUP(A235,C$3:K$433,5,FALSE()),"")</f>
        <v/>
      </c>
      <c r="R235" s="0" t="str">
        <f aca="false">IFERROR(VLOOKUP(A235,C$3:K$433,6,FALSE()),"")</f>
        <v/>
      </c>
      <c r="S235" s="39" t="str">
        <f aca="false">IFERROR(VLOOKUP(A235,C$3:K$433,7,FALSE()),"")</f>
        <v/>
      </c>
      <c r="T235" s="0" t="str">
        <f aca="false">IFERROR(VLOOKUP(A235,C$3:K$433,8,FALSE()),"")</f>
        <v/>
      </c>
      <c r="U235" s="39" t="str">
        <f aca="false">IFERROR(VLOOKUP(A235,C$3:K$433,9,FALSE()),"")</f>
        <v/>
      </c>
    </row>
    <row r="236" customFormat="false" ht="15" hidden="false" customHeight="false" outlineLevel="0" collapsed="false">
      <c r="A236" s="11" t="s">
        <v>267</v>
      </c>
      <c r="B236" s="11" t="s">
        <v>17</v>
      </c>
      <c r="C236" s="11" t="s">
        <v>255</v>
      </c>
      <c r="D236" s="0" t="s">
        <v>453</v>
      </c>
      <c r="E236" s="0" t="n">
        <v>1</v>
      </c>
      <c r="F236" s="0" t="n">
        <v>0</v>
      </c>
      <c r="G236" s="39" t="n">
        <v>0</v>
      </c>
      <c r="H236" s="0" t="n">
        <v>18</v>
      </c>
      <c r="I236" s="39" t="n">
        <v>0.0174</v>
      </c>
      <c r="J236" s="0" t="n">
        <v>6</v>
      </c>
      <c r="K236" s="39" t="n">
        <v>0.0124</v>
      </c>
      <c r="M236" s="40" t="s">
        <v>267</v>
      </c>
      <c r="N236" s="0" t="str">
        <f aca="false">IFERROR(VLOOKUP(A236,C$3:K$433,2,FALSE()),"")</f>
        <v>TE</v>
      </c>
      <c r="O236" s="0" t="n">
        <f aca="false">IFERROR(VLOOKUP(A236,C$3:K$433,3,FALSE()),"")</f>
        <v>15</v>
      </c>
      <c r="P236" s="0" t="n">
        <f aca="false">IFERROR(VLOOKUP(A236,C$3:K$433,4,FALSE()),"")</f>
        <v>547</v>
      </c>
      <c r="Q236" s="39" t="n">
        <f aca="false">IFERROR(VLOOKUP(A236,C$3:K$433,5,FALSE()),"")</f>
        <v>0.52</v>
      </c>
      <c r="R236" s="0" t="n">
        <f aca="false">IFERROR(VLOOKUP(A236,C$3:K$433,6,FALSE()),"")</f>
        <v>0</v>
      </c>
      <c r="S236" s="39" t="n">
        <f aca="false">IFERROR(VLOOKUP(A236,C$3:K$433,7,FALSE()),"")</f>
        <v>0</v>
      </c>
      <c r="T236" s="0" t="n">
        <f aca="false">IFERROR(VLOOKUP(A236,C$3:K$433,8,FALSE()),"")</f>
        <v>77</v>
      </c>
      <c r="U236" s="39" t="n">
        <f aca="false">IFERROR(VLOOKUP(A236,C$3:K$433,9,FALSE()),"")</f>
        <v>0.1762</v>
      </c>
    </row>
    <row r="237" customFormat="false" ht="15" hidden="false" customHeight="false" outlineLevel="0" collapsed="false">
      <c r="A237" s="11" t="s">
        <v>371</v>
      </c>
      <c r="B237" s="11" t="s">
        <v>23</v>
      </c>
      <c r="C237" s="11" t="s">
        <v>255</v>
      </c>
      <c r="D237" s="0" t="s">
        <v>420</v>
      </c>
      <c r="E237" s="0" t="n">
        <v>16</v>
      </c>
      <c r="F237" s="0" t="n">
        <v>0</v>
      </c>
      <c r="G237" s="39" t="n">
        <v>0</v>
      </c>
      <c r="H237" s="0" t="n">
        <v>931</v>
      </c>
      <c r="I237" s="39" t="n">
        <v>0.8479</v>
      </c>
      <c r="J237" s="0" t="n">
        <v>6</v>
      </c>
      <c r="K237" s="39" t="n">
        <v>0.0126</v>
      </c>
      <c r="M237" s="40" t="s">
        <v>371</v>
      </c>
      <c r="N237" s="0" t="str">
        <f aca="false">IFERROR(VLOOKUP(A237,C$3:K$433,2,FALSE()),"")</f>
        <v>LB</v>
      </c>
      <c r="O237" s="0" t="n">
        <f aca="false">IFERROR(VLOOKUP(A237,C$3:K$433,3,FALSE()),"")</f>
        <v>5</v>
      </c>
      <c r="P237" s="0" t="n">
        <f aca="false">IFERROR(VLOOKUP(A237,C$3:K$433,4,FALSE()),"")</f>
        <v>0</v>
      </c>
      <c r="Q237" s="39" t="n">
        <f aca="false">IFERROR(VLOOKUP(A237,C$3:K$433,5,FALSE()),"")</f>
        <v>0</v>
      </c>
      <c r="R237" s="0" t="n">
        <f aca="false">IFERROR(VLOOKUP(A237,C$3:K$433,6,FALSE()),"")</f>
        <v>22</v>
      </c>
      <c r="S237" s="39" t="n">
        <f aca="false">IFERROR(VLOOKUP(A237,C$3:K$433,7,FALSE()),"")</f>
        <v>0.0197</v>
      </c>
      <c r="T237" s="0" t="n">
        <f aca="false">IFERROR(VLOOKUP(A237,C$3:K$433,8,FALSE()),"")</f>
        <v>88</v>
      </c>
      <c r="U237" s="39" t="n">
        <f aca="false">IFERROR(VLOOKUP(A237,C$3:K$433,9,FALSE()),"")</f>
        <v>0.1872</v>
      </c>
    </row>
    <row r="238" customFormat="false" ht="15" hidden="false" customHeight="false" outlineLevel="0" collapsed="false">
      <c r="A238" s="11" t="s">
        <v>269</v>
      </c>
      <c r="B238" s="11" t="s">
        <v>46</v>
      </c>
      <c r="C238" s="11" t="s">
        <v>256</v>
      </c>
      <c r="D238" s="0" t="s">
        <v>484</v>
      </c>
      <c r="E238" s="0" t="n">
        <v>16</v>
      </c>
      <c r="F238" s="0" t="n">
        <v>179</v>
      </c>
      <c r="G238" s="39" t="n">
        <v>0.1812</v>
      </c>
      <c r="H238" s="0" t="n">
        <v>0</v>
      </c>
      <c r="I238" s="39" t="n">
        <v>0</v>
      </c>
      <c r="J238" s="0" t="n">
        <v>125</v>
      </c>
      <c r="K238" s="39" t="n">
        <v>0.2983</v>
      </c>
      <c r="M238" s="40" t="s">
        <v>269</v>
      </c>
      <c r="N238" s="0" t="str">
        <f aca="false">IFERROR(VLOOKUP(A238,C$3:K$433,2,FALSE()),"")</f>
        <v/>
      </c>
      <c r="O238" s="0" t="str">
        <f aca="false">IFERROR(VLOOKUP(A238,C$3:K$433,3,FALSE()),"")</f>
        <v/>
      </c>
      <c r="P238" s="0" t="str">
        <f aca="false">IFERROR(VLOOKUP(A238,C$3:K$433,4,FALSE()),"")</f>
        <v/>
      </c>
      <c r="Q238" s="39" t="str">
        <f aca="false">IFERROR(VLOOKUP(A238,C$3:K$433,5,FALSE()),"")</f>
        <v/>
      </c>
      <c r="R238" s="0" t="str">
        <f aca="false">IFERROR(VLOOKUP(A238,C$3:K$433,6,FALSE()),"")</f>
        <v/>
      </c>
      <c r="S238" s="39" t="str">
        <f aca="false">IFERROR(VLOOKUP(A238,C$3:K$433,7,FALSE()),"")</f>
        <v/>
      </c>
      <c r="T238" s="0" t="str">
        <f aca="false">IFERROR(VLOOKUP(A238,C$3:K$433,8,FALSE()),"")</f>
        <v/>
      </c>
      <c r="U238" s="39" t="str">
        <f aca="false">IFERROR(VLOOKUP(A238,C$3:K$433,9,FALSE()),"")</f>
        <v/>
      </c>
    </row>
    <row r="239" customFormat="false" ht="15" hidden="false" customHeight="false" outlineLevel="0" collapsed="false">
      <c r="A239" s="11" t="s">
        <v>270</v>
      </c>
      <c r="B239" s="11" t="s">
        <v>20</v>
      </c>
      <c r="C239" s="11" t="s">
        <v>705</v>
      </c>
      <c r="D239" s="0" t="s">
        <v>638</v>
      </c>
      <c r="E239" s="0" t="n">
        <v>13</v>
      </c>
      <c r="F239" s="0" t="n">
        <v>0</v>
      </c>
      <c r="G239" s="39" t="n">
        <v>0</v>
      </c>
      <c r="H239" s="0" t="n">
        <v>151</v>
      </c>
      <c r="I239" s="39" t="n">
        <v>0.1444</v>
      </c>
      <c r="J239" s="0" t="n">
        <v>286</v>
      </c>
      <c r="K239" s="39" t="n">
        <v>0.6413</v>
      </c>
      <c r="M239" s="40" t="s">
        <v>270</v>
      </c>
      <c r="N239" s="0" t="str">
        <f aca="false">IFERROR(VLOOKUP(A239,C$3:K$433,2,FALSE()),"")</f>
        <v>CB</v>
      </c>
      <c r="O239" s="0" t="n">
        <f aca="false">IFERROR(VLOOKUP(A239,C$3:K$433,3,FALSE()),"")</f>
        <v>16</v>
      </c>
      <c r="P239" s="0" t="n">
        <f aca="false">IFERROR(VLOOKUP(A239,C$3:K$433,4,FALSE()),"")</f>
        <v>0</v>
      </c>
      <c r="Q239" s="39" t="n">
        <f aca="false">IFERROR(VLOOKUP(A239,C$3:K$433,5,FALSE()),"")</f>
        <v>0</v>
      </c>
      <c r="R239" s="0" t="n">
        <f aca="false">IFERROR(VLOOKUP(A239,C$3:K$433,6,FALSE()),"")</f>
        <v>632</v>
      </c>
      <c r="S239" s="39" t="n">
        <f aca="false">IFERROR(VLOOKUP(A239,C$3:K$433,7,FALSE()),"")</f>
        <v>0.5974</v>
      </c>
      <c r="T239" s="0" t="n">
        <f aca="false">IFERROR(VLOOKUP(A239,C$3:K$433,8,FALSE()),"")</f>
        <v>87</v>
      </c>
      <c r="U239" s="39" t="n">
        <f aca="false">IFERROR(VLOOKUP(A239,C$3:K$433,9,FALSE()),"")</f>
        <v>0.1883</v>
      </c>
    </row>
    <row r="240" customFormat="false" ht="15" hidden="false" customHeight="false" outlineLevel="0" collapsed="false">
      <c r="A240" s="11" t="s">
        <v>271</v>
      </c>
      <c r="B240" s="11" t="s">
        <v>23</v>
      </c>
      <c r="C240" s="11" t="s">
        <v>705</v>
      </c>
      <c r="D240" s="0" t="s">
        <v>34</v>
      </c>
      <c r="E240" s="0" t="n">
        <v>16</v>
      </c>
      <c r="F240" s="0" t="n">
        <v>851</v>
      </c>
      <c r="G240" s="39" t="n">
        <v>0.8206</v>
      </c>
      <c r="H240" s="0" t="n">
        <v>0</v>
      </c>
      <c r="I240" s="39" t="n">
        <v>0</v>
      </c>
      <c r="J240" s="0" t="n">
        <v>6</v>
      </c>
      <c r="K240" s="39" t="n">
        <v>0.013</v>
      </c>
      <c r="M240" s="40" t="s">
        <v>271</v>
      </c>
      <c r="N240" s="0" t="str">
        <f aca="false">IFERROR(VLOOKUP(A240,C$3:K$433,2,FALSE()),"")</f>
        <v>LB</v>
      </c>
      <c r="O240" s="0" t="n">
        <f aca="false">IFERROR(VLOOKUP(A240,C$3:K$433,3,FALSE()),"")</f>
        <v>3</v>
      </c>
      <c r="P240" s="0" t="n">
        <f aca="false">IFERROR(VLOOKUP(A240,C$3:K$433,4,FALSE()),"")</f>
        <v>0</v>
      </c>
      <c r="Q240" s="39" t="n">
        <f aca="false">IFERROR(VLOOKUP(A240,C$3:K$433,5,FALSE()),"")</f>
        <v>0</v>
      </c>
      <c r="R240" s="0" t="n">
        <f aca="false">IFERROR(VLOOKUP(A240,C$3:K$433,6,FALSE()),"")</f>
        <v>0</v>
      </c>
      <c r="S240" s="39" t="n">
        <f aca="false">IFERROR(VLOOKUP(A240,C$3:K$433,7,FALSE()),"")</f>
        <v>0</v>
      </c>
      <c r="T240" s="0" t="n">
        <f aca="false">IFERROR(VLOOKUP(A240,C$3:K$433,8,FALSE()),"")</f>
        <v>53</v>
      </c>
      <c r="U240" s="39" t="n">
        <f aca="false">IFERROR(VLOOKUP(A240,C$3:K$433,9,FALSE()),"")</f>
        <v>0.1111</v>
      </c>
    </row>
    <row r="241" customFormat="false" ht="15" hidden="false" customHeight="false" outlineLevel="0" collapsed="false">
      <c r="A241" s="11" t="s">
        <v>272</v>
      </c>
      <c r="B241" s="11" t="s">
        <v>34</v>
      </c>
      <c r="C241" s="11" t="s">
        <v>258</v>
      </c>
      <c r="D241" s="0" t="s">
        <v>37</v>
      </c>
      <c r="E241" s="0" t="n">
        <v>6</v>
      </c>
      <c r="F241" s="0" t="n">
        <v>175</v>
      </c>
      <c r="G241" s="39" t="n">
        <v>0.164</v>
      </c>
      <c r="H241" s="0" t="n">
        <v>0</v>
      </c>
      <c r="I241" s="39" t="n">
        <v>0</v>
      </c>
      <c r="J241" s="0" t="n">
        <v>0</v>
      </c>
      <c r="K241" s="39" t="n">
        <v>0</v>
      </c>
      <c r="M241" s="40" t="s">
        <v>272</v>
      </c>
      <c r="N241" s="0" t="str">
        <f aca="false">IFERROR(VLOOKUP(A241,C$3:K$433,2,FALSE()),"")</f>
        <v>WR</v>
      </c>
      <c r="O241" s="0" t="n">
        <f aca="false">IFERROR(VLOOKUP(A241,C$3:K$433,3,FALSE()),"")</f>
        <v>15</v>
      </c>
      <c r="P241" s="0" t="n">
        <f aca="false">IFERROR(VLOOKUP(A241,C$3:K$433,4,FALSE()),"")</f>
        <v>377</v>
      </c>
      <c r="Q241" s="39" t="n">
        <f aca="false">IFERROR(VLOOKUP(A241,C$3:K$433,5,FALSE()),"")</f>
        <v>0.331</v>
      </c>
      <c r="R241" s="0" t="n">
        <f aca="false">IFERROR(VLOOKUP(A241,C$3:K$433,6,FALSE()),"")</f>
        <v>0</v>
      </c>
      <c r="S241" s="39" t="n">
        <f aca="false">IFERROR(VLOOKUP(A241,C$3:K$433,7,FALSE()),"")</f>
        <v>0</v>
      </c>
      <c r="T241" s="0" t="n">
        <f aca="false">IFERROR(VLOOKUP(A241,C$3:K$433,8,FALSE()),"")</f>
        <v>0</v>
      </c>
      <c r="U241" s="39" t="n">
        <f aca="false">IFERROR(VLOOKUP(A241,C$3:K$433,9,FALSE()),"")</f>
        <v>0</v>
      </c>
    </row>
    <row r="242" customFormat="false" ht="15" hidden="false" customHeight="false" outlineLevel="0" collapsed="false">
      <c r="A242" s="11" t="s">
        <v>273</v>
      </c>
      <c r="B242" s="11" t="s">
        <v>46</v>
      </c>
      <c r="C242" s="11" t="s">
        <v>259</v>
      </c>
      <c r="D242" s="0" t="s">
        <v>23</v>
      </c>
      <c r="E242" s="0" t="n">
        <v>16</v>
      </c>
      <c r="F242" s="0" t="n">
        <v>0</v>
      </c>
      <c r="G242" s="39" t="n">
        <v>0</v>
      </c>
      <c r="H242" s="0" t="n">
        <v>183</v>
      </c>
      <c r="I242" s="39" t="n">
        <v>0.175</v>
      </c>
      <c r="J242" s="0" t="n">
        <v>341</v>
      </c>
      <c r="K242" s="39" t="n">
        <v>0.7646</v>
      </c>
      <c r="M242" s="40" t="s">
        <v>273</v>
      </c>
      <c r="N242" s="0" t="str">
        <f aca="false">IFERROR(VLOOKUP(A242,C$3:K$433,2,FALSE()),"")</f>
        <v>LB</v>
      </c>
      <c r="O242" s="0" t="n">
        <f aca="false">IFERROR(VLOOKUP(A242,C$3:K$433,3,FALSE()),"")</f>
        <v>16</v>
      </c>
      <c r="P242" s="0" t="n">
        <f aca="false">IFERROR(VLOOKUP(A242,C$3:K$433,4,FALSE()),"")</f>
        <v>0</v>
      </c>
      <c r="Q242" s="39" t="n">
        <f aca="false">IFERROR(VLOOKUP(A242,C$3:K$433,5,FALSE()),"")</f>
        <v>0</v>
      </c>
      <c r="R242" s="0" t="n">
        <f aca="false">IFERROR(VLOOKUP(A242,C$3:K$433,6,FALSE()),"")</f>
        <v>754</v>
      </c>
      <c r="S242" s="39" t="n">
        <f aca="false">IFERROR(VLOOKUP(A242,C$3:K$433,7,FALSE()),"")</f>
        <v>0.688</v>
      </c>
      <c r="T242" s="0" t="n">
        <f aca="false">IFERROR(VLOOKUP(A242,C$3:K$433,8,FALSE()),"")</f>
        <v>79</v>
      </c>
      <c r="U242" s="39" t="n">
        <f aca="false">IFERROR(VLOOKUP(A242,C$3:K$433,9,FALSE()),"")</f>
        <v>0.166</v>
      </c>
    </row>
    <row r="243" customFormat="false" ht="15" hidden="false" customHeight="false" outlineLevel="0" collapsed="false">
      <c r="A243" s="11" t="s">
        <v>274</v>
      </c>
      <c r="B243" s="11" t="s">
        <v>20</v>
      </c>
      <c r="C243" s="11" t="s">
        <v>906</v>
      </c>
      <c r="D243" s="0" t="s">
        <v>855</v>
      </c>
      <c r="E243" s="0" t="n">
        <v>4</v>
      </c>
      <c r="F243" s="0" t="n">
        <v>0</v>
      </c>
      <c r="G243" s="39" t="n">
        <v>0</v>
      </c>
      <c r="H243" s="0" t="n">
        <v>0</v>
      </c>
      <c r="I243" s="39" t="n">
        <v>0</v>
      </c>
      <c r="J243" s="0" t="n">
        <v>30</v>
      </c>
      <c r="K243" s="39" t="n">
        <v>0.0716</v>
      </c>
      <c r="M243" s="40" t="s">
        <v>274</v>
      </c>
      <c r="N243" s="0" t="str">
        <f aca="false">IFERROR(VLOOKUP(A243,C$3:K$433,2,FALSE()),"")</f>
        <v>CB</v>
      </c>
      <c r="O243" s="0" t="n">
        <f aca="false">IFERROR(VLOOKUP(A243,C$3:K$433,3,FALSE()),"")</f>
        <v>16</v>
      </c>
      <c r="P243" s="0" t="n">
        <f aca="false">IFERROR(VLOOKUP(A243,C$3:K$433,4,FALSE()),"")</f>
        <v>0</v>
      </c>
      <c r="Q243" s="39" t="n">
        <f aca="false">IFERROR(VLOOKUP(A243,C$3:K$433,5,FALSE()),"")</f>
        <v>0</v>
      </c>
      <c r="R243" s="0" t="n">
        <f aca="false">IFERROR(VLOOKUP(A243,C$3:K$433,6,FALSE()),"")</f>
        <v>789</v>
      </c>
      <c r="S243" s="39" t="n">
        <f aca="false">IFERROR(VLOOKUP(A243,C$3:K$433,7,FALSE()),"")</f>
        <v>0.7245</v>
      </c>
      <c r="T243" s="0" t="n">
        <f aca="false">IFERROR(VLOOKUP(A243,C$3:K$433,8,FALSE()),"")</f>
        <v>123</v>
      </c>
      <c r="U243" s="39" t="n">
        <f aca="false">IFERROR(VLOOKUP(A243,C$3:K$433,9,FALSE()),"")</f>
        <v>0.2611</v>
      </c>
    </row>
    <row r="244" customFormat="false" ht="15" hidden="false" customHeight="false" outlineLevel="0" collapsed="false">
      <c r="A244" s="11" t="s">
        <v>275</v>
      </c>
      <c r="B244" s="11" t="s">
        <v>20</v>
      </c>
      <c r="C244" s="11" t="s">
        <v>906</v>
      </c>
      <c r="D244" s="0" t="s">
        <v>855</v>
      </c>
      <c r="E244" s="0" t="n">
        <v>4</v>
      </c>
      <c r="F244" s="0" t="n">
        <v>0</v>
      </c>
      <c r="G244" s="39" t="n">
        <v>0</v>
      </c>
      <c r="H244" s="0" t="n">
        <v>0</v>
      </c>
      <c r="I244" s="39" t="n">
        <v>0</v>
      </c>
      <c r="J244" s="0" t="n">
        <v>36</v>
      </c>
      <c r="K244" s="39" t="n">
        <v>0.0853</v>
      </c>
      <c r="M244" s="40" t="s">
        <v>275</v>
      </c>
      <c r="N244" s="0" t="str">
        <f aca="false">IFERROR(VLOOKUP(A244,C$3:K$433,2,FALSE()),"")</f>
        <v>CB</v>
      </c>
      <c r="O244" s="0" t="n">
        <f aca="false">IFERROR(VLOOKUP(A244,C$3:K$433,3,FALSE()),"")</f>
        <v>6</v>
      </c>
      <c r="P244" s="0" t="n">
        <f aca="false">IFERROR(VLOOKUP(A244,C$3:K$433,4,FALSE()),"")</f>
        <v>0</v>
      </c>
      <c r="Q244" s="39" t="n">
        <f aca="false">IFERROR(VLOOKUP(A244,C$3:K$433,5,FALSE()),"")</f>
        <v>0</v>
      </c>
      <c r="R244" s="0" t="n">
        <f aca="false">IFERROR(VLOOKUP(A244,C$3:K$433,6,FALSE()),"")</f>
        <v>139</v>
      </c>
      <c r="S244" s="39" t="n">
        <f aca="false">IFERROR(VLOOKUP(A244,C$3:K$433,7,FALSE()),"")</f>
        <v>0.1321</v>
      </c>
      <c r="T244" s="0" t="n">
        <f aca="false">IFERROR(VLOOKUP(A244,C$3:K$433,8,FALSE()),"")</f>
        <v>63</v>
      </c>
      <c r="U244" s="39" t="n">
        <f aca="false">IFERROR(VLOOKUP(A244,C$3:K$433,9,FALSE()),"")</f>
        <v>0.1493</v>
      </c>
    </row>
    <row r="245" customFormat="false" ht="15" hidden="false" customHeight="false" outlineLevel="0" collapsed="false">
      <c r="A245" s="11" t="s">
        <v>276</v>
      </c>
      <c r="B245" s="11" t="s">
        <v>46</v>
      </c>
      <c r="C245" s="11" t="s">
        <v>260</v>
      </c>
      <c r="D245" s="0" t="s">
        <v>796</v>
      </c>
      <c r="E245" s="0" t="n">
        <v>7</v>
      </c>
      <c r="F245" s="0" t="n">
        <v>383</v>
      </c>
      <c r="G245" s="39" t="n">
        <v>0.3729</v>
      </c>
      <c r="H245" s="0" t="n">
        <v>0</v>
      </c>
      <c r="I245" s="39" t="n">
        <v>0</v>
      </c>
      <c r="J245" s="0" t="n">
        <v>26</v>
      </c>
      <c r="K245" s="39" t="n">
        <v>0.0563</v>
      </c>
      <c r="M245" s="40" t="s">
        <v>276</v>
      </c>
      <c r="N245" s="0" t="str">
        <f aca="false">IFERROR(VLOOKUP(A245,C$3:K$433,2,FALSE()),"")</f>
        <v>DE</v>
      </c>
      <c r="O245" s="0" t="n">
        <f aca="false">IFERROR(VLOOKUP(A245,C$3:K$433,3,FALSE()),"")</f>
        <v>16</v>
      </c>
      <c r="P245" s="0" t="n">
        <f aca="false">IFERROR(VLOOKUP(A245,C$3:K$433,4,FALSE()),"")</f>
        <v>0</v>
      </c>
      <c r="Q245" s="39" t="n">
        <f aca="false">IFERROR(VLOOKUP(A245,C$3:K$433,5,FALSE()),"")</f>
        <v>0</v>
      </c>
      <c r="R245" s="0" t="n">
        <f aca="false">IFERROR(VLOOKUP(A245,C$3:K$433,6,FALSE()),"")</f>
        <v>392</v>
      </c>
      <c r="S245" s="39" t="n">
        <f aca="false">IFERROR(VLOOKUP(A245,C$3:K$433,7,FALSE()),"")</f>
        <v>0.356</v>
      </c>
      <c r="T245" s="0" t="n">
        <f aca="false">IFERROR(VLOOKUP(A245,C$3:K$433,8,FALSE()),"")</f>
        <v>55</v>
      </c>
      <c r="U245" s="39" t="n">
        <f aca="false">IFERROR(VLOOKUP(A245,C$3:K$433,9,FALSE()),"")</f>
        <v>0.119</v>
      </c>
    </row>
    <row r="246" customFormat="false" ht="15" hidden="false" customHeight="false" outlineLevel="0" collapsed="false">
      <c r="A246" s="11" t="s">
        <v>277</v>
      </c>
      <c r="B246" s="11" t="s">
        <v>23</v>
      </c>
      <c r="C246" s="11" t="s">
        <v>837</v>
      </c>
      <c r="D246" s="0" t="s">
        <v>17</v>
      </c>
      <c r="E246" s="0" t="n">
        <v>1</v>
      </c>
      <c r="F246" s="0" t="n">
        <v>13</v>
      </c>
      <c r="G246" s="39" t="n">
        <v>0.0119</v>
      </c>
      <c r="H246" s="0" t="n">
        <v>0</v>
      </c>
      <c r="I246" s="39" t="n">
        <v>0</v>
      </c>
      <c r="J246" s="0" t="n">
        <v>10</v>
      </c>
      <c r="K246" s="39" t="n">
        <v>0.0203</v>
      </c>
      <c r="M246" s="40" t="s">
        <v>277</v>
      </c>
      <c r="N246" s="0" t="str">
        <f aca="false">IFERROR(VLOOKUP(A246,C$3:K$433,2,FALSE()),"")</f>
        <v>LB</v>
      </c>
      <c r="O246" s="0" t="n">
        <f aca="false">IFERROR(VLOOKUP(A246,C$3:K$433,3,FALSE()),"")</f>
        <v>8</v>
      </c>
      <c r="P246" s="0" t="n">
        <f aca="false">IFERROR(VLOOKUP(A246,C$3:K$433,4,FALSE()),"")</f>
        <v>0</v>
      </c>
      <c r="Q246" s="39" t="n">
        <f aca="false">IFERROR(VLOOKUP(A246,C$3:K$433,5,FALSE()),"")</f>
        <v>0</v>
      </c>
      <c r="R246" s="0" t="n">
        <f aca="false">IFERROR(VLOOKUP(A246,C$3:K$433,6,FALSE()),"")</f>
        <v>125</v>
      </c>
      <c r="S246" s="39" t="n">
        <f aca="false">IFERROR(VLOOKUP(A246,C$3:K$433,7,FALSE()),"")</f>
        <v>0.1135</v>
      </c>
      <c r="T246" s="0" t="n">
        <f aca="false">IFERROR(VLOOKUP(A246,C$3:K$433,8,FALSE()),"")</f>
        <v>76</v>
      </c>
      <c r="U246" s="39" t="n">
        <f aca="false">IFERROR(VLOOKUP(A246,C$3:K$433,9,FALSE()),"")</f>
        <v>0.1645</v>
      </c>
    </row>
    <row r="247" customFormat="false" ht="15" hidden="false" customHeight="false" outlineLevel="0" collapsed="false">
      <c r="A247" s="11" t="s">
        <v>278</v>
      </c>
      <c r="B247" s="11" t="s">
        <v>17</v>
      </c>
      <c r="C247" s="11" t="s">
        <v>262</v>
      </c>
      <c r="D247" s="0" t="s">
        <v>420</v>
      </c>
      <c r="E247" s="0" t="n">
        <v>16</v>
      </c>
      <c r="F247" s="0" t="n">
        <v>0</v>
      </c>
      <c r="G247" s="39" t="n">
        <v>0</v>
      </c>
      <c r="H247" s="0" t="n">
        <v>431</v>
      </c>
      <c r="I247" s="39" t="n">
        <v>0.4036</v>
      </c>
      <c r="J247" s="0" t="n">
        <v>65</v>
      </c>
      <c r="K247" s="39" t="n">
        <v>0.1505</v>
      </c>
      <c r="M247" s="40" t="s">
        <v>278</v>
      </c>
      <c r="N247" s="0" t="str">
        <f aca="false">IFERROR(VLOOKUP(A247,C$3:K$433,2,FALSE()),"")</f>
        <v>TE</v>
      </c>
      <c r="O247" s="0" t="n">
        <f aca="false">IFERROR(VLOOKUP(A247,C$3:K$433,3,FALSE()),"")</f>
        <v>16</v>
      </c>
      <c r="P247" s="0" t="n">
        <f aca="false">IFERROR(VLOOKUP(A247,C$3:K$433,4,FALSE()),"")</f>
        <v>299</v>
      </c>
      <c r="Q247" s="39" t="n">
        <f aca="false">IFERROR(VLOOKUP(A247,C$3:K$433,5,FALSE()),"")</f>
        <v>0.28</v>
      </c>
      <c r="R247" s="0" t="n">
        <f aca="false">IFERROR(VLOOKUP(A247,C$3:K$433,6,FALSE()),"")</f>
        <v>0</v>
      </c>
      <c r="S247" s="39" t="n">
        <f aca="false">IFERROR(VLOOKUP(A247,C$3:K$433,7,FALSE()),"")</f>
        <v>0</v>
      </c>
      <c r="T247" s="0" t="n">
        <f aca="false">IFERROR(VLOOKUP(A247,C$3:K$433,8,FALSE()),"")</f>
        <v>39</v>
      </c>
      <c r="U247" s="39" t="n">
        <f aca="false">IFERROR(VLOOKUP(A247,C$3:K$433,9,FALSE()),"")</f>
        <v>0.0903</v>
      </c>
    </row>
    <row r="248" customFormat="false" ht="15" hidden="false" customHeight="false" outlineLevel="0" collapsed="false">
      <c r="A248" s="11" t="s">
        <v>279</v>
      </c>
      <c r="B248" s="11" t="s">
        <v>46</v>
      </c>
      <c r="C248" s="11" t="s">
        <v>907</v>
      </c>
      <c r="D248" s="0" t="s">
        <v>23</v>
      </c>
      <c r="E248" s="0" t="n">
        <v>10</v>
      </c>
      <c r="F248" s="0" t="n">
        <v>0</v>
      </c>
      <c r="G248" s="39" t="n">
        <v>0</v>
      </c>
      <c r="H248" s="0" t="n">
        <v>643</v>
      </c>
      <c r="I248" s="39" t="n">
        <v>0.6189</v>
      </c>
      <c r="J248" s="0" t="n">
        <v>2</v>
      </c>
      <c r="K248" s="39" t="n">
        <v>0.0047</v>
      </c>
      <c r="M248" s="40" t="s">
        <v>279</v>
      </c>
      <c r="N248" s="0" t="str">
        <f aca="false">IFERROR(VLOOKUP(A248,C$3:K$433,2,FALSE()),"")</f>
        <v/>
      </c>
      <c r="O248" s="0" t="str">
        <f aca="false">IFERROR(VLOOKUP(A248,C$3:K$433,3,FALSE()),"")</f>
        <v/>
      </c>
      <c r="P248" s="0" t="str">
        <f aca="false">IFERROR(VLOOKUP(A248,C$3:K$433,4,FALSE()),"")</f>
        <v/>
      </c>
      <c r="Q248" s="39" t="str">
        <f aca="false">IFERROR(VLOOKUP(A248,C$3:K$433,5,FALSE()),"")</f>
        <v/>
      </c>
      <c r="R248" s="0" t="str">
        <f aca="false">IFERROR(VLOOKUP(A248,C$3:K$433,6,FALSE()),"")</f>
        <v/>
      </c>
      <c r="S248" s="39" t="str">
        <f aca="false">IFERROR(VLOOKUP(A248,C$3:K$433,7,FALSE()),"")</f>
        <v/>
      </c>
      <c r="T248" s="0" t="str">
        <f aca="false">IFERROR(VLOOKUP(A248,C$3:K$433,8,FALSE()),"")</f>
        <v/>
      </c>
      <c r="U248" s="39" t="str">
        <f aca="false">IFERROR(VLOOKUP(A248,C$3:K$433,9,FALSE()),"")</f>
        <v/>
      </c>
    </row>
    <row r="249" customFormat="false" ht="15" hidden="false" customHeight="false" outlineLevel="0" collapsed="false">
      <c r="A249" s="11" t="s">
        <v>280</v>
      </c>
      <c r="B249" s="11" t="s">
        <v>34</v>
      </c>
      <c r="C249" s="11" t="s">
        <v>907</v>
      </c>
      <c r="D249" s="0" t="s">
        <v>23</v>
      </c>
      <c r="E249" s="0" t="n">
        <v>5</v>
      </c>
      <c r="F249" s="0" t="n">
        <v>0</v>
      </c>
      <c r="G249" s="39" t="n">
        <v>0</v>
      </c>
      <c r="H249" s="0" t="n">
        <v>354</v>
      </c>
      <c r="I249" s="39" t="n">
        <v>0.3147</v>
      </c>
      <c r="J249" s="0" t="n">
        <v>3</v>
      </c>
      <c r="K249" s="39" t="n">
        <v>0.0065</v>
      </c>
      <c r="M249" s="40" t="s">
        <v>280</v>
      </c>
      <c r="N249" s="0" t="str">
        <f aca="false">IFERROR(VLOOKUP(A249,C$3:K$433,2,FALSE()),"")</f>
        <v/>
      </c>
      <c r="O249" s="0" t="str">
        <f aca="false">IFERROR(VLOOKUP(A249,C$3:K$433,3,FALSE()),"")</f>
        <v/>
      </c>
      <c r="P249" s="0" t="str">
        <f aca="false">IFERROR(VLOOKUP(A249,C$3:K$433,4,FALSE()),"")</f>
        <v/>
      </c>
      <c r="Q249" s="39" t="str">
        <f aca="false">IFERROR(VLOOKUP(A249,C$3:K$433,5,FALSE()),"")</f>
        <v/>
      </c>
      <c r="R249" s="0" t="str">
        <f aca="false">IFERROR(VLOOKUP(A249,C$3:K$433,6,FALSE()),"")</f>
        <v/>
      </c>
      <c r="S249" s="39" t="str">
        <f aca="false">IFERROR(VLOOKUP(A249,C$3:K$433,7,FALSE()),"")</f>
        <v/>
      </c>
      <c r="T249" s="0" t="str">
        <f aca="false">IFERROR(VLOOKUP(A249,C$3:K$433,8,FALSE()),"")</f>
        <v/>
      </c>
      <c r="U249" s="39" t="str">
        <f aca="false">IFERROR(VLOOKUP(A249,C$3:K$433,9,FALSE()),"")</f>
        <v/>
      </c>
    </row>
    <row r="250" customFormat="false" ht="15" hidden="false" customHeight="false" outlineLevel="0" collapsed="false">
      <c r="A250" s="11" t="s">
        <v>281</v>
      </c>
      <c r="B250" s="11" t="s">
        <v>34</v>
      </c>
      <c r="C250" s="11" t="s">
        <v>264</v>
      </c>
      <c r="D250" s="0" t="s">
        <v>34</v>
      </c>
      <c r="E250" s="0" t="n">
        <v>16</v>
      </c>
      <c r="F250" s="0" t="n">
        <v>811</v>
      </c>
      <c r="G250" s="39" t="n">
        <v>0.7171</v>
      </c>
      <c r="H250" s="0" t="n">
        <v>0</v>
      </c>
      <c r="I250" s="39" t="n">
        <v>0</v>
      </c>
      <c r="J250" s="0" t="n">
        <v>0</v>
      </c>
      <c r="K250" s="39" t="n">
        <v>0</v>
      </c>
      <c r="M250" s="40" t="s">
        <v>281</v>
      </c>
      <c r="N250" s="0" t="str">
        <f aca="false">IFERROR(VLOOKUP(A250,C$3:K$433,2,FALSE()),"")</f>
        <v/>
      </c>
      <c r="O250" s="0" t="str">
        <f aca="false">IFERROR(VLOOKUP(A250,C$3:K$433,3,FALSE()),"")</f>
        <v/>
      </c>
      <c r="P250" s="0" t="str">
        <f aca="false">IFERROR(VLOOKUP(A250,C$3:K$433,4,FALSE()),"")</f>
        <v/>
      </c>
      <c r="Q250" s="39" t="str">
        <f aca="false">IFERROR(VLOOKUP(A250,C$3:K$433,5,FALSE()),"")</f>
        <v/>
      </c>
      <c r="R250" s="0" t="str">
        <f aca="false">IFERROR(VLOOKUP(A250,C$3:K$433,6,FALSE()),"")</f>
        <v/>
      </c>
      <c r="S250" s="39" t="str">
        <f aca="false">IFERROR(VLOOKUP(A250,C$3:K$433,7,FALSE()),"")</f>
        <v/>
      </c>
      <c r="T250" s="0" t="str">
        <f aca="false">IFERROR(VLOOKUP(A250,C$3:K$433,8,FALSE()),"")</f>
        <v/>
      </c>
      <c r="U250" s="39" t="str">
        <f aca="false">IFERROR(VLOOKUP(A250,C$3:K$433,9,FALSE()),"")</f>
        <v/>
      </c>
    </row>
    <row r="251" customFormat="false" ht="15" hidden="false" customHeight="false" outlineLevel="0" collapsed="false">
      <c r="A251" s="11" t="s">
        <v>282</v>
      </c>
      <c r="B251" s="11" t="s">
        <v>14</v>
      </c>
      <c r="C251" s="11" t="s">
        <v>265</v>
      </c>
      <c r="D251" s="0" t="s">
        <v>17</v>
      </c>
      <c r="E251" s="0" t="n">
        <v>15</v>
      </c>
      <c r="F251" s="0" t="n">
        <v>695</v>
      </c>
      <c r="G251" s="39" t="n">
        <v>0.6406</v>
      </c>
      <c r="H251" s="0" t="n">
        <v>0</v>
      </c>
      <c r="I251" s="39" t="n">
        <v>0</v>
      </c>
      <c r="J251" s="0" t="n">
        <v>101</v>
      </c>
      <c r="K251" s="39" t="n">
        <v>0.2149</v>
      </c>
      <c r="M251" s="40" t="s">
        <v>282</v>
      </c>
      <c r="N251" s="0" t="str">
        <f aca="false">IFERROR(VLOOKUP(A251,C$3:K$433,2,FALSE()),"")</f>
        <v/>
      </c>
      <c r="O251" s="0" t="str">
        <f aca="false">IFERROR(VLOOKUP(A251,C$3:K$433,3,FALSE()),"")</f>
        <v/>
      </c>
      <c r="P251" s="0" t="str">
        <f aca="false">IFERROR(VLOOKUP(A251,C$3:K$433,4,FALSE()),"")</f>
        <v/>
      </c>
      <c r="Q251" s="39" t="str">
        <f aca="false">IFERROR(VLOOKUP(A251,C$3:K$433,5,FALSE()),"")</f>
        <v/>
      </c>
      <c r="R251" s="0" t="str">
        <f aca="false">IFERROR(VLOOKUP(A251,C$3:K$433,6,FALSE()),"")</f>
        <v/>
      </c>
      <c r="S251" s="39" t="str">
        <f aca="false">IFERROR(VLOOKUP(A251,C$3:K$433,7,FALSE()),"")</f>
        <v/>
      </c>
      <c r="T251" s="0" t="str">
        <f aca="false">IFERROR(VLOOKUP(A251,C$3:K$433,8,FALSE()),"")</f>
        <v/>
      </c>
      <c r="U251" s="39" t="str">
        <f aca="false">IFERROR(VLOOKUP(A251,C$3:K$433,9,FALSE()),"")</f>
        <v/>
      </c>
    </row>
    <row r="252" customFormat="false" ht="15" hidden="false" customHeight="false" outlineLevel="0" collapsed="false">
      <c r="A252" s="11" t="s">
        <v>283</v>
      </c>
      <c r="B252" s="11" t="s">
        <v>14</v>
      </c>
      <c r="C252" s="11" t="s">
        <v>267</v>
      </c>
      <c r="D252" s="0" t="s">
        <v>17</v>
      </c>
      <c r="E252" s="0" t="n">
        <v>15</v>
      </c>
      <c r="F252" s="0" t="n">
        <v>547</v>
      </c>
      <c r="G252" s="39" t="n">
        <v>0.52</v>
      </c>
      <c r="H252" s="0" t="n">
        <v>0</v>
      </c>
      <c r="I252" s="39" t="n">
        <v>0</v>
      </c>
      <c r="J252" s="0" t="n">
        <v>77</v>
      </c>
      <c r="K252" s="39" t="n">
        <v>0.1762</v>
      </c>
      <c r="M252" s="40" t="s">
        <v>283</v>
      </c>
      <c r="N252" s="0" t="str">
        <f aca="false">IFERROR(VLOOKUP(A252,C$3:K$433,2,FALSE()),"")</f>
        <v/>
      </c>
      <c r="O252" s="0" t="str">
        <f aca="false">IFERROR(VLOOKUP(A252,C$3:K$433,3,FALSE()),"")</f>
        <v/>
      </c>
      <c r="P252" s="0" t="str">
        <f aca="false">IFERROR(VLOOKUP(A252,C$3:K$433,4,FALSE()),"")</f>
        <v/>
      </c>
      <c r="Q252" s="39" t="str">
        <f aca="false">IFERROR(VLOOKUP(A252,C$3:K$433,5,FALSE()),"")</f>
        <v/>
      </c>
      <c r="R252" s="0" t="str">
        <f aca="false">IFERROR(VLOOKUP(A252,C$3:K$433,6,FALSE()),"")</f>
        <v/>
      </c>
      <c r="S252" s="39" t="str">
        <f aca="false">IFERROR(VLOOKUP(A252,C$3:K$433,7,FALSE()),"")</f>
        <v/>
      </c>
      <c r="T252" s="0" t="str">
        <f aca="false">IFERROR(VLOOKUP(A252,C$3:K$433,8,FALSE()),"")</f>
        <v/>
      </c>
      <c r="U252" s="39" t="str">
        <f aca="false">IFERROR(VLOOKUP(A252,C$3:K$433,9,FALSE()),"")</f>
        <v/>
      </c>
    </row>
    <row r="253" customFormat="false" ht="15" hidden="false" customHeight="false" outlineLevel="0" collapsed="false">
      <c r="A253" s="11" t="s">
        <v>284</v>
      </c>
      <c r="B253" s="11" t="s">
        <v>14</v>
      </c>
      <c r="C253" s="11" t="s">
        <v>908</v>
      </c>
      <c r="D253" s="0" t="s">
        <v>855</v>
      </c>
      <c r="E253" s="0" t="n">
        <v>2</v>
      </c>
      <c r="F253" s="0" t="n">
        <v>0</v>
      </c>
      <c r="G253" s="39" t="n">
        <v>0</v>
      </c>
      <c r="H253" s="0" t="n">
        <v>0</v>
      </c>
      <c r="I253" s="39" t="n">
        <v>0</v>
      </c>
      <c r="J253" s="0" t="n">
        <v>18</v>
      </c>
      <c r="K253" s="39" t="n">
        <v>0.042</v>
      </c>
      <c r="M253" s="40" t="s">
        <v>284</v>
      </c>
      <c r="N253" s="0" t="str">
        <f aca="false">IFERROR(VLOOKUP(A253,C$3:K$433,2,FALSE()),"")</f>
        <v>T</v>
      </c>
      <c r="O253" s="0" t="n">
        <f aca="false">IFERROR(VLOOKUP(A253,C$3:K$433,3,FALSE()),"")</f>
        <v>15</v>
      </c>
      <c r="P253" s="0" t="n">
        <f aca="false">IFERROR(VLOOKUP(A253,C$3:K$433,4,FALSE()),"")</f>
        <v>965</v>
      </c>
      <c r="Q253" s="39" t="n">
        <f aca="false">IFERROR(VLOOKUP(A253,C$3:K$433,5,FALSE()),"")</f>
        <v>0.9342</v>
      </c>
      <c r="R253" s="0" t="n">
        <f aca="false">IFERROR(VLOOKUP(A253,C$3:K$433,6,FALSE()),"")</f>
        <v>0</v>
      </c>
      <c r="S253" s="39" t="n">
        <f aca="false">IFERROR(VLOOKUP(A253,C$3:K$433,7,FALSE()),"")</f>
        <v>0</v>
      </c>
      <c r="T253" s="0" t="n">
        <f aca="false">IFERROR(VLOOKUP(A253,C$3:K$433,8,FALSE()),"")</f>
        <v>91</v>
      </c>
      <c r="U253" s="39" t="n">
        <f aca="false">IFERROR(VLOOKUP(A253,C$3:K$433,9,FALSE()),"")</f>
        <v>0.1831</v>
      </c>
    </row>
    <row r="254" customFormat="false" ht="15" hidden="false" customHeight="false" outlineLevel="0" collapsed="false">
      <c r="A254" s="11" t="s">
        <v>285</v>
      </c>
      <c r="B254" s="11" t="s">
        <v>14</v>
      </c>
      <c r="C254" s="11" t="s">
        <v>908</v>
      </c>
      <c r="D254" s="0" t="s">
        <v>855</v>
      </c>
      <c r="E254" s="0" t="n">
        <v>8</v>
      </c>
      <c r="F254" s="0" t="n">
        <v>0</v>
      </c>
      <c r="G254" s="39" t="n">
        <v>0</v>
      </c>
      <c r="H254" s="0" t="n">
        <v>0</v>
      </c>
      <c r="I254" s="39" t="n">
        <v>0</v>
      </c>
      <c r="J254" s="0" t="n">
        <v>69</v>
      </c>
      <c r="K254" s="39" t="n">
        <v>0.145</v>
      </c>
      <c r="M254" s="40" t="s">
        <v>285</v>
      </c>
      <c r="N254" s="0" t="str">
        <f aca="false">IFERROR(VLOOKUP(A254,C$3:K$433,2,FALSE()),"")</f>
        <v/>
      </c>
      <c r="O254" s="0" t="str">
        <f aca="false">IFERROR(VLOOKUP(A254,C$3:K$433,3,FALSE()),"")</f>
        <v/>
      </c>
      <c r="P254" s="0" t="str">
        <f aca="false">IFERROR(VLOOKUP(A254,C$3:K$433,4,FALSE()),"")</f>
        <v/>
      </c>
      <c r="Q254" s="39" t="str">
        <f aca="false">IFERROR(VLOOKUP(A254,C$3:K$433,5,FALSE()),"")</f>
        <v/>
      </c>
      <c r="R254" s="0" t="str">
        <f aca="false">IFERROR(VLOOKUP(A254,C$3:K$433,6,FALSE()),"")</f>
        <v/>
      </c>
      <c r="S254" s="39" t="str">
        <f aca="false">IFERROR(VLOOKUP(A254,C$3:K$433,7,FALSE()),"")</f>
        <v/>
      </c>
      <c r="T254" s="0" t="str">
        <f aca="false">IFERROR(VLOOKUP(A254,C$3:K$433,8,FALSE()),"")</f>
        <v/>
      </c>
      <c r="U254" s="39" t="str">
        <f aca="false">IFERROR(VLOOKUP(A254,C$3:K$433,9,FALSE()),"")</f>
        <v/>
      </c>
    </row>
    <row r="255" customFormat="false" ht="15" hidden="false" customHeight="false" outlineLevel="0" collapsed="false">
      <c r="A255" s="11" t="s">
        <v>286</v>
      </c>
      <c r="B255" s="11" t="s">
        <v>20</v>
      </c>
      <c r="C255" s="11" t="s">
        <v>909</v>
      </c>
      <c r="D255" s="0" t="s">
        <v>23</v>
      </c>
      <c r="E255" s="0" t="n">
        <v>5</v>
      </c>
      <c r="F255" s="0" t="n">
        <v>0</v>
      </c>
      <c r="G255" s="39" t="n">
        <v>0</v>
      </c>
      <c r="H255" s="0" t="n">
        <v>29</v>
      </c>
      <c r="I255" s="39" t="n">
        <v>0.0277</v>
      </c>
      <c r="J255" s="0" t="n">
        <v>95</v>
      </c>
      <c r="K255" s="39" t="n">
        <v>0.2214</v>
      </c>
      <c r="M255" s="40" t="s">
        <v>286</v>
      </c>
      <c r="N255" s="0" t="str">
        <f aca="false">IFERROR(VLOOKUP(A255,C$3:K$433,2,FALSE()),"")</f>
        <v>CB</v>
      </c>
      <c r="O255" s="0" t="n">
        <f aca="false">IFERROR(VLOOKUP(A255,C$3:K$433,3,FALSE()),"")</f>
        <v>8</v>
      </c>
      <c r="P255" s="0" t="n">
        <f aca="false">IFERROR(VLOOKUP(A255,C$3:K$433,4,FALSE()),"")</f>
        <v>0</v>
      </c>
      <c r="Q255" s="39" t="n">
        <f aca="false">IFERROR(VLOOKUP(A255,C$3:K$433,5,FALSE()),"")</f>
        <v>0</v>
      </c>
      <c r="R255" s="0" t="n">
        <f aca="false">IFERROR(VLOOKUP(A255,C$3:K$433,6,FALSE()),"")</f>
        <v>379</v>
      </c>
      <c r="S255" s="39" t="n">
        <f aca="false">IFERROR(VLOOKUP(A255,C$3:K$433,7,FALSE()),"")</f>
        <v>0.368</v>
      </c>
      <c r="T255" s="0" t="n">
        <f aca="false">IFERROR(VLOOKUP(A255,C$3:K$433,8,FALSE()),"")</f>
        <v>9</v>
      </c>
      <c r="U255" s="39" t="n">
        <f aca="false">IFERROR(VLOOKUP(A255,C$3:K$433,9,FALSE()),"")</f>
        <v>0.0197</v>
      </c>
    </row>
    <row r="256" customFormat="false" ht="15" hidden="false" customHeight="false" outlineLevel="0" collapsed="false">
      <c r="A256" s="11" t="s">
        <v>287</v>
      </c>
      <c r="B256" s="11" t="s">
        <v>17</v>
      </c>
      <c r="C256" s="11" t="s">
        <v>909</v>
      </c>
      <c r="D256" s="0" t="s">
        <v>23</v>
      </c>
      <c r="E256" s="0" t="n">
        <v>2</v>
      </c>
      <c r="F256" s="0" t="n">
        <v>0</v>
      </c>
      <c r="G256" s="39" t="n">
        <v>0</v>
      </c>
      <c r="H256" s="0" t="n">
        <v>4</v>
      </c>
      <c r="I256" s="39" t="n">
        <v>0.0036</v>
      </c>
      <c r="J256" s="0" t="n">
        <v>54</v>
      </c>
      <c r="K256" s="39" t="n">
        <v>0.12</v>
      </c>
      <c r="M256" s="40" t="s">
        <v>287</v>
      </c>
      <c r="N256" s="0" t="str">
        <f aca="false">IFERROR(VLOOKUP(A256,C$3:K$433,2,FALSE()),"")</f>
        <v/>
      </c>
      <c r="O256" s="0" t="str">
        <f aca="false">IFERROR(VLOOKUP(A256,C$3:K$433,3,FALSE()),"")</f>
        <v/>
      </c>
      <c r="P256" s="0" t="str">
        <f aca="false">IFERROR(VLOOKUP(A256,C$3:K$433,4,FALSE()),"")</f>
        <v/>
      </c>
      <c r="Q256" s="39" t="str">
        <f aca="false">IFERROR(VLOOKUP(A256,C$3:K$433,5,FALSE()),"")</f>
        <v/>
      </c>
      <c r="R256" s="0" t="str">
        <f aca="false">IFERROR(VLOOKUP(A256,C$3:K$433,6,FALSE()),"")</f>
        <v/>
      </c>
      <c r="S256" s="39" t="str">
        <f aca="false">IFERROR(VLOOKUP(A256,C$3:K$433,7,FALSE()),"")</f>
        <v/>
      </c>
      <c r="T256" s="0" t="str">
        <f aca="false">IFERROR(VLOOKUP(A256,C$3:K$433,8,FALSE()),"")</f>
        <v/>
      </c>
      <c r="U256" s="39" t="str">
        <f aca="false">IFERROR(VLOOKUP(A256,C$3:K$433,9,FALSE()),"")</f>
        <v/>
      </c>
    </row>
    <row r="257" customFormat="false" ht="15" hidden="false" customHeight="false" outlineLevel="0" collapsed="false">
      <c r="A257" s="11" t="s">
        <v>288</v>
      </c>
      <c r="B257" s="11" t="s">
        <v>37</v>
      </c>
      <c r="C257" s="11" t="s">
        <v>909</v>
      </c>
      <c r="D257" s="0" t="s">
        <v>23</v>
      </c>
      <c r="E257" s="0" t="n">
        <v>1</v>
      </c>
      <c r="F257" s="0" t="n">
        <v>0</v>
      </c>
      <c r="G257" s="39" t="n">
        <v>0</v>
      </c>
      <c r="H257" s="0" t="n">
        <v>0</v>
      </c>
      <c r="I257" s="39" t="n">
        <v>0</v>
      </c>
      <c r="J257" s="0" t="n">
        <v>17</v>
      </c>
      <c r="K257" s="39" t="n">
        <v>0.0399</v>
      </c>
      <c r="M257" s="40" t="s">
        <v>288</v>
      </c>
      <c r="N257" s="0" t="str">
        <f aca="false">IFERROR(VLOOKUP(A257,C$3:K$433,2,FALSE()),"")</f>
        <v/>
      </c>
      <c r="O257" s="0" t="str">
        <f aca="false">IFERROR(VLOOKUP(A257,C$3:K$433,3,FALSE()),"")</f>
        <v/>
      </c>
      <c r="P257" s="0" t="str">
        <f aca="false">IFERROR(VLOOKUP(A257,C$3:K$433,4,FALSE()),"")</f>
        <v/>
      </c>
      <c r="Q257" s="39" t="str">
        <f aca="false">IFERROR(VLOOKUP(A257,C$3:K$433,5,FALSE()),"")</f>
        <v/>
      </c>
      <c r="R257" s="0" t="str">
        <f aca="false">IFERROR(VLOOKUP(A257,C$3:K$433,6,FALSE()),"")</f>
        <v/>
      </c>
      <c r="S257" s="39" t="str">
        <f aca="false">IFERROR(VLOOKUP(A257,C$3:K$433,7,FALSE()),"")</f>
        <v/>
      </c>
      <c r="T257" s="0" t="str">
        <f aca="false">IFERROR(VLOOKUP(A257,C$3:K$433,8,FALSE()),"")</f>
        <v/>
      </c>
      <c r="U257" s="39" t="str">
        <f aca="false">IFERROR(VLOOKUP(A257,C$3:K$433,9,FALSE()),"")</f>
        <v/>
      </c>
    </row>
    <row r="258" customFormat="false" ht="15" hidden="false" customHeight="false" outlineLevel="0" collapsed="false">
      <c r="A258" s="11" t="s">
        <v>289</v>
      </c>
      <c r="B258" s="11" t="s">
        <v>46</v>
      </c>
      <c r="C258" s="11" t="s">
        <v>910</v>
      </c>
      <c r="D258" s="0" t="s">
        <v>420</v>
      </c>
      <c r="E258" s="0" t="n">
        <v>4</v>
      </c>
      <c r="F258" s="0" t="n">
        <v>0</v>
      </c>
      <c r="G258" s="39" t="n">
        <v>0</v>
      </c>
      <c r="H258" s="0" t="n">
        <v>88</v>
      </c>
      <c r="I258" s="39" t="n">
        <v>0.0794</v>
      </c>
      <c r="J258" s="0" t="n">
        <v>19</v>
      </c>
      <c r="K258" s="39" t="n">
        <v>0.0435</v>
      </c>
      <c r="M258" s="40" t="s">
        <v>289</v>
      </c>
      <c r="N258" s="0" t="str">
        <f aca="false">IFERROR(VLOOKUP(A258,C$3:K$433,2,FALSE()),"")</f>
        <v/>
      </c>
      <c r="O258" s="0" t="str">
        <f aca="false">IFERROR(VLOOKUP(A258,C$3:K$433,3,FALSE()),"")</f>
        <v/>
      </c>
      <c r="P258" s="0" t="str">
        <f aca="false">IFERROR(VLOOKUP(A258,C$3:K$433,4,FALSE()),"")</f>
        <v/>
      </c>
      <c r="Q258" s="39" t="str">
        <f aca="false">IFERROR(VLOOKUP(A258,C$3:K$433,5,FALSE()),"")</f>
        <v/>
      </c>
      <c r="R258" s="0" t="str">
        <f aca="false">IFERROR(VLOOKUP(A258,C$3:K$433,6,FALSE()),"")</f>
        <v/>
      </c>
      <c r="S258" s="39" t="str">
        <f aca="false">IFERROR(VLOOKUP(A258,C$3:K$433,7,FALSE()),"")</f>
        <v/>
      </c>
      <c r="T258" s="0" t="str">
        <f aca="false">IFERROR(VLOOKUP(A258,C$3:K$433,8,FALSE()),"")</f>
        <v/>
      </c>
      <c r="U258" s="39" t="str">
        <f aca="false">IFERROR(VLOOKUP(A258,C$3:K$433,9,FALSE()),"")</f>
        <v/>
      </c>
    </row>
    <row r="259" customFormat="false" ht="15" hidden="false" customHeight="false" outlineLevel="0" collapsed="false">
      <c r="A259" s="11" t="s">
        <v>290</v>
      </c>
      <c r="B259" s="11" t="s">
        <v>46</v>
      </c>
      <c r="C259" s="11" t="s">
        <v>910</v>
      </c>
      <c r="D259" s="0" t="s">
        <v>420</v>
      </c>
      <c r="E259" s="0" t="n">
        <v>4</v>
      </c>
      <c r="F259" s="0" t="n">
        <v>0</v>
      </c>
      <c r="G259" s="39" t="n">
        <v>0</v>
      </c>
      <c r="H259" s="0" t="n">
        <v>0</v>
      </c>
      <c r="I259" s="39" t="n">
        <v>0</v>
      </c>
      <c r="J259" s="0" t="n">
        <v>77</v>
      </c>
      <c r="K259" s="39" t="n">
        <v>0.1711</v>
      </c>
      <c r="M259" s="40" t="s">
        <v>290</v>
      </c>
      <c r="N259" s="0" t="str">
        <f aca="false">IFERROR(VLOOKUP(A259,C$3:K$433,2,FALSE()),"")</f>
        <v>DE</v>
      </c>
      <c r="O259" s="0" t="n">
        <f aca="false">IFERROR(VLOOKUP(A259,C$3:K$433,3,FALSE()),"")</f>
        <v>14</v>
      </c>
      <c r="P259" s="0" t="n">
        <f aca="false">IFERROR(VLOOKUP(A259,C$3:K$433,4,FALSE()),"")</f>
        <v>0</v>
      </c>
      <c r="Q259" s="39" t="n">
        <f aca="false">IFERROR(VLOOKUP(A259,C$3:K$433,5,FALSE()),"")</f>
        <v>0</v>
      </c>
      <c r="R259" s="0" t="n">
        <f aca="false">IFERROR(VLOOKUP(A259,C$3:K$433,6,FALSE()),"")</f>
        <v>456</v>
      </c>
      <c r="S259" s="39" t="n">
        <f aca="false">IFERROR(VLOOKUP(A259,C$3:K$433,7,FALSE()),"")</f>
        <v>0.4306</v>
      </c>
      <c r="T259" s="0" t="n">
        <f aca="false">IFERROR(VLOOKUP(A259,C$3:K$433,8,FALSE()),"")</f>
        <v>71</v>
      </c>
      <c r="U259" s="39" t="n">
        <f aca="false">IFERROR(VLOOKUP(A259,C$3:K$433,9,FALSE()),"")</f>
        <v>0.1667</v>
      </c>
    </row>
    <row r="260" customFormat="false" ht="15" hidden="false" customHeight="false" outlineLevel="0" collapsed="false">
      <c r="A260" s="11" t="s">
        <v>291</v>
      </c>
      <c r="B260" s="11" t="s">
        <v>34</v>
      </c>
      <c r="C260" s="11" t="s">
        <v>371</v>
      </c>
      <c r="D260" s="0" t="s">
        <v>23</v>
      </c>
      <c r="E260" s="0" t="n">
        <v>5</v>
      </c>
      <c r="F260" s="0" t="n">
        <v>0</v>
      </c>
      <c r="G260" s="39" t="n">
        <v>0</v>
      </c>
      <c r="H260" s="0" t="n">
        <v>22</v>
      </c>
      <c r="I260" s="39" t="n">
        <v>0.0197</v>
      </c>
      <c r="J260" s="0" t="n">
        <v>88</v>
      </c>
      <c r="K260" s="39" t="n">
        <v>0.1872</v>
      </c>
      <c r="M260" s="40" t="s">
        <v>291</v>
      </c>
      <c r="N260" s="0" t="str">
        <f aca="false">IFERROR(VLOOKUP(A260,C$3:K$433,2,FALSE()),"")</f>
        <v>WR</v>
      </c>
      <c r="O260" s="0" t="n">
        <f aca="false">IFERROR(VLOOKUP(A260,C$3:K$433,3,FALSE()),"")</f>
        <v>12</v>
      </c>
      <c r="P260" s="0" t="n">
        <f aca="false">IFERROR(VLOOKUP(A260,C$3:K$433,4,FALSE()),"")</f>
        <v>92</v>
      </c>
      <c r="Q260" s="39" t="n">
        <f aca="false">IFERROR(VLOOKUP(A260,C$3:K$433,5,FALSE()),"")</f>
        <v>0.0861</v>
      </c>
      <c r="R260" s="0" t="n">
        <f aca="false">IFERROR(VLOOKUP(A260,C$3:K$433,6,FALSE()),"")</f>
        <v>0</v>
      </c>
      <c r="S260" s="39" t="n">
        <f aca="false">IFERROR(VLOOKUP(A260,C$3:K$433,7,FALSE()),"")</f>
        <v>0</v>
      </c>
      <c r="T260" s="0" t="n">
        <f aca="false">IFERROR(VLOOKUP(A260,C$3:K$433,8,FALSE()),"")</f>
        <v>148</v>
      </c>
      <c r="U260" s="39" t="n">
        <f aca="false">IFERROR(VLOOKUP(A260,C$3:K$433,9,FALSE()),"")</f>
        <v>0.3426</v>
      </c>
    </row>
    <row r="261" customFormat="false" ht="15" hidden="false" customHeight="false" outlineLevel="0" collapsed="false">
      <c r="A261" s="11" t="s">
        <v>292</v>
      </c>
      <c r="B261" s="11" t="s">
        <v>14</v>
      </c>
      <c r="C261" s="11" t="s">
        <v>270</v>
      </c>
      <c r="D261" s="0" t="s">
        <v>382</v>
      </c>
      <c r="E261" s="0" t="n">
        <v>16</v>
      </c>
      <c r="F261" s="0" t="n">
        <v>0</v>
      </c>
      <c r="G261" s="39" t="n">
        <v>0</v>
      </c>
      <c r="H261" s="0" t="n">
        <v>632</v>
      </c>
      <c r="I261" s="39" t="n">
        <v>0.5974</v>
      </c>
      <c r="J261" s="0" t="n">
        <v>87</v>
      </c>
      <c r="K261" s="39" t="n">
        <v>0.1883</v>
      </c>
      <c r="M261" s="40" t="s">
        <v>292</v>
      </c>
      <c r="N261" s="0" t="str">
        <f aca="false">IFERROR(VLOOKUP(A261,C$3:K$433,2,FALSE()),"")</f>
        <v/>
      </c>
      <c r="O261" s="0" t="str">
        <f aca="false">IFERROR(VLOOKUP(A261,C$3:K$433,3,FALSE()),"")</f>
        <v/>
      </c>
      <c r="P261" s="0" t="str">
        <f aca="false">IFERROR(VLOOKUP(A261,C$3:K$433,4,FALSE()),"")</f>
        <v/>
      </c>
      <c r="Q261" s="39" t="str">
        <f aca="false">IFERROR(VLOOKUP(A261,C$3:K$433,5,FALSE()),"")</f>
        <v/>
      </c>
      <c r="R261" s="0" t="str">
        <f aca="false">IFERROR(VLOOKUP(A261,C$3:K$433,6,FALSE()),"")</f>
        <v/>
      </c>
      <c r="S261" s="39" t="str">
        <f aca="false">IFERROR(VLOOKUP(A261,C$3:K$433,7,FALSE()),"")</f>
        <v/>
      </c>
      <c r="T261" s="0" t="str">
        <f aca="false">IFERROR(VLOOKUP(A261,C$3:K$433,8,FALSE()),"")</f>
        <v/>
      </c>
      <c r="U261" s="39" t="str">
        <f aca="false">IFERROR(VLOOKUP(A261,C$3:K$433,9,FALSE()),"")</f>
        <v/>
      </c>
    </row>
    <row r="262" customFormat="false" ht="15" hidden="false" customHeight="false" outlineLevel="0" collapsed="false">
      <c r="A262" s="11" t="s">
        <v>293</v>
      </c>
      <c r="B262" s="11" t="s">
        <v>48</v>
      </c>
      <c r="C262" s="11" t="s">
        <v>271</v>
      </c>
      <c r="D262" s="0" t="s">
        <v>23</v>
      </c>
      <c r="E262" s="0" t="n">
        <v>3</v>
      </c>
      <c r="F262" s="0" t="n">
        <v>0</v>
      </c>
      <c r="G262" s="39" t="n">
        <v>0</v>
      </c>
      <c r="H262" s="0" t="n">
        <v>0</v>
      </c>
      <c r="I262" s="39" t="n">
        <v>0</v>
      </c>
      <c r="J262" s="0" t="n">
        <v>53</v>
      </c>
      <c r="K262" s="39" t="n">
        <v>0.1111</v>
      </c>
      <c r="M262" s="40" t="s">
        <v>293</v>
      </c>
      <c r="N262" s="0" t="str">
        <f aca="false">IFERROR(VLOOKUP(A262,C$3:K$433,2,FALSE()),"")</f>
        <v>QB</v>
      </c>
      <c r="O262" s="0" t="n">
        <f aca="false">IFERROR(VLOOKUP(A262,C$3:K$433,3,FALSE()),"")</f>
        <v>5</v>
      </c>
      <c r="P262" s="0" t="n">
        <f aca="false">IFERROR(VLOOKUP(A262,C$3:K$433,4,FALSE()),"")</f>
        <v>101</v>
      </c>
      <c r="Q262" s="39" t="n">
        <f aca="false">IFERROR(VLOOKUP(A262,C$3:K$433,5,FALSE()),"")</f>
        <v>0.0978</v>
      </c>
      <c r="R262" s="0" t="n">
        <f aca="false">IFERROR(VLOOKUP(A262,C$3:K$433,6,FALSE()),"")</f>
        <v>0</v>
      </c>
      <c r="S262" s="39" t="n">
        <f aca="false">IFERROR(VLOOKUP(A262,C$3:K$433,7,FALSE()),"")</f>
        <v>0</v>
      </c>
      <c r="T262" s="0" t="n">
        <f aca="false">IFERROR(VLOOKUP(A262,C$3:K$433,8,FALSE()),"")</f>
        <v>0</v>
      </c>
      <c r="U262" s="39" t="n">
        <f aca="false">IFERROR(VLOOKUP(A262,C$3:K$433,9,FALSE()),"")</f>
        <v>0</v>
      </c>
    </row>
    <row r="263" customFormat="false" ht="15" hidden="false" customHeight="false" outlineLevel="0" collapsed="false">
      <c r="A263" s="11" t="s">
        <v>294</v>
      </c>
      <c r="B263" s="11" t="s">
        <v>20</v>
      </c>
      <c r="C263" s="11" t="s">
        <v>272</v>
      </c>
      <c r="D263" s="0" t="s">
        <v>34</v>
      </c>
      <c r="E263" s="0" t="n">
        <v>15</v>
      </c>
      <c r="F263" s="0" t="n">
        <v>377</v>
      </c>
      <c r="G263" s="39" t="n">
        <v>0.331</v>
      </c>
      <c r="H263" s="0" t="n">
        <v>0</v>
      </c>
      <c r="I263" s="39" t="n">
        <v>0</v>
      </c>
      <c r="J263" s="0" t="n">
        <v>0</v>
      </c>
      <c r="K263" s="39" t="n">
        <v>0</v>
      </c>
      <c r="M263" s="40" t="s">
        <v>294</v>
      </c>
      <c r="N263" s="0" t="str">
        <f aca="false">IFERROR(VLOOKUP(A263,C$3:K$433,2,FALSE()),"")</f>
        <v/>
      </c>
      <c r="O263" s="0" t="str">
        <f aca="false">IFERROR(VLOOKUP(A263,C$3:K$433,3,FALSE()),"")</f>
        <v/>
      </c>
      <c r="P263" s="0" t="str">
        <f aca="false">IFERROR(VLOOKUP(A263,C$3:K$433,4,FALSE()),"")</f>
        <v/>
      </c>
      <c r="Q263" s="39" t="str">
        <f aca="false">IFERROR(VLOOKUP(A263,C$3:K$433,5,FALSE()),"")</f>
        <v/>
      </c>
      <c r="R263" s="0" t="str">
        <f aca="false">IFERROR(VLOOKUP(A263,C$3:K$433,6,FALSE()),"")</f>
        <v/>
      </c>
      <c r="S263" s="39" t="str">
        <f aca="false">IFERROR(VLOOKUP(A263,C$3:K$433,7,FALSE()),"")</f>
        <v/>
      </c>
      <c r="T263" s="0" t="str">
        <f aca="false">IFERROR(VLOOKUP(A263,C$3:K$433,8,FALSE()),"")</f>
        <v/>
      </c>
      <c r="U263" s="39" t="str">
        <f aca="false">IFERROR(VLOOKUP(A263,C$3:K$433,9,FALSE()),"")</f>
        <v/>
      </c>
    </row>
    <row r="264" customFormat="false" ht="15" hidden="false" customHeight="false" outlineLevel="0" collapsed="false">
      <c r="A264" s="11" t="s">
        <v>295</v>
      </c>
      <c r="B264" s="11" t="s">
        <v>48</v>
      </c>
      <c r="C264" s="11" t="s">
        <v>273</v>
      </c>
      <c r="D264" s="0" t="s">
        <v>23</v>
      </c>
      <c r="E264" s="0" t="n">
        <v>16</v>
      </c>
      <c r="F264" s="0" t="n">
        <v>0</v>
      </c>
      <c r="G264" s="39" t="n">
        <v>0</v>
      </c>
      <c r="H264" s="0" t="n">
        <v>754</v>
      </c>
      <c r="I264" s="39" t="n">
        <v>0.688</v>
      </c>
      <c r="J264" s="0" t="n">
        <v>79</v>
      </c>
      <c r="K264" s="39" t="n">
        <v>0.166</v>
      </c>
      <c r="M264" s="40" t="s">
        <v>295</v>
      </c>
      <c r="N264" s="0" t="str">
        <f aca="false">IFERROR(VLOOKUP(A264,C$3:K$433,2,FALSE()),"")</f>
        <v/>
      </c>
      <c r="O264" s="0" t="str">
        <f aca="false">IFERROR(VLOOKUP(A264,C$3:K$433,3,FALSE()),"")</f>
        <v/>
      </c>
      <c r="P264" s="0" t="str">
        <f aca="false">IFERROR(VLOOKUP(A264,C$3:K$433,4,FALSE()),"")</f>
        <v/>
      </c>
      <c r="Q264" s="39" t="str">
        <f aca="false">IFERROR(VLOOKUP(A264,C$3:K$433,5,FALSE()),"")</f>
        <v/>
      </c>
      <c r="R264" s="0" t="str">
        <f aca="false">IFERROR(VLOOKUP(A264,C$3:K$433,6,FALSE()),"")</f>
        <v/>
      </c>
      <c r="S264" s="39" t="str">
        <f aca="false">IFERROR(VLOOKUP(A264,C$3:K$433,7,FALSE()),"")</f>
        <v/>
      </c>
      <c r="T264" s="0" t="str">
        <f aca="false">IFERROR(VLOOKUP(A264,C$3:K$433,8,FALSE()),"")</f>
        <v/>
      </c>
      <c r="U264" s="39" t="str">
        <f aca="false">IFERROR(VLOOKUP(A264,C$3:K$433,9,FALSE()),"")</f>
        <v/>
      </c>
    </row>
    <row r="265" customFormat="false" ht="15" hidden="false" customHeight="false" outlineLevel="0" collapsed="false">
      <c r="A265" s="11" t="s">
        <v>296</v>
      </c>
      <c r="B265" s="11" t="s">
        <v>46</v>
      </c>
      <c r="C265" s="11" t="s">
        <v>274</v>
      </c>
      <c r="D265" s="0" t="s">
        <v>382</v>
      </c>
      <c r="E265" s="0" t="n">
        <v>16</v>
      </c>
      <c r="F265" s="0" t="n">
        <v>0</v>
      </c>
      <c r="G265" s="39" t="n">
        <v>0</v>
      </c>
      <c r="H265" s="0" t="n">
        <v>789</v>
      </c>
      <c r="I265" s="39" t="n">
        <v>0.7245</v>
      </c>
      <c r="J265" s="0" t="n">
        <v>123</v>
      </c>
      <c r="K265" s="39" t="n">
        <v>0.2611</v>
      </c>
      <c r="M265" s="40" t="s">
        <v>296</v>
      </c>
      <c r="N265" s="0" t="str">
        <f aca="false">IFERROR(VLOOKUP(A265,C$3:K$433,2,FALSE()),"")</f>
        <v>LB</v>
      </c>
      <c r="O265" s="0" t="n">
        <f aca="false">IFERROR(VLOOKUP(A265,C$3:K$433,3,FALSE()),"")</f>
        <v>8</v>
      </c>
      <c r="P265" s="0" t="n">
        <f aca="false">IFERROR(VLOOKUP(A265,C$3:K$433,4,FALSE()),"")</f>
        <v>0</v>
      </c>
      <c r="Q265" s="39" t="n">
        <f aca="false">IFERROR(VLOOKUP(A265,C$3:K$433,5,FALSE()),"")</f>
        <v>0</v>
      </c>
      <c r="R265" s="0" t="n">
        <f aca="false">IFERROR(VLOOKUP(A265,C$3:K$433,6,FALSE()),"")</f>
        <v>354</v>
      </c>
      <c r="S265" s="39" t="n">
        <f aca="false">IFERROR(VLOOKUP(A265,C$3:K$433,7,FALSE()),"")</f>
        <v>0.3583</v>
      </c>
      <c r="T265" s="0" t="n">
        <f aca="false">IFERROR(VLOOKUP(A265,C$3:K$433,8,FALSE()),"")</f>
        <v>3</v>
      </c>
      <c r="U265" s="39" t="n">
        <f aca="false">IFERROR(VLOOKUP(A265,C$3:K$433,9,FALSE()),"")</f>
        <v>0.0066</v>
      </c>
    </row>
    <row r="266" customFormat="false" ht="15" hidden="false" customHeight="false" outlineLevel="0" collapsed="false">
      <c r="A266" s="11" t="s">
        <v>297</v>
      </c>
      <c r="B266" s="11" t="s">
        <v>23</v>
      </c>
      <c r="C266" s="11" t="s">
        <v>275</v>
      </c>
      <c r="D266" s="0" t="s">
        <v>382</v>
      </c>
      <c r="E266" s="0" t="n">
        <v>6</v>
      </c>
      <c r="F266" s="0" t="n">
        <v>0</v>
      </c>
      <c r="G266" s="39" t="n">
        <v>0</v>
      </c>
      <c r="H266" s="0" t="n">
        <v>139</v>
      </c>
      <c r="I266" s="39" t="n">
        <v>0.1321</v>
      </c>
      <c r="J266" s="0" t="n">
        <v>63</v>
      </c>
      <c r="K266" s="39" t="n">
        <v>0.1493</v>
      </c>
      <c r="M266" s="40" t="s">
        <v>297</v>
      </c>
      <c r="N266" s="0" t="str">
        <f aca="false">IFERROR(VLOOKUP(A266,C$3:K$433,2,FALSE()),"")</f>
        <v>LB</v>
      </c>
      <c r="O266" s="0" t="n">
        <f aca="false">IFERROR(VLOOKUP(A266,C$3:K$433,3,FALSE()),"")</f>
        <v>14</v>
      </c>
      <c r="P266" s="0" t="n">
        <f aca="false">IFERROR(VLOOKUP(A266,C$3:K$433,4,FALSE()),"")</f>
        <v>0</v>
      </c>
      <c r="Q266" s="39" t="n">
        <f aca="false">IFERROR(VLOOKUP(A266,C$3:K$433,5,FALSE()),"")</f>
        <v>0</v>
      </c>
      <c r="R266" s="0" t="n">
        <f aca="false">IFERROR(VLOOKUP(A266,C$3:K$433,6,FALSE()),"")</f>
        <v>640</v>
      </c>
      <c r="S266" s="39" t="n">
        <f aca="false">IFERROR(VLOOKUP(A266,C$3:K$433,7,FALSE()),"")</f>
        <v>0.6426</v>
      </c>
      <c r="T266" s="0" t="n">
        <f aca="false">IFERROR(VLOOKUP(A266,C$3:K$433,8,FALSE()),"")</f>
        <v>117</v>
      </c>
      <c r="U266" s="39" t="n">
        <f aca="false">IFERROR(VLOOKUP(A266,C$3:K$433,9,FALSE()),"")</f>
        <v>0.2665</v>
      </c>
    </row>
    <row r="267" customFormat="false" ht="15" hidden="false" customHeight="false" outlineLevel="0" collapsed="false">
      <c r="A267" s="11" t="s">
        <v>298</v>
      </c>
      <c r="B267" s="11" t="s">
        <v>34</v>
      </c>
      <c r="C267" s="11" t="s">
        <v>276</v>
      </c>
      <c r="D267" s="0" t="s">
        <v>420</v>
      </c>
      <c r="E267" s="0" t="n">
        <v>16</v>
      </c>
      <c r="F267" s="0" t="n">
        <v>0</v>
      </c>
      <c r="G267" s="39" t="n">
        <v>0</v>
      </c>
      <c r="H267" s="0" t="n">
        <v>392</v>
      </c>
      <c r="I267" s="39" t="n">
        <v>0.356</v>
      </c>
      <c r="J267" s="0" t="n">
        <v>55</v>
      </c>
      <c r="K267" s="39" t="n">
        <v>0.119</v>
      </c>
      <c r="M267" s="40" t="s">
        <v>298</v>
      </c>
      <c r="N267" s="0" t="str">
        <f aca="false">IFERROR(VLOOKUP(A267,C$3:K$433,2,FALSE()),"")</f>
        <v>WR</v>
      </c>
      <c r="O267" s="0" t="n">
        <f aca="false">IFERROR(VLOOKUP(A267,C$3:K$433,3,FALSE()),"")</f>
        <v>14</v>
      </c>
      <c r="P267" s="0" t="n">
        <f aca="false">IFERROR(VLOOKUP(A267,C$3:K$433,4,FALSE()),"")</f>
        <v>780</v>
      </c>
      <c r="Q267" s="39" t="n">
        <f aca="false">IFERROR(VLOOKUP(A267,C$3:K$433,5,FALSE()),"")</f>
        <v>0.6989</v>
      </c>
      <c r="R267" s="0" t="n">
        <f aca="false">IFERROR(VLOOKUP(A267,C$3:K$433,6,FALSE()),"")</f>
        <v>0</v>
      </c>
      <c r="S267" s="39" t="n">
        <f aca="false">IFERROR(VLOOKUP(A267,C$3:K$433,7,FALSE()),"")</f>
        <v>0</v>
      </c>
      <c r="T267" s="0" t="n">
        <f aca="false">IFERROR(VLOOKUP(A267,C$3:K$433,8,FALSE()),"")</f>
        <v>0</v>
      </c>
      <c r="U267" s="39" t="n">
        <f aca="false">IFERROR(VLOOKUP(A267,C$3:K$433,9,FALSE()),"")</f>
        <v>0</v>
      </c>
    </row>
    <row r="268" customFormat="false" ht="15" hidden="false" customHeight="false" outlineLevel="0" collapsed="false">
      <c r="A268" s="11" t="s">
        <v>299</v>
      </c>
      <c r="B268" s="11" t="s">
        <v>23</v>
      </c>
      <c r="C268" s="11" t="s">
        <v>277</v>
      </c>
      <c r="D268" s="0" t="s">
        <v>23</v>
      </c>
      <c r="E268" s="0" t="n">
        <v>8</v>
      </c>
      <c r="F268" s="0" t="n">
        <v>0</v>
      </c>
      <c r="G268" s="39" t="n">
        <v>0</v>
      </c>
      <c r="H268" s="0" t="n">
        <v>125</v>
      </c>
      <c r="I268" s="39" t="n">
        <v>0.1135</v>
      </c>
      <c r="J268" s="0" t="n">
        <v>76</v>
      </c>
      <c r="K268" s="39" t="n">
        <v>0.1645</v>
      </c>
      <c r="M268" s="40" t="s">
        <v>299</v>
      </c>
      <c r="N268" s="0" t="str">
        <f aca="false">IFERROR(VLOOKUP(A268,C$3:K$433,2,FALSE()),"")</f>
        <v>LB</v>
      </c>
      <c r="O268" s="0" t="n">
        <f aca="false">IFERROR(VLOOKUP(A268,C$3:K$433,3,FALSE()),"")</f>
        <v>8</v>
      </c>
      <c r="P268" s="0" t="n">
        <f aca="false">IFERROR(VLOOKUP(A268,C$3:K$433,4,FALSE()),"")</f>
        <v>0</v>
      </c>
      <c r="Q268" s="39" t="n">
        <f aca="false">IFERROR(VLOOKUP(A268,C$3:K$433,5,FALSE()),"")</f>
        <v>0</v>
      </c>
      <c r="R268" s="0" t="n">
        <f aca="false">IFERROR(VLOOKUP(A268,C$3:K$433,6,FALSE()),"")</f>
        <v>133</v>
      </c>
      <c r="S268" s="39" t="n">
        <f aca="false">IFERROR(VLOOKUP(A268,C$3:K$433,7,FALSE()),"")</f>
        <v>0.1272</v>
      </c>
      <c r="T268" s="0" t="n">
        <f aca="false">IFERROR(VLOOKUP(A268,C$3:K$433,8,FALSE()),"")</f>
        <v>40</v>
      </c>
      <c r="U268" s="39" t="n">
        <f aca="false">IFERROR(VLOOKUP(A268,C$3:K$433,9,FALSE()),"")</f>
        <v>0.0897</v>
      </c>
    </row>
    <row r="269" customFormat="false" ht="15" hidden="false" customHeight="false" outlineLevel="0" collapsed="false">
      <c r="A269" s="11" t="s">
        <v>300</v>
      </c>
      <c r="B269" s="11" t="s">
        <v>20</v>
      </c>
      <c r="C269" s="11" t="s">
        <v>278</v>
      </c>
      <c r="D269" s="0" t="s">
        <v>17</v>
      </c>
      <c r="E269" s="0" t="n">
        <v>16</v>
      </c>
      <c r="F269" s="0" t="n">
        <v>299</v>
      </c>
      <c r="G269" s="39" t="n">
        <v>0.28</v>
      </c>
      <c r="H269" s="0" t="n">
        <v>0</v>
      </c>
      <c r="I269" s="39" t="n">
        <v>0</v>
      </c>
      <c r="J269" s="0" t="n">
        <v>39</v>
      </c>
      <c r="K269" s="39" t="n">
        <v>0.0903</v>
      </c>
      <c r="M269" s="40" t="s">
        <v>300</v>
      </c>
      <c r="N269" s="0" t="str">
        <f aca="false">IFERROR(VLOOKUP(A269,C$3:K$433,2,FALSE()),"")</f>
        <v>CB</v>
      </c>
      <c r="O269" s="0" t="n">
        <f aca="false">IFERROR(VLOOKUP(A269,C$3:K$433,3,FALSE()),"")</f>
        <v>9</v>
      </c>
      <c r="P269" s="0" t="n">
        <f aca="false">IFERROR(VLOOKUP(A269,C$3:K$433,4,FALSE()),"")</f>
        <v>0</v>
      </c>
      <c r="Q269" s="39" t="n">
        <f aca="false">IFERROR(VLOOKUP(A269,C$3:K$433,5,FALSE()),"")</f>
        <v>0</v>
      </c>
      <c r="R269" s="0" t="n">
        <f aca="false">IFERROR(VLOOKUP(A269,C$3:K$433,6,FALSE()),"")</f>
        <v>512</v>
      </c>
      <c r="S269" s="39" t="n">
        <f aca="false">IFERROR(VLOOKUP(A269,C$3:K$433,7,FALSE()),"")</f>
        <v>0.465</v>
      </c>
      <c r="T269" s="0" t="n">
        <f aca="false">IFERROR(VLOOKUP(A269,C$3:K$433,8,FALSE()),"")</f>
        <v>35</v>
      </c>
      <c r="U269" s="39" t="n">
        <f aca="false">IFERROR(VLOOKUP(A269,C$3:K$433,9,FALSE()),"")</f>
        <v>0.0758</v>
      </c>
    </row>
    <row r="270" customFormat="false" ht="15" hidden="false" customHeight="false" outlineLevel="0" collapsed="false">
      <c r="A270" s="11" t="s">
        <v>301</v>
      </c>
      <c r="B270" s="11" t="s">
        <v>14</v>
      </c>
      <c r="C270" s="11" t="s">
        <v>408</v>
      </c>
      <c r="D270" s="0" t="s">
        <v>382</v>
      </c>
      <c r="E270" s="0" t="n">
        <v>6</v>
      </c>
      <c r="F270" s="0" t="n">
        <v>0</v>
      </c>
      <c r="G270" s="39" t="n">
        <v>0</v>
      </c>
      <c r="H270" s="0" t="n">
        <v>20</v>
      </c>
      <c r="I270" s="39" t="n">
        <v>0.0179</v>
      </c>
      <c r="J270" s="0" t="n">
        <v>45</v>
      </c>
      <c r="K270" s="39" t="n">
        <v>0.0957</v>
      </c>
      <c r="M270" s="40" t="s">
        <v>301</v>
      </c>
      <c r="N270" s="0" t="str">
        <f aca="false">IFERROR(VLOOKUP(A270,C$3:K$433,2,FALSE()),"")</f>
        <v>T</v>
      </c>
      <c r="O270" s="0" t="n">
        <f aca="false">IFERROR(VLOOKUP(A270,C$3:K$433,3,FALSE()),"")</f>
        <v>6</v>
      </c>
      <c r="P270" s="0" t="n">
        <f aca="false">IFERROR(VLOOKUP(A270,C$3:K$433,4,FALSE()),"")</f>
        <v>142</v>
      </c>
      <c r="Q270" s="39" t="n">
        <f aca="false">IFERROR(VLOOKUP(A270,C$3:K$433,5,FALSE()),"")</f>
        <v>0.1403</v>
      </c>
      <c r="R270" s="0" t="n">
        <f aca="false">IFERROR(VLOOKUP(A270,C$3:K$433,6,FALSE()),"")</f>
        <v>0</v>
      </c>
      <c r="S270" s="39" t="n">
        <f aca="false">IFERROR(VLOOKUP(A270,C$3:K$433,7,FALSE()),"")</f>
        <v>0</v>
      </c>
      <c r="T270" s="0" t="n">
        <f aca="false">IFERROR(VLOOKUP(A270,C$3:K$433,8,FALSE()),"")</f>
        <v>26</v>
      </c>
      <c r="U270" s="39" t="n">
        <f aca="false">IFERROR(VLOOKUP(A270,C$3:K$433,9,FALSE()),"")</f>
        <v>0.0546</v>
      </c>
    </row>
    <row r="271" customFormat="false" ht="15" hidden="false" customHeight="false" outlineLevel="0" collapsed="false">
      <c r="A271" s="11" t="s">
        <v>302</v>
      </c>
      <c r="B271" s="11" t="s">
        <v>37</v>
      </c>
      <c r="C271" s="11" t="s">
        <v>408</v>
      </c>
      <c r="D271" s="0" t="s">
        <v>382</v>
      </c>
      <c r="E271" s="0" t="n">
        <v>8</v>
      </c>
      <c r="F271" s="0" t="n">
        <v>0</v>
      </c>
      <c r="G271" s="39" t="n">
        <v>0</v>
      </c>
      <c r="H271" s="0" t="n">
        <v>479</v>
      </c>
      <c r="I271" s="39" t="n">
        <v>0.4258</v>
      </c>
      <c r="J271" s="0" t="n">
        <v>69</v>
      </c>
      <c r="K271" s="39" t="n">
        <v>0.1487</v>
      </c>
      <c r="M271" s="40" t="s">
        <v>302</v>
      </c>
      <c r="N271" s="0" t="str">
        <f aca="false">IFERROR(VLOOKUP(A271,C$3:K$433,2,FALSE()),"")</f>
        <v>RB</v>
      </c>
      <c r="O271" s="0" t="n">
        <f aca="false">IFERROR(VLOOKUP(A271,C$3:K$433,3,FALSE()),"")</f>
        <v>10</v>
      </c>
      <c r="P271" s="0" t="n">
        <f aca="false">IFERROR(VLOOKUP(A271,C$3:K$433,4,FALSE()),"")</f>
        <v>226</v>
      </c>
      <c r="Q271" s="39" t="n">
        <f aca="false">IFERROR(VLOOKUP(A271,C$3:K$433,5,FALSE()),"")</f>
        <v>0.2007</v>
      </c>
      <c r="R271" s="0" t="n">
        <f aca="false">IFERROR(VLOOKUP(A271,C$3:K$433,6,FALSE()),"")</f>
        <v>0</v>
      </c>
      <c r="S271" s="39" t="n">
        <f aca="false">IFERROR(VLOOKUP(A271,C$3:K$433,7,FALSE()),"")</f>
        <v>0</v>
      </c>
      <c r="T271" s="0" t="n">
        <f aca="false">IFERROR(VLOOKUP(A271,C$3:K$433,8,FALSE()),"")</f>
        <v>0</v>
      </c>
      <c r="U271" s="39" t="n">
        <f aca="false">IFERROR(VLOOKUP(A271,C$3:K$433,9,FALSE()),"")</f>
        <v>0</v>
      </c>
    </row>
    <row r="272" customFormat="false" ht="15" hidden="false" customHeight="false" outlineLevel="0" collapsed="false">
      <c r="A272" s="11" t="s">
        <v>303</v>
      </c>
      <c r="B272" s="11" t="s">
        <v>23</v>
      </c>
      <c r="C272" s="11" t="s">
        <v>911</v>
      </c>
      <c r="D272" s="0" t="s">
        <v>23</v>
      </c>
      <c r="E272" s="0" t="n">
        <v>5</v>
      </c>
      <c r="F272" s="0" t="n">
        <v>0</v>
      </c>
      <c r="G272" s="39" t="n">
        <v>0</v>
      </c>
      <c r="H272" s="0" t="n">
        <v>53</v>
      </c>
      <c r="I272" s="39" t="n">
        <v>0.0481</v>
      </c>
      <c r="J272" s="0" t="n">
        <v>93</v>
      </c>
      <c r="K272" s="39" t="n">
        <v>0.2067</v>
      </c>
      <c r="M272" s="40" t="s">
        <v>303</v>
      </c>
      <c r="N272" s="0" t="str">
        <f aca="false">IFERROR(VLOOKUP(A272,C$3:K$433,2,FALSE()),"")</f>
        <v>RB</v>
      </c>
      <c r="O272" s="0" t="n">
        <f aca="false">IFERROR(VLOOKUP(A272,C$3:K$433,3,FALSE()),"")</f>
        <v>8</v>
      </c>
      <c r="P272" s="0" t="n">
        <f aca="false">IFERROR(VLOOKUP(A272,C$3:K$433,4,FALSE()),"")</f>
        <v>3</v>
      </c>
      <c r="Q272" s="39" t="n">
        <f aca="false">IFERROR(VLOOKUP(A272,C$3:K$433,5,FALSE()),"")</f>
        <v>0.0029</v>
      </c>
      <c r="R272" s="0" t="n">
        <f aca="false">IFERROR(VLOOKUP(A272,C$3:K$433,6,FALSE()),"")</f>
        <v>0</v>
      </c>
      <c r="S272" s="39" t="n">
        <f aca="false">IFERROR(VLOOKUP(A272,C$3:K$433,7,FALSE()),"")</f>
        <v>0</v>
      </c>
      <c r="T272" s="0" t="n">
        <f aca="false">IFERROR(VLOOKUP(A272,C$3:K$433,8,FALSE()),"")</f>
        <v>128</v>
      </c>
      <c r="U272" s="39" t="n">
        <f aca="false">IFERROR(VLOOKUP(A272,C$3:K$433,9,FALSE()),"")</f>
        <v>0.2929</v>
      </c>
    </row>
    <row r="273" customFormat="false" ht="15" hidden="false" customHeight="false" outlineLevel="0" collapsed="false">
      <c r="A273" s="11" t="s">
        <v>304</v>
      </c>
      <c r="B273" s="11" t="s">
        <v>14</v>
      </c>
      <c r="C273" s="11" t="s">
        <v>911</v>
      </c>
      <c r="D273" s="0" t="s">
        <v>23</v>
      </c>
      <c r="E273" s="0" t="n">
        <v>10</v>
      </c>
      <c r="F273" s="0" t="n">
        <v>0</v>
      </c>
      <c r="G273" s="39" t="n">
        <v>0</v>
      </c>
      <c r="H273" s="0" t="n">
        <v>427</v>
      </c>
      <c r="I273" s="39" t="n">
        <v>0.3796</v>
      </c>
      <c r="J273" s="0" t="n">
        <v>109</v>
      </c>
      <c r="K273" s="39" t="n">
        <v>0.2349</v>
      </c>
      <c r="M273" s="40" t="s">
        <v>304</v>
      </c>
      <c r="N273" s="0" t="str">
        <f aca="false">IFERROR(VLOOKUP(A273,C$3:K$433,2,FALSE()),"")</f>
        <v/>
      </c>
      <c r="O273" s="0" t="str">
        <f aca="false">IFERROR(VLOOKUP(A273,C$3:K$433,3,FALSE()),"")</f>
        <v/>
      </c>
      <c r="P273" s="0" t="str">
        <f aca="false">IFERROR(VLOOKUP(A273,C$3:K$433,4,FALSE()),"")</f>
        <v/>
      </c>
      <c r="Q273" s="39" t="str">
        <f aca="false">IFERROR(VLOOKUP(A273,C$3:K$433,5,FALSE()),"")</f>
        <v/>
      </c>
      <c r="R273" s="0" t="str">
        <f aca="false">IFERROR(VLOOKUP(A273,C$3:K$433,6,FALSE()),"")</f>
        <v/>
      </c>
      <c r="S273" s="39" t="str">
        <f aca="false">IFERROR(VLOOKUP(A273,C$3:K$433,7,FALSE()),"")</f>
        <v/>
      </c>
      <c r="T273" s="0" t="str">
        <f aca="false">IFERROR(VLOOKUP(A273,C$3:K$433,8,FALSE()),"")</f>
        <v/>
      </c>
      <c r="U273" s="39" t="str">
        <f aca="false">IFERROR(VLOOKUP(A273,C$3:K$433,9,FALSE()),"")</f>
        <v/>
      </c>
    </row>
    <row r="274" customFormat="false" ht="15" hidden="false" customHeight="false" outlineLevel="0" collapsed="false">
      <c r="A274" s="11" t="s">
        <v>305</v>
      </c>
      <c r="B274" s="11" t="s">
        <v>46</v>
      </c>
      <c r="C274" s="11" t="s">
        <v>912</v>
      </c>
      <c r="D274" s="0" t="s">
        <v>453</v>
      </c>
      <c r="E274" s="0" t="n">
        <v>6</v>
      </c>
      <c r="F274" s="0" t="n">
        <v>0</v>
      </c>
      <c r="G274" s="39" t="n">
        <v>0</v>
      </c>
      <c r="H274" s="0" t="n">
        <v>60</v>
      </c>
      <c r="I274" s="39" t="n">
        <v>0.057</v>
      </c>
      <c r="J274" s="0" t="n">
        <v>1</v>
      </c>
      <c r="K274" s="39" t="n">
        <v>0.0024</v>
      </c>
      <c r="M274" s="40" t="s">
        <v>305</v>
      </c>
      <c r="N274" s="0" t="str">
        <f aca="false">IFERROR(VLOOKUP(A274,C$3:K$433,2,FALSE()),"")</f>
        <v/>
      </c>
      <c r="O274" s="0" t="str">
        <f aca="false">IFERROR(VLOOKUP(A274,C$3:K$433,3,FALSE()),"")</f>
        <v/>
      </c>
      <c r="P274" s="0" t="str">
        <f aca="false">IFERROR(VLOOKUP(A274,C$3:K$433,4,FALSE()),"")</f>
        <v/>
      </c>
      <c r="Q274" s="39" t="str">
        <f aca="false">IFERROR(VLOOKUP(A274,C$3:K$433,5,FALSE()),"")</f>
        <v/>
      </c>
      <c r="R274" s="0" t="str">
        <f aca="false">IFERROR(VLOOKUP(A274,C$3:K$433,6,FALSE()),"")</f>
        <v/>
      </c>
      <c r="S274" s="39" t="str">
        <f aca="false">IFERROR(VLOOKUP(A274,C$3:K$433,7,FALSE()),"")</f>
        <v/>
      </c>
      <c r="T274" s="0" t="str">
        <f aca="false">IFERROR(VLOOKUP(A274,C$3:K$433,8,FALSE()),"")</f>
        <v/>
      </c>
      <c r="U274" s="39" t="str">
        <f aca="false">IFERROR(VLOOKUP(A274,C$3:K$433,9,FALSE()),"")</f>
        <v/>
      </c>
    </row>
    <row r="275" customFormat="false" ht="15" hidden="false" customHeight="false" outlineLevel="0" collapsed="false">
      <c r="A275" s="11" t="s">
        <v>306</v>
      </c>
      <c r="B275" s="11" t="s">
        <v>14</v>
      </c>
      <c r="C275" s="11" t="s">
        <v>912</v>
      </c>
      <c r="D275" s="0" t="s">
        <v>453</v>
      </c>
      <c r="E275" s="0" t="n">
        <v>6</v>
      </c>
      <c r="F275" s="0" t="n">
        <v>0</v>
      </c>
      <c r="G275" s="39" t="n">
        <v>0</v>
      </c>
      <c r="H275" s="0" t="n">
        <v>88</v>
      </c>
      <c r="I275" s="39" t="n">
        <v>0.083</v>
      </c>
      <c r="J275" s="0" t="n">
        <v>5</v>
      </c>
      <c r="K275" s="39" t="n">
        <v>0.0111</v>
      </c>
      <c r="M275" s="40" t="s">
        <v>306</v>
      </c>
      <c r="N275" s="0" t="str">
        <f aca="false">IFERROR(VLOOKUP(A275,C$3:K$433,2,FALSE()),"")</f>
        <v/>
      </c>
      <c r="O275" s="0" t="str">
        <f aca="false">IFERROR(VLOOKUP(A275,C$3:K$433,3,FALSE()),"")</f>
        <v/>
      </c>
      <c r="P275" s="0" t="str">
        <f aca="false">IFERROR(VLOOKUP(A275,C$3:K$433,4,FALSE()),"")</f>
        <v/>
      </c>
      <c r="Q275" s="39" t="str">
        <f aca="false">IFERROR(VLOOKUP(A275,C$3:K$433,5,FALSE()),"")</f>
        <v/>
      </c>
      <c r="R275" s="0" t="str">
        <f aca="false">IFERROR(VLOOKUP(A275,C$3:K$433,6,FALSE()),"")</f>
        <v/>
      </c>
      <c r="S275" s="39" t="str">
        <f aca="false">IFERROR(VLOOKUP(A275,C$3:K$433,7,FALSE()),"")</f>
        <v/>
      </c>
      <c r="T275" s="0" t="str">
        <f aca="false">IFERROR(VLOOKUP(A275,C$3:K$433,8,FALSE()),"")</f>
        <v/>
      </c>
      <c r="U275" s="39" t="str">
        <f aca="false">IFERROR(VLOOKUP(A275,C$3:K$433,9,FALSE()),"")</f>
        <v/>
      </c>
    </row>
    <row r="276" customFormat="false" ht="15" hidden="false" customHeight="false" outlineLevel="0" collapsed="false">
      <c r="A276" s="11" t="s">
        <v>307</v>
      </c>
      <c r="B276" s="11" t="s">
        <v>34</v>
      </c>
      <c r="C276" s="11" t="s">
        <v>284</v>
      </c>
      <c r="D276" s="0" t="s">
        <v>789</v>
      </c>
      <c r="E276" s="0" t="n">
        <v>15</v>
      </c>
      <c r="F276" s="0" t="n">
        <v>965</v>
      </c>
      <c r="G276" s="39" t="n">
        <v>0.9342</v>
      </c>
      <c r="H276" s="0" t="n">
        <v>0</v>
      </c>
      <c r="I276" s="39" t="n">
        <v>0</v>
      </c>
      <c r="J276" s="0" t="n">
        <v>91</v>
      </c>
      <c r="K276" s="39" t="n">
        <v>0.1831</v>
      </c>
      <c r="M276" s="40" t="s">
        <v>307</v>
      </c>
      <c r="N276" s="0" t="str">
        <f aca="false">IFERROR(VLOOKUP(A276,C$3:K$433,2,FALSE()),"")</f>
        <v/>
      </c>
      <c r="O276" s="0" t="str">
        <f aca="false">IFERROR(VLOOKUP(A276,C$3:K$433,3,FALSE()),"")</f>
        <v/>
      </c>
      <c r="P276" s="0" t="str">
        <f aca="false">IFERROR(VLOOKUP(A276,C$3:K$433,4,FALSE()),"")</f>
        <v/>
      </c>
      <c r="Q276" s="39" t="str">
        <f aca="false">IFERROR(VLOOKUP(A276,C$3:K$433,5,FALSE()),"")</f>
        <v/>
      </c>
      <c r="R276" s="0" t="str">
        <f aca="false">IFERROR(VLOOKUP(A276,C$3:K$433,6,FALSE()),"")</f>
        <v/>
      </c>
      <c r="S276" s="39" t="str">
        <f aca="false">IFERROR(VLOOKUP(A276,C$3:K$433,7,FALSE()),"")</f>
        <v/>
      </c>
      <c r="T276" s="0" t="str">
        <f aca="false">IFERROR(VLOOKUP(A276,C$3:K$433,8,FALSE()),"")</f>
        <v/>
      </c>
      <c r="U276" s="39" t="str">
        <f aca="false">IFERROR(VLOOKUP(A276,C$3:K$433,9,FALSE()),"")</f>
        <v/>
      </c>
    </row>
    <row r="277" customFormat="false" ht="15" hidden="false" customHeight="false" outlineLevel="0" collapsed="false">
      <c r="A277" s="11" t="s">
        <v>308</v>
      </c>
      <c r="B277" s="11" t="s">
        <v>37</v>
      </c>
      <c r="C277" s="11" t="s">
        <v>286</v>
      </c>
      <c r="D277" s="0" t="s">
        <v>382</v>
      </c>
      <c r="E277" s="0" t="n">
        <v>8</v>
      </c>
      <c r="F277" s="0" t="n">
        <v>0</v>
      </c>
      <c r="G277" s="39" t="n">
        <v>0</v>
      </c>
      <c r="H277" s="0" t="n">
        <v>379</v>
      </c>
      <c r="I277" s="39" t="n">
        <v>0.368</v>
      </c>
      <c r="J277" s="0" t="n">
        <v>9</v>
      </c>
      <c r="K277" s="39" t="n">
        <v>0.0197</v>
      </c>
      <c r="M277" s="40" t="s">
        <v>308</v>
      </c>
      <c r="N277" s="0" t="str">
        <f aca="false">IFERROR(VLOOKUP(A277,C$3:K$433,2,FALSE()),"")</f>
        <v>RB</v>
      </c>
      <c r="O277" s="0" t="n">
        <f aca="false">IFERROR(VLOOKUP(A277,C$3:K$433,3,FALSE()),"")</f>
        <v>2</v>
      </c>
      <c r="P277" s="0" t="n">
        <f aca="false">IFERROR(VLOOKUP(A277,C$3:K$433,4,FALSE()),"")</f>
        <v>0</v>
      </c>
      <c r="Q277" s="39" t="n">
        <f aca="false">IFERROR(VLOOKUP(A277,C$3:K$433,5,FALSE()),"")</f>
        <v>0</v>
      </c>
      <c r="R277" s="0" t="n">
        <f aca="false">IFERROR(VLOOKUP(A277,C$3:K$433,6,FALSE()),"")</f>
        <v>0</v>
      </c>
      <c r="S277" s="39" t="n">
        <f aca="false">IFERROR(VLOOKUP(A277,C$3:K$433,7,FALSE()),"")</f>
        <v>0</v>
      </c>
      <c r="T277" s="0" t="n">
        <f aca="false">IFERROR(VLOOKUP(A277,C$3:K$433,8,FALSE()),"")</f>
        <v>15</v>
      </c>
      <c r="U277" s="39" t="n">
        <f aca="false">IFERROR(VLOOKUP(A277,C$3:K$433,9,FALSE()),"")</f>
        <v>0.0355</v>
      </c>
    </row>
    <row r="278" customFormat="false" ht="15" hidden="false" customHeight="false" outlineLevel="0" collapsed="false">
      <c r="A278" s="11" t="s">
        <v>309</v>
      </c>
      <c r="B278" s="11" t="s">
        <v>14</v>
      </c>
      <c r="C278" s="11" t="s">
        <v>913</v>
      </c>
      <c r="D278" s="0" t="s">
        <v>17</v>
      </c>
      <c r="E278" s="0" t="n">
        <v>4</v>
      </c>
      <c r="F278" s="0" t="n">
        <v>24</v>
      </c>
      <c r="G278" s="39" t="n">
        <v>0.0233</v>
      </c>
      <c r="H278" s="0" t="n">
        <v>0</v>
      </c>
      <c r="I278" s="39" t="n">
        <v>0</v>
      </c>
      <c r="J278" s="0" t="n">
        <v>2</v>
      </c>
      <c r="K278" s="39" t="n">
        <v>0.0044</v>
      </c>
      <c r="M278" s="40" t="s">
        <v>309</v>
      </c>
      <c r="N278" s="0" t="str">
        <f aca="false">IFERROR(VLOOKUP(A278,C$3:K$433,2,FALSE()),"")</f>
        <v/>
      </c>
      <c r="O278" s="0" t="str">
        <f aca="false">IFERROR(VLOOKUP(A278,C$3:K$433,3,FALSE()),"")</f>
        <v/>
      </c>
      <c r="P278" s="0" t="str">
        <f aca="false">IFERROR(VLOOKUP(A278,C$3:K$433,4,FALSE()),"")</f>
        <v/>
      </c>
      <c r="Q278" s="39" t="str">
        <f aca="false">IFERROR(VLOOKUP(A278,C$3:K$433,5,FALSE()),"")</f>
        <v/>
      </c>
      <c r="R278" s="0" t="str">
        <f aca="false">IFERROR(VLOOKUP(A278,C$3:K$433,6,FALSE()),"")</f>
        <v/>
      </c>
      <c r="S278" s="39" t="str">
        <f aca="false">IFERROR(VLOOKUP(A278,C$3:K$433,7,FALSE()),"")</f>
        <v/>
      </c>
      <c r="T278" s="0" t="str">
        <f aca="false">IFERROR(VLOOKUP(A278,C$3:K$433,8,FALSE()),"")</f>
        <v/>
      </c>
      <c r="U278" s="39" t="str">
        <f aca="false">IFERROR(VLOOKUP(A278,C$3:K$433,9,FALSE()),"")</f>
        <v/>
      </c>
    </row>
    <row r="279" customFormat="false" ht="15" hidden="false" customHeight="false" outlineLevel="0" collapsed="false">
      <c r="A279" s="11" t="s">
        <v>310</v>
      </c>
      <c r="B279" s="11" t="s">
        <v>37</v>
      </c>
      <c r="C279" s="11" t="s">
        <v>913</v>
      </c>
      <c r="D279" s="0" t="s">
        <v>17</v>
      </c>
      <c r="E279" s="0" t="n">
        <v>11</v>
      </c>
      <c r="F279" s="0" t="n">
        <v>90</v>
      </c>
      <c r="G279" s="39" t="n">
        <v>0.0876</v>
      </c>
      <c r="H279" s="0" t="n">
        <v>0</v>
      </c>
      <c r="I279" s="39" t="n">
        <v>0</v>
      </c>
      <c r="J279" s="0" t="n">
        <v>53</v>
      </c>
      <c r="K279" s="39" t="n">
        <v>0.1147</v>
      </c>
      <c r="M279" s="40" t="s">
        <v>310</v>
      </c>
      <c r="N279" s="0" t="str">
        <f aca="false">IFERROR(VLOOKUP(A279,C$3:K$433,2,FALSE()),"")</f>
        <v>RB</v>
      </c>
      <c r="O279" s="0" t="n">
        <f aca="false">IFERROR(VLOOKUP(A279,C$3:K$433,3,FALSE()),"")</f>
        <v>15</v>
      </c>
      <c r="P279" s="0" t="n">
        <f aca="false">IFERROR(VLOOKUP(A279,C$3:K$433,4,FALSE()),"")</f>
        <v>424</v>
      </c>
      <c r="Q279" s="39" t="n">
        <f aca="false">IFERROR(VLOOKUP(A279,C$3:K$433,5,FALSE()),"")</f>
        <v>0.4141</v>
      </c>
      <c r="R279" s="0" t="n">
        <f aca="false">IFERROR(VLOOKUP(A279,C$3:K$433,6,FALSE()),"")</f>
        <v>0</v>
      </c>
      <c r="S279" s="39" t="n">
        <f aca="false">IFERROR(VLOOKUP(A279,C$3:K$433,7,FALSE()),"")</f>
        <v>0</v>
      </c>
      <c r="T279" s="0" t="n">
        <f aca="false">IFERROR(VLOOKUP(A279,C$3:K$433,8,FALSE()),"")</f>
        <v>0</v>
      </c>
      <c r="U279" s="39" t="n">
        <f aca="false">IFERROR(VLOOKUP(A279,C$3:K$433,9,FALSE()),"")</f>
        <v>0</v>
      </c>
    </row>
    <row r="280" customFormat="false" ht="15" hidden="false" customHeight="false" outlineLevel="0" collapsed="false">
      <c r="A280" s="11" t="s">
        <v>311</v>
      </c>
      <c r="B280" s="11" t="s">
        <v>20</v>
      </c>
      <c r="C280" s="11" t="s">
        <v>290</v>
      </c>
      <c r="D280" s="0" t="s">
        <v>420</v>
      </c>
      <c r="E280" s="0" t="n">
        <v>14</v>
      </c>
      <c r="F280" s="0" t="n">
        <v>0</v>
      </c>
      <c r="G280" s="39" t="n">
        <v>0</v>
      </c>
      <c r="H280" s="0" t="n">
        <v>456</v>
      </c>
      <c r="I280" s="39" t="n">
        <v>0.4306</v>
      </c>
      <c r="J280" s="0" t="n">
        <v>71</v>
      </c>
      <c r="K280" s="39" t="n">
        <v>0.1667</v>
      </c>
      <c r="M280" s="40" t="s">
        <v>311</v>
      </c>
      <c r="N280" s="0" t="str">
        <f aca="false">IFERROR(VLOOKUP(A280,C$3:K$433,2,FALSE()),"")</f>
        <v/>
      </c>
      <c r="O280" s="0" t="str">
        <f aca="false">IFERROR(VLOOKUP(A280,C$3:K$433,3,FALSE()),"")</f>
        <v/>
      </c>
      <c r="P280" s="0" t="str">
        <f aca="false">IFERROR(VLOOKUP(A280,C$3:K$433,4,FALSE()),"")</f>
        <v/>
      </c>
      <c r="Q280" s="39" t="str">
        <f aca="false">IFERROR(VLOOKUP(A280,C$3:K$433,5,FALSE()),"")</f>
        <v/>
      </c>
      <c r="R280" s="0" t="str">
        <f aca="false">IFERROR(VLOOKUP(A280,C$3:K$433,6,FALSE()),"")</f>
        <v/>
      </c>
      <c r="S280" s="39" t="str">
        <f aca="false">IFERROR(VLOOKUP(A280,C$3:K$433,7,FALSE()),"")</f>
        <v/>
      </c>
      <c r="T280" s="0" t="str">
        <f aca="false">IFERROR(VLOOKUP(A280,C$3:K$433,8,FALSE()),"")</f>
        <v/>
      </c>
      <c r="U280" s="39" t="str">
        <f aca="false">IFERROR(VLOOKUP(A280,C$3:K$433,9,FALSE()),"")</f>
        <v/>
      </c>
    </row>
    <row r="281" customFormat="false" ht="15" hidden="false" customHeight="false" outlineLevel="0" collapsed="false">
      <c r="A281" s="11" t="s">
        <v>312</v>
      </c>
      <c r="B281" s="11" t="s">
        <v>37</v>
      </c>
      <c r="C281" s="11" t="s">
        <v>291</v>
      </c>
      <c r="D281" s="0" t="s">
        <v>34</v>
      </c>
      <c r="E281" s="0" t="n">
        <v>12</v>
      </c>
      <c r="F281" s="0" t="n">
        <v>92</v>
      </c>
      <c r="G281" s="39" t="n">
        <v>0.0861</v>
      </c>
      <c r="H281" s="0" t="n">
        <v>0</v>
      </c>
      <c r="I281" s="39" t="n">
        <v>0</v>
      </c>
      <c r="J281" s="0" t="n">
        <v>148</v>
      </c>
      <c r="K281" s="39" t="n">
        <v>0.3426</v>
      </c>
      <c r="M281" s="40" t="s">
        <v>312</v>
      </c>
      <c r="N281" s="0" t="str">
        <f aca="false">IFERROR(VLOOKUP(A281,C$3:K$433,2,FALSE()),"")</f>
        <v>RB</v>
      </c>
      <c r="O281" s="0" t="n">
        <f aca="false">IFERROR(VLOOKUP(A281,C$3:K$433,3,FALSE()),"")</f>
        <v>12</v>
      </c>
      <c r="P281" s="0" t="n">
        <f aca="false">IFERROR(VLOOKUP(A281,C$3:K$433,4,FALSE()),"")</f>
        <v>218</v>
      </c>
      <c r="Q281" s="39" t="n">
        <f aca="false">IFERROR(VLOOKUP(A281,C$3:K$433,5,FALSE()),"")</f>
        <v>0.2043</v>
      </c>
      <c r="R281" s="0" t="n">
        <f aca="false">IFERROR(VLOOKUP(A281,C$3:K$433,6,FALSE()),"")</f>
        <v>0</v>
      </c>
      <c r="S281" s="39" t="n">
        <f aca="false">IFERROR(VLOOKUP(A281,C$3:K$433,7,FALSE()),"")</f>
        <v>0</v>
      </c>
      <c r="T281" s="0" t="n">
        <f aca="false">IFERROR(VLOOKUP(A281,C$3:K$433,8,FALSE()),"")</f>
        <v>1</v>
      </c>
      <c r="U281" s="39" t="n">
        <f aca="false">IFERROR(VLOOKUP(A281,C$3:K$433,9,FALSE()),"")</f>
        <v>0.0021</v>
      </c>
    </row>
    <row r="282" customFormat="false" ht="15" hidden="false" customHeight="false" outlineLevel="0" collapsed="false">
      <c r="A282" s="11" t="s">
        <v>313</v>
      </c>
      <c r="B282" s="11" t="s">
        <v>34</v>
      </c>
      <c r="C282" s="11" t="s">
        <v>293</v>
      </c>
      <c r="D282" s="0" t="s">
        <v>48</v>
      </c>
      <c r="E282" s="0" t="n">
        <v>5</v>
      </c>
      <c r="F282" s="0" t="n">
        <v>101</v>
      </c>
      <c r="G282" s="39" t="n">
        <v>0.0978</v>
      </c>
      <c r="H282" s="0" t="n">
        <v>0</v>
      </c>
      <c r="I282" s="39" t="n">
        <v>0</v>
      </c>
      <c r="J282" s="0" t="n">
        <v>0</v>
      </c>
      <c r="K282" s="39" t="n">
        <v>0</v>
      </c>
      <c r="M282" s="40" t="s">
        <v>313</v>
      </c>
      <c r="N282" s="0" t="str">
        <f aca="false">IFERROR(VLOOKUP(A282,C$3:K$433,2,FALSE()),"")</f>
        <v/>
      </c>
      <c r="O282" s="0" t="str">
        <f aca="false">IFERROR(VLOOKUP(A282,C$3:K$433,3,FALSE()),"")</f>
        <v/>
      </c>
      <c r="P282" s="0" t="str">
        <f aca="false">IFERROR(VLOOKUP(A282,C$3:K$433,4,FALSE()),"")</f>
        <v/>
      </c>
      <c r="Q282" s="39" t="str">
        <f aca="false">IFERROR(VLOOKUP(A282,C$3:K$433,5,FALSE()),"")</f>
        <v/>
      </c>
      <c r="R282" s="0" t="str">
        <f aca="false">IFERROR(VLOOKUP(A282,C$3:K$433,6,FALSE()),"")</f>
        <v/>
      </c>
      <c r="S282" s="39" t="str">
        <f aca="false">IFERROR(VLOOKUP(A282,C$3:K$433,7,FALSE()),"")</f>
        <v/>
      </c>
      <c r="T282" s="0" t="str">
        <f aca="false">IFERROR(VLOOKUP(A282,C$3:K$433,8,FALSE()),"")</f>
        <v/>
      </c>
      <c r="U282" s="39" t="str">
        <f aca="false">IFERROR(VLOOKUP(A282,C$3:K$433,9,FALSE()),"")</f>
        <v/>
      </c>
    </row>
    <row r="283" customFormat="false" ht="15" hidden="false" customHeight="false" outlineLevel="0" collapsed="false">
      <c r="A283" s="11" t="s">
        <v>314</v>
      </c>
      <c r="B283" s="11" t="s">
        <v>37</v>
      </c>
      <c r="C283" s="11" t="s">
        <v>914</v>
      </c>
      <c r="D283" s="0" t="s">
        <v>23</v>
      </c>
      <c r="E283" s="0" t="n">
        <v>3</v>
      </c>
      <c r="F283" s="0" t="n">
        <v>0</v>
      </c>
      <c r="G283" s="39" t="n">
        <v>0</v>
      </c>
      <c r="H283" s="0" t="n">
        <v>0</v>
      </c>
      <c r="I283" s="39" t="n">
        <v>0</v>
      </c>
      <c r="J283" s="0" t="n">
        <v>72</v>
      </c>
      <c r="K283" s="39" t="n">
        <v>0.1589</v>
      </c>
      <c r="M283" s="40" t="s">
        <v>314</v>
      </c>
      <c r="N283" s="0" t="str">
        <f aca="false">IFERROR(VLOOKUP(A283,C$3:K$433,2,FALSE()),"")</f>
        <v>RB</v>
      </c>
      <c r="O283" s="0" t="n">
        <f aca="false">IFERROR(VLOOKUP(A283,C$3:K$433,3,FALSE()),"")</f>
        <v>15</v>
      </c>
      <c r="P283" s="0" t="n">
        <f aca="false">IFERROR(VLOOKUP(A283,C$3:K$433,4,FALSE()),"")</f>
        <v>788</v>
      </c>
      <c r="Q283" s="39" t="n">
        <f aca="false">IFERROR(VLOOKUP(A283,C$3:K$433,5,FALSE()),"")</f>
        <v>0.7628</v>
      </c>
      <c r="R283" s="0" t="n">
        <f aca="false">IFERROR(VLOOKUP(A283,C$3:K$433,6,FALSE()),"")</f>
        <v>0</v>
      </c>
      <c r="S283" s="39" t="n">
        <f aca="false">IFERROR(VLOOKUP(A283,C$3:K$433,7,FALSE()),"")</f>
        <v>0</v>
      </c>
      <c r="T283" s="0" t="n">
        <f aca="false">IFERROR(VLOOKUP(A283,C$3:K$433,8,FALSE()),"")</f>
        <v>0</v>
      </c>
      <c r="U283" s="39" t="n">
        <f aca="false">IFERROR(VLOOKUP(A283,C$3:K$433,9,FALSE()),"")</f>
        <v>0</v>
      </c>
    </row>
    <row r="284" customFormat="false" ht="15" hidden="false" customHeight="false" outlineLevel="0" collapsed="false">
      <c r="A284" s="11" t="s">
        <v>315</v>
      </c>
      <c r="B284" s="11" t="s">
        <v>34</v>
      </c>
      <c r="C284" s="11" t="s">
        <v>914</v>
      </c>
      <c r="D284" s="0" t="s">
        <v>23</v>
      </c>
      <c r="E284" s="0" t="n">
        <v>4</v>
      </c>
      <c r="F284" s="0" t="n">
        <v>0</v>
      </c>
      <c r="G284" s="39" t="n">
        <v>0</v>
      </c>
      <c r="H284" s="0" t="n">
        <v>164</v>
      </c>
      <c r="I284" s="39" t="n">
        <v>0.1672</v>
      </c>
      <c r="J284" s="0" t="n">
        <v>20</v>
      </c>
      <c r="K284" s="39" t="n">
        <v>0.0452</v>
      </c>
      <c r="M284" s="40" t="s">
        <v>315</v>
      </c>
      <c r="N284" s="0" t="str">
        <f aca="false">IFERROR(VLOOKUP(A284,C$3:K$433,2,FALSE()),"")</f>
        <v/>
      </c>
      <c r="O284" s="0" t="str">
        <f aca="false">IFERROR(VLOOKUP(A284,C$3:K$433,3,FALSE()),"")</f>
        <v/>
      </c>
      <c r="P284" s="0" t="str">
        <f aca="false">IFERROR(VLOOKUP(A284,C$3:K$433,4,FALSE()),"")</f>
        <v/>
      </c>
      <c r="Q284" s="39" t="str">
        <f aca="false">IFERROR(VLOOKUP(A284,C$3:K$433,5,FALSE()),"")</f>
        <v/>
      </c>
      <c r="R284" s="0" t="str">
        <f aca="false">IFERROR(VLOOKUP(A284,C$3:K$433,6,FALSE()),"")</f>
        <v/>
      </c>
      <c r="S284" s="39" t="str">
        <f aca="false">IFERROR(VLOOKUP(A284,C$3:K$433,7,FALSE()),"")</f>
        <v/>
      </c>
      <c r="T284" s="0" t="str">
        <f aca="false">IFERROR(VLOOKUP(A284,C$3:K$433,8,FALSE()),"")</f>
        <v/>
      </c>
      <c r="U284" s="39" t="str">
        <f aca="false">IFERROR(VLOOKUP(A284,C$3:K$433,9,FALSE()),"")</f>
        <v/>
      </c>
    </row>
    <row r="285" customFormat="false" ht="15" hidden="false" customHeight="false" outlineLevel="0" collapsed="false">
      <c r="A285" s="11" t="s">
        <v>316</v>
      </c>
      <c r="B285" s="11" t="s">
        <v>23</v>
      </c>
      <c r="C285" s="11" t="s">
        <v>296</v>
      </c>
      <c r="D285" s="0" t="s">
        <v>23</v>
      </c>
      <c r="E285" s="0" t="n">
        <v>8</v>
      </c>
      <c r="F285" s="0" t="n">
        <v>0</v>
      </c>
      <c r="G285" s="39" t="n">
        <v>0</v>
      </c>
      <c r="H285" s="0" t="n">
        <v>354</v>
      </c>
      <c r="I285" s="39" t="n">
        <v>0.3583</v>
      </c>
      <c r="J285" s="0" t="n">
        <v>3</v>
      </c>
      <c r="K285" s="39" t="n">
        <v>0.0066</v>
      </c>
      <c r="M285" s="40" t="s">
        <v>316</v>
      </c>
      <c r="N285" s="0" t="str">
        <f aca="false">IFERROR(VLOOKUP(A285,C$3:K$433,2,FALSE()),"")</f>
        <v/>
      </c>
      <c r="O285" s="0" t="str">
        <f aca="false">IFERROR(VLOOKUP(A285,C$3:K$433,3,FALSE()),"")</f>
        <v/>
      </c>
      <c r="P285" s="0" t="str">
        <f aca="false">IFERROR(VLOOKUP(A285,C$3:K$433,4,FALSE()),"")</f>
        <v/>
      </c>
      <c r="Q285" s="39" t="str">
        <f aca="false">IFERROR(VLOOKUP(A285,C$3:K$433,5,FALSE()),"")</f>
        <v/>
      </c>
      <c r="R285" s="0" t="str">
        <f aca="false">IFERROR(VLOOKUP(A285,C$3:K$433,6,FALSE()),"")</f>
        <v/>
      </c>
      <c r="S285" s="39" t="str">
        <f aca="false">IFERROR(VLOOKUP(A285,C$3:K$433,7,FALSE()),"")</f>
        <v/>
      </c>
      <c r="T285" s="0" t="str">
        <f aca="false">IFERROR(VLOOKUP(A285,C$3:K$433,8,FALSE()),"")</f>
        <v/>
      </c>
      <c r="U285" s="39" t="str">
        <f aca="false">IFERROR(VLOOKUP(A285,C$3:K$433,9,FALSE()),"")</f>
        <v/>
      </c>
    </row>
    <row r="286" customFormat="false" ht="15" hidden="false" customHeight="false" outlineLevel="0" collapsed="false">
      <c r="A286" s="11" t="s">
        <v>317</v>
      </c>
      <c r="B286" s="11" t="s">
        <v>20</v>
      </c>
      <c r="C286" s="11" t="s">
        <v>297</v>
      </c>
      <c r="D286" s="0" t="s">
        <v>23</v>
      </c>
      <c r="E286" s="0" t="n">
        <v>14</v>
      </c>
      <c r="F286" s="0" t="n">
        <v>0</v>
      </c>
      <c r="G286" s="39" t="n">
        <v>0</v>
      </c>
      <c r="H286" s="0" t="n">
        <v>640</v>
      </c>
      <c r="I286" s="39" t="n">
        <v>0.6426</v>
      </c>
      <c r="J286" s="0" t="n">
        <v>117</v>
      </c>
      <c r="K286" s="39" t="n">
        <v>0.2665</v>
      </c>
      <c r="M286" s="40" t="s">
        <v>317</v>
      </c>
      <c r="N286" s="0" t="str">
        <f aca="false">IFERROR(VLOOKUP(A286,C$3:K$433,2,FALSE()),"")</f>
        <v>CB</v>
      </c>
      <c r="O286" s="0" t="n">
        <f aca="false">IFERROR(VLOOKUP(A286,C$3:K$433,3,FALSE()),"")</f>
        <v>16</v>
      </c>
      <c r="P286" s="0" t="n">
        <f aca="false">IFERROR(VLOOKUP(A286,C$3:K$433,4,FALSE()),"")</f>
        <v>0</v>
      </c>
      <c r="Q286" s="39" t="n">
        <f aca="false">IFERROR(VLOOKUP(A286,C$3:K$433,5,FALSE()),"")</f>
        <v>0</v>
      </c>
      <c r="R286" s="0" t="n">
        <f aca="false">IFERROR(VLOOKUP(A286,C$3:K$433,6,FALSE()),"")</f>
        <v>915</v>
      </c>
      <c r="S286" s="39" t="n">
        <f aca="false">IFERROR(VLOOKUP(A286,C$3:K$433,7,FALSE()),"")</f>
        <v>0.9196</v>
      </c>
      <c r="T286" s="0" t="n">
        <f aca="false">IFERROR(VLOOKUP(A286,C$3:K$433,8,FALSE()),"")</f>
        <v>86</v>
      </c>
      <c r="U286" s="39" t="n">
        <f aca="false">IFERROR(VLOOKUP(A286,C$3:K$433,9,FALSE()),"")</f>
        <v>0.192</v>
      </c>
    </row>
    <row r="287" customFormat="false" ht="15" hidden="false" customHeight="false" outlineLevel="0" collapsed="false">
      <c r="A287" s="11" t="s">
        <v>318</v>
      </c>
      <c r="B287" s="11" t="s">
        <v>14</v>
      </c>
      <c r="C287" s="11" t="s">
        <v>458</v>
      </c>
      <c r="D287" s="0" t="s">
        <v>453</v>
      </c>
      <c r="E287" s="0" t="n">
        <v>6</v>
      </c>
      <c r="F287" s="0" t="n">
        <v>0</v>
      </c>
      <c r="G287" s="39" t="n">
        <v>0</v>
      </c>
      <c r="H287" s="0" t="n">
        <v>125</v>
      </c>
      <c r="I287" s="39" t="n">
        <v>0.1208</v>
      </c>
      <c r="J287" s="0" t="n">
        <v>42</v>
      </c>
      <c r="K287" s="39" t="n">
        <v>0.0866</v>
      </c>
      <c r="M287" s="40" t="s">
        <v>318</v>
      </c>
      <c r="N287" s="0" t="str">
        <f aca="false">IFERROR(VLOOKUP(A287,C$3:K$433,2,FALSE()),"")</f>
        <v/>
      </c>
      <c r="O287" s="0" t="str">
        <f aca="false">IFERROR(VLOOKUP(A287,C$3:K$433,3,FALSE()),"")</f>
        <v/>
      </c>
      <c r="P287" s="0" t="str">
        <f aca="false">IFERROR(VLOOKUP(A287,C$3:K$433,4,FALSE()),"")</f>
        <v/>
      </c>
      <c r="Q287" s="39" t="str">
        <f aca="false">IFERROR(VLOOKUP(A287,C$3:K$433,5,FALSE()),"")</f>
        <v/>
      </c>
      <c r="R287" s="0" t="str">
        <f aca="false">IFERROR(VLOOKUP(A287,C$3:K$433,6,FALSE()),"")</f>
        <v/>
      </c>
      <c r="S287" s="39" t="str">
        <f aca="false">IFERROR(VLOOKUP(A287,C$3:K$433,7,FALSE()),"")</f>
        <v/>
      </c>
      <c r="T287" s="0" t="str">
        <f aca="false">IFERROR(VLOOKUP(A287,C$3:K$433,8,FALSE()),"")</f>
        <v/>
      </c>
      <c r="U287" s="39" t="str">
        <f aca="false">IFERROR(VLOOKUP(A287,C$3:K$433,9,FALSE()),"")</f>
        <v/>
      </c>
    </row>
    <row r="288" customFormat="false" ht="15" hidden="false" customHeight="false" outlineLevel="0" collapsed="false">
      <c r="A288" s="11" t="s">
        <v>319</v>
      </c>
      <c r="B288" s="11" t="s">
        <v>34</v>
      </c>
      <c r="C288" s="11" t="s">
        <v>458</v>
      </c>
      <c r="D288" s="0" t="s">
        <v>453</v>
      </c>
      <c r="E288" s="0" t="n">
        <v>6</v>
      </c>
      <c r="F288" s="0" t="n">
        <v>0</v>
      </c>
      <c r="G288" s="39" t="n">
        <v>0</v>
      </c>
      <c r="H288" s="0" t="n">
        <v>195</v>
      </c>
      <c r="I288" s="39" t="n">
        <v>0.1733</v>
      </c>
      <c r="J288" s="0" t="n">
        <v>2</v>
      </c>
      <c r="K288" s="39" t="n">
        <v>0.0043</v>
      </c>
      <c r="M288" s="40" t="s">
        <v>319</v>
      </c>
      <c r="N288" s="0" t="str">
        <f aca="false">IFERROR(VLOOKUP(A288,C$3:K$433,2,FALSE()),"")</f>
        <v>WR</v>
      </c>
      <c r="O288" s="0" t="n">
        <f aca="false">IFERROR(VLOOKUP(A288,C$3:K$433,3,FALSE()),"")</f>
        <v>8</v>
      </c>
      <c r="P288" s="0" t="n">
        <f aca="false">IFERROR(VLOOKUP(A288,C$3:K$433,4,FALSE()),"")</f>
        <v>234</v>
      </c>
      <c r="Q288" s="39" t="n">
        <f aca="false">IFERROR(VLOOKUP(A288,C$3:K$433,5,FALSE()),"")</f>
        <v>0.2368</v>
      </c>
      <c r="R288" s="0" t="n">
        <f aca="false">IFERROR(VLOOKUP(A288,C$3:K$433,6,FALSE()),"")</f>
        <v>0</v>
      </c>
      <c r="S288" s="39" t="n">
        <f aca="false">IFERROR(VLOOKUP(A288,C$3:K$433,7,FALSE()),"")</f>
        <v>0</v>
      </c>
      <c r="T288" s="0" t="n">
        <f aca="false">IFERROR(VLOOKUP(A288,C$3:K$433,8,FALSE()),"")</f>
        <v>10</v>
      </c>
      <c r="U288" s="39" t="n">
        <f aca="false">IFERROR(VLOOKUP(A288,C$3:K$433,9,FALSE()),"")</f>
        <v>0.0239</v>
      </c>
    </row>
    <row r="289" customFormat="false" ht="15" hidden="false" customHeight="false" outlineLevel="0" collapsed="false">
      <c r="A289" s="11" t="s">
        <v>320</v>
      </c>
      <c r="B289" s="11" t="s">
        <v>14</v>
      </c>
      <c r="C289" s="11" t="s">
        <v>298</v>
      </c>
      <c r="D289" s="0" t="s">
        <v>34</v>
      </c>
      <c r="E289" s="0" t="n">
        <v>14</v>
      </c>
      <c r="F289" s="0" t="n">
        <v>780</v>
      </c>
      <c r="G289" s="39" t="n">
        <v>0.6989</v>
      </c>
      <c r="H289" s="0" t="n">
        <v>0</v>
      </c>
      <c r="I289" s="39" t="n">
        <v>0</v>
      </c>
      <c r="J289" s="0" t="n">
        <v>0</v>
      </c>
      <c r="K289" s="39" t="n">
        <v>0</v>
      </c>
      <c r="M289" s="40" t="s">
        <v>320</v>
      </c>
      <c r="N289" s="0" t="str">
        <f aca="false">IFERROR(VLOOKUP(A289,C$3:K$433,2,FALSE()),"")</f>
        <v/>
      </c>
      <c r="O289" s="0" t="str">
        <f aca="false">IFERROR(VLOOKUP(A289,C$3:K$433,3,FALSE()),"")</f>
        <v/>
      </c>
      <c r="P289" s="0" t="str">
        <f aca="false">IFERROR(VLOOKUP(A289,C$3:K$433,4,FALSE()),"")</f>
        <v/>
      </c>
      <c r="Q289" s="39" t="str">
        <f aca="false">IFERROR(VLOOKUP(A289,C$3:K$433,5,FALSE()),"")</f>
        <v/>
      </c>
      <c r="R289" s="0" t="str">
        <f aca="false">IFERROR(VLOOKUP(A289,C$3:K$433,6,FALSE()),"")</f>
        <v/>
      </c>
      <c r="S289" s="39" t="str">
        <f aca="false">IFERROR(VLOOKUP(A289,C$3:K$433,7,FALSE()),"")</f>
        <v/>
      </c>
      <c r="T289" s="0" t="str">
        <f aca="false">IFERROR(VLOOKUP(A289,C$3:K$433,8,FALSE()),"")</f>
        <v/>
      </c>
      <c r="U289" s="39" t="str">
        <f aca="false">IFERROR(VLOOKUP(A289,C$3:K$433,9,FALSE()),"")</f>
        <v/>
      </c>
    </row>
    <row r="290" customFormat="false" ht="15" hidden="false" customHeight="false" outlineLevel="0" collapsed="false">
      <c r="A290" s="11" t="s">
        <v>322</v>
      </c>
      <c r="B290" s="11" t="s">
        <v>23</v>
      </c>
      <c r="C290" s="11" t="s">
        <v>299</v>
      </c>
      <c r="D290" s="0" t="s">
        <v>23</v>
      </c>
      <c r="E290" s="0" t="n">
        <v>8</v>
      </c>
      <c r="F290" s="0" t="n">
        <v>0</v>
      </c>
      <c r="G290" s="39" t="n">
        <v>0</v>
      </c>
      <c r="H290" s="0" t="n">
        <v>133</v>
      </c>
      <c r="I290" s="39" t="n">
        <v>0.1272</v>
      </c>
      <c r="J290" s="0" t="n">
        <v>40</v>
      </c>
      <c r="K290" s="39" t="n">
        <v>0.0897</v>
      </c>
      <c r="M290" s="40" t="s">
        <v>322</v>
      </c>
      <c r="N290" s="0" t="str">
        <f aca="false">IFERROR(VLOOKUP(A290,C$3:K$433,2,FALSE()),"")</f>
        <v/>
      </c>
      <c r="O290" s="0" t="str">
        <f aca="false">IFERROR(VLOOKUP(A290,C$3:K$433,3,FALSE()),"")</f>
        <v/>
      </c>
      <c r="P290" s="0" t="str">
        <f aca="false">IFERROR(VLOOKUP(A290,C$3:K$433,4,FALSE()),"")</f>
        <v/>
      </c>
      <c r="Q290" s="39" t="str">
        <f aca="false">IFERROR(VLOOKUP(A290,C$3:K$433,5,FALSE()),"")</f>
        <v/>
      </c>
      <c r="R290" s="0" t="str">
        <f aca="false">IFERROR(VLOOKUP(A290,C$3:K$433,6,FALSE()),"")</f>
        <v/>
      </c>
      <c r="S290" s="39" t="str">
        <f aca="false">IFERROR(VLOOKUP(A290,C$3:K$433,7,FALSE()),"")</f>
        <v/>
      </c>
      <c r="T290" s="0" t="str">
        <f aca="false">IFERROR(VLOOKUP(A290,C$3:K$433,8,FALSE()),"")</f>
        <v/>
      </c>
      <c r="U290" s="39" t="str">
        <f aca="false">IFERROR(VLOOKUP(A290,C$3:K$433,9,FALSE()),"")</f>
        <v/>
      </c>
    </row>
    <row r="291" customFormat="false" ht="15" hidden="false" customHeight="false" outlineLevel="0" collapsed="false">
      <c r="A291" s="11" t="s">
        <v>323</v>
      </c>
      <c r="B291" s="11" t="s">
        <v>46</v>
      </c>
      <c r="C291" s="11" t="s">
        <v>915</v>
      </c>
      <c r="D291" s="0" t="s">
        <v>23</v>
      </c>
      <c r="E291" s="0" t="n">
        <v>10</v>
      </c>
      <c r="F291" s="0" t="n">
        <v>0</v>
      </c>
      <c r="G291" s="39" t="n">
        <v>0</v>
      </c>
      <c r="H291" s="0" t="n">
        <v>0</v>
      </c>
      <c r="I291" s="39" t="n">
        <v>0</v>
      </c>
      <c r="J291" s="0" t="n">
        <v>234</v>
      </c>
      <c r="K291" s="39" t="n">
        <v>0.4979</v>
      </c>
      <c r="M291" s="40" t="s">
        <v>323</v>
      </c>
      <c r="N291" s="0" t="str">
        <f aca="false">IFERROR(VLOOKUP(A291,C$3:K$433,2,FALSE()),"")</f>
        <v>DE</v>
      </c>
      <c r="O291" s="0" t="n">
        <f aca="false">IFERROR(VLOOKUP(A291,C$3:K$433,3,FALSE()),"")</f>
        <v>14</v>
      </c>
      <c r="P291" s="0" t="n">
        <f aca="false">IFERROR(VLOOKUP(A291,C$3:K$433,4,FALSE()),"")</f>
        <v>0</v>
      </c>
      <c r="Q291" s="39" t="n">
        <f aca="false">IFERROR(VLOOKUP(A291,C$3:K$433,5,FALSE()),"")</f>
        <v>0</v>
      </c>
      <c r="R291" s="0" t="n">
        <f aca="false">IFERROR(VLOOKUP(A291,C$3:K$433,6,FALSE()),"")</f>
        <v>802</v>
      </c>
      <c r="S291" s="39" t="n">
        <f aca="false">IFERROR(VLOOKUP(A291,C$3:K$433,7,FALSE()),"")</f>
        <v>0.7566</v>
      </c>
      <c r="T291" s="0" t="n">
        <f aca="false">IFERROR(VLOOKUP(A291,C$3:K$433,8,FALSE()),"")</f>
        <v>0</v>
      </c>
      <c r="U291" s="39" t="n">
        <f aca="false">IFERROR(VLOOKUP(A291,C$3:K$433,9,FALSE()),"")</f>
        <v>0</v>
      </c>
    </row>
    <row r="292" customFormat="false" ht="15" hidden="false" customHeight="false" outlineLevel="0" collapsed="false">
      <c r="A292" s="11" t="s">
        <v>324</v>
      </c>
      <c r="B292" s="11" t="s">
        <v>37</v>
      </c>
      <c r="C292" s="11" t="s">
        <v>915</v>
      </c>
      <c r="D292" s="0" t="s">
        <v>23</v>
      </c>
      <c r="E292" s="0" t="n">
        <v>1</v>
      </c>
      <c r="F292" s="0" t="n">
        <v>0</v>
      </c>
      <c r="G292" s="39" t="n">
        <v>0</v>
      </c>
      <c r="H292" s="0" t="n">
        <v>0</v>
      </c>
      <c r="I292" s="39" t="n">
        <v>0</v>
      </c>
      <c r="J292" s="0" t="n">
        <v>22</v>
      </c>
      <c r="K292" s="39" t="n">
        <v>0.0498</v>
      </c>
      <c r="M292" s="40" t="s">
        <v>324</v>
      </c>
      <c r="N292" s="0" t="str">
        <f aca="false">IFERROR(VLOOKUP(A292,C$3:K$433,2,FALSE()),"")</f>
        <v/>
      </c>
      <c r="O292" s="0" t="str">
        <f aca="false">IFERROR(VLOOKUP(A292,C$3:K$433,3,FALSE()),"")</f>
        <v/>
      </c>
      <c r="P292" s="0" t="str">
        <f aca="false">IFERROR(VLOOKUP(A292,C$3:K$433,4,FALSE()),"")</f>
        <v/>
      </c>
      <c r="Q292" s="39" t="str">
        <f aca="false">IFERROR(VLOOKUP(A292,C$3:K$433,5,FALSE()),"")</f>
        <v/>
      </c>
      <c r="R292" s="0" t="str">
        <f aca="false">IFERROR(VLOOKUP(A292,C$3:K$433,6,FALSE()),"")</f>
        <v/>
      </c>
      <c r="S292" s="39" t="str">
        <f aca="false">IFERROR(VLOOKUP(A292,C$3:K$433,7,FALSE()),"")</f>
        <v/>
      </c>
      <c r="T292" s="0" t="str">
        <f aca="false">IFERROR(VLOOKUP(A292,C$3:K$433,8,FALSE()),"")</f>
        <v/>
      </c>
      <c r="U292" s="39" t="str">
        <f aca="false">IFERROR(VLOOKUP(A292,C$3:K$433,9,FALSE()),"")</f>
        <v/>
      </c>
    </row>
    <row r="293" customFormat="false" ht="15" hidden="false" customHeight="false" outlineLevel="0" collapsed="false">
      <c r="A293" s="11" t="s">
        <v>325</v>
      </c>
      <c r="B293" s="11" t="s">
        <v>20</v>
      </c>
      <c r="C293" s="11" t="s">
        <v>300</v>
      </c>
      <c r="D293" s="0" t="s">
        <v>382</v>
      </c>
      <c r="E293" s="0" t="n">
        <v>9</v>
      </c>
      <c r="F293" s="0" t="n">
        <v>0</v>
      </c>
      <c r="G293" s="39" t="n">
        <v>0</v>
      </c>
      <c r="H293" s="0" t="n">
        <v>512</v>
      </c>
      <c r="I293" s="39" t="n">
        <v>0.465</v>
      </c>
      <c r="J293" s="0" t="n">
        <v>35</v>
      </c>
      <c r="K293" s="39" t="n">
        <v>0.0758</v>
      </c>
      <c r="M293" s="40" t="s">
        <v>325</v>
      </c>
      <c r="N293" s="0" t="str">
        <f aca="false">IFERROR(VLOOKUP(A293,C$3:K$433,2,FALSE()),"")</f>
        <v>CB</v>
      </c>
      <c r="O293" s="0" t="n">
        <f aca="false">IFERROR(VLOOKUP(A293,C$3:K$433,3,FALSE()),"")</f>
        <v>12</v>
      </c>
      <c r="P293" s="0" t="n">
        <f aca="false">IFERROR(VLOOKUP(A293,C$3:K$433,4,FALSE()),"")</f>
        <v>0</v>
      </c>
      <c r="Q293" s="39" t="n">
        <f aca="false">IFERROR(VLOOKUP(A293,C$3:K$433,5,FALSE()),"")</f>
        <v>0</v>
      </c>
      <c r="R293" s="0" t="n">
        <f aca="false">IFERROR(VLOOKUP(A293,C$3:K$433,6,FALSE()),"")</f>
        <v>266</v>
      </c>
      <c r="S293" s="39" t="n">
        <f aca="false">IFERROR(VLOOKUP(A293,C$3:K$433,7,FALSE()),"")</f>
        <v>0.2477</v>
      </c>
      <c r="T293" s="0" t="n">
        <f aca="false">IFERROR(VLOOKUP(A293,C$3:K$433,8,FALSE()),"")</f>
        <v>154</v>
      </c>
      <c r="U293" s="39" t="n">
        <f aca="false">IFERROR(VLOOKUP(A293,C$3:K$433,9,FALSE()),"")</f>
        <v>0.3099</v>
      </c>
    </row>
    <row r="294" customFormat="false" ht="15" hidden="false" customHeight="false" outlineLevel="0" collapsed="false">
      <c r="A294" s="11" t="s">
        <v>326</v>
      </c>
      <c r="B294" s="11" t="s">
        <v>34</v>
      </c>
      <c r="C294" s="11" t="s">
        <v>301</v>
      </c>
      <c r="D294" s="0" t="s">
        <v>789</v>
      </c>
      <c r="E294" s="0" t="n">
        <v>6</v>
      </c>
      <c r="F294" s="0" t="n">
        <v>142</v>
      </c>
      <c r="G294" s="39" t="n">
        <v>0.1403</v>
      </c>
      <c r="H294" s="0" t="n">
        <v>0</v>
      </c>
      <c r="I294" s="39" t="n">
        <v>0</v>
      </c>
      <c r="J294" s="0" t="n">
        <v>26</v>
      </c>
      <c r="K294" s="39" t="n">
        <v>0.0546</v>
      </c>
      <c r="M294" s="40" t="s">
        <v>326</v>
      </c>
      <c r="N294" s="0" t="str">
        <f aca="false">IFERROR(VLOOKUP(A294,C$3:K$433,2,FALSE()),"")</f>
        <v>RB</v>
      </c>
      <c r="O294" s="0" t="n">
        <f aca="false">IFERROR(VLOOKUP(A294,C$3:K$433,3,FALSE()),"")</f>
        <v>8</v>
      </c>
      <c r="P294" s="0" t="n">
        <f aca="false">IFERROR(VLOOKUP(A294,C$3:K$433,4,FALSE()),"")</f>
        <v>275</v>
      </c>
      <c r="Q294" s="39" t="n">
        <f aca="false">IFERROR(VLOOKUP(A294,C$3:K$433,5,FALSE()),"")</f>
        <v>0.2627</v>
      </c>
      <c r="R294" s="0" t="n">
        <f aca="false">IFERROR(VLOOKUP(A294,C$3:K$433,6,FALSE()),"")</f>
        <v>0</v>
      </c>
      <c r="S294" s="39" t="n">
        <f aca="false">IFERROR(VLOOKUP(A294,C$3:K$433,7,FALSE()),"")</f>
        <v>0</v>
      </c>
      <c r="T294" s="0" t="n">
        <f aca="false">IFERROR(VLOOKUP(A294,C$3:K$433,8,FALSE()),"")</f>
        <v>5</v>
      </c>
      <c r="U294" s="39" t="n">
        <f aca="false">IFERROR(VLOOKUP(A294,C$3:K$433,9,FALSE()),"")</f>
        <v>0.0118</v>
      </c>
    </row>
    <row r="295" customFormat="false" ht="15" hidden="false" customHeight="false" outlineLevel="0" collapsed="false">
      <c r="A295" s="11" t="s">
        <v>327</v>
      </c>
      <c r="B295" s="11" t="s">
        <v>14</v>
      </c>
      <c r="C295" s="11" t="s">
        <v>302</v>
      </c>
      <c r="D295" s="0" t="s">
        <v>37</v>
      </c>
      <c r="E295" s="0" t="n">
        <v>10</v>
      </c>
      <c r="F295" s="0" t="n">
        <v>226</v>
      </c>
      <c r="G295" s="39" t="n">
        <v>0.2007</v>
      </c>
      <c r="H295" s="0" t="n">
        <v>0</v>
      </c>
      <c r="I295" s="39" t="n">
        <v>0</v>
      </c>
      <c r="J295" s="0" t="n">
        <v>0</v>
      </c>
      <c r="K295" s="39" t="n">
        <v>0</v>
      </c>
      <c r="M295" s="40" t="s">
        <v>327</v>
      </c>
      <c r="N295" s="0" t="str">
        <f aca="false">IFERROR(VLOOKUP(A295,C$3:K$433,2,FALSE()),"")</f>
        <v>T</v>
      </c>
      <c r="O295" s="0" t="n">
        <f aca="false">IFERROR(VLOOKUP(A295,C$3:K$433,3,FALSE()),"")</f>
        <v>15</v>
      </c>
      <c r="P295" s="0" t="n">
        <f aca="false">IFERROR(VLOOKUP(A295,C$3:K$433,4,FALSE()),"")</f>
        <v>209</v>
      </c>
      <c r="Q295" s="39" t="n">
        <f aca="false">IFERROR(VLOOKUP(A295,C$3:K$433,5,FALSE()),"")</f>
        <v>0.2041</v>
      </c>
      <c r="R295" s="0" t="n">
        <f aca="false">IFERROR(VLOOKUP(A295,C$3:K$433,6,FALSE()),"")</f>
        <v>0</v>
      </c>
      <c r="S295" s="39" t="n">
        <f aca="false">IFERROR(VLOOKUP(A295,C$3:K$433,7,FALSE()),"")</f>
        <v>0</v>
      </c>
      <c r="T295" s="0" t="n">
        <f aca="false">IFERROR(VLOOKUP(A295,C$3:K$433,8,FALSE()),"")</f>
        <v>103</v>
      </c>
      <c r="U295" s="39" t="n">
        <f aca="false">IFERROR(VLOOKUP(A295,C$3:K$433,9,FALSE()),"")</f>
        <v>0.2435</v>
      </c>
    </row>
    <row r="296" customFormat="false" ht="15" hidden="false" customHeight="false" outlineLevel="0" collapsed="false">
      <c r="A296" s="11" t="s">
        <v>328</v>
      </c>
      <c r="B296" s="11" t="s">
        <v>20</v>
      </c>
      <c r="C296" s="11" t="s">
        <v>303</v>
      </c>
      <c r="D296" s="0" t="s">
        <v>37</v>
      </c>
      <c r="E296" s="0" t="n">
        <v>8</v>
      </c>
      <c r="F296" s="0" t="n">
        <v>3</v>
      </c>
      <c r="G296" s="39" t="n">
        <v>0.0029</v>
      </c>
      <c r="H296" s="0" t="n">
        <v>0</v>
      </c>
      <c r="I296" s="39" t="n">
        <v>0</v>
      </c>
      <c r="J296" s="0" t="n">
        <v>128</v>
      </c>
      <c r="K296" s="39" t="n">
        <v>0.2929</v>
      </c>
      <c r="M296" s="40" t="s">
        <v>328</v>
      </c>
      <c r="N296" s="0" t="str">
        <f aca="false">IFERROR(VLOOKUP(A296,C$3:K$433,2,FALSE()),"")</f>
        <v>CB</v>
      </c>
      <c r="O296" s="0" t="n">
        <f aca="false">IFERROR(VLOOKUP(A296,C$3:K$433,3,FALSE()),"")</f>
        <v>15</v>
      </c>
      <c r="P296" s="0" t="n">
        <f aca="false">IFERROR(VLOOKUP(A296,C$3:K$433,4,FALSE()),"")</f>
        <v>0</v>
      </c>
      <c r="Q296" s="39" t="n">
        <f aca="false">IFERROR(VLOOKUP(A296,C$3:K$433,5,FALSE()),"")</f>
        <v>0</v>
      </c>
      <c r="R296" s="0" t="n">
        <f aca="false">IFERROR(VLOOKUP(A296,C$3:K$433,6,FALSE()),"")</f>
        <v>125</v>
      </c>
      <c r="S296" s="39" t="n">
        <f aca="false">IFERROR(VLOOKUP(A296,C$3:K$433,7,FALSE()),"")</f>
        <v>0.1149</v>
      </c>
      <c r="T296" s="0" t="n">
        <f aca="false">IFERROR(VLOOKUP(A296,C$3:K$433,8,FALSE()),"")</f>
        <v>253</v>
      </c>
      <c r="U296" s="39" t="n">
        <f aca="false">IFERROR(VLOOKUP(A296,C$3:K$433,9,FALSE()),"")</f>
        <v>0.5338</v>
      </c>
    </row>
    <row r="297" customFormat="false" ht="15" hidden="false" customHeight="false" outlineLevel="0" collapsed="false">
      <c r="A297" s="11" t="s">
        <v>329</v>
      </c>
      <c r="B297" s="11" t="s">
        <v>46</v>
      </c>
      <c r="C297" s="11" t="s">
        <v>308</v>
      </c>
      <c r="D297" s="0" t="s">
        <v>37</v>
      </c>
      <c r="E297" s="0" t="n">
        <v>2</v>
      </c>
      <c r="F297" s="0" t="n">
        <v>0</v>
      </c>
      <c r="G297" s="39" t="n">
        <v>0</v>
      </c>
      <c r="H297" s="0" t="n">
        <v>0</v>
      </c>
      <c r="I297" s="39" t="n">
        <v>0</v>
      </c>
      <c r="J297" s="0" t="n">
        <v>15</v>
      </c>
      <c r="K297" s="39" t="n">
        <v>0.0355</v>
      </c>
      <c r="M297" s="40" t="s">
        <v>329</v>
      </c>
      <c r="N297" s="0" t="str">
        <f aca="false">IFERROR(VLOOKUP(A297,C$3:K$433,2,FALSE()),"")</f>
        <v/>
      </c>
      <c r="O297" s="0" t="str">
        <f aca="false">IFERROR(VLOOKUP(A297,C$3:K$433,3,FALSE()),"")</f>
        <v/>
      </c>
      <c r="P297" s="0" t="str">
        <f aca="false">IFERROR(VLOOKUP(A297,C$3:K$433,4,FALSE()),"")</f>
        <v/>
      </c>
      <c r="Q297" s="39" t="str">
        <f aca="false">IFERROR(VLOOKUP(A297,C$3:K$433,5,FALSE()),"")</f>
        <v/>
      </c>
      <c r="R297" s="0" t="str">
        <f aca="false">IFERROR(VLOOKUP(A297,C$3:K$433,6,FALSE()),"")</f>
        <v/>
      </c>
      <c r="S297" s="39" t="str">
        <f aca="false">IFERROR(VLOOKUP(A297,C$3:K$433,7,FALSE()),"")</f>
        <v/>
      </c>
      <c r="T297" s="0" t="str">
        <f aca="false">IFERROR(VLOOKUP(A297,C$3:K$433,8,FALSE()),"")</f>
        <v/>
      </c>
      <c r="U297" s="39" t="str">
        <f aca="false">IFERROR(VLOOKUP(A297,C$3:K$433,9,FALSE()),"")</f>
        <v/>
      </c>
    </row>
    <row r="298" customFormat="false" ht="15" hidden="false" customHeight="false" outlineLevel="0" collapsed="false">
      <c r="A298" s="11" t="s">
        <v>330</v>
      </c>
      <c r="B298" s="11" t="s">
        <v>17</v>
      </c>
      <c r="C298" s="11" t="s">
        <v>310</v>
      </c>
      <c r="D298" s="0" t="s">
        <v>37</v>
      </c>
      <c r="E298" s="0" t="n">
        <v>15</v>
      </c>
      <c r="F298" s="0" t="n">
        <v>424</v>
      </c>
      <c r="G298" s="39" t="n">
        <v>0.4141</v>
      </c>
      <c r="H298" s="0" t="n">
        <v>0</v>
      </c>
      <c r="I298" s="39" t="n">
        <v>0</v>
      </c>
      <c r="J298" s="0" t="n">
        <v>0</v>
      </c>
      <c r="K298" s="39" t="n">
        <v>0</v>
      </c>
      <c r="M298" s="40" t="s">
        <v>330</v>
      </c>
      <c r="N298" s="0" t="str">
        <f aca="false">IFERROR(VLOOKUP(A298,C$3:K$433,2,FALSE()),"")</f>
        <v>TE</v>
      </c>
      <c r="O298" s="0" t="n">
        <f aca="false">IFERROR(VLOOKUP(A298,C$3:K$433,3,FALSE()),"")</f>
        <v>16</v>
      </c>
      <c r="P298" s="0" t="n">
        <f aca="false">IFERROR(VLOOKUP(A298,C$3:K$433,4,FALSE()),"")</f>
        <v>825</v>
      </c>
      <c r="Q298" s="39" t="n">
        <f aca="false">IFERROR(VLOOKUP(A298,C$3:K$433,5,FALSE()),"")</f>
        <v>0.8576</v>
      </c>
      <c r="R298" s="0" t="n">
        <f aca="false">IFERROR(VLOOKUP(A298,C$3:K$433,6,FALSE()),"")</f>
        <v>0</v>
      </c>
      <c r="S298" s="39" t="n">
        <f aca="false">IFERROR(VLOOKUP(A298,C$3:K$433,7,FALSE()),"")</f>
        <v>0</v>
      </c>
      <c r="T298" s="0" t="n">
        <f aca="false">IFERROR(VLOOKUP(A298,C$3:K$433,8,FALSE()),"")</f>
        <v>55</v>
      </c>
      <c r="U298" s="39" t="n">
        <f aca="false">IFERROR(VLOOKUP(A298,C$3:K$433,9,FALSE()),"")</f>
        <v>0.1222</v>
      </c>
    </row>
    <row r="299" customFormat="false" ht="15" hidden="false" customHeight="false" outlineLevel="0" collapsed="false">
      <c r="A299" s="11" t="s">
        <v>331</v>
      </c>
      <c r="B299" s="11" t="s">
        <v>34</v>
      </c>
      <c r="C299" s="11" t="s">
        <v>312</v>
      </c>
      <c r="D299" s="0" t="s">
        <v>37</v>
      </c>
      <c r="E299" s="0" t="n">
        <v>12</v>
      </c>
      <c r="F299" s="0" t="n">
        <v>218</v>
      </c>
      <c r="G299" s="39" t="n">
        <v>0.2043</v>
      </c>
      <c r="H299" s="0" t="n">
        <v>0</v>
      </c>
      <c r="I299" s="39" t="n">
        <v>0</v>
      </c>
      <c r="J299" s="0" t="n">
        <v>1</v>
      </c>
      <c r="K299" s="39" t="n">
        <v>0.0021</v>
      </c>
      <c r="M299" s="40" t="s">
        <v>331</v>
      </c>
      <c r="N299" s="0" t="str">
        <f aca="false">IFERROR(VLOOKUP(A299,C$3:K$433,2,FALSE()),"")</f>
        <v>WR</v>
      </c>
      <c r="O299" s="0" t="n">
        <f aca="false">IFERROR(VLOOKUP(A299,C$3:K$433,3,FALSE()),"")</f>
        <v>16</v>
      </c>
      <c r="P299" s="0" t="n">
        <f aca="false">IFERROR(VLOOKUP(A299,C$3:K$433,4,FALSE()),"")</f>
        <v>691</v>
      </c>
      <c r="Q299" s="39" t="n">
        <f aca="false">IFERROR(VLOOKUP(A299,C$3:K$433,5,FALSE()),"")</f>
        <v>0.6476</v>
      </c>
      <c r="R299" s="0" t="n">
        <f aca="false">IFERROR(VLOOKUP(A299,C$3:K$433,6,FALSE()),"")</f>
        <v>0</v>
      </c>
      <c r="S299" s="39" t="n">
        <f aca="false">IFERROR(VLOOKUP(A299,C$3:K$433,7,FALSE()),"")</f>
        <v>0</v>
      </c>
      <c r="T299" s="0" t="n">
        <f aca="false">IFERROR(VLOOKUP(A299,C$3:K$433,8,FALSE()),"")</f>
        <v>167</v>
      </c>
      <c r="U299" s="39" t="n">
        <f aca="false">IFERROR(VLOOKUP(A299,C$3:K$433,9,FALSE()),"")</f>
        <v>0.3501</v>
      </c>
    </row>
    <row r="300" customFormat="false" ht="15" hidden="false" customHeight="false" outlineLevel="0" collapsed="false">
      <c r="A300" s="11" t="s">
        <v>332</v>
      </c>
      <c r="B300" s="11" t="s">
        <v>37</v>
      </c>
      <c r="C300" s="11" t="s">
        <v>314</v>
      </c>
      <c r="D300" s="0" t="s">
        <v>37</v>
      </c>
      <c r="E300" s="0" t="n">
        <v>15</v>
      </c>
      <c r="F300" s="0" t="n">
        <v>788</v>
      </c>
      <c r="G300" s="39" t="n">
        <v>0.7628</v>
      </c>
      <c r="H300" s="0" t="n">
        <v>0</v>
      </c>
      <c r="I300" s="39" t="n">
        <v>0</v>
      </c>
      <c r="J300" s="0" t="n">
        <v>0</v>
      </c>
      <c r="K300" s="39" t="n">
        <v>0</v>
      </c>
      <c r="M300" s="40" t="s">
        <v>332</v>
      </c>
      <c r="N300" s="0" t="str">
        <f aca="false">IFERROR(VLOOKUP(A300,C$3:K$433,2,FALSE()),"")</f>
        <v/>
      </c>
      <c r="O300" s="0" t="str">
        <f aca="false">IFERROR(VLOOKUP(A300,C$3:K$433,3,FALSE()),"")</f>
        <v/>
      </c>
      <c r="P300" s="0" t="str">
        <f aca="false">IFERROR(VLOOKUP(A300,C$3:K$433,4,FALSE()),"")</f>
        <v/>
      </c>
      <c r="Q300" s="39" t="str">
        <f aca="false">IFERROR(VLOOKUP(A300,C$3:K$433,5,FALSE()),"")</f>
        <v/>
      </c>
      <c r="R300" s="0" t="str">
        <f aca="false">IFERROR(VLOOKUP(A300,C$3:K$433,6,FALSE()),"")</f>
        <v/>
      </c>
      <c r="S300" s="39" t="str">
        <f aca="false">IFERROR(VLOOKUP(A300,C$3:K$433,7,FALSE()),"")</f>
        <v/>
      </c>
      <c r="T300" s="0" t="str">
        <f aca="false">IFERROR(VLOOKUP(A300,C$3:K$433,8,FALSE()),"")</f>
        <v/>
      </c>
      <c r="U300" s="39" t="str">
        <f aca="false">IFERROR(VLOOKUP(A300,C$3:K$433,9,FALSE()),"")</f>
        <v/>
      </c>
    </row>
    <row r="301" customFormat="false" ht="15" hidden="false" customHeight="false" outlineLevel="0" collapsed="false">
      <c r="A301" s="11" t="s">
        <v>333</v>
      </c>
      <c r="B301" s="11" t="s">
        <v>14</v>
      </c>
      <c r="C301" s="11" t="s">
        <v>916</v>
      </c>
      <c r="D301" s="0" t="s">
        <v>782</v>
      </c>
      <c r="E301" s="0" t="n">
        <v>4</v>
      </c>
      <c r="F301" s="0" t="n">
        <v>32</v>
      </c>
      <c r="G301" s="39" t="n">
        <v>0.0295</v>
      </c>
      <c r="H301" s="0" t="n">
        <v>0</v>
      </c>
      <c r="I301" s="39" t="n">
        <v>0</v>
      </c>
      <c r="J301" s="0" t="n">
        <v>17</v>
      </c>
      <c r="K301" s="39" t="n">
        <v>0.0362</v>
      </c>
      <c r="M301" s="40" t="s">
        <v>333</v>
      </c>
      <c r="N301" s="0" t="str">
        <f aca="false">IFERROR(VLOOKUP(A301,C$3:K$433,2,FALSE()),"")</f>
        <v/>
      </c>
      <c r="O301" s="0" t="str">
        <f aca="false">IFERROR(VLOOKUP(A301,C$3:K$433,3,FALSE()),"")</f>
        <v/>
      </c>
      <c r="P301" s="0" t="str">
        <f aca="false">IFERROR(VLOOKUP(A301,C$3:K$433,4,FALSE()),"")</f>
        <v/>
      </c>
      <c r="Q301" s="39" t="str">
        <f aca="false">IFERROR(VLOOKUP(A301,C$3:K$433,5,FALSE()),"")</f>
        <v/>
      </c>
      <c r="R301" s="0" t="str">
        <f aca="false">IFERROR(VLOOKUP(A301,C$3:K$433,6,FALSE()),"")</f>
        <v/>
      </c>
      <c r="S301" s="39" t="str">
        <f aca="false">IFERROR(VLOOKUP(A301,C$3:K$433,7,FALSE()),"")</f>
        <v/>
      </c>
      <c r="T301" s="0" t="str">
        <f aca="false">IFERROR(VLOOKUP(A301,C$3:K$433,8,FALSE()),"")</f>
        <v/>
      </c>
      <c r="U301" s="39" t="str">
        <f aca="false">IFERROR(VLOOKUP(A301,C$3:K$433,9,FALSE()),"")</f>
        <v/>
      </c>
    </row>
    <row r="302" customFormat="false" ht="15" hidden="false" customHeight="false" outlineLevel="0" collapsed="false">
      <c r="A302" s="11" t="s">
        <v>334</v>
      </c>
      <c r="B302" s="11" t="s">
        <v>46</v>
      </c>
      <c r="C302" s="11" t="s">
        <v>916</v>
      </c>
      <c r="D302" s="0" t="s">
        <v>782</v>
      </c>
      <c r="E302" s="0" t="n">
        <v>9</v>
      </c>
      <c r="F302" s="0" t="n">
        <v>193</v>
      </c>
      <c r="G302" s="39" t="n">
        <v>0.1907</v>
      </c>
      <c r="H302" s="0" t="n">
        <v>0</v>
      </c>
      <c r="I302" s="39" t="n">
        <v>0</v>
      </c>
      <c r="J302" s="0" t="n">
        <v>32</v>
      </c>
      <c r="K302" s="39" t="n">
        <v>0.0672</v>
      </c>
      <c r="M302" s="40" t="s">
        <v>334</v>
      </c>
      <c r="N302" s="0" t="str">
        <f aca="false">IFERROR(VLOOKUP(A302,C$3:K$433,2,FALSE()),"")</f>
        <v>LB</v>
      </c>
      <c r="O302" s="0" t="n">
        <f aca="false">IFERROR(VLOOKUP(A302,C$3:K$433,3,FALSE()),"")</f>
        <v>14</v>
      </c>
      <c r="P302" s="0" t="n">
        <f aca="false">IFERROR(VLOOKUP(A302,C$3:K$433,4,FALSE()),"")</f>
        <v>0</v>
      </c>
      <c r="Q302" s="39" t="n">
        <f aca="false">IFERROR(VLOOKUP(A302,C$3:K$433,5,FALSE()),"")</f>
        <v>0</v>
      </c>
      <c r="R302" s="0" t="n">
        <f aca="false">IFERROR(VLOOKUP(A302,C$3:K$433,6,FALSE()),"")</f>
        <v>483</v>
      </c>
      <c r="S302" s="39" t="n">
        <f aca="false">IFERROR(VLOOKUP(A302,C$3:K$433,7,FALSE()),"")</f>
        <v>0.46</v>
      </c>
      <c r="T302" s="0" t="n">
        <f aca="false">IFERROR(VLOOKUP(A302,C$3:K$433,8,FALSE()),"")</f>
        <v>10</v>
      </c>
      <c r="U302" s="39" t="n">
        <f aca="false">IFERROR(VLOOKUP(A302,C$3:K$433,9,FALSE()),"")</f>
        <v>0.0236</v>
      </c>
    </row>
    <row r="303" customFormat="false" ht="15" hidden="false" customHeight="false" outlineLevel="0" collapsed="false">
      <c r="A303" s="11" t="s">
        <v>335</v>
      </c>
      <c r="B303" s="11" t="s">
        <v>34</v>
      </c>
      <c r="C303" s="11" t="s">
        <v>917</v>
      </c>
      <c r="D303" s="0" t="s">
        <v>453</v>
      </c>
      <c r="E303" s="0" t="n">
        <v>1</v>
      </c>
      <c r="F303" s="0" t="n">
        <v>0</v>
      </c>
      <c r="G303" s="39" t="n">
        <v>0</v>
      </c>
      <c r="H303" s="0" t="n">
        <v>22</v>
      </c>
      <c r="I303" s="39" t="n">
        <v>0.0208</v>
      </c>
      <c r="J303" s="0" t="n">
        <v>9</v>
      </c>
      <c r="K303" s="39" t="n">
        <v>0.0195</v>
      </c>
      <c r="M303" s="40" t="s">
        <v>335</v>
      </c>
      <c r="N303" s="0" t="str">
        <f aca="false">IFERROR(VLOOKUP(A303,C$3:K$433,2,FALSE()),"")</f>
        <v>TE</v>
      </c>
      <c r="O303" s="0" t="n">
        <f aca="false">IFERROR(VLOOKUP(A303,C$3:K$433,3,FALSE()),"")</f>
        <v>16</v>
      </c>
      <c r="P303" s="0" t="n">
        <f aca="false">IFERROR(VLOOKUP(A303,C$3:K$433,4,FALSE()),"")</f>
        <v>21</v>
      </c>
      <c r="Q303" s="39" t="n">
        <f aca="false">IFERROR(VLOOKUP(A303,C$3:K$433,5,FALSE()),"")</f>
        <v>0.0194</v>
      </c>
      <c r="R303" s="0" t="n">
        <f aca="false">IFERROR(VLOOKUP(A303,C$3:K$433,6,FALSE()),"")</f>
        <v>0</v>
      </c>
      <c r="S303" s="39" t="n">
        <f aca="false">IFERROR(VLOOKUP(A303,C$3:K$433,7,FALSE()),"")</f>
        <v>0</v>
      </c>
      <c r="T303" s="0" t="n">
        <f aca="false">IFERROR(VLOOKUP(A303,C$3:K$433,8,FALSE()),"")</f>
        <v>312</v>
      </c>
      <c r="U303" s="39" t="n">
        <f aca="false">IFERROR(VLOOKUP(A303,C$3:K$433,9,FALSE()),"")</f>
        <v>0.6638</v>
      </c>
    </row>
    <row r="304" customFormat="false" ht="15" hidden="false" customHeight="false" outlineLevel="0" collapsed="false">
      <c r="A304" s="11" t="s">
        <v>336</v>
      </c>
      <c r="B304" s="11" t="s">
        <v>17</v>
      </c>
      <c r="C304" s="11" t="s">
        <v>917</v>
      </c>
      <c r="D304" s="0" t="s">
        <v>453</v>
      </c>
      <c r="E304" s="0" t="n">
        <v>4</v>
      </c>
      <c r="F304" s="0" t="n">
        <v>0</v>
      </c>
      <c r="G304" s="39" t="n">
        <v>0</v>
      </c>
      <c r="H304" s="0" t="n">
        <v>69</v>
      </c>
      <c r="I304" s="39" t="n">
        <v>0.0613</v>
      </c>
      <c r="J304" s="0" t="n">
        <v>0</v>
      </c>
      <c r="K304" s="39" t="n">
        <v>0</v>
      </c>
      <c r="M304" s="40" t="s">
        <v>336</v>
      </c>
      <c r="N304" s="0" t="str">
        <f aca="false">IFERROR(VLOOKUP(A304,C$3:K$433,2,FALSE()),"")</f>
        <v/>
      </c>
      <c r="O304" s="0" t="str">
        <f aca="false">IFERROR(VLOOKUP(A304,C$3:K$433,3,FALSE()),"")</f>
        <v/>
      </c>
      <c r="P304" s="0" t="str">
        <f aca="false">IFERROR(VLOOKUP(A304,C$3:K$433,4,FALSE()),"")</f>
        <v/>
      </c>
      <c r="Q304" s="39" t="str">
        <f aca="false">IFERROR(VLOOKUP(A304,C$3:K$433,5,FALSE()),"")</f>
        <v/>
      </c>
      <c r="R304" s="0" t="str">
        <f aca="false">IFERROR(VLOOKUP(A304,C$3:K$433,6,FALSE()),"")</f>
        <v/>
      </c>
      <c r="S304" s="39" t="str">
        <f aca="false">IFERROR(VLOOKUP(A304,C$3:K$433,7,FALSE()),"")</f>
        <v/>
      </c>
      <c r="T304" s="0" t="str">
        <f aca="false">IFERROR(VLOOKUP(A304,C$3:K$433,8,FALSE()),"")</f>
        <v/>
      </c>
      <c r="U304" s="39" t="str">
        <f aca="false">IFERROR(VLOOKUP(A304,C$3:K$433,9,FALSE()),"")</f>
        <v/>
      </c>
    </row>
    <row r="305" customFormat="false" ht="15" hidden="false" customHeight="false" outlineLevel="0" collapsed="false">
      <c r="A305" s="11" t="s">
        <v>337</v>
      </c>
      <c r="B305" s="11" t="s">
        <v>46</v>
      </c>
      <c r="C305" s="11" t="s">
        <v>918</v>
      </c>
      <c r="D305" s="0" t="s">
        <v>382</v>
      </c>
      <c r="E305" s="0" t="n">
        <v>5</v>
      </c>
      <c r="F305" s="0" t="n">
        <v>0</v>
      </c>
      <c r="G305" s="39" t="n">
        <v>0</v>
      </c>
      <c r="H305" s="0" t="n">
        <v>0</v>
      </c>
      <c r="I305" s="39" t="n">
        <v>0</v>
      </c>
      <c r="J305" s="0" t="n">
        <v>48</v>
      </c>
      <c r="K305" s="39" t="n">
        <v>0.1021</v>
      </c>
      <c r="M305" s="41" t="s">
        <v>337</v>
      </c>
      <c r="N305" s="42" t="str">
        <f aca="false">IFERROR(VLOOKUP(A305,C$3:K$433,2,FALSE()),"")</f>
        <v>DT</v>
      </c>
      <c r="O305" s="42" t="n">
        <f aca="false">IFERROR(VLOOKUP(A305,C$3:K$433,3,FALSE()),"")</f>
        <v>8</v>
      </c>
      <c r="P305" s="42" t="n">
        <f aca="false">IFERROR(VLOOKUP(A305,C$3:K$433,4,FALSE()),"")</f>
        <v>0</v>
      </c>
      <c r="Q305" s="43" t="n">
        <f aca="false">IFERROR(VLOOKUP(A305,C$3:K$433,5,FALSE()),"")</f>
        <v>0</v>
      </c>
      <c r="R305" s="42" t="n">
        <f aca="false">IFERROR(VLOOKUP(A305,C$3:K$433,6,FALSE()),"")</f>
        <v>203</v>
      </c>
      <c r="S305" s="43" t="n">
        <f aca="false">IFERROR(VLOOKUP(A305,C$3:K$433,7,FALSE()),"")</f>
        <v>0.1819</v>
      </c>
      <c r="T305" s="42" t="n">
        <f aca="false">IFERROR(VLOOKUP(A305,C$3:K$433,8,FALSE()),"")</f>
        <v>2</v>
      </c>
      <c r="U305" s="43" t="n">
        <f aca="false">IFERROR(VLOOKUP(A305,C$3:K$433,9,FALSE()),"")</f>
        <v>0.0043</v>
      </c>
      <c r="V305" s="42" t="s">
        <v>453</v>
      </c>
      <c r="W305" s="42" t="n">
        <v>8</v>
      </c>
      <c r="X305" s="42" t="n">
        <v>0</v>
      </c>
      <c r="Y305" s="43" t="n">
        <v>0</v>
      </c>
      <c r="Z305" s="42" t="n">
        <v>203</v>
      </c>
      <c r="AA305" s="43" t="n">
        <v>0.1819</v>
      </c>
      <c r="AB305" s="42" t="n">
        <v>2</v>
      </c>
      <c r="AC305" s="43" t="n">
        <v>0.0043</v>
      </c>
    </row>
    <row r="306" customFormat="false" ht="15" hidden="false" customHeight="false" outlineLevel="0" collapsed="false">
      <c r="A306" s="11" t="s">
        <v>338</v>
      </c>
      <c r="B306" s="11" t="s">
        <v>23</v>
      </c>
      <c r="C306" s="11" t="s">
        <v>918</v>
      </c>
      <c r="D306" s="0" t="s">
        <v>382</v>
      </c>
      <c r="E306" s="0" t="n">
        <v>4</v>
      </c>
      <c r="F306" s="0" t="n">
        <v>0</v>
      </c>
      <c r="G306" s="39" t="n">
        <v>0</v>
      </c>
      <c r="H306" s="0" t="n">
        <v>16</v>
      </c>
      <c r="I306" s="39" t="n">
        <v>0.014</v>
      </c>
      <c r="J306" s="0" t="n">
        <v>61</v>
      </c>
      <c r="K306" s="39" t="n">
        <v>0.1356</v>
      </c>
      <c r="M306" s="40" t="s">
        <v>338</v>
      </c>
      <c r="N306" s="0" t="str">
        <f aca="false">IFERROR(VLOOKUP(A306,C$3:K$433,2,FALSE()),"")</f>
        <v/>
      </c>
      <c r="O306" s="0" t="str">
        <f aca="false">IFERROR(VLOOKUP(A306,C$3:K$433,3,FALSE()),"")</f>
        <v/>
      </c>
      <c r="P306" s="0" t="str">
        <f aca="false">IFERROR(VLOOKUP(A306,C$3:K$433,4,FALSE()),"")</f>
        <v/>
      </c>
      <c r="Q306" s="39" t="str">
        <f aca="false">IFERROR(VLOOKUP(A306,C$3:K$433,5,FALSE()),"")</f>
        <v/>
      </c>
      <c r="R306" s="0" t="str">
        <f aca="false">IFERROR(VLOOKUP(A306,C$3:K$433,6,FALSE()),"")</f>
        <v/>
      </c>
      <c r="S306" s="39" t="str">
        <f aca="false">IFERROR(VLOOKUP(A306,C$3:K$433,7,FALSE()),"")</f>
        <v/>
      </c>
      <c r="T306" s="0" t="str">
        <f aca="false">IFERROR(VLOOKUP(A306,C$3:K$433,8,FALSE()),"")</f>
        <v/>
      </c>
      <c r="U306" s="39" t="str">
        <f aca="false">IFERROR(VLOOKUP(A306,C$3:K$433,9,FALSE()),"")</f>
        <v/>
      </c>
    </row>
    <row r="307" customFormat="false" ht="15" hidden="false" customHeight="false" outlineLevel="0" collapsed="false">
      <c r="A307" s="11" t="s">
        <v>339</v>
      </c>
      <c r="B307" s="11" t="s">
        <v>23</v>
      </c>
      <c r="C307" s="11" t="s">
        <v>919</v>
      </c>
      <c r="D307" s="0" t="s">
        <v>638</v>
      </c>
      <c r="E307" s="0" t="n">
        <v>13</v>
      </c>
      <c r="F307" s="0" t="n">
        <v>0</v>
      </c>
      <c r="G307" s="39" t="n">
        <v>0</v>
      </c>
      <c r="H307" s="0" t="n">
        <v>99</v>
      </c>
      <c r="I307" s="39" t="n">
        <v>0.0894</v>
      </c>
      <c r="J307" s="0" t="n">
        <v>153</v>
      </c>
      <c r="K307" s="39" t="n">
        <v>0.3501</v>
      </c>
      <c r="M307" s="40" t="s">
        <v>339</v>
      </c>
      <c r="N307" s="0" t="str">
        <f aca="false">IFERROR(VLOOKUP(A307,C$3:K$433,2,FALSE()),"")</f>
        <v/>
      </c>
      <c r="O307" s="0" t="str">
        <f aca="false">IFERROR(VLOOKUP(A307,C$3:K$433,3,FALSE()),"")</f>
        <v/>
      </c>
      <c r="P307" s="0" t="str">
        <f aca="false">IFERROR(VLOOKUP(A307,C$3:K$433,4,FALSE()),"")</f>
        <v/>
      </c>
      <c r="Q307" s="39" t="str">
        <f aca="false">IFERROR(VLOOKUP(A307,C$3:K$433,5,FALSE()),"")</f>
        <v/>
      </c>
      <c r="R307" s="0" t="str">
        <f aca="false">IFERROR(VLOOKUP(A307,C$3:K$433,6,FALSE()),"")</f>
        <v/>
      </c>
      <c r="S307" s="39" t="str">
        <f aca="false">IFERROR(VLOOKUP(A307,C$3:K$433,7,FALSE()),"")</f>
        <v/>
      </c>
      <c r="T307" s="0" t="str">
        <f aca="false">IFERROR(VLOOKUP(A307,C$3:K$433,8,FALSE()),"")</f>
        <v/>
      </c>
      <c r="U307" s="39" t="str">
        <f aca="false">IFERROR(VLOOKUP(A307,C$3:K$433,9,FALSE()),"")</f>
        <v/>
      </c>
    </row>
    <row r="308" customFormat="false" ht="15" hidden="false" customHeight="false" outlineLevel="0" collapsed="false">
      <c r="A308" s="11" t="s">
        <v>340</v>
      </c>
      <c r="B308" s="11" t="s">
        <v>46</v>
      </c>
      <c r="C308" s="11" t="s">
        <v>919</v>
      </c>
      <c r="D308" s="0" t="s">
        <v>638</v>
      </c>
      <c r="E308" s="0" t="n">
        <v>1</v>
      </c>
      <c r="F308" s="0" t="n">
        <v>0</v>
      </c>
      <c r="G308" s="39" t="n">
        <v>0</v>
      </c>
      <c r="H308" s="0" t="n">
        <v>0</v>
      </c>
      <c r="I308" s="39" t="n">
        <v>0</v>
      </c>
      <c r="J308" s="0" t="n">
        <v>7</v>
      </c>
      <c r="K308" s="39" t="n">
        <v>0.0154</v>
      </c>
      <c r="M308" s="40" t="s">
        <v>340</v>
      </c>
      <c r="N308" s="0" t="str">
        <f aca="false">IFERROR(VLOOKUP(A308,C$3:K$433,2,FALSE()),"")</f>
        <v/>
      </c>
      <c r="O308" s="0" t="str">
        <f aca="false">IFERROR(VLOOKUP(A308,C$3:K$433,3,FALSE()),"")</f>
        <v/>
      </c>
      <c r="P308" s="0" t="str">
        <f aca="false">IFERROR(VLOOKUP(A308,C$3:K$433,4,FALSE()),"")</f>
        <v/>
      </c>
      <c r="Q308" s="39" t="str">
        <f aca="false">IFERROR(VLOOKUP(A308,C$3:K$433,5,FALSE()),"")</f>
        <v/>
      </c>
      <c r="R308" s="0" t="str">
        <f aca="false">IFERROR(VLOOKUP(A308,C$3:K$433,6,FALSE()),"")</f>
        <v/>
      </c>
      <c r="S308" s="39" t="str">
        <f aca="false">IFERROR(VLOOKUP(A308,C$3:K$433,7,FALSE()),"")</f>
        <v/>
      </c>
      <c r="T308" s="0" t="str">
        <f aca="false">IFERROR(VLOOKUP(A308,C$3:K$433,8,FALSE()),"")</f>
        <v/>
      </c>
      <c r="U308" s="39" t="str">
        <f aca="false">IFERROR(VLOOKUP(A308,C$3:K$433,9,FALSE()),"")</f>
        <v/>
      </c>
    </row>
    <row r="309" customFormat="false" ht="15" hidden="false" customHeight="false" outlineLevel="0" collapsed="false">
      <c r="A309" s="11" t="s">
        <v>341</v>
      </c>
      <c r="B309" s="11" t="s">
        <v>37</v>
      </c>
      <c r="C309" s="11" t="s">
        <v>317</v>
      </c>
      <c r="D309" s="0" t="s">
        <v>382</v>
      </c>
      <c r="E309" s="0" t="n">
        <v>16</v>
      </c>
      <c r="F309" s="0" t="n">
        <v>0</v>
      </c>
      <c r="G309" s="39" t="n">
        <v>0</v>
      </c>
      <c r="H309" s="0" t="n">
        <v>915</v>
      </c>
      <c r="I309" s="39" t="n">
        <v>0.9196</v>
      </c>
      <c r="J309" s="0" t="n">
        <v>86</v>
      </c>
      <c r="K309" s="39" t="n">
        <v>0.192</v>
      </c>
      <c r="M309" s="40" t="s">
        <v>341</v>
      </c>
      <c r="N309" s="0" t="str">
        <f aca="false">IFERROR(VLOOKUP(A309,C$3:K$433,2,FALSE()),"")</f>
        <v>RB</v>
      </c>
      <c r="O309" s="0" t="n">
        <f aca="false">IFERROR(VLOOKUP(A309,C$3:K$433,3,FALSE()),"")</f>
        <v>8</v>
      </c>
      <c r="P309" s="0" t="n">
        <f aca="false">IFERROR(VLOOKUP(A309,C$3:K$433,4,FALSE()),"")</f>
        <v>65</v>
      </c>
      <c r="Q309" s="39" t="n">
        <f aca="false">IFERROR(VLOOKUP(A309,C$3:K$433,5,FALSE()),"")</f>
        <v>0.0624</v>
      </c>
      <c r="R309" s="0" t="n">
        <f aca="false">IFERROR(VLOOKUP(A309,C$3:K$433,6,FALSE()),"")</f>
        <v>0</v>
      </c>
      <c r="S309" s="39" t="n">
        <f aca="false">IFERROR(VLOOKUP(A309,C$3:K$433,7,FALSE()),"")</f>
        <v>0</v>
      </c>
      <c r="T309" s="0" t="n">
        <f aca="false">IFERROR(VLOOKUP(A309,C$3:K$433,8,FALSE()),"")</f>
        <v>155</v>
      </c>
      <c r="U309" s="39" t="n">
        <f aca="false">IFERROR(VLOOKUP(A309,C$3:K$433,9,FALSE()),"")</f>
        <v>0.3291</v>
      </c>
    </row>
    <row r="310" customFormat="false" ht="15" hidden="false" customHeight="false" outlineLevel="0" collapsed="false">
      <c r="A310" s="11" t="s">
        <v>342</v>
      </c>
      <c r="B310" s="11" t="s">
        <v>46</v>
      </c>
      <c r="C310" s="11" t="s">
        <v>920</v>
      </c>
      <c r="D310" s="0" t="s">
        <v>37</v>
      </c>
      <c r="E310" s="0" t="n">
        <v>6</v>
      </c>
      <c r="F310" s="0" t="n">
        <v>103</v>
      </c>
      <c r="G310" s="39" t="n">
        <v>0.0979</v>
      </c>
      <c r="H310" s="0" t="n">
        <v>0</v>
      </c>
      <c r="I310" s="39" t="n">
        <v>0</v>
      </c>
      <c r="J310" s="0" t="n">
        <v>41</v>
      </c>
      <c r="K310" s="39" t="n">
        <v>0.0938</v>
      </c>
      <c r="M310" s="40" t="s">
        <v>342</v>
      </c>
      <c r="N310" s="0" t="str">
        <f aca="false">IFERROR(VLOOKUP(A310,C$3:K$433,2,FALSE()),"")</f>
        <v/>
      </c>
      <c r="O310" s="0" t="str">
        <f aca="false">IFERROR(VLOOKUP(A310,C$3:K$433,3,FALSE()),"")</f>
        <v/>
      </c>
      <c r="P310" s="0" t="str">
        <f aca="false">IFERROR(VLOOKUP(A310,C$3:K$433,4,FALSE()),"")</f>
        <v/>
      </c>
      <c r="Q310" s="39" t="str">
        <f aca="false">IFERROR(VLOOKUP(A310,C$3:K$433,5,FALSE()),"")</f>
        <v/>
      </c>
      <c r="R310" s="0" t="str">
        <f aca="false">IFERROR(VLOOKUP(A310,C$3:K$433,6,FALSE()),"")</f>
        <v/>
      </c>
      <c r="S310" s="39" t="str">
        <f aca="false">IFERROR(VLOOKUP(A310,C$3:K$433,7,FALSE()),"")</f>
        <v/>
      </c>
      <c r="T310" s="0" t="str">
        <f aca="false">IFERROR(VLOOKUP(A310,C$3:K$433,8,FALSE()),"")</f>
        <v/>
      </c>
      <c r="U310" s="39" t="str">
        <f aca="false">IFERROR(VLOOKUP(A310,C$3:K$433,9,FALSE()),"")</f>
        <v/>
      </c>
    </row>
    <row r="311" customFormat="false" ht="15" hidden="false" customHeight="false" outlineLevel="0" collapsed="false">
      <c r="A311" s="11" t="s">
        <v>343</v>
      </c>
      <c r="B311" s="11" t="s">
        <v>46</v>
      </c>
      <c r="C311" s="11" t="s">
        <v>920</v>
      </c>
      <c r="D311" s="0" t="s">
        <v>37</v>
      </c>
      <c r="E311" s="0" t="n">
        <v>3</v>
      </c>
      <c r="F311" s="0" t="n">
        <v>13</v>
      </c>
      <c r="G311" s="39" t="n">
        <v>0.0125</v>
      </c>
      <c r="H311" s="0" t="n">
        <v>0</v>
      </c>
      <c r="I311" s="39" t="n">
        <v>0</v>
      </c>
      <c r="J311" s="0" t="n">
        <v>15</v>
      </c>
      <c r="K311" s="39" t="n">
        <v>0.0319</v>
      </c>
      <c r="M311" s="40" t="s">
        <v>343</v>
      </c>
      <c r="N311" s="0" t="str">
        <f aca="false">IFERROR(VLOOKUP(A311,C$3:K$433,2,FALSE()),"")</f>
        <v>LB</v>
      </c>
      <c r="O311" s="0" t="n">
        <f aca="false">IFERROR(VLOOKUP(A311,C$3:K$433,3,FALSE()),"")</f>
        <v>14</v>
      </c>
      <c r="P311" s="0" t="n">
        <f aca="false">IFERROR(VLOOKUP(A311,C$3:K$433,4,FALSE()),"")</f>
        <v>0</v>
      </c>
      <c r="Q311" s="39" t="n">
        <f aca="false">IFERROR(VLOOKUP(A311,C$3:K$433,5,FALSE()),"")</f>
        <v>0</v>
      </c>
      <c r="R311" s="0" t="n">
        <f aca="false">IFERROR(VLOOKUP(A311,C$3:K$433,6,FALSE()),"")</f>
        <v>532</v>
      </c>
      <c r="S311" s="39" t="n">
        <f aca="false">IFERROR(VLOOKUP(A311,C$3:K$433,7,FALSE()),"")</f>
        <v>0.4867</v>
      </c>
      <c r="T311" s="0" t="n">
        <f aca="false">IFERROR(VLOOKUP(A311,C$3:K$433,8,FALSE()),"")</f>
        <v>69</v>
      </c>
      <c r="U311" s="39" t="n">
        <f aca="false">IFERROR(VLOOKUP(A311,C$3:K$433,9,FALSE()),"")</f>
        <v>0.1468</v>
      </c>
    </row>
    <row r="312" customFormat="false" ht="15" hidden="false" customHeight="false" outlineLevel="0" collapsed="false">
      <c r="C312" s="11" t="s">
        <v>319</v>
      </c>
      <c r="D312" s="0" t="s">
        <v>34</v>
      </c>
      <c r="E312" s="0" t="n">
        <v>8</v>
      </c>
      <c r="F312" s="0" t="n">
        <v>234</v>
      </c>
      <c r="G312" s="39" t="n">
        <v>0.2368</v>
      </c>
      <c r="H312" s="0" t="n">
        <v>0</v>
      </c>
      <c r="I312" s="39" t="n">
        <v>0</v>
      </c>
      <c r="J312" s="0" t="n">
        <v>10</v>
      </c>
      <c r="K312" s="39" t="n">
        <v>0.0239</v>
      </c>
    </row>
    <row r="313" customFormat="false" ht="15" hidden="false" customHeight="false" outlineLevel="0" collapsed="false">
      <c r="C313" s="11" t="s">
        <v>323</v>
      </c>
      <c r="D313" s="0" t="s">
        <v>420</v>
      </c>
      <c r="E313" s="0" t="n">
        <v>14</v>
      </c>
      <c r="F313" s="0" t="n">
        <v>0</v>
      </c>
      <c r="G313" s="39" t="n">
        <v>0</v>
      </c>
      <c r="H313" s="0" t="n">
        <v>802</v>
      </c>
      <c r="I313" s="39" t="n">
        <v>0.7566</v>
      </c>
      <c r="J313" s="0" t="n">
        <v>0</v>
      </c>
      <c r="K313" s="39" t="n">
        <v>0</v>
      </c>
    </row>
    <row r="314" customFormat="false" ht="15" hidden="false" customHeight="false" outlineLevel="0" collapsed="false">
      <c r="C314" s="11" t="s">
        <v>325</v>
      </c>
      <c r="D314" s="0" t="s">
        <v>382</v>
      </c>
      <c r="E314" s="0" t="n">
        <v>12</v>
      </c>
      <c r="F314" s="0" t="n">
        <v>0</v>
      </c>
      <c r="G314" s="39" t="n">
        <v>0</v>
      </c>
      <c r="H314" s="0" t="n">
        <v>266</v>
      </c>
      <c r="I314" s="39" t="n">
        <v>0.2477</v>
      </c>
      <c r="J314" s="0" t="n">
        <v>154</v>
      </c>
      <c r="K314" s="39" t="n">
        <v>0.3099</v>
      </c>
    </row>
    <row r="315" customFormat="false" ht="15" hidden="false" customHeight="false" outlineLevel="0" collapsed="false">
      <c r="C315" s="11" t="s">
        <v>326</v>
      </c>
      <c r="D315" s="0" t="s">
        <v>37</v>
      </c>
      <c r="E315" s="0" t="n">
        <v>8</v>
      </c>
      <c r="F315" s="0" t="n">
        <v>275</v>
      </c>
      <c r="G315" s="39" t="n">
        <v>0.2627</v>
      </c>
      <c r="H315" s="0" t="n">
        <v>0</v>
      </c>
      <c r="I315" s="39" t="n">
        <v>0</v>
      </c>
      <c r="J315" s="0" t="n">
        <v>5</v>
      </c>
      <c r="K315" s="39" t="n">
        <v>0.0118</v>
      </c>
    </row>
    <row r="316" customFormat="false" ht="15" hidden="false" customHeight="false" outlineLevel="0" collapsed="false">
      <c r="C316" s="11" t="s">
        <v>327</v>
      </c>
      <c r="D316" s="0" t="s">
        <v>789</v>
      </c>
      <c r="E316" s="0" t="n">
        <v>15</v>
      </c>
      <c r="F316" s="0" t="n">
        <v>209</v>
      </c>
      <c r="G316" s="39" t="n">
        <v>0.2041</v>
      </c>
      <c r="H316" s="0" t="n">
        <v>0</v>
      </c>
      <c r="I316" s="39" t="n">
        <v>0</v>
      </c>
      <c r="J316" s="0" t="n">
        <v>103</v>
      </c>
      <c r="K316" s="39" t="n">
        <v>0.2435</v>
      </c>
    </row>
    <row r="317" customFormat="false" ht="15" hidden="false" customHeight="false" outlineLevel="0" collapsed="false">
      <c r="C317" s="11" t="s">
        <v>328</v>
      </c>
      <c r="D317" s="0" t="s">
        <v>382</v>
      </c>
      <c r="E317" s="0" t="n">
        <v>15</v>
      </c>
      <c r="F317" s="0" t="n">
        <v>0</v>
      </c>
      <c r="G317" s="39" t="n">
        <v>0</v>
      </c>
      <c r="H317" s="0" t="n">
        <v>125</v>
      </c>
      <c r="I317" s="39" t="n">
        <v>0.1149</v>
      </c>
      <c r="J317" s="0" t="n">
        <v>253</v>
      </c>
      <c r="K317" s="39" t="n">
        <v>0.5338</v>
      </c>
    </row>
    <row r="318" customFormat="false" ht="15" hidden="false" customHeight="false" outlineLevel="0" collapsed="false">
      <c r="C318" s="11" t="s">
        <v>330</v>
      </c>
      <c r="D318" s="0" t="s">
        <v>17</v>
      </c>
      <c r="E318" s="0" t="n">
        <v>16</v>
      </c>
      <c r="F318" s="0" t="n">
        <v>825</v>
      </c>
      <c r="G318" s="39" t="n">
        <v>0.8576</v>
      </c>
      <c r="H318" s="0" t="n">
        <v>0</v>
      </c>
      <c r="I318" s="39" t="n">
        <v>0</v>
      </c>
      <c r="J318" s="0" t="n">
        <v>55</v>
      </c>
      <c r="K318" s="39" t="n">
        <v>0.1222</v>
      </c>
    </row>
    <row r="319" customFormat="false" ht="15" hidden="false" customHeight="false" outlineLevel="0" collapsed="false">
      <c r="C319" s="11" t="s">
        <v>331</v>
      </c>
      <c r="D319" s="0" t="s">
        <v>34</v>
      </c>
      <c r="E319" s="0" t="n">
        <v>16</v>
      </c>
      <c r="F319" s="0" t="n">
        <v>691</v>
      </c>
      <c r="G319" s="39" t="n">
        <v>0.6476</v>
      </c>
      <c r="H319" s="0" t="n">
        <v>0</v>
      </c>
      <c r="I319" s="39" t="n">
        <v>0</v>
      </c>
      <c r="J319" s="0" t="n">
        <v>167</v>
      </c>
      <c r="K319" s="39" t="n">
        <v>0.3501</v>
      </c>
    </row>
    <row r="320" customFormat="false" ht="15" hidden="false" customHeight="false" outlineLevel="0" collapsed="false">
      <c r="C320" s="11" t="s">
        <v>334</v>
      </c>
      <c r="D320" s="0" t="s">
        <v>23</v>
      </c>
      <c r="E320" s="0" t="n">
        <v>14</v>
      </c>
      <c r="F320" s="0" t="n">
        <v>0</v>
      </c>
      <c r="G320" s="39" t="n">
        <v>0</v>
      </c>
      <c r="H320" s="0" t="n">
        <v>483</v>
      </c>
      <c r="I320" s="39" t="n">
        <v>0.46</v>
      </c>
      <c r="J320" s="0" t="n">
        <v>10</v>
      </c>
      <c r="K320" s="39" t="n">
        <v>0.0236</v>
      </c>
    </row>
    <row r="321" customFormat="false" ht="15" hidden="false" customHeight="false" outlineLevel="0" collapsed="false">
      <c r="C321" s="11" t="s">
        <v>335</v>
      </c>
      <c r="D321" s="0" t="s">
        <v>17</v>
      </c>
      <c r="E321" s="0" t="n">
        <v>16</v>
      </c>
      <c r="F321" s="0" t="n">
        <v>21</v>
      </c>
      <c r="G321" s="39" t="n">
        <v>0.0194</v>
      </c>
      <c r="H321" s="0" t="n">
        <v>0</v>
      </c>
      <c r="I321" s="39" t="n">
        <v>0</v>
      </c>
      <c r="J321" s="0" t="n">
        <v>312</v>
      </c>
      <c r="K321" s="39" t="n">
        <v>0.6638</v>
      </c>
    </row>
    <row r="322" customFormat="false" ht="15" hidden="false" customHeight="false" outlineLevel="0" collapsed="false">
      <c r="C322" s="11" t="s">
        <v>337</v>
      </c>
      <c r="D322" s="0" t="s">
        <v>453</v>
      </c>
      <c r="E322" s="0" t="n">
        <v>8</v>
      </c>
      <c r="F322" s="0" t="n">
        <v>0</v>
      </c>
      <c r="G322" s="39" t="n">
        <v>0</v>
      </c>
      <c r="H322" s="0" t="n">
        <v>203</v>
      </c>
      <c r="I322" s="39" t="n">
        <v>0.1819</v>
      </c>
      <c r="J322" s="0" t="n">
        <v>2</v>
      </c>
      <c r="K322" s="39" t="n">
        <v>0.0043</v>
      </c>
    </row>
    <row r="323" customFormat="false" ht="15" hidden="false" customHeight="false" outlineLevel="0" collapsed="false">
      <c r="C323" s="11" t="s">
        <v>337</v>
      </c>
      <c r="D323" s="0" t="s">
        <v>453</v>
      </c>
      <c r="E323" s="0" t="n">
        <v>5</v>
      </c>
      <c r="F323" s="0" t="n">
        <v>0</v>
      </c>
      <c r="G323" s="39" t="n">
        <v>0</v>
      </c>
      <c r="H323" s="0" t="n">
        <v>103</v>
      </c>
      <c r="I323" s="39" t="n">
        <v>0.0916</v>
      </c>
      <c r="J323" s="0" t="n">
        <v>0</v>
      </c>
      <c r="K323" s="39" t="n">
        <v>0</v>
      </c>
    </row>
    <row r="324" customFormat="false" ht="15" hidden="false" customHeight="false" outlineLevel="0" collapsed="false">
      <c r="C324" s="11" t="s">
        <v>341</v>
      </c>
      <c r="D324" s="0" t="s">
        <v>37</v>
      </c>
      <c r="E324" s="0" t="n">
        <v>8</v>
      </c>
      <c r="F324" s="0" t="n">
        <v>65</v>
      </c>
      <c r="G324" s="39" t="n">
        <v>0.0624</v>
      </c>
      <c r="H324" s="0" t="n">
        <v>0</v>
      </c>
      <c r="I324" s="39" t="n">
        <v>0</v>
      </c>
      <c r="J324" s="0" t="n">
        <v>155</v>
      </c>
      <c r="K324" s="39" t="n">
        <v>0.3291</v>
      </c>
    </row>
    <row r="325" customFormat="false" ht="15" hidden="false" customHeight="false" outlineLevel="0" collapsed="false">
      <c r="C325" s="11" t="s">
        <v>343</v>
      </c>
      <c r="D325" s="0" t="s">
        <v>23</v>
      </c>
      <c r="E325" s="0" t="n">
        <v>14</v>
      </c>
      <c r="F325" s="0" t="n">
        <v>0</v>
      </c>
      <c r="G325" s="39" t="n">
        <v>0</v>
      </c>
      <c r="H325" s="0" t="n">
        <v>532</v>
      </c>
      <c r="I325" s="39" t="n">
        <v>0.4867</v>
      </c>
      <c r="J325" s="0" t="n">
        <v>69</v>
      </c>
      <c r="K325" s="39" t="n">
        <v>0.1468</v>
      </c>
    </row>
  </sheetData>
  <conditionalFormatting sqref="A1:C1048576">
    <cfRule type="duplicateValues" priority="2" aboveAverage="0" equalAverage="0" bottom="0" percent="0" rank="0" text="" dxfId="9"/>
  </conditionalFormatting>
  <conditionalFormatting sqref="N1:N2">
    <cfRule type="duplicateValues" priority="3" aboveAverage="0" equalAverage="0" bottom="0" percent="0" rank="0" text="" dxfId="10"/>
  </conditionalFormatting>
  <conditionalFormatting sqref="M2">
    <cfRule type="duplicateValues" priority="4" aboveAverage="0" equalAverage="0" bottom="0" percent="0" rank="0" text="" dxfId="11"/>
  </conditionalFormatting>
  <conditionalFormatting sqref="M1:M2">
    <cfRule type="duplicateValues" priority="5" aboveAverage="0" equalAverage="0" bottom="0" percent="0" rank="0" text="" dxfId="12"/>
  </conditionalFormatting>
  <conditionalFormatting sqref="M3:M311">
    <cfRule type="duplicateValues" priority="6" aboveAverage="0" equalAverage="0" bottom="0" percent="0" rank="0" text="" dxfId="13"/>
  </conditionalFormatting>
  <conditionalFormatting sqref="AE1:AE1048576">
    <cfRule type="duplicateValues" priority="7" aboveAverage="0" equalAverage="0" bottom="0" percent="0" rank="0" text="" dxfId="14"/>
  </conditionalFormatting>
  <conditionalFormatting sqref="AE1:AE1048576 M1:M1048576">
    <cfRule type="duplicateValues" priority="8" aboveAverage="0" equalAverage="0" bottom="0" percent="0" rank="0" text="" dxfId="1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4" activeCellId="0" sqref="K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3" min="3" style="0" width="24.15"/>
    <col collapsed="false" customWidth="true" hidden="false" outlineLevel="0" max="4" min="4" style="0" width="6.85"/>
    <col collapsed="false" customWidth="true" hidden="false" outlineLevel="0" max="7" min="7" style="39" width="9.14"/>
    <col collapsed="false" customWidth="true" hidden="false" outlineLevel="0" max="9" min="9" style="39" width="9.14"/>
    <col collapsed="false" customWidth="true" hidden="false" outlineLevel="0" max="11" min="11" style="39" width="9.14"/>
    <col collapsed="false" customWidth="true" hidden="false" outlineLevel="0" max="14" min="14" style="0" width="21.71"/>
    <col collapsed="false" customWidth="true" hidden="false" outlineLevel="0" max="38" min="38" style="0" width="24.15"/>
  </cols>
  <sheetData>
    <row r="1" customFormat="false" ht="15" hidden="false" customHeight="false" outlineLevel="0" collapsed="false">
      <c r="A1" s="40"/>
      <c r="B1" s="40"/>
      <c r="C1" s="40"/>
      <c r="AL1" s="40"/>
    </row>
    <row r="2" customFormat="false" ht="15" hidden="false" customHeight="false" outlineLevel="0" collapsed="false">
      <c r="A2" s="0" t="s">
        <v>775</v>
      </c>
      <c r="C2" s="0" t="s">
        <v>776</v>
      </c>
      <c r="F2" s="0" t="s">
        <v>777</v>
      </c>
      <c r="H2" s="0" t="s">
        <v>778</v>
      </c>
      <c r="J2" s="0" t="s">
        <v>779</v>
      </c>
      <c r="N2" s="1"/>
      <c r="O2" s="1"/>
      <c r="P2" s="1"/>
      <c r="Q2" s="1" t="s">
        <v>777</v>
      </c>
      <c r="R2" s="1"/>
      <c r="S2" s="1" t="s">
        <v>778</v>
      </c>
      <c r="T2" s="1"/>
      <c r="U2" s="1" t="s">
        <v>779</v>
      </c>
      <c r="V2" s="1"/>
      <c r="AL2" s="0" t="s">
        <v>16</v>
      </c>
    </row>
    <row r="3" customFormat="false" ht="15" hidden="false" customHeight="false" outlineLevel="0" collapsed="false">
      <c r="A3" s="0" t="s">
        <v>1</v>
      </c>
      <c r="B3" s="0" t="s">
        <v>2</v>
      </c>
      <c r="C3" s="40" t="s">
        <v>1</v>
      </c>
      <c r="D3" s="11" t="s">
        <v>2</v>
      </c>
      <c r="E3" s="0" t="s">
        <v>709</v>
      </c>
      <c r="F3" s="0" t="s">
        <v>780</v>
      </c>
      <c r="G3" s="39" t="s">
        <v>781</v>
      </c>
      <c r="H3" s="0" t="s">
        <v>780</v>
      </c>
      <c r="I3" s="39" t="s">
        <v>781</v>
      </c>
      <c r="J3" s="0" t="s">
        <v>780</v>
      </c>
      <c r="K3" s="39" t="s">
        <v>781</v>
      </c>
      <c r="N3" s="1" t="s">
        <v>775</v>
      </c>
      <c r="O3" s="1" t="s">
        <v>2</v>
      </c>
      <c r="P3" s="1" t="s">
        <v>709</v>
      </c>
      <c r="Q3" s="1" t="s">
        <v>780</v>
      </c>
      <c r="R3" s="1" t="s">
        <v>781</v>
      </c>
      <c r="S3" s="1" t="s">
        <v>780</v>
      </c>
      <c r="T3" s="1" t="s">
        <v>781</v>
      </c>
      <c r="U3" s="1" t="s">
        <v>780</v>
      </c>
      <c r="V3" s="1" t="s">
        <v>781</v>
      </c>
      <c r="AL3" s="40" t="s">
        <v>16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13</v>
      </c>
      <c r="D4" s="0" t="s">
        <v>782</v>
      </c>
      <c r="E4" s="0" t="n">
        <v>16</v>
      </c>
      <c r="F4" s="0" t="n">
        <v>1113</v>
      </c>
      <c r="G4" s="39" t="n">
        <v>1</v>
      </c>
      <c r="H4" s="0" t="n">
        <v>0</v>
      </c>
      <c r="I4" s="39" t="n">
        <v>0</v>
      </c>
      <c r="J4" s="0" t="n">
        <v>67</v>
      </c>
      <c r="K4" s="39" t="n">
        <v>0.1376</v>
      </c>
      <c r="N4" s="0" t="s">
        <v>13</v>
      </c>
      <c r="O4" s="0" t="str">
        <f aca="false">IFERROR(VLOOKUP(A4,C$4:K$434,2,FALSE()),"")</f>
        <v>G</v>
      </c>
      <c r="P4" s="0" t="n">
        <f aca="false">IFERROR(VLOOKUP(A4,C$4:K$434,3,FALSE()),"")</f>
        <v>16</v>
      </c>
      <c r="Q4" s="0" t="n">
        <f aca="false">IFERROR(VLOOKUP(A4,C$4:K$434,4,FALSE()),"")</f>
        <v>1113</v>
      </c>
      <c r="R4" s="39" t="n">
        <f aca="false">IFERROR(VLOOKUP(A4,C$4:K$434,5,FALSE()),"")</f>
        <v>1</v>
      </c>
      <c r="S4" s="0" t="n">
        <f aca="false">IFERROR(VLOOKUP(A4,C$4:K$434,6,FALSE()),"")</f>
        <v>0</v>
      </c>
      <c r="T4" s="39" t="n">
        <f aca="false">IFERROR(VLOOKUP(A4,C$4:K$434,7,FALSE()),"")</f>
        <v>0</v>
      </c>
      <c r="U4" s="0" t="n">
        <f aca="false">IFERROR(VLOOKUP(A4,C$4:K$434,8,FALSE()),"")</f>
        <v>67</v>
      </c>
      <c r="V4" s="39" t="n">
        <f aca="false">IFERROR(VLOOKUP(A4,C$4:K$434,9,FALSE()),"")</f>
        <v>0.1376</v>
      </c>
      <c r="AL4" s="0" t="s">
        <v>783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16</v>
      </c>
      <c r="D5" s="0" t="s">
        <v>17</v>
      </c>
      <c r="E5" s="0" t="n">
        <v>6</v>
      </c>
      <c r="F5" s="0" t="n">
        <v>188</v>
      </c>
      <c r="G5" s="39" t="n">
        <v>0.1749</v>
      </c>
      <c r="H5" s="0" t="n">
        <v>0</v>
      </c>
      <c r="I5" s="39" t="n">
        <v>0</v>
      </c>
      <c r="J5" s="0" t="n">
        <v>32</v>
      </c>
      <c r="K5" s="39" t="n">
        <v>0.0682</v>
      </c>
      <c r="N5" s="41" t="s">
        <v>16</v>
      </c>
      <c r="O5" s="42" t="str">
        <f aca="false">IFERROR(VLOOKUP(A5,C$4:K$434,2,FALSE()),"")</f>
        <v>TE</v>
      </c>
      <c r="P5" s="42" t="n">
        <f aca="false">IFERROR(VLOOKUP(A5,C$4:K$434,3,FALSE()),"")</f>
        <v>6</v>
      </c>
      <c r="Q5" s="42" t="n">
        <f aca="false">IFERROR(VLOOKUP(A5,C$4:K$434,4,FALSE()),"")</f>
        <v>188</v>
      </c>
      <c r="R5" s="43" t="n">
        <f aca="false">IFERROR(VLOOKUP(A5,C$4:K$434,5,FALSE()),"")</f>
        <v>0.1749</v>
      </c>
      <c r="S5" s="42" t="n">
        <f aca="false">IFERROR(VLOOKUP(A5,C$4:K$434,6,FALSE()),"")</f>
        <v>0</v>
      </c>
      <c r="T5" s="43" t="n">
        <f aca="false">IFERROR(VLOOKUP(A5,C$4:K$434,7,FALSE()),"")</f>
        <v>0</v>
      </c>
      <c r="U5" s="42" t="n">
        <f aca="false">IFERROR(VLOOKUP(A5,C$4:K$434,8,FALSE()),"")</f>
        <v>32</v>
      </c>
      <c r="V5" s="43" t="n">
        <f aca="false">IFERROR(VLOOKUP(A5,C$4:K$434,9,FALSE()),"")</f>
        <v>0.0682</v>
      </c>
      <c r="W5" s="42" t="s">
        <v>17</v>
      </c>
      <c r="X5" s="42" t="n">
        <v>4</v>
      </c>
      <c r="Y5" s="42" t="n">
        <v>35</v>
      </c>
      <c r="Z5" s="43" t="n">
        <v>0.0313</v>
      </c>
      <c r="AA5" s="42" t="n">
        <v>0</v>
      </c>
      <c r="AB5" s="43" t="n">
        <v>0</v>
      </c>
      <c r="AC5" s="42" t="n">
        <v>32</v>
      </c>
      <c r="AD5" s="43" t="n">
        <v>0.0714</v>
      </c>
      <c r="AL5" s="0" t="s">
        <v>783</v>
      </c>
    </row>
    <row r="6" customFormat="false" ht="15" hidden="false" customHeight="false" outlineLevel="0" collapsed="false">
      <c r="A6" s="0" t="s">
        <v>19</v>
      </c>
      <c r="B6" s="0" t="s">
        <v>20</v>
      </c>
      <c r="C6" s="0" t="s">
        <v>16</v>
      </c>
      <c r="D6" s="0" t="s">
        <v>17</v>
      </c>
      <c r="E6" s="0" t="n">
        <v>4</v>
      </c>
      <c r="F6" s="0" t="n">
        <v>35</v>
      </c>
      <c r="G6" s="39" t="n">
        <v>0.0313</v>
      </c>
      <c r="H6" s="0" t="n">
        <v>0</v>
      </c>
      <c r="I6" s="39" t="n">
        <v>0</v>
      </c>
      <c r="J6" s="0" t="n">
        <v>32</v>
      </c>
      <c r="K6" s="39" t="n">
        <v>0.0714</v>
      </c>
      <c r="N6" s="0" t="s">
        <v>19</v>
      </c>
      <c r="O6" s="0" t="str">
        <f aca="false">IFERROR(VLOOKUP(A6,C$4:K$434,2,FALSE()),"")</f>
        <v/>
      </c>
      <c r="P6" s="0" t="str">
        <f aca="false">IFERROR(VLOOKUP(A6,C$4:K$434,3,FALSE()),"")</f>
        <v/>
      </c>
      <c r="Q6" s="0" t="str">
        <f aca="false">IFERROR(VLOOKUP(A6,C$4:K$434,4,FALSE()),"")</f>
        <v/>
      </c>
      <c r="R6" s="39" t="str">
        <f aca="false">IFERROR(VLOOKUP(A6,C$4:K$434,5,FALSE()),"")</f>
        <v/>
      </c>
      <c r="S6" s="0" t="str">
        <f aca="false">IFERROR(VLOOKUP(A6,C$4:K$434,6,FALSE()),"")</f>
        <v/>
      </c>
      <c r="T6" s="39" t="str">
        <f aca="false">IFERROR(VLOOKUP(A6,C$4:K$434,7,FALSE()),"")</f>
        <v/>
      </c>
      <c r="U6" s="0" t="str">
        <f aca="false">IFERROR(VLOOKUP(A6,C$4:K$434,8,FALSE()),"")</f>
        <v/>
      </c>
      <c r="V6" s="39" t="str">
        <f aca="false">IFERROR(VLOOKUP(A6,C$4:K$434,9,FALSE()),"")</f>
        <v/>
      </c>
      <c r="AL6" s="0" t="s">
        <v>784</v>
      </c>
    </row>
    <row r="7" customFormat="false" ht="15" hidden="false" customHeight="false" outlineLevel="0" collapsed="false">
      <c r="A7" s="0" t="s">
        <v>22</v>
      </c>
      <c r="B7" s="0" t="s">
        <v>23</v>
      </c>
      <c r="C7" s="0" t="s">
        <v>26</v>
      </c>
      <c r="D7" s="0" t="s">
        <v>785</v>
      </c>
      <c r="E7" s="0" t="n">
        <v>15</v>
      </c>
      <c r="F7" s="0" t="n">
        <v>0</v>
      </c>
      <c r="G7" s="39" t="n">
        <v>0</v>
      </c>
      <c r="H7" s="0" t="n">
        <v>939</v>
      </c>
      <c r="I7" s="39" t="n">
        <v>0.8735</v>
      </c>
      <c r="J7" s="0" t="n">
        <v>117</v>
      </c>
      <c r="K7" s="39" t="n">
        <v>0.2734</v>
      </c>
      <c r="N7" s="0" t="s">
        <v>22</v>
      </c>
      <c r="O7" s="0" t="str">
        <f aca="false">IFERROR(VLOOKUP(A7,C$4:K$434,2,FALSE()),"")</f>
        <v/>
      </c>
      <c r="P7" s="0" t="str">
        <f aca="false">IFERROR(VLOOKUP(A7,C$4:K$434,3,FALSE()),"")</f>
        <v/>
      </c>
      <c r="Q7" s="0" t="str">
        <f aca="false">IFERROR(VLOOKUP(A7,C$4:K$434,4,FALSE()),"")</f>
        <v/>
      </c>
      <c r="R7" s="39" t="str">
        <f aca="false">IFERROR(VLOOKUP(A7,C$4:K$434,5,FALSE()),"")</f>
        <v/>
      </c>
      <c r="S7" s="0" t="str">
        <f aca="false">IFERROR(VLOOKUP(A7,C$4:K$434,6,FALSE()),"")</f>
        <v/>
      </c>
      <c r="T7" s="39" t="str">
        <f aca="false">IFERROR(VLOOKUP(A7,C$4:K$434,7,FALSE()),"")</f>
        <v/>
      </c>
      <c r="U7" s="0" t="str">
        <f aca="false">IFERROR(VLOOKUP(A7,C$4:K$434,8,FALSE()),"")</f>
        <v/>
      </c>
      <c r="V7" s="39" t="str">
        <f aca="false">IFERROR(VLOOKUP(A7,C$4:K$434,9,FALSE()),"")</f>
        <v/>
      </c>
      <c r="AL7" s="0" t="s">
        <v>784</v>
      </c>
    </row>
    <row r="8" customFormat="false" ht="15" hidden="false" customHeight="false" outlineLevel="0" collapsed="false">
      <c r="A8" s="0" t="s">
        <v>25</v>
      </c>
      <c r="B8" s="0" t="s">
        <v>14</v>
      </c>
      <c r="C8" s="0" t="s">
        <v>28</v>
      </c>
      <c r="D8" s="0" t="s">
        <v>23</v>
      </c>
      <c r="E8" s="0" t="n">
        <v>3</v>
      </c>
      <c r="F8" s="0" t="n">
        <v>0</v>
      </c>
      <c r="G8" s="39" t="n">
        <v>0</v>
      </c>
      <c r="H8" s="0" t="n">
        <v>1</v>
      </c>
      <c r="I8" s="39" t="n">
        <v>0.0009</v>
      </c>
      <c r="J8" s="0" t="n">
        <v>71</v>
      </c>
      <c r="K8" s="39" t="n">
        <v>0.1485</v>
      </c>
      <c r="N8" s="0" t="s">
        <v>25</v>
      </c>
      <c r="O8" s="0" t="str">
        <f aca="false">IFERROR(VLOOKUP(A8,C$4:K$434,2,FALSE()),"")</f>
        <v/>
      </c>
      <c r="P8" s="0" t="str">
        <f aca="false">IFERROR(VLOOKUP(A8,C$4:K$434,3,FALSE()),"")</f>
        <v/>
      </c>
      <c r="Q8" s="0" t="str">
        <f aca="false">IFERROR(VLOOKUP(A8,C$4:K$434,4,FALSE()),"")</f>
        <v/>
      </c>
      <c r="R8" s="39" t="str">
        <f aca="false">IFERROR(VLOOKUP(A8,C$4:K$434,5,FALSE()),"")</f>
        <v/>
      </c>
      <c r="S8" s="0" t="str">
        <f aca="false">IFERROR(VLOOKUP(A8,C$4:K$434,6,FALSE()),"")</f>
        <v/>
      </c>
      <c r="T8" s="39" t="str">
        <f aca="false">IFERROR(VLOOKUP(A8,C$4:K$434,7,FALSE()),"")</f>
        <v/>
      </c>
      <c r="U8" s="0" t="str">
        <f aca="false">IFERROR(VLOOKUP(A8,C$4:K$434,8,FALSE()),"")</f>
        <v/>
      </c>
      <c r="V8" s="39" t="str">
        <f aca="false">IFERROR(VLOOKUP(A8,C$4:K$434,9,FALSE()),"")</f>
        <v/>
      </c>
      <c r="AL8" s="0" t="s">
        <v>786</v>
      </c>
    </row>
    <row r="9" customFormat="false" ht="15" hidden="false" customHeight="false" outlineLevel="0" collapsed="false">
      <c r="A9" s="0" t="s">
        <v>26</v>
      </c>
      <c r="B9" s="0" t="s">
        <v>20</v>
      </c>
      <c r="C9" s="0" t="s">
        <v>30</v>
      </c>
      <c r="D9" s="0" t="s">
        <v>382</v>
      </c>
      <c r="E9" s="0" t="n">
        <v>1</v>
      </c>
      <c r="F9" s="0" t="n">
        <v>0</v>
      </c>
      <c r="G9" s="39" t="n">
        <v>0</v>
      </c>
      <c r="H9" s="0" t="n">
        <v>0</v>
      </c>
      <c r="I9" s="39" t="n">
        <v>0</v>
      </c>
      <c r="J9" s="0" t="n">
        <v>4</v>
      </c>
      <c r="K9" s="39" t="n">
        <v>0.0096</v>
      </c>
      <c r="N9" s="0" t="s">
        <v>26</v>
      </c>
      <c r="O9" s="0" t="str">
        <f aca="false">IFERROR(VLOOKUP(A9,C$4:K$434,2,FALSE()),"")</f>
        <v>FS,S</v>
      </c>
      <c r="P9" s="0" t="n">
        <f aca="false">IFERROR(VLOOKUP(A9,C$4:K$434,3,FALSE()),"")</f>
        <v>15</v>
      </c>
      <c r="Q9" s="0" t="n">
        <f aca="false">IFERROR(VLOOKUP(A9,C$4:K$434,4,FALSE()),"")</f>
        <v>0</v>
      </c>
      <c r="R9" s="39" t="n">
        <f aca="false">IFERROR(VLOOKUP(A9,C$4:K$434,5,FALSE()),"")</f>
        <v>0</v>
      </c>
      <c r="S9" s="0" t="n">
        <f aca="false">IFERROR(VLOOKUP(A9,C$4:K$434,6,FALSE()),"")</f>
        <v>939</v>
      </c>
      <c r="T9" s="39" t="n">
        <f aca="false">IFERROR(VLOOKUP(A9,C$4:K$434,7,FALSE()),"")</f>
        <v>0.8735</v>
      </c>
      <c r="U9" s="0" t="n">
        <f aca="false">IFERROR(VLOOKUP(A9,C$4:K$434,8,FALSE()),"")</f>
        <v>117</v>
      </c>
      <c r="V9" s="39" t="n">
        <f aca="false">IFERROR(VLOOKUP(A9,C$4:K$434,9,FALSE()),"")</f>
        <v>0.2734</v>
      </c>
      <c r="AL9" s="0" t="s">
        <v>786</v>
      </c>
    </row>
    <row r="10" customFormat="false" ht="15" hidden="false" customHeight="false" outlineLevel="0" collapsed="false">
      <c r="A10" s="0" t="s">
        <v>27</v>
      </c>
      <c r="B10" s="0" t="s">
        <v>14</v>
      </c>
      <c r="C10" s="0" t="s">
        <v>783</v>
      </c>
      <c r="D10" s="0" t="s">
        <v>382</v>
      </c>
      <c r="E10" s="0" t="n">
        <v>1</v>
      </c>
      <c r="F10" s="0" t="n">
        <v>0</v>
      </c>
      <c r="G10" s="39" t="n">
        <v>0</v>
      </c>
      <c r="H10" s="0" t="n">
        <v>0</v>
      </c>
      <c r="I10" s="39" t="n">
        <v>0</v>
      </c>
      <c r="J10" s="0" t="n">
        <v>9</v>
      </c>
      <c r="K10" s="39" t="n">
        <v>0.0201</v>
      </c>
      <c r="N10" s="0" t="s">
        <v>27</v>
      </c>
      <c r="O10" s="0" t="str">
        <f aca="false">IFERROR(VLOOKUP(A10,C$4:K$434,2,FALSE()),"")</f>
        <v/>
      </c>
      <c r="P10" s="0" t="str">
        <f aca="false">IFERROR(VLOOKUP(A10,C$4:K$434,3,FALSE()),"")</f>
        <v/>
      </c>
      <c r="Q10" s="0" t="str">
        <f aca="false">IFERROR(VLOOKUP(A10,C$4:K$434,4,FALSE()),"")</f>
        <v/>
      </c>
      <c r="R10" s="39" t="str">
        <f aca="false">IFERROR(VLOOKUP(A10,C$4:K$434,5,FALSE()),"")</f>
        <v/>
      </c>
      <c r="S10" s="0" t="str">
        <f aca="false">IFERROR(VLOOKUP(A10,C$4:K$434,6,FALSE()),"")</f>
        <v/>
      </c>
      <c r="T10" s="39" t="str">
        <f aca="false">IFERROR(VLOOKUP(A10,C$4:K$434,7,FALSE()),"")</f>
        <v/>
      </c>
      <c r="U10" s="0" t="str">
        <f aca="false">IFERROR(VLOOKUP(A10,C$4:K$434,8,FALSE()),"")</f>
        <v/>
      </c>
      <c r="V10" s="39" t="str">
        <f aca="false">IFERROR(VLOOKUP(A10,C$4:K$434,9,FALSE()),"")</f>
        <v/>
      </c>
      <c r="AL10" s="0" t="s">
        <v>465</v>
      </c>
    </row>
    <row r="11" customFormat="false" ht="15" hidden="false" customHeight="false" outlineLevel="0" collapsed="false">
      <c r="A11" s="0" t="s">
        <v>28</v>
      </c>
      <c r="B11" s="0" t="s">
        <v>23</v>
      </c>
      <c r="C11" s="0" t="s">
        <v>783</v>
      </c>
      <c r="D11" s="0" t="s">
        <v>382</v>
      </c>
      <c r="E11" s="0" t="n">
        <v>7</v>
      </c>
      <c r="F11" s="0" t="n">
        <v>0</v>
      </c>
      <c r="G11" s="39" t="n">
        <v>0</v>
      </c>
      <c r="H11" s="0" t="n">
        <v>6</v>
      </c>
      <c r="I11" s="39" t="n">
        <v>0.0057</v>
      </c>
      <c r="J11" s="0" t="n">
        <v>76</v>
      </c>
      <c r="K11" s="39" t="n">
        <v>0.1708</v>
      </c>
      <c r="N11" s="0" t="s">
        <v>28</v>
      </c>
      <c r="O11" s="0" t="str">
        <f aca="false">IFERROR(VLOOKUP(A11,C$4:K$434,2,FALSE()),"")</f>
        <v>LB</v>
      </c>
      <c r="P11" s="0" t="n">
        <f aca="false">IFERROR(VLOOKUP(A11,C$4:K$434,3,FALSE()),"")</f>
        <v>3</v>
      </c>
      <c r="Q11" s="0" t="n">
        <f aca="false">IFERROR(VLOOKUP(A11,C$4:K$434,4,FALSE()),"")</f>
        <v>0</v>
      </c>
      <c r="R11" s="39" t="n">
        <f aca="false">IFERROR(VLOOKUP(A11,C$4:K$434,5,FALSE()),"")</f>
        <v>0</v>
      </c>
      <c r="S11" s="0" t="n">
        <f aca="false">IFERROR(VLOOKUP(A11,C$4:K$434,6,FALSE()),"")</f>
        <v>1</v>
      </c>
      <c r="T11" s="39" t="n">
        <f aca="false">IFERROR(VLOOKUP(A11,C$4:K$434,7,FALSE()),"")</f>
        <v>0.0009</v>
      </c>
      <c r="U11" s="0" t="n">
        <f aca="false">IFERROR(VLOOKUP(A11,C$4:K$434,8,FALSE()),"")</f>
        <v>71</v>
      </c>
      <c r="V11" s="39" t="n">
        <f aca="false">IFERROR(VLOOKUP(A11,C$4:K$434,9,FALSE()),"")</f>
        <v>0.1485</v>
      </c>
      <c r="AL11" s="0" t="s">
        <v>465</v>
      </c>
    </row>
    <row r="12" customFormat="false" ht="15" hidden="false" customHeight="false" outlineLevel="0" collapsed="false">
      <c r="A12" s="0" t="s">
        <v>30</v>
      </c>
      <c r="B12" s="0" t="s">
        <v>20</v>
      </c>
      <c r="C12" s="0" t="s">
        <v>31</v>
      </c>
      <c r="D12" s="0" t="s">
        <v>782</v>
      </c>
      <c r="E12" s="0" t="n">
        <v>16</v>
      </c>
      <c r="F12" s="0" t="n">
        <v>1134</v>
      </c>
      <c r="G12" s="39" t="n">
        <v>1</v>
      </c>
      <c r="H12" s="0" t="n">
        <v>0</v>
      </c>
      <c r="I12" s="39" t="n">
        <v>0</v>
      </c>
      <c r="J12" s="0" t="n">
        <v>66</v>
      </c>
      <c r="K12" s="39" t="n">
        <v>0.1503</v>
      </c>
      <c r="N12" s="0" t="s">
        <v>30</v>
      </c>
      <c r="O12" s="0" t="str">
        <f aca="false">IFERROR(VLOOKUP(A12,C$4:K$434,2,FALSE()),"")</f>
        <v>CB</v>
      </c>
      <c r="P12" s="0" t="n">
        <f aca="false">IFERROR(VLOOKUP(A12,C$4:K$434,3,FALSE()),"")</f>
        <v>1</v>
      </c>
      <c r="Q12" s="0" t="n">
        <f aca="false">IFERROR(VLOOKUP(A12,C$4:K$434,4,FALSE()),"")</f>
        <v>0</v>
      </c>
      <c r="R12" s="39" t="n">
        <f aca="false">IFERROR(VLOOKUP(A12,C$4:K$434,5,FALSE()),"")</f>
        <v>0</v>
      </c>
      <c r="S12" s="0" t="n">
        <f aca="false">IFERROR(VLOOKUP(A12,C$4:K$434,6,FALSE()),"")</f>
        <v>0</v>
      </c>
      <c r="T12" s="39" t="n">
        <f aca="false">IFERROR(VLOOKUP(A12,C$4:K$434,7,FALSE()),"")</f>
        <v>0</v>
      </c>
      <c r="U12" s="0" t="n">
        <f aca="false">IFERROR(VLOOKUP(A12,C$4:K$434,8,FALSE()),"")</f>
        <v>4</v>
      </c>
      <c r="V12" s="39" t="n">
        <f aca="false">IFERROR(VLOOKUP(A12,C$4:K$434,9,FALSE()),"")</f>
        <v>0.0096</v>
      </c>
      <c r="AL12" s="0" t="s">
        <v>787</v>
      </c>
    </row>
    <row r="13" customFormat="false" ht="15" hidden="false" customHeight="false" outlineLevel="0" collapsed="false">
      <c r="A13" s="0" t="s">
        <v>31</v>
      </c>
      <c r="B13" s="0" t="s">
        <v>14</v>
      </c>
      <c r="C13" s="0" t="s">
        <v>33</v>
      </c>
      <c r="D13" s="0" t="s">
        <v>34</v>
      </c>
      <c r="E13" s="0" t="n">
        <v>16</v>
      </c>
      <c r="F13" s="0" t="n">
        <v>997</v>
      </c>
      <c r="G13" s="39" t="n">
        <v>0.891</v>
      </c>
      <c r="H13" s="0" t="n">
        <v>0</v>
      </c>
      <c r="I13" s="39" t="n">
        <v>0</v>
      </c>
      <c r="J13" s="0" t="n">
        <v>4</v>
      </c>
      <c r="K13" s="39" t="n">
        <v>0.0085</v>
      </c>
      <c r="N13" s="0" t="s">
        <v>31</v>
      </c>
      <c r="O13" s="0" t="str">
        <f aca="false">IFERROR(VLOOKUP(A13,C$4:K$434,2,FALSE()),"")</f>
        <v>G</v>
      </c>
      <c r="P13" s="0" t="n">
        <f aca="false">IFERROR(VLOOKUP(A13,C$4:K$434,3,FALSE()),"")</f>
        <v>16</v>
      </c>
      <c r="Q13" s="0" t="n">
        <f aca="false">IFERROR(VLOOKUP(A13,C$4:K$434,4,FALSE()),"")</f>
        <v>1134</v>
      </c>
      <c r="R13" s="39" t="n">
        <f aca="false">IFERROR(VLOOKUP(A13,C$4:K$434,5,FALSE()),"")</f>
        <v>1</v>
      </c>
      <c r="S13" s="0" t="n">
        <f aca="false">IFERROR(VLOOKUP(A13,C$4:K$434,6,FALSE()),"")</f>
        <v>0</v>
      </c>
      <c r="T13" s="39" t="n">
        <f aca="false">IFERROR(VLOOKUP(A13,C$4:K$434,7,FALSE()),"")</f>
        <v>0</v>
      </c>
      <c r="U13" s="0" t="n">
        <f aca="false">IFERROR(VLOOKUP(A13,C$4:K$434,8,FALSE()),"")</f>
        <v>66</v>
      </c>
      <c r="V13" s="39" t="n">
        <f aca="false">IFERROR(VLOOKUP(A13,C$4:K$434,9,FALSE()),"")</f>
        <v>0.1503</v>
      </c>
      <c r="AL13" s="0" t="s">
        <v>787</v>
      </c>
    </row>
    <row r="14" customFormat="false" ht="15" hidden="false" customHeight="false" outlineLevel="0" collapsed="false">
      <c r="A14" s="0" t="s">
        <v>347</v>
      </c>
      <c r="B14" s="0" t="s">
        <v>23</v>
      </c>
      <c r="C14" s="0" t="s">
        <v>36</v>
      </c>
      <c r="D14" s="0" t="s">
        <v>37</v>
      </c>
      <c r="E14" s="0" t="n">
        <v>2</v>
      </c>
      <c r="F14" s="0" t="n">
        <v>57</v>
      </c>
      <c r="G14" s="39" t="n">
        <v>0.055</v>
      </c>
      <c r="H14" s="0" t="n">
        <v>0</v>
      </c>
      <c r="I14" s="39" t="n">
        <v>0</v>
      </c>
      <c r="J14" s="0" t="n">
        <v>1</v>
      </c>
      <c r="K14" s="39" t="n">
        <v>0.0024</v>
      </c>
      <c r="N14" s="0" t="s">
        <v>347</v>
      </c>
      <c r="O14" s="0" t="str">
        <f aca="false">IFERROR(VLOOKUP(A14,C$4:K$434,2,FALSE()),"")</f>
        <v/>
      </c>
      <c r="P14" s="0" t="str">
        <f aca="false">IFERROR(VLOOKUP(A14,C$4:K$434,3,FALSE()),"")</f>
        <v/>
      </c>
      <c r="Q14" s="0" t="str">
        <f aca="false">IFERROR(VLOOKUP(A14,C$4:K$434,4,FALSE()),"")</f>
        <v/>
      </c>
      <c r="R14" s="39" t="str">
        <f aca="false">IFERROR(VLOOKUP(A14,C$4:K$434,5,FALSE()),"")</f>
        <v/>
      </c>
      <c r="S14" s="0" t="str">
        <f aca="false">IFERROR(VLOOKUP(A14,C$4:K$434,6,FALSE()),"")</f>
        <v/>
      </c>
      <c r="T14" s="39" t="str">
        <f aca="false">IFERROR(VLOOKUP(A14,C$4:K$434,7,FALSE()),"")</f>
        <v/>
      </c>
      <c r="U14" s="0" t="str">
        <f aca="false">IFERROR(VLOOKUP(A14,C$4:K$434,8,FALSE()),"")</f>
        <v/>
      </c>
      <c r="V14" s="39" t="str">
        <f aca="false">IFERROR(VLOOKUP(A14,C$4:K$434,9,FALSE()),"")</f>
        <v/>
      </c>
      <c r="AL14" s="0" t="s">
        <v>788</v>
      </c>
    </row>
    <row r="15" customFormat="false" ht="15" hidden="false" customHeight="false" outlineLevel="0" collapsed="false">
      <c r="A15" s="0" t="s">
        <v>33</v>
      </c>
      <c r="B15" s="0" t="s">
        <v>34</v>
      </c>
      <c r="C15" s="0" t="s">
        <v>39</v>
      </c>
      <c r="D15" s="0" t="s">
        <v>789</v>
      </c>
      <c r="E15" s="0" t="n">
        <v>16</v>
      </c>
      <c r="F15" s="0" t="n">
        <v>297</v>
      </c>
      <c r="G15" s="39" t="n">
        <v>0.2958</v>
      </c>
      <c r="H15" s="0" t="n">
        <v>0</v>
      </c>
      <c r="I15" s="39" t="n">
        <v>0</v>
      </c>
      <c r="J15" s="0" t="n">
        <v>48</v>
      </c>
      <c r="K15" s="39" t="n">
        <v>0.1067</v>
      </c>
      <c r="N15" s="0" t="s">
        <v>33</v>
      </c>
      <c r="O15" s="0" t="str">
        <f aca="false">IFERROR(VLOOKUP(A15,C$4:K$434,2,FALSE()),"")</f>
        <v>WR</v>
      </c>
      <c r="P15" s="0" t="n">
        <f aca="false">IFERROR(VLOOKUP(A15,C$4:K$434,3,FALSE()),"")</f>
        <v>16</v>
      </c>
      <c r="Q15" s="0" t="n">
        <f aca="false">IFERROR(VLOOKUP(A15,C$4:K$434,4,FALSE()),"")</f>
        <v>997</v>
      </c>
      <c r="R15" s="39" t="n">
        <f aca="false">IFERROR(VLOOKUP(A15,C$4:K$434,5,FALSE()),"")</f>
        <v>0.891</v>
      </c>
      <c r="S15" s="0" t="n">
        <f aca="false">IFERROR(VLOOKUP(A15,C$4:K$434,6,FALSE()),"")</f>
        <v>0</v>
      </c>
      <c r="T15" s="39" t="n">
        <f aca="false">IFERROR(VLOOKUP(A15,C$4:K$434,7,FALSE()),"")</f>
        <v>0</v>
      </c>
      <c r="U15" s="0" t="n">
        <f aca="false">IFERROR(VLOOKUP(A15,C$4:K$434,8,FALSE()),"")</f>
        <v>4</v>
      </c>
      <c r="V15" s="39" t="n">
        <f aca="false">IFERROR(VLOOKUP(A15,C$4:K$434,9,FALSE()),"")</f>
        <v>0.0085</v>
      </c>
      <c r="AL15" s="0" t="s">
        <v>788</v>
      </c>
    </row>
    <row r="16" customFormat="false" ht="15" hidden="false" customHeight="false" outlineLevel="0" collapsed="false">
      <c r="A16" s="0" t="s">
        <v>35</v>
      </c>
      <c r="B16" s="0" t="s">
        <v>23</v>
      </c>
      <c r="C16" s="0" t="s">
        <v>41</v>
      </c>
      <c r="D16" s="0" t="s">
        <v>789</v>
      </c>
      <c r="E16" s="0" t="n">
        <v>15</v>
      </c>
      <c r="F16" s="0" t="n">
        <v>1042</v>
      </c>
      <c r="G16" s="39" t="n">
        <v>0.9029</v>
      </c>
      <c r="H16" s="0" t="n">
        <v>0</v>
      </c>
      <c r="I16" s="39" t="n">
        <v>0</v>
      </c>
      <c r="J16" s="0" t="n">
        <v>78</v>
      </c>
      <c r="K16" s="39" t="n">
        <v>0.1635</v>
      </c>
      <c r="N16" s="0" t="s">
        <v>35</v>
      </c>
      <c r="O16" s="0" t="str">
        <f aca="false">IFERROR(VLOOKUP(A16,C$4:K$434,2,FALSE()),"")</f>
        <v/>
      </c>
      <c r="P16" s="0" t="str">
        <f aca="false">IFERROR(VLOOKUP(A16,C$4:K$434,3,FALSE()),"")</f>
        <v/>
      </c>
      <c r="Q16" s="0" t="str">
        <f aca="false">IFERROR(VLOOKUP(A16,C$4:K$434,4,FALSE()),"")</f>
        <v/>
      </c>
      <c r="R16" s="39" t="str">
        <f aca="false">IFERROR(VLOOKUP(A16,C$4:K$434,5,FALSE()),"")</f>
        <v/>
      </c>
      <c r="S16" s="0" t="str">
        <f aca="false">IFERROR(VLOOKUP(A16,C$4:K$434,6,FALSE()),"")</f>
        <v/>
      </c>
      <c r="T16" s="39" t="str">
        <f aca="false">IFERROR(VLOOKUP(A16,C$4:K$434,7,FALSE()),"")</f>
        <v/>
      </c>
      <c r="U16" s="0" t="str">
        <f aca="false">IFERROR(VLOOKUP(A16,C$4:K$434,8,FALSE()),"")</f>
        <v/>
      </c>
      <c r="V16" s="39" t="str">
        <f aca="false">IFERROR(VLOOKUP(A16,C$4:K$434,9,FALSE()),"")</f>
        <v/>
      </c>
      <c r="AL16" s="0" t="s">
        <v>790</v>
      </c>
    </row>
    <row r="17" customFormat="false" ht="15" hidden="false" customHeight="false" outlineLevel="0" collapsed="false">
      <c r="A17" s="0" t="s">
        <v>36</v>
      </c>
      <c r="B17" s="0" t="s">
        <v>37</v>
      </c>
      <c r="C17" s="0" t="s">
        <v>45</v>
      </c>
      <c r="D17" s="0" t="s">
        <v>420</v>
      </c>
      <c r="E17" s="0" t="n">
        <v>13</v>
      </c>
      <c r="F17" s="0" t="n">
        <v>0</v>
      </c>
      <c r="G17" s="39" t="n">
        <v>0</v>
      </c>
      <c r="H17" s="0" t="n">
        <v>251</v>
      </c>
      <c r="I17" s="39" t="n">
        <v>0.2301</v>
      </c>
      <c r="J17" s="0" t="n">
        <v>103</v>
      </c>
      <c r="K17" s="39" t="n">
        <v>0.2239</v>
      </c>
      <c r="N17" s="0" t="s">
        <v>36</v>
      </c>
      <c r="O17" s="0" t="str">
        <f aca="false">IFERROR(VLOOKUP(A17,C$4:K$434,2,FALSE()),"")</f>
        <v>RB</v>
      </c>
      <c r="P17" s="0" t="n">
        <f aca="false">IFERROR(VLOOKUP(A17,C$4:K$434,3,FALSE()),"")</f>
        <v>2</v>
      </c>
      <c r="Q17" s="0" t="n">
        <f aca="false">IFERROR(VLOOKUP(A17,C$4:K$434,4,FALSE()),"")</f>
        <v>57</v>
      </c>
      <c r="R17" s="39" t="n">
        <f aca="false">IFERROR(VLOOKUP(A17,C$4:K$434,5,FALSE()),"")</f>
        <v>0.055</v>
      </c>
      <c r="S17" s="0" t="n">
        <f aca="false">IFERROR(VLOOKUP(A17,C$4:K$434,6,FALSE()),"")</f>
        <v>0</v>
      </c>
      <c r="T17" s="39" t="n">
        <f aca="false">IFERROR(VLOOKUP(A17,C$4:K$434,7,FALSE()),"")</f>
        <v>0</v>
      </c>
      <c r="U17" s="0" t="n">
        <f aca="false">IFERROR(VLOOKUP(A17,C$4:K$434,8,FALSE()),"")</f>
        <v>1</v>
      </c>
      <c r="V17" s="39" t="n">
        <f aca="false">IFERROR(VLOOKUP(A17,C$4:K$434,9,FALSE()),"")</f>
        <v>0.0024</v>
      </c>
      <c r="AL17" s="0" t="s">
        <v>790</v>
      </c>
    </row>
    <row r="18" customFormat="false" ht="15" hidden="false" customHeight="false" outlineLevel="0" collapsed="false">
      <c r="A18" s="0" t="s">
        <v>39</v>
      </c>
      <c r="B18" s="0" t="s">
        <v>14</v>
      </c>
      <c r="C18" s="0" t="s">
        <v>49</v>
      </c>
      <c r="D18" s="0" t="s">
        <v>23</v>
      </c>
      <c r="E18" s="0" t="n">
        <v>15</v>
      </c>
      <c r="F18" s="0" t="n">
        <v>0</v>
      </c>
      <c r="G18" s="39" t="n">
        <v>0</v>
      </c>
      <c r="H18" s="0" t="n">
        <v>316</v>
      </c>
      <c r="I18" s="39" t="n">
        <v>0.3021</v>
      </c>
      <c r="J18" s="0" t="n">
        <v>278</v>
      </c>
      <c r="K18" s="39" t="n">
        <v>0.6247</v>
      </c>
      <c r="N18" s="0" t="s">
        <v>39</v>
      </c>
      <c r="O18" s="0" t="str">
        <f aca="false">IFERROR(VLOOKUP(A18,C$4:K$434,2,FALSE()),"")</f>
        <v>T</v>
      </c>
      <c r="P18" s="0" t="n">
        <f aca="false">IFERROR(VLOOKUP(A18,C$4:K$434,3,FALSE()),"")</f>
        <v>16</v>
      </c>
      <c r="Q18" s="0" t="n">
        <f aca="false">IFERROR(VLOOKUP(A18,C$4:K$434,4,FALSE()),"")</f>
        <v>297</v>
      </c>
      <c r="R18" s="39" t="n">
        <f aca="false">IFERROR(VLOOKUP(A18,C$4:K$434,5,FALSE()),"")</f>
        <v>0.2958</v>
      </c>
      <c r="S18" s="0" t="n">
        <f aca="false">IFERROR(VLOOKUP(A18,C$4:K$434,6,FALSE()),"")</f>
        <v>0</v>
      </c>
      <c r="T18" s="39" t="n">
        <f aca="false">IFERROR(VLOOKUP(A18,C$4:K$434,7,FALSE()),"")</f>
        <v>0</v>
      </c>
      <c r="U18" s="0" t="n">
        <f aca="false">IFERROR(VLOOKUP(A18,C$4:K$434,8,FALSE()),"")</f>
        <v>48</v>
      </c>
      <c r="V18" s="39" t="n">
        <f aca="false">IFERROR(VLOOKUP(A18,C$4:K$434,9,FALSE()),"")</f>
        <v>0.1067</v>
      </c>
      <c r="AL18" s="0" t="s">
        <v>416</v>
      </c>
    </row>
    <row r="19" customFormat="false" ht="15" hidden="false" customHeight="false" outlineLevel="0" collapsed="false">
      <c r="A19" s="0" t="s">
        <v>41</v>
      </c>
      <c r="B19" s="0" t="s">
        <v>14</v>
      </c>
      <c r="C19" s="0" t="s">
        <v>50</v>
      </c>
      <c r="D19" s="0" t="s">
        <v>490</v>
      </c>
      <c r="E19" s="0" t="n">
        <v>16</v>
      </c>
      <c r="F19" s="0" t="n">
        <v>0</v>
      </c>
      <c r="G19" s="39" t="n">
        <v>0</v>
      </c>
      <c r="H19" s="0" t="n">
        <v>234</v>
      </c>
      <c r="I19" s="39" t="n">
        <v>0.2261</v>
      </c>
      <c r="J19" s="0" t="n">
        <v>278</v>
      </c>
      <c r="K19" s="39" t="n">
        <v>0.648</v>
      </c>
      <c r="N19" s="0" t="s">
        <v>41</v>
      </c>
      <c r="O19" s="0" t="str">
        <f aca="false">IFERROR(VLOOKUP(A19,C$4:K$434,2,FALSE()),"")</f>
        <v>T</v>
      </c>
      <c r="P19" s="0" t="n">
        <f aca="false">IFERROR(VLOOKUP(A19,C$4:K$434,3,FALSE()),"")</f>
        <v>15</v>
      </c>
      <c r="Q19" s="0" t="n">
        <f aca="false">IFERROR(VLOOKUP(A19,C$4:K$434,4,FALSE()),"")</f>
        <v>1042</v>
      </c>
      <c r="R19" s="39" t="n">
        <f aca="false">IFERROR(VLOOKUP(A19,C$4:K$434,5,FALSE()),"")</f>
        <v>0.9029</v>
      </c>
      <c r="S19" s="0" t="n">
        <f aca="false">IFERROR(VLOOKUP(A19,C$4:K$434,6,FALSE()),"")</f>
        <v>0</v>
      </c>
      <c r="T19" s="39" t="n">
        <f aca="false">IFERROR(VLOOKUP(A19,C$4:K$434,7,FALSE()),"")</f>
        <v>0</v>
      </c>
      <c r="U19" s="0" t="n">
        <f aca="false">IFERROR(VLOOKUP(A19,C$4:K$434,8,FALSE()),"")</f>
        <v>78</v>
      </c>
      <c r="V19" s="39" t="n">
        <f aca="false">IFERROR(VLOOKUP(A19,C$4:K$434,9,FALSE()),"")</f>
        <v>0.1635</v>
      </c>
      <c r="AL19" s="0" t="s">
        <v>416</v>
      </c>
    </row>
    <row r="20" customFormat="false" ht="15" hidden="false" customHeight="false" outlineLevel="0" collapsed="false">
      <c r="A20" s="0" t="s">
        <v>43</v>
      </c>
      <c r="B20" s="0" t="s">
        <v>14</v>
      </c>
      <c r="C20" s="0" t="s">
        <v>784</v>
      </c>
      <c r="D20" s="0" t="s">
        <v>453</v>
      </c>
      <c r="E20" s="0" t="n">
        <v>4</v>
      </c>
      <c r="F20" s="0" t="n">
        <v>0</v>
      </c>
      <c r="G20" s="39" t="n">
        <v>0</v>
      </c>
      <c r="H20" s="0" t="n">
        <v>74</v>
      </c>
      <c r="I20" s="39" t="n">
        <v>0.0709</v>
      </c>
      <c r="J20" s="0" t="n">
        <v>10</v>
      </c>
      <c r="K20" s="39" t="n">
        <v>0.0223</v>
      </c>
      <c r="N20" s="0" t="s">
        <v>43</v>
      </c>
      <c r="O20" s="0" t="str">
        <f aca="false">IFERROR(VLOOKUP(A20,C$4:K$434,2,FALSE()),"")</f>
        <v/>
      </c>
      <c r="P20" s="0" t="str">
        <f aca="false">IFERROR(VLOOKUP(A20,C$4:K$434,3,FALSE()),"")</f>
        <v/>
      </c>
      <c r="Q20" s="0" t="str">
        <f aca="false">IFERROR(VLOOKUP(A20,C$4:K$434,4,FALSE()),"")</f>
        <v/>
      </c>
      <c r="R20" s="39" t="str">
        <f aca="false">IFERROR(VLOOKUP(A20,C$4:K$434,5,FALSE()),"")</f>
        <v/>
      </c>
      <c r="S20" s="0" t="str">
        <f aca="false">IFERROR(VLOOKUP(A20,C$4:K$434,6,FALSE()),"")</f>
        <v/>
      </c>
      <c r="T20" s="39" t="str">
        <f aca="false">IFERROR(VLOOKUP(A20,C$4:K$434,7,FALSE()),"")</f>
        <v/>
      </c>
      <c r="U20" s="0" t="str">
        <f aca="false">IFERROR(VLOOKUP(A20,C$4:K$434,8,FALSE()),"")</f>
        <v/>
      </c>
      <c r="V20" s="39" t="str">
        <f aca="false">IFERROR(VLOOKUP(A20,C$4:K$434,9,FALSE()),"")</f>
        <v/>
      </c>
      <c r="AL20" s="0" t="s">
        <v>416</v>
      </c>
    </row>
    <row r="21" customFormat="false" ht="15" hidden="false" customHeight="false" outlineLevel="0" collapsed="false">
      <c r="A21" s="0" t="s">
        <v>45</v>
      </c>
      <c r="B21" s="0" t="s">
        <v>46</v>
      </c>
      <c r="C21" s="0" t="s">
        <v>784</v>
      </c>
      <c r="D21" s="0" t="s">
        <v>453</v>
      </c>
      <c r="E21" s="0" t="n">
        <v>7</v>
      </c>
      <c r="F21" s="0" t="n">
        <v>0</v>
      </c>
      <c r="G21" s="39" t="n">
        <v>0</v>
      </c>
      <c r="H21" s="0" t="n">
        <v>53</v>
      </c>
      <c r="I21" s="39" t="n">
        <v>0.0512</v>
      </c>
      <c r="J21" s="0" t="n">
        <v>54</v>
      </c>
      <c r="K21" s="39" t="n">
        <v>0.1213</v>
      </c>
      <c r="N21" s="0" t="s">
        <v>45</v>
      </c>
      <c r="O21" s="0" t="str">
        <f aca="false">IFERROR(VLOOKUP(A21,C$4:K$434,2,FALSE()),"")</f>
        <v>DE</v>
      </c>
      <c r="P21" s="0" t="n">
        <f aca="false">IFERROR(VLOOKUP(A21,C$4:K$434,3,FALSE()),"")</f>
        <v>13</v>
      </c>
      <c r="Q21" s="0" t="n">
        <f aca="false">IFERROR(VLOOKUP(A21,C$4:K$434,4,FALSE()),"")</f>
        <v>0</v>
      </c>
      <c r="R21" s="39" t="n">
        <f aca="false">IFERROR(VLOOKUP(A21,C$4:K$434,5,FALSE()),"")</f>
        <v>0</v>
      </c>
      <c r="S21" s="0" t="n">
        <f aca="false">IFERROR(VLOOKUP(A21,C$4:K$434,6,FALSE()),"")</f>
        <v>251</v>
      </c>
      <c r="T21" s="39" t="n">
        <f aca="false">IFERROR(VLOOKUP(A21,C$4:K$434,7,FALSE()),"")</f>
        <v>0.2301</v>
      </c>
      <c r="U21" s="0" t="n">
        <f aca="false">IFERROR(VLOOKUP(A21,C$4:K$434,8,FALSE()),"")</f>
        <v>103</v>
      </c>
      <c r="V21" s="39" t="n">
        <f aca="false">IFERROR(VLOOKUP(A21,C$4:K$434,9,FALSE()),"")</f>
        <v>0.2239</v>
      </c>
      <c r="AL21" s="0" t="s">
        <v>791</v>
      </c>
    </row>
    <row r="22" customFormat="false" ht="15" hidden="false" customHeight="false" outlineLevel="0" collapsed="false">
      <c r="A22" s="0" t="s">
        <v>47</v>
      </c>
      <c r="B22" s="0" t="s">
        <v>48</v>
      </c>
      <c r="C22" s="0" t="s">
        <v>54</v>
      </c>
      <c r="D22" s="0" t="s">
        <v>453</v>
      </c>
      <c r="E22" s="0" t="n">
        <v>8</v>
      </c>
      <c r="F22" s="0" t="n">
        <v>0</v>
      </c>
      <c r="G22" s="39" t="n">
        <v>0</v>
      </c>
      <c r="H22" s="0" t="n">
        <v>334</v>
      </c>
      <c r="I22" s="39" t="n">
        <v>0.2899</v>
      </c>
      <c r="J22" s="0" t="n">
        <v>8</v>
      </c>
      <c r="K22" s="39" t="n">
        <v>0.0162</v>
      </c>
      <c r="N22" s="0" t="s">
        <v>47</v>
      </c>
      <c r="O22" s="0" t="str">
        <f aca="false">IFERROR(VLOOKUP(A22,C$4:K$434,2,FALSE()),"")</f>
        <v/>
      </c>
      <c r="P22" s="0" t="str">
        <f aca="false">IFERROR(VLOOKUP(A22,C$4:K$434,3,FALSE()),"")</f>
        <v/>
      </c>
      <c r="Q22" s="0" t="str">
        <f aca="false">IFERROR(VLOOKUP(A22,C$4:K$434,4,FALSE()),"")</f>
        <v/>
      </c>
      <c r="R22" s="39" t="str">
        <f aca="false">IFERROR(VLOOKUP(A22,C$4:K$434,5,FALSE()),"")</f>
        <v/>
      </c>
      <c r="S22" s="0" t="str">
        <f aca="false">IFERROR(VLOOKUP(A22,C$4:K$434,6,FALSE()),"")</f>
        <v/>
      </c>
      <c r="T22" s="39" t="str">
        <f aca="false">IFERROR(VLOOKUP(A22,C$4:K$434,7,FALSE()),"")</f>
        <v/>
      </c>
      <c r="U22" s="0" t="str">
        <f aca="false">IFERROR(VLOOKUP(A22,C$4:K$434,8,FALSE()),"")</f>
        <v/>
      </c>
      <c r="V22" s="39" t="str">
        <f aca="false">IFERROR(VLOOKUP(A22,C$4:K$434,9,FALSE()),"")</f>
        <v/>
      </c>
      <c r="AL22" s="0" t="s">
        <v>791</v>
      </c>
    </row>
    <row r="23" customFormat="false" ht="15" hidden="false" customHeight="false" outlineLevel="0" collapsed="false">
      <c r="A23" s="0" t="s">
        <v>49</v>
      </c>
      <c r="B23" s="0" t="s">
        <v>46</v>
      </c>
      <c r="C23" s="0" t="s">
        <v>786</v>
      </c>
      <c r="D23" s="0" t="s">
        <v>23</v>
      </c>
      <c r="E23" s="0" t="n">
        <v>12</v>
      </c>
      <c r="F23" s="0" t="n">
        <v>0</v>
      </c>
      <c r="G23" s="39" t="n">
        <v>0</v>
      </c>
      <c r="H23" s="0" t="n">
        <v>6</v>
      </c>
      <c r="I23" s="39" t="n">
        <v>0.0056</v>
      </c>
      <c r="J23" s="0" t="n">
        <v>302</v>
      </c>
      <c r="K23" s="39" t="n">
        <v>0.6201</v>
      </c>
      <c r="N23" s="0" t="s">
        <v>49</v>
      </c>
      <c r="O23" s="0" t="str">
        <f aca="false">IFERROR(VLOOKUP(A23,C$4:K$434,2,FALSE()),"")</f>
        <v>LB</v>
      </c>
      <c r="P23" s="0" t="n">
        <f aca="false">IFERROR(VLOOKUP(A23,C$4:K$434,3,FALSE()),"")</f>
        <v>15</v>
      </c>
      <c r="Q23" s="0" t="n">
        <f aca="false">IFERROR(VLOOKUP(A23,C$4:K$434,4,FALSE()),"")</f>
        <v>0</v>
      </c>
      <c r="R23" s="39" t="n">
        <f aca="false">IFERROR(VLOOKUP(A23,C$4:K$434,5,FALSE()),"")</f>
        <v>0</v>
      </c>
      <c r="S23" s="0" t="n">
        <f aca="false">IFERROR(VLOOKUP(A23,C$4:K$434,6,FALSE()),"")</f>
        <v>316</v>
      </c>
      <c r="T23" s="39" t="n">
        <f aca="false">IFERROR(VLOOKUP(A23,C$4:K$434,7,FALSE()),"")</f>
        <v>0.3021</v>
      </c>
      <c r="U23" s="0" t="n">
        <f aca="false">IFERROR(VLOOKUP(A23,C$4:K$434,8,FALSE()),"")</f>
        <v>278</v>
      </c>
      <c r="V23" s="39" t="n">
        <f aca="false">IFERROR(VLOOKUP(A23,C$4:K$434,9,FALSE()),"")</f>
        <v>0.6247</v>
      </c>
      <c r="AL23" s="0" t="s">
        <v>792</v>
      </c>
    </row>
    <row r="24" customFormat="false" ht="15" hidden="false" customHeight="false" outlineLevel="0" collapsed="false">
      <c r="A24" s="0" t="s">
        <v>50</v>
      </c>
      <c r="B24" s="0" t="s">
        <v>20</v>
      </c>
      <c r="C24" s="0" t="s">
        <v>786</v>
      </c>
      <c r="D24" s="0" t="s">
        <v>23</v>
      </c>
      <c r="E24" s="0" t="n">
        <v>2</v>
      </c>
      <c r="F24" s="0" t="n">
        <v>0</v>
      </c>
      <c r="G24" s="39" t="n">
        <v>0</v>
      </c>
      <c r="H24" s="0" t="n">
        <v>0</v>
      </c>
      <c r="I24" s="39" t="n">
        <v>0</v>
      </c>
      <c r="J24" s="0" t="n">
        <v>33</v>
      </c>
      <c r="K24" s="39" t="n">
        <v>0.0742</v>
      </c>
      <c r="N24" s="0" t="s">
        <v>50</v>
      </c>
      <c r="O24" s="0" t="str">
        <f aca="false">IFERROR(VLOOKUP(A24,C$4:K$434,2,FALSE()),"")</f>
        <v>FS</v>
      </c>
      <c r="P24" s="0" t="n">
        <f aca="false">IFERROR(VLOOKUP(A24,C$4:K$434,3,FALSE()),"")</f>
        <v>16</v>
      </c>
      <c r="Q24" s="0" t="n">
        <f aca="false">IFERROR(VLOOKUP(A24,C$4:K$434,4,FALSE()),"")</f>
        <v>0</v>
      </c>
      <c r="R24" s="39" t="n">
        <f aca="false">IFERROR(VLOOKUP(A24,C$4:K$434,5,FALSE()),"")</f>
        <v>0</v>
      </c>
      <c r="S24" s="0" t="n">
        <f aca="false">IFERROR(VLOOKUP(A24,C$4:K$434,6,FALSE()),"")</f>
        <v>234</v>
      </c>
      <c r="T24" s="39" t="n">
        <f aca="false">IFERROR(VLOOKUP(A24,C$4:K$434,7,FALSE()),"")</f>
        <v>0.2261</v>
      </c>
      <c r="U24" s="0" t="n">
        <f aca="false">IFERROR(VLOOKUP(A24,C$4:K$434,8,FALSE()),"")</f>
        <v>278</v>
      </c>
      <c r="V24" s="39" t="n">
        <f aca="false">IFERROR(VLOOKUP(A24,C$4:K$434,9,FALSE()),"")</f>
        <v>0.648</v>
      </c>
      <c r="AL24" s="0" t="s">
        <v>792</v>
      </c>
    </row>
    <row r="25" customFormat="false" ht="15" hidden="false" customHeight="false" outlineLevel="0" collapsed="false">
      <c r="A25" s="0" t="s">
        <v>51</v>
      </c>
      <c r="B25" s="0" t="s">
        <v>34</v>
      </c>
      <c r="C25" s="0" t="s">
        <v>465</v>
      </c>
      <c r="D25" s="0" t="s">
        <v>484</v>
      </c>
      <c r="E25" s="0" t="n">
        <v>1</v>
      </c>
      <c r="F25" s="0" t="n">
        <v>0</v>
      </c>
      <c r="G25" s="39" t="n">
        <v>0</v>
      </c>
      <c r="H25" s="0" t="n">
        <v>0</v>
      </c>
      <c r="I25" s="39" t="n">
        <v>0</v>
      </c>
      <c r="J25" s="0" t="n">
        <v>8</v>
      </c>
      <c r="K25" s="39" t="n">
        <v>0.0182</v>
      </c>
      <c r="N25" s="0" t="s">
        <v>51</v>
      </c>
      <c r="O25" s="0" t="str">
        <f aca="false">IFERROR(VLOOKUP(A25,C$4:K$434,2,FALSE()),"")</f>
        <v/>
      </c>
      <c r="P25" s="0" t="str">
        <f aca="false">IFERROR(VLOOKUP(A25,C$4:K$434,3,FALSE()),"")</f>
        <v/>
      </c>
      <c r="Q25" s="0" t="str">
        <f aca="false">IFERROR(VLOOKUP(A25,C$4:K$434,4,FALSE()),"")</f>
        <v/>
      </c>
      <c r="R25" s="39" t="str">
        <f aca="false">IFERROR(VLOOKUP(A25,C$4:K$434,5,FALSE()),"")</f>
        <v/>
      </c>
      <c r="S25" s="0" t="str">
        <f aca="false">IFERROR(VLOOKUP(A25,C$4:K$434,6,FALSE()),"")</f>
        <v/>
      </c>
      <c r="T25" s="39" t="str">
        <f aca="false">IFERROR(VLOOKUP(A25,C$4:K$434,7,FALSE()),"")</f>
        <v/>
      </c>
      <c r="U25" s="0" t="str">
        <f aca="false">IFERROR(VLOOKUP(A25,C$4:K$434,8,FALSE()),"")</f>
        <v/>
      </c>
      <c r="V25" s="39" t="str">
        <f aca="false">IFERROR(VLOOKUP(A25,C$4:K$434,9,FALSE()),"")</f>
        <v/>
      </c>
      <c r="AL25" s="0" t="s">
        <v>793</v>
      </c>
    </row>
    <row r="26" customFormat="false" ht="15" hidden="false" customHeight="false" outlineLevel="0" collapsed="false">
      <c r="A26" s="0" t="s">
        <v>53</v>
      </c>
      <c r="B26" s="0" t="s">
        <v>14</v>
      </c>
      <c r="C26" s="0" t="s">
        <v>465</v>
      </c>
      <c r="D26" s="0" t="s">
        <v>794</v>
      </c>
      <c r="E26" s="0" t="n">
        <v>10</v>
      </c>
      <c r="F26" s="0" t="n">
        <v>0</v>
      </c>
      <c r="G26" s="39" t="n">
        <v>0</v>
      </c>
      <c r="H26" s="0" t="n">
        <v>190</v>
      </c>
      <c r="I26" s="39" t="n">
        <v>0.1742</v>
      </c>
      <c r="J26" s="0" t="n">
        <v>35</v>
      </c>
      <c r="K26" s="39" t="n">
        <v>0.0761</v>
      </c>
      <c r="N26" s="0" t="s">
        <v>53</v>
      </c>
      <c r="O26" s="0" t="str">
        <f aca="false">IFERROR(VLOOKUP(A26,C$4:K$434,2,FALSE()),"")</f>
        <v/>
      </c>
      <c r="P26" s="0" t="str">
        <f aca="false">IFERROR(VLOOKUP(A26,C$4:K$434,3,FALSE()),"")</f>
        <v/>
      </c>
      <c r="Q26" s="0" t="str">
        <f aca="false">IFERROR(VLOOKUP(A26,C$4:K$434,4,FALSE()),"")</f>
        <v/>
      </c>
      <c r="R26" s="39" t="str">
        <f aca="false">IFERROR(VLOOKUP(A26,C$4:K$434,5,FALSE()),"")</f>
        <v/>
      </c>
      <c r="S26" s="0" t="str">
        <f aca="false">IFERROR(VLOOKUP(A26,C$4:K$434,6,FALSE()),"")</f>
        <v/>
      </c>
      <c r="T26" s="39" t="str">
        <f aca="false">IFERROR(VLOOKUP(A26,C$4:K$434,7,FALSE()),"")</f>
        <v/>
      </c>
      <c r="U26" s="0" t="str">
        <f aca="false">IFERROR(VLOOKUP(A26,C$4:K$434,8,FALSE()),"")</f>
        <v/>
      </c>
      <c r="V26" s="39" t="str">
        <f aca="false">IFERROR(VLOOKUP(A26,C$4:K$434,9,FALSE()),"")</f>
        <v/>
      </c>
      <c r="AL26" s="0" t="s">
        <v>793</v>
      </c>
    </row>
    <row r="27" customFormat="false" ht="15" hidden="false" customHeight="false" outlineLevel="0" collapsed="false">
      <c r="A27" s="0" t="s">
        <v>54</v>
      </c>
      <c r="B27" s="0" t="s">
        <v>46</v>
      </c>
      <c r="C27" s="0" t="s">
        <v>787</v>
      </c>
      <c r="D27" s="0" t="s">
        <v>17</v>
      </c>
      <c r="E27" s="0" t="n">
        <v>7</v>
      </c>
      <c r="F27" s="0" t="n">
        <v>138</v>
      </c>
      <c r="G27" s="39" t="n">
        <v>0.1326</v>
      </c>
      <c r="H27" s="0" t="n">
        <v>0</v>
      </c>
      <c r="I27" s="39" t="n">
        <v>0</v>
      </c>
      <c r="J27" s="0" t="n">
        <v>6</v>
      </c>
      <c r="K27" s="39" t="n">
        <v>0.0135</v>
      </c>
      <c r="N27" s="0" t="s">
        <v>54</v>
      </c>
      <c r="O27" s="0" t="str">
        <f aca="false">IFERROR(VLOOKUP(A27,C$4:K$434,2,FALSE()),"")</f>
        <v>DT</v>
      </c>
      <c r="P27" s="0" t="n">
        <f aca="false">IFERROR(VLOOKUP(A27,C$4:K$434,3,FALSE()),"")</f>
        <v>8</v>
      </c>
      <c r="Q27" s="0" t="n">
        <f aca="false">IFERROR(VLOOKUP(A27,C$4:K$434,4,FALSE()),"")</f>
        <v>0</v>
      </c>
      <c r="R27" s="39" t="n">
        <f aca="false">IFERROR(VLOOKUP(A27,C$4:K$434,5,FALSE()),"")</f>
        <v>0</v>
      </c>
      <c r="S27" s="0" t="n">
        <f aca="false">IFERROR(VLOOKUP(A27,C$4:K$434,6,FALSE()),"")</f>
        <v>334</v>
      </c>
      <c r="T27" s="39" t="n">
        <f aca="false">IFERROR(VLOOKUP(A27,C$4:K$434,7,FALSE()),"")</f>
        <v>0.2899</v>
      </c>
      <c r="U27" s="0" t="n">
        <f aca="false">IFERROR(VLOOKUP(A27,C$4:K$434,8,FALSE()),"")</f>
        <v>8</v>
      </c>
      <c r="V27" s="39" t="n">
        <f aca="false">IFERROR(VLOOKUP(A27,C$4:K$434,9,FALSE()),"")</f>
        <v>0.0162</v>
      </c>
      <c r="AL27" s="0" t="s">
        <v>795</v>
      </c>
    </row>
    <row r="28" customFormat="false" ht="15" hidden="false" customHeight="false" outlineLevel="0" collapsed="false">
      <c r="A28" s="0" t="s">
        <v>55</v>
      </c>
      <c r="B28" s="0" t="s">
        <v>14</v>
      </c>
      <c r="C28" s="0" t="s">
        <v>787</v>
      </c>
      <c r="D28" s="0" t="s">
        <v>17</v>
      </c>
      <c r="E28" s="0" t="n">
        <v>2</v>
      </c>
      <c r="F28" s="0" t="n">
        <v>52</v>
      </c>
      <c r="G28" s="39" t="n">
        <v>0.0459</v>
      </c>
      <c r="H28" s="0" t="n">
        <v>0</v>
      </c>
      <c r="I28" s="39" t="n">
        <v>0</v>
      </c>
      <c r="J28" s="0" t="n">
        <v>0</v>
      </c>
      <c r="K28" s="39" t="n">
        <v>0</v>
      </c>
      <c r="N28" s="0" t="s">
        <v>55</v>
      </c>
      <c r="O28" s="0" t="str">
        <f aca="false">IFERROR(VLOOKUP(A28,C$4:K$434,2,FALSE()),"")</f>
        <v/>
      </c>
      <c r="P28" s="0" t="str">
        <f aca="false">IFERROR(VLOOKUP(A28,C$4:K$434,3,FALSE()),"")</f>
        <v/>
      </c>
      <c r="Q28" s="0" t="str">
        <f aca="false">IFERROR(VLOOKUP(A28,C$4:K$434,4,FALSE()),"")</f>
        <v/>
      </c>
      <c r="R28" s="39" t="str">
        <f aca="false">IFERROR(VLOOKUP(A28,C$4:K$434,5,FALSE()),"")</f>
        <v/>
      </c>
      <c r="S28" s="0" t="str">
        <f aca="false">IFERROR(VLOOKUP(A28,C$4:K$434,6,FALSE()),"")</f>
        <v/>
      </c>
      <c r="T28" s="39" t="str">
        <f aca="false">IFERROR(VLOOKUP(A28,C$4:K$434,7,FALSE()),"")</f>
        <v/>
      </c>
      <c r="U28" s="0" t="str">
        <f aca="false">IFERROR(VLOOKUP(A28,C$4:K$434,8,FALSE()),"")</f>
        <v/>
      </c>
      <c r="V28" s="39" t="str">
        <f aca="false">IFERROR(VLOOKUP(A28,C$4:K$434,9,FALSE()),"")</f>
        <v/>
      </c>
      <c r="AL28" s="0" t="s">
        <v>795</v>
      </c>
    </row>
    <row r="29" customFormat="false" ht="15" hidden="false" customHeight="false" outlineLevel="0" collapsed="false">
      <c r="A29" s="0" t="s">
        <v>56</v>
      </c>
      <c r="B29" s="0" t="s">
        <v>37</v>
      </c>
      <c r="C29" s="0" t="s">
        <v>59</v>
      </c>
      <c r="D29" s="0" t="s">
        <v>796</v>
      </c>
      <c r="E29" s="0" t="n">
        <v>13</v>
      </c>
      <c r="F29" s="0" t="n">
        <v>299</v>
      </c>
      <c r="G29" s="39" t="n">
        <v>0.2761</v>
      </c>
      <c r="H29" s="0" t="n">
        <v>0</v>
      </c>
      <c r="I29" s="39" t="n">
        <v>0</v>
      </c>
      <c r="J29" s="0" t="n">
        <v>35</v>
      </c>
      <c r="K29" s="39" t="n">
        <v>0.0787</v>
      </c>
      <c r="N29" s="0" t="s">
        <v>56</v>
      </c>
      <c r="O29" s="0" t="str">
        <f aca="false">IFERROR(VLOOKUP(A29,C$4:K$434,2,FALSE()),"")</f>
        <v/>
      </c>
      <c r="P29" s="0" t="str">
        <f aca="false">IFERROR(VLOOKUP(A29,C$4:K$434,3,FALSE()),"")</f>
        <v/>
      </c>
      <c r="Q29" s="0" t="str">
        <f aca="false">IFERROR(VLOOKUP(A29,C$4:K$434,4,FALSE()),"")</f>
        <v/>
      </c>
      <c r="R29" s="39" t="str">
        <f aca="false">IFERROR(VLOOKUP(A29,C$4:K$434,5,FALSE()),"")</f>
        <v/>
      </c>
      <c r="S29" s="0" t="str">
        <f aca="false">IFERROR(VLOOKUP(A29,C$4:K$434,6,FALSE()),"")</f>
        <v/>
      </c>
      <c r="T29" s="39" t="str">
        <f aca="false">IFERROR(VLOOKUP(A29,C$4:K$434,7,FALSE()),"")</f>
        <v/>
      </c>
      <c r="U29" s="0" t="str">
        <f aca="false">IFERROR(VLOOKUP(A29,C$4:K$434,8,FALSE()),"")</f>
        <v/>
      </c>
      <c r="V29" s="39" t="str">
        <f aca="false">IFERROR(VLOOKUP(A29,C$4:K$434,9,FALSE()),"")</f>
        <v/>
      </c>
      <c r="AL29" s="0" t="s">
        <v>797</v>
      </c>
    </row>
    <row r="30" customFormat="false" ht="15" hidden="false" customHeight="false" outlineLevel="0" collapsed="false">
      <c r="A30" s="0" t="s">
        <v>58</v>
      </c>
      <c r="B30" s="0" t="s">
        <v>46</v>
      </c>
      <c r="C30" s="0" t="s">
        <v>60</v>
      </c>
      <c r="D30" s="0" t="s">
        <v>23</v>
      </c>
      <c r="E30" s="0" t="n">
        <v>4</v>
      </c>
      <c r="F30" s="0" t="n">
        <v>0</v>
      </c>
      <c r="G30" s="39" t="n">
        <v>0</v>
      </c>
      <c r="H30" s="0" t="n">
        <v>133</v>
      </c>
      <c r="I30" s="39" t="n">
        <v>0.1269</v>
      </c>
      <c r="J30" s="0" t="n">
        <v>33</v>
      </c>
      <c r="K30" s="39" t="n">
        <v>0.0698</v>
      </c>
      <c r="N30" s="0" t="s">
        <v>58</v>
      </c>
      <c r="O30" s="0" t="str">
        <f aca="false">IFERROR(VLOOKUP(A30,C$4:K$434,2,FALSE()),"")</f>
        <v/>
      </c>
      <c r="P30" s="0" t="str">
        <f aca="false">IFERROR(VLOOKUP(A30,C$4:K$434,3,FALSE()),"")</f>
        <v/>
      </c>
      <c r="Q30" s="0" t="str">
        <f aca="false">IFERROR(VLOOKUP(A30,C$4:K$434,4,FALSE()),"")</f>
        <v/>
      </c>
      <c r="R30" s="39" t="str">
        <f aca="false">IFERROR(VLOOKUP(A30,C$4:K$434,5,FALSE()),"")</f>
        <v/>
      </c>
      <c r="S30" s="0" t="str">
        <f aca="false">IFERROR(VLOOKUP(A30,C$4:K$434,6,FALSE()),"")</f>
        <v/>
      </c>
      <c r="T30" s="39" t="str">
        <f aca="false">IFERROR(VLOOKUP(A30,C$4:K$434,7,FALSE()),"")</f>
        <v/>
      </c>
      <c r="U30" s="0" t="str">
        <f aca="false">IFERROR(VLOOKUP(A30,C$4:K$434,8,FALSE()),"")</f>
        <v/>
      </c>
      <c r="V30" s="39" t="str">
        <f aca="false">IFERROR(VLOOKUP(A30,C$4:K$434,9,FALSE()),"")</f>
        <v/>
      </c>
      <c r="AL30" s="0" t="s">
        <v>797</v>
      </c>
    </row>
    <row r="31" customFormat="false" ht="15" hidden="false" customHeight="false" outlineLevel="0" collapsed="false">
      <c r="A31" s="0" t="s">
        <v>59</v>
      </c>
      <c r="B31" s="0" t="s">
        <v>14</v>
      </c>
      <c r="C31" s="0" t="s">
        <v>61</v>
      </c>
      <c r="D31" s="0" t="s">
        <v>17</v>
      </c>
      <c r="E31" s="0" t="n">
        <v>14</v>
      </c>
      <c r="F31" s="0" t="n">
        <v>362</v>
      </c>
      <c r="G31" s="39" t="n">
        <v>0.3252</v>
      </c>
      <c r="H31" s="0" t="n">
        <v>0</v>
      </c>
      <c r="I31" s="39" t="n">
        <v>0</v>
      </c>
      <c r="J31" s="0" t="n">
        <v>171</v>
      </c>
      <c r="K31" s="39" t="n">
        <v>0.3511</v>
      </c>
      <c r="N31" s="0" t="s">
        <v>59</v>
      </c>
      <c r="O31" s="0" t="str">
        <f aca="false">IFERROR(VLOOKUP(A31,C$4:K$434,2,FALSE()),"")</f>
        <v>C</v>
      </c>
      <c r="P31" s="0" t="n">
        <f aca="false">IFERROR(VLOOKUP(A31,C$4:K$434,3,FALSE()),"")</f>
        <v>13</v>
      </c>
      <c r="Q31" s="0" t="n">
        <f aca="false">IFERROR(VLOOKUP(A31,C$4:K$434,4,FALSE()),"")</f>
        <v>299</v>
      </c>
      <c r="R31" s="39" t="n">
        <f aca="false">IFERROR(VLOOKUP(A31,C$4:K$434,5,FALSE()),"")</f>
        <v>0.2761</v>
      </c>
      <c r="S31" s="0" t="n">
        <f aca="false">IFERROR(VLOOKUP(A31,C$4:K$434,6,FALSE()),"")</f>
        <v>0</v>
      </c>
      <c r="T31" s="39" t="n">
        <f aca="false">IFERROR(VLOOKUP(A31,C$4:K$434,7,FALSE()),"")</f>
        <v>0</v>
      </c>
      <c r="U31" s="0" t="n">
        <f aca="false">IFERROR(VLOOKUP(A31,C$4:K$434,8,FALSE()),"")</f>
        <v>35</v>
      </c>
      <c r="V31" s="39" t="n">
        <f aca="false">IFERROR(VLOOKUP(A31,C$4:K$434,9,FALSE()),"")</f>
        <v>0.0787</v>
      </c>
      <c r="AL31" s="0" t="s">
        <v>798</v>
      </c>
    </row>
    <row r="32" customFormat="false" ht="15" hidden="false" customHeight="false" outlineLevel="0" collapsed="false">
      <c r="A32" s="0" t="s">
        <v>60</v>
      </c>
      <c r="B32" s="0" t="s">
        <v>23</v>
      </c>
      <c r="C32" s="0" t="s">
        <v>788</v>
      </c>
      <c r="D32" s="0" t="s">
        <v>782</v>
      </c>
      <c r="E32" s="0" t="n">
        <v>3</v>
      </c>
      <c r="F32" s="0" t="n">
        <v>40</v>
      </c>
      <c r="G32" s="39" t="n">
        <v>0.0372</v>
      </c>
      <c r="H32" s="0" t="n">
        <v>0</v>
      </c>
      <c r="I32" s="39" t="n">
        <v>0</v>
      </c>
      <c r="J32" s="0" t="n">
        <v>1</v>
      </c>
      <c r="K32" s="39" t="n">
        <v>0.0021</v>
      </c>
      <c r="N32" s="0" t="s">
        <v>60</v>
      </c>
      <c r="O32" s="0" t="str">
        <f aca="false">IFERROR(VLOOKUP(A32,C$4:K$434,2,FALSE()),"")</f>
        <v>LB</v>
      </c>
      <c r="P32" s="0" t="n">
        <f aca="false">IFERROR(VLOOKUP(A32,C$4:K$434,3,FALSE()),"")</f>
        <v>4</v>
      </c>
      <c r="Q32" s="0" t="n">
        <f aca="false">IFERROR(VLOOKUP(A32,C$4:K$434,4,FALSE()),"")</f>
        <v>0</v>
      </c>
      <c r="R32" s="39" t="n">
        <f aca="false">IFERROR(VLOOKUP(A32,C$4:K$434,5,FALSE()),"")</f>
        <v>0</v>
      </c>
      <c r="S32" s="0" t="n">
        <f aca="false">IFERROR(VLOOKUP(A32,C$4:K$434,6,FALSE()),"")</f>
        <v>133</v>
      </c>
      <c r="T32" s="39" t="n">
        <f aca="false">IFERROR(VLOOKUP(A32,C$4:K$434,7,FALSE()),"")</f>
        <v>0.1269</v>
      </c>
      <c r="U32" s="0" t="n">
        <f aca="false">IFERROR(VLOOKUP(A32,C$4:K$434,8,FALSE()),"")</f>
        <v>33</v>
      </c>
      <c r="V32" s="39" t="n">
        <f aca="false">IFERROR(VLOOKUP(A32,C$4:K$434,9,FALSE()),"")</f>
        <v>0.0698</v>
      </c>
      <c r="AL32" s="0" t="s">
        <v>798</v>
      </c>
    </row>
    <row r="33" customFormat="false" ht="15" hidden="false" customHeight="false" outlineLevel="0" collapsed="false">
      <c r="A33" s="0" t="s">
        <v>61</v>
      </c>
      <c r="B33" s="0" t="s">
        <v>17</v>
      </c>
      <c r="C33" s="0" t="s">
        <v>788</v>
      </c>
      <c r="D33" s="0" t="s">
        <v>782</v>
      </c>
      <c r="E33" s="0" t="n">
        <v>5</v>
      </c>
      <c r="F33" s="0" t="n">
        <v>97</v>
      </c>
      <c r="G33" s="39" t="n">
        <v>0.1023</v>
      </c>
      <c r="H33" s="0" t="n">
        <v>0</v>
      </c>
      <c r="I33" s="39" t="n">
        <v>0</v>
      </c>
      <c r="J33" s="0" t="n">
        <v>15</v>
      </c>
      <c r="K33" s="39" t="n">
        <v>0.0323</v>
      </c>
      <c r="N33" s="0" t="s">
        <v>61</v>
      </c>
      <c r="O33" s="0" t="str">
        <f aca="false">IFERROR(VLOOKUP(A33,C$4:K$434,2,FALSE()),"")</f>
        <v>TE</v>
      </c>
      <c r="P33" s="0" t="n">
        <f aca="false">IFERROR(VLOOKUP(A33,C$4:K$434,3,FALSE()),"")</f>
        <v>14</v>
      </c>
      <c r="Q33" s="0" t="n">
        <f aca="false">IFERROR(VLOOKUP(A33,C$4:K$434,4,FALSE()),"")</f>
        <v>362</v>
      </c>
      <c r="R33" s="39" t="n">
        <f aca="false">IFERROR(VLOOKUP(A33,C$4:K$434,5,FALSE()),"")</f>
        <v>0.3252</v>
      </c>
      <c r="S33" s="0" t="n">
        <f aca="false">IFERROR(VLOOKUP(A33,C$4:K$434,6,FALSE()),"")</f>
        <v>0</v>
      </c>
      <c r="T33" s="39" t="n">
        <f aca="false">IFERROR(VLOOKUP(A33,C$4:K$434,7,FALSE()),"")</f>
        <v>0</v>
      </c>
      <c r="U33" s="0" t="n">
        <f aca="false">IFERROR(VLOOKUP(A33,C$4:K$434,8,FALSE()),"")</f>
        <v>171</v>
      </c>
      <c r="V33" s="39" t="n">
        <f aca="false">IFERROR(VLOOKUP(A33,C$4:K$434,9,FALSE()),"")</f>
        <v>0.3511</v>
      </c>
      <c r="AL33" s="0" t="s">
        <v>91</v>
      </c>
    </row>
    <row r="34" customFormat="false" ht="15" hidden="false" customHeight="false" outlineLevel="0" collapsed="false">
      <c r="A34" s="0" t="s">
        <v>62</v>
      </c>
      <c r="B34" s="0" t="s">
        <v>23</v>
      </c>
      <c r="C34" s="0" t="s">
        <v>63</v>
      </c>
      <c r="D34" s="0" t="s">
        <v>17</v>
      </c>
      <c r="E34" s="0" t="n">
        <v>13</v>
      </c>
      <c r="F34" s="0" t="n">
        <v>106</v>
      </c>
      <c r="G34" s="39" t="n">
        <v>0.1023</v>
      </c>
      <c r="H34" s="0" t="n">
        <v>0</v>
      </c>
      <c r="I34" s="39" t="n">
        <v>0</v>
      </c>
      <c r="J34" s="0" t="n">
        <v>188</v>
      </c>
      <c r="K34" s="39" t="n">
        <v>0.3806</v>
      </c>
      <c r="N34" s="0" t="s">
        <v>62</v>
      </c>
      <c r="O34" s="0" t="str">
        <f aca="false">IFERROR(VLOOKUP(A34,C$4:K$434,2,FALSE()),"")</f>
        <v/>
      </c>
      <c r="P34" s="0" t="str">
        <f aca="false">IFERROR(VLOOKUP(A34,C$4:K$434,3,FALSE()),"")</f>
        <v/>
      </c>
      <c r="Q34" s="0" t="str">
        <f aca="false">IFERROR(VLOOKUP(A34,C$4:K$434,4,FALSE()),"")</f>
        <v/>
      </c>
      <c r="R34" s="39" t="str">
        <f aca="false">IFERROR(VLOOKUP(A34,C$4:K$434,5,FALSE()),"")</f>
        <v/>
      </c>
      <c r="S34" s="0" t="str">
        <f aca="false">IFERROR(VLOOKUP(A34,C$4:K$434,6,FALSE()),"")</f>
        <v/>
      </c>
      <c r="T34" s="39" t="str">
        <f aca="false">IFERROR(VLOOKUP(A34,C$4:K$434,7,FALSE()),"")</f>
        <v/>
      </c>
      <c r="U34" s="0" t="str">
        <f aca="false">IFERROR(VLOOKUP(A34,C$4:K$434,8,FALSE()),"")</f>
        <v/>
      </c>
      <c r="V34" s="39" t="str">
        <f aca="false">IFERROR(VLOOKUP(A34,C$4:K$434,9,FALSE()),"")</f>
        <v/>
      </c>
      <c r="AL34" s="0" t="s">
        <v>91</v>
      </c>
    </row>
    <row r="35" customFormat="false" ht="15" hidden="false" customHeight="false" outlineLevel="0" collapsed="false">
      <c r="A35" s="0" t="s">
        <v>63</v>
      </c>
      <c r="B35" s="0" t="s">
        <v>17</v>
      </c>
      <c r="C35" s="0" t="s">
        <v>66</v>
      </c>
      <c r="D35" s="0" t="s">
        <v>782</v>
      </c>
      <c r="E35" s="0" t="n">
        <v>14</v>
      </c>
      <c r="F35" s="0" t="n">
        <v>866</v>
      </c>
      <c r="G35" s="39" t="n">
        <v>0.8154</v>
      </c>
      <c r="H35" s="0" t="n">
        <v>0</v>
      </c>
      <c r="I35" s="39" t="n">
        <v>0</v>
      </c>
      <c r="J35" s="0" t="n">
        <v>48</v>
      </c>
      <c r="K35" s="39" t="n">
        <v>0.1053</v>
      </c>
      <c r="N35" s="0" t="s">
        <v>63</v>
      </c>
      <c r="O35" s="0" t="str">
        <f aca="false">IFERROR(VLOOKUP(A35,C$4:K$434,2,FALSE()),"")</f>
        <v>TE</v>
      </c>
      <c r="P35" s="0" t="n">
        <f aca="false">IFERROR(VLOOKUP(A35,C$4:K$434,3,FALSE()),"")</f>
        <v>13</v>
      </c>
      <c r="Q35" s="0" t="n">
        <f aca="false">IFERROR(VLOOKUP(A35,C$4:K$434,4,FALSE()),"")</f>
        <v>106</v>
      </c>
      <c r="R35" s="39" t="n">
        <f aca="false">IFERROR(VLOOKUP(A35,C$4:K$434,5,FALSE()),"")</f>
        <v>0.1023</v>
      </c>
      <c r="S35" s="0" t="n">
        <f aca="false">IFERROR(VLOOKUP(A35,C$4:K$434,6,FALSE()),"")</f>
        <v>0</v>
      </c>
      <c r="T35" s="39" t="n">
        <f aca="false">IFERROR(VLOOKUP(A35,C$4:K$434,7,FALSE()),"")</f>
        <v>0</v>
      </c>
      <c r="U35" s="0" t="n">
        <f aca="false">IFERROR(VLOOKUP(A35,C$4:K$434,8,FALSE()),"")</f>
        <v>188</v>
      </c>
      <c r="V35" s="39" t="n">
        <f aca="false">IFERROR(VLOOKUP(A35,C$4:K$434,9,FALSE()),"")</f>
        <v>0.3806</v>
      </c>
      <c r="AL35" s="0" t="s">
        <v>91</v>
      </c>
    </row>
    <row r="36" customFormat="false" ht="15" hidden="false" customHeight="false" outlineLevel="0" collapsed="false">
      <c r="A36" s="0" t="s">
        <v>64</v>
      </c>
      <c r="B36" s="0" t="s">
        <v>48</v>
      </c>
      <c r="C36" s="0" t="s">
        <v>67</v>
      </c>
      <c r="D36" s="0" t="s">
        <v>382</v>
      </c>
      <c r="E36" s="0" t="n">
        <v>16</v>
      </c>
      <c r="F36" s="0" t="n">
        <v>0</v>
      </c>
      <c r="G36" s="39" t="n">
        <v>0</v>
      </c>
      <c r="H36" s="0" t="n">
        <v>620</v>
      </c>
      <c r="I36" s="39" t="n">
        <v>0.5382</v>
      </c>
      <c r="J36" s="0" t="n">
        <v>215</v>
      </c>
      <c r="K36" s="39" t="n">
        <v>0.4624</v>
      </c>
      <c r="N36" s="0" t="s">
        <v>64</v>
      </c>
      <c r="O36" s="0" t="str">
        <f aca="false">IFERROR(VLOOKUP(A36,C$4:K$434,2,FALSE()),"")</f>
        <v/>
      </c>
      <c r="P36" s="0" t="str">
        <f aca="false">IFERROR(VLOOKUP(A36,C$4:K$434,3,FALSE()),"")</f>
        <v/>
      </c>
      <c r="Q36" s="0" t="str">
        <f aca="false">IFERROR(VLOOKUP(A36,C$4:K$434,4,FALSE()),"")</f>
        <v/>
      </c>
      <c r="R36" s="39" t="str">
        <f aca="false">IFERROR(VLOOKUP(A36,C$4:K$434,5,FALSE()),"")</f>
        <v/>
      </c>
      <c r="S36" s="0" t="str">
        <f aca="false">IFERROR(VLOOKUP(A36,C$4:K$434,6,FALSE()),"")</f>
        <v/>
      </c>
      <c r="T36" s="39" t="str">
        <f aca="false">IFERROR(VLOOKUP(A36,C$4:K$434,7,FALSE()),"")</f>
        <v/>
      </c>
      <c r="U36" s="0" t="str">
        <f aca="false">IFERROR(VLOOKUP(A36,C$4:K$434,8,FALSE()),"")</f>
        <v/>
      </c>
      <c r="V36" s="39" t="str">
        <f aca="false">IFERROR(VLOOKUP(A36,C$4:K$434,9,FALSE()),"")</f>
        <v/>
      </c>
      <c r="AL36" s="0" t="s">
        <v>91</v>
      </c>
    </row>
    <row r="37" customFormat="false" ht="15" hidden="false" customHeight="false" outlineLevel="0" collapsed="false">
      <c r="A37" s="0" t="s">
        <v>66</v>
      </c>
      <c r="B37" s="0" t="s">
        <v>14</v>
      </c>
      <c r="C37" s="0" t="s">
        <v>790</v>
      </c>
      <c r="D37" s="0" t="s">
        <v>23</v>
      </c>
      <c r="E37" s="0" t="n">
        <v>11</v>
      </c>
      <c r="F37" s="0" t="n">
        <v>0</v>
      </c>
      <c r="G37" s="39" t="n">
        <v>0</v>
      </c>
      <c r="H37" s="0" t="n">
        <v>599</v>
      </c>
      <c r="I37" s="39" t="n">
        <v>0.5218</v>
      </c>
      <c r="J37" s="0" t="n">
        <v>31</v>
      </c>
      <c r="K37" s="39" t="n">
        <v>0.0661</v>
      </c>
      <c r="N37" s="0" t="s">
        <v>66</v>
      </c>
      <c r="O37" s="0" t="str">
        <f aca="false">IFERROR(VLOOKUP(A37,C$4:K$434,2,FALSE()),"")</f>
        <v>G</v>
      </c>
      <c r="P37" s="0" t="n">
        <f aca="false">IFERROR(VLOOKUP(A37,C$4:K$434,3,FALSE()),"")</f>
        <v>14</v>
      </c>
      <c r="Q37" s="0" t="n">
        <f aca="false">IFERROR(VLOOKUP(A37,C$4:K$434,4,FALSE()),"")</f>
        <v>866</v>
      </c>
      <c r="R37" s="39" t="n">
        <f aca="false">IFERROR(VLOOKUP(A37,C$4:K$434,5,FALSE()),"")</f>
        <v>0.8154</v>
      </c>
      <c r="S37" s="0" t="n">
        <f aca="false">IFERROR(VLOOKUP(A37,C$4:K$434,6,FALSE()),"")</f>
        <v>0</v>
      </c>
      <c r="T37" s="39" t="n">
        <f aca="false">IFERROR(VLOOKUP(A37,C$4:K$434,7,FALSE()),"")</f>
        <v>0</v>
      </c>
      <c r="U37" s="0" t="n">
        <f aca="false">IFERROR(VLOOKUP(A37,C$4:K$434,8,FALSE()),"")</f>
        <v>48</v>
      </c>
      <c r="V37" s="39" t="n">
        <f aca="false">IFERROR(VLOOKUP(A37,C$4:K$434,9,FALSE()),"")</f>
        <v>0.1053</v>
      </c>
      <c r="AL37" s="0" t="s">
        <v>799</v>
      </c>
    </row>
    <row r="38" customFormat="false" ht="15" hidden="false" customHeight="false" outlineLevel="0" collapsed="false">
      <c r="A38" s="0" t="s">
        <v>67</v>
      </c>
      <c r="B38" s="0" t="s">
        <v>20</v>
      </c>
      <c r="C38" s="0" t="s">
        <v>790</v>
      </c>
      <c r="D38" s="0" t="s">
        <v>34</v>
      </c>
      <c r="E38" s="0" t="n">
        <v>15</v>
      </c>
      <c r="F38" s="0" t="n">
        <v>899</v>
      </c>
      <c r="G38" s="39" t="n">
        <v>0.8636</v>
      </c>
      <c r="H38" s="0" t="n">
        <v>0</v>
      </c>
      <c r="I38" s="39" t="n">
        <v>0</v>
      </c>
      <c r="J38" s="0" t="n">
        <v>2</v>
      </c>
      <c r="K38" s="39" t="n">
        <v>0.0045</v>
      </c>
      <c r="N38" s="0" t="s">
        <v>67</v>
      </c>
      <c r="O38" s="0" t="str">
        <f aca="false">IFERROR(VLOOKUP(A38,C$4:K$434,2,FALSE()),"")</f>
        <v>CB</v>
      </c>
      <c r="P38" s="0" t="n">
        <f aca="false">IFERROR(VLOOKUP(A38,C$4:K$434,3,FALSE()),"")</f>
        <v>16</v>
      </c>
      <c r="Q38" s="0" t="n">
        <f aca="false">IFERROR(VLOOKUP(A38,C$4:K$434,4,FALSE()),"")</f>
        <v>0</v>
      </c>
      <c r="R38" s="39" t="n">
        <f aca="false">IFERROR(VLOOKUP(A38,C$4:K$434,5,FALSE()),"")</f>
        <v>0</v>
      </c>
      <c r="S38" s="0" t="n">
        <f aca="false">IFERROR(VLOOKUP(A38,C$4:K$434,6,FALSE()),"")</f>
        <v>620</v>
      </c>
      <c r="T38" s="39" t="n">
        <f aca="false">IFERROR(VLOOKUP(A38,C$4:K$434,7,FALSE()),"")</f>
        <v>0.5382</v>
      </c>
      <c r="U38" s="0" t="n">
        <f aca="false">IFERROR(VLOOKUP(A38,C$4:K$434,8,FALSE()),"")</f>
        <v>215</v>
      </c>
      <c r="V38" s="39" t="n">
        <f aca="false">IFERROR(VLOOKUP(A38,C$4:K$434,9,FALSE()),"")</f>
        <v>0.4624</v>
      </c>
      <c r="AL38" s="0" t="s">
        <v>799</v>
      </c>
    </row>
    <row r="39" customFormat="false" ht="15" hidden="false" customHeight="false" outlineLevel="0" collapsed="false">
      <c r="A39" s="0" t="s">
        <v>68</v>
      </c>
      <c r="B39" s="0" t="s">
        <v>46</v>
      </c>
      <c r="C39" s="0" t="s">
        <v>70</v>
      </c>
      <c r="D39" s="0" t="s">
        <v>782</v>
      </c>
      <c r="E39" s="0" t="n">
        <v>16</v>
      </c>
      <c r="F39" s="0" t="n">
        <v>1044</v>
      </c>
      <c r="G39" s="39" t="n">
        <v>0.9849</v>
      </c>
      <c r="H39" s="0" t="n">
        <v>0</v>
      </c>
      <c r="I39" s="39" t="n">
        <v>0</v>
      </c>
      <c r="J39" s="0" t="n">
        <v>70</v>
      </c>
      <c r="K39" s="39" t="n">
        <v>0.1577</v>
      </c>
      <c r="N39" s="0" t="s">
        <v>68</v>
      </c>
      <c r="O39" s="0" t="str">
        <f aca="false">IFERROR(VLOOKUP(A39,C$4:K$434,2,FALSE()),"")</f>
        <v/>
      </c>
      <c r="P39" s="0" t="str">
        <f aca="false">IFERROR(VLOOKUP(A39,C$4:K$434,3,FALSE()),"")</f>
        <v/>
      </c>
      <c r="Q39" s="0" t="str">
        <f aca="false">IFERROR(VLOOKUP(A39,C$4:K$434,4,FALSE()),"")</f>
        <v/>
      </c>
      <c r="R39" s="39" t="str">
        <f aca="false">IFERROR(VLOOKUP(A39,C$4:K$434,5,FALSE()),"")</f>
        <v/>
      </c>
      <c r="S39" s="0" t="str">
        <f aca="false">IFERROR(VLOOKUP(A39,C$4:K$434,6,FALSE()),"")</f>
        <v/>
      </c>
      <c r="T39" s="39" t="str">
        <f aca="false">IFERROR(VLOOKUP(A39,C$4:K$434,7,FALSE()),"")</f>
        <v/>
      </c>
      <c r="U39" s="0" t="str">
        <f aca="false">IFERROR(VLOOKUP(A39,C$4:K$434,8,FALSE()),"")</f>
        <v/>
      </c>
      <c r="V39" s="39" t="str">
        <f aca="false">IFERROR(VLOOKUP(A39,C$4:K$434,9,FALSE()),"")</f>
        <v/>
      </c>
      <c r="AL39" s="0" t="s">
        <v>800</v>
      </c>
    </row>
    <row r="40" customFormat="false" ht="15" hidden="false" customHeight="false" outlineLevel="0" collapsed="false">
      <c r="A40" s="0" t="s">
        <v>69</v>
      </c>
      <c r="B40" s="0" t="s">
        <v>48</v>
      </c>
      <c r="C40" s="0" t="s">
        <v>416</v>
      </c>
      <c r="D40" s="0" t="s">
        <v>382</v>
      </c>
      <c r="E40" s="0" t="n">
        <v>13</v>
      </c>
      <c r="F40" s="0" t="n">
        <v>0</v>
      </c>
      <c r="G40" s="39" t="n">
        <v>0</v>
      </c>
      <c r="H40" s="0" t="n">
        <v>240</v>
      </c>
      <c r="I40" s="39" t="n">
        <v>0.2233</v>
      </c>
      <c r="J40" s="0" t="n">
        <v>149</v>
      </c>
      <c r="K40" s="39" t="n">
        <v>0.3117</v>
      </c>
      <c r="N40" s="0" t="s">
        <v>69</v>
      </c>
      <c r="O40" s="0" t="str">
        <f aca="false">IFERROR(VLOOKUP(A40,C$4:K$434,2,FALSE()),"")</f>
        <v/>
      </c>
      <c r="P40" s="0" t="str">
        <f aca="false">IFERROR(VLOOKUP(A40,C$4:K$434,3,FALSE()),"")</f>
        <v/>
      </c>
      <c r="Q40" s="0" t="str">
        <f aca="false">IFERROR(VLOOKUP(A40,C$4:K$434,4,FALSE()),"")</f>
        <v/>
      </c>
      <c r="R40" s="39" t="str">
        <f aca="false">IFERROR(VLOOKUP(A40,C$4:K$434,5,FALSE()),"")</f>
        <v/>
      </c>
      <c r="S40" s="0" t="str">
        <f aca="false">IFERROR(VLOOKUP(A40,C$4:K$434,6,FALSE()),"")</f>
        <v/>
      </c>
      <c r="T40" s="39" t="str">
        <f aca="false">IFERROR(VLOOKUP(A40,C$4:K$434,7,FALSE()),"")</f>
        <v/>
      </c>
      <c r="U40" s="0" t="str">
        <f aca="false">IFERROR(VLOOKUP(A40,C$4:K$434,8,FALSE()),"")</f>
        <v/>
      </c>
      <c r="V40" s="39" t="str">
        <f aca="false">IFERROR(VLOOKUP(A40,C$4:K$434,9,FALSE()),"")</f>
        <v/>
      </c>
      <c r="AL40" s="0" t="s">
        <v>800</v>
      </c>
    </row>
    <row r="41" customFormat="false" ht="15" hidden="false" customHeight="false" outlineLevel="0" collapsed="false">
      <c r="A41" s="0" t="s">
        <v>70</v>
      </c>
      <c r="B41" s="0" t="s">
        <v>14</v>
      </c>
      <c r="C41" s="0" t="s">
        <v>416</v>
      </c>
      <c r="D41" s="0" t="s">
        <v>794</v>
      </c>
      <c r="E41" s="0" t="n">
        <v>16</v>
      </c>
      <c r="F41" s="0" t="n">
        <v>0</v>
      </c>
      <c r="G41" s="39" t="n">
        <v>0</v>
      </c>
      <c r="H41" s="0" t="n">
        <v>636</v>
      </c>
      <c r="I41" s="39" t="n">
        <v>0.6074</v>
      </c>
      <c r="J41" s="0" t="n">
        <v>68</v>
      </c>
      <c r="K41" s="39" t="n">
        <v>0.1475</v>
      </c>
      <c r="N41" s="0" t="s">
        <v>70</v>
      </c>
      <c r="O41" s="0" t="str">
        <f aca="false">IFERROR(VLOOKUP(A41,C$4:K$434,2,FALSE()),"")</f>
        <v>G</v>
      </c>
      <c r="P41" s="0" t="n">
        <f aca="false">IFERROR(VLOOKUP(A41,C$4:K$434,3,FALSE()),"")</f>
        <v>16</v>
      </c>
      <c r="Q41" s="0" t="n">
        <f aca="false">IFERROR(VLOOKUP(A41,C$4:K$434,4,FALSE()),"")</f>
        <v>1044</v>
      </c>
      <c r="R41" s="39" t="n">
        <f aca="false">IFERROR(VLOOKUP(A41,C$4:K$434,5,FALSE()),"")</f>
        <v>0.9849</v>
      </c>
      <c r="S41" s="0" t="n">
        <f aca="false">IFERROR(VLOOKUP(A41,C$4:K$434,6,FALSE()),"")</f>
        <v>0</v>
      </c>
      <c r="T41" s="39" t="n">
        <f aca="false">IFERROR(VLOOKUP(A41,C$4:K$434,7,FALSE()),"")</f>
        <v>0</v>
      </c>
      <c r="U41" s="0" t="n">
        <f aca="false">IFERROR(VLOOKUP(A41,C$4:K$434,8,FALSE()),"")</f>
        <v>70</v>
      </c>
      <c r="V41" s="39" t="n">
        <f aca="false">IFERROR(VLOOKUP(A41,C$4:K$434,9,FALSE()),"")</f>
        <v>0.1577</v>
      </c>
      <c r="AL41" s="0" t="s">
        <v>801</v>
      </c>
    </row>
    <row r="42" customFormat="false" ht="15" hidden="false" customHeight="false" outlineLevel="0" collapsed="false">
      <c r="A42" s="0" t="s">
        <v>71</v>
      </c>
      <c r="B42" s="0" t="s">
        <v>37</v>
      </c>
      <c r="C42" s="0" t="s">
        <v>416</v>
      </c>
      <c r="D42" s="0" t="s">
        <v>17</v>
      </c>
      <c r="E42" s="0" t="n">
        <v>16</v>
      </c>
      <c r="F42" s="0" t="n">
        <v>146</v>
      </c>
      <c r="G42" s="39" t="n">
        <v>0.1379</v>
      </c>
      <c r="H42" s="0" t="n">
        <v>0</v>
      </c>
      <c r="I42" s="39" t="n">
        <v>0</v>
      </c>
      <c r="J42" s="0" t="n">
        <v>335</v>
      </c>
      <c r="K42" s="39" t="n">
        <v>0.7631</v>
      </c>
      <c r="N42" s="0" t="s">
        <v>71</v>
      </c>
      <c r="O42" s="0" t="str">
        <f aca="false">IFERROR(VLOOKUP(A42,C$4:K$434,2,FALSE()),"")</f>
        <v/>
      </c>
      <c r="P42" s="0" t="str">
        <f aca="false">IFERROR(VLOOKUP(A42,C$4:K$434,3,FALSE()),"")</f>
        <v/>
      </c>
      <c r="Q42" s="0" t="str">
        <f aca="false">IFERROR(VLOOKUP(A42,C$4:K$434,4,FALSE()),"")</f>
        <v/>
      </c>
      <c r="R42" s="39" t="str">
        <f aca="false">IFERROR(VLOOKUP(A42,C$4:K$434,5,FALSE()),"")</f>
        <v/>
      </c>
      <c r="S42" s="0" t="str">
        <f aca="false">IFERROR(VLOOKUP(A42,C$4:K$434,6,FALSE()),"")</f>
        <v/>
      </c>
      <c r="T42" s="39" t="str">
        <f aca="false">IFERROR(VLOOKUP(A42,C$4:K$434,7,FALSE()),"")</f>
        <v/>
      </c>
      <c r="U42" s="0" t="str">
        <f aca="false">IFERROR(VLOOKUP(A42,C$4:K$434,8,FALSE()),"")</f>
        <v/>
      </c>
      <c r="V42" s="39" t="str">
        <f aca="false">IFERROR(VLOOKUP(A42,C$4:K$434,9,FALSE()),"")</f>
        <v/>
      </c>
      <c r="AL42" s="0" t="s">
        <v>801</v>
      </c>
    </row>
    <row r="43" customFormat="false" ht="15" hidden="false" customHeight="false" outlineLevel="0" collapsed="false">
      <c r="A43" s="0" t="s">
        <v>72</v>
      </c>
      <c r="B43" s="0" t="s">
        <v>34</v>
      </c>
      <c r="C43" s="0" t="s">
        <v>72</v>
      </c>
      <c r="D43" s="0" t="s">
        <v>34</v>
      </c>
      <c r="E43" s="0" t="n">
        <v>16</v>
      </c>
      <c r="F43" s="0" t="n">
        <v>485</v>
      </c>
      <c r="G43" s="39" t="n">
        <v>0.4277</v>
      </c>
      <c r="H43" s="0" t="n">
        <v>0</v>
      </c>
      <c r="I43" s="39" t="n">
        <v>0</v>
      </c>
      <c r="J43" s="0" t="n">
        <v>0</v>
      </c>
      <c r="K43" s="39" t="n">
        <v>0</v>
      </c>
      <c r="N43" s="0" t="s">
        <v>72</v>
      </c>
      <c r="O43" s="0" t="str">
        <f aca="false">IFERROR(VLOOKUP(A43,C$4:K$434,2,FALSE()),"")</f>
        <v>WR</v>
      </c>
      <c r="P43" s="0" t="n">
        <f aca="false">IFERROR(VLOOKUP(A43,C$4:K$434,3,FALSE()),"")</f>
        <v>16</v>
      </c>
      <c r="Q43" s="0" t="n">
        <f aca="false">IFERROR(VLOOKUP(A43,C$4:K$434,4,FALSE()),"")</f>
        <v>485</v>
      </c>
      <c r="R43" s="39" t="n">
        <f aca="false">IFERROR(VLOOKUP(A43,C$4:K$434,5,FALSE()),"")</f>
        <v>0.4277</v>
      </c>
      <c r="S43" s="0" t="n">
        <f aca="false">IFERROR(VLOOKUP(A43,C$4:K$434,6,FALSE()),"")</f>
        <v>0</v>
      </c>
      <c r="T43" s="39" t="n">
        <f aca="false">IFERROR(VLOOKUP(A43,C$4:K$434,7,FALSE()),"")</f>
        <v>0</v>
      </c>
      <c r="U43" s="0" t="n">
        <f aca="false">IFERROR(VLOOKUP(A43,C$4:K$434,8,FALSE()),"")</f>
        <v>0</v>
      </c>
      <c r="V43" s="39" t="n">
        <f aca="false">IFERROR(VLOOKUP(A43,C$4:K$434,9,FALSE()),"")</f>
        <v>0</v>
      </c>
      <c r="AL43" s="0" t="s">
        <v>802</v>
      </c>
    </row>
    <row r="44" customFormat="false" ht="15" hidden="false" customHeight="false" outlineLevel="0" collapsed="false">
      <c r="A44" s="0" t="s">
        <v>73</v>
      </c>
      <c r="B44" s="0" t="s">
        <v>14</v>
      </c>
      <c r="C44" s="0" t="s">
        <v>74</v>
      </c>
      <c r="D44" s="0" t="s">
        <v>48</v>
      </c>
      <c r="E44" s="0" t="n">
        <v>4</v>
      </c>
      <c r="F44" s="0" t="n">
        <v>22</v>
      </c>
      <c r="G44" s="39" t="n">
        <v>0.0203</v>
      </c>
      <c r="H44" s="0" t="n">
        <v>0</v>
      </c>
      <c r="I44" s="39" t="n">
        <v>0</v>
      </c>
      <c r="J44" s="0" t="n">
        <v>0</v>
      </c>
      <c r="K44" s="39" t="n">
        <v>0</v>
      </c>
      <c r="N44" s="0" t="s">
        <v>73</v>
      </c>
      <c r="O44" s="0" t="str">
        <f aca="false">IFERROR(VLOOKUP(A44,C$4:K$434,2,FALSE()),"")</f>
        <v/>
      </c>
      <c r="P44" s="0" t="str">
        <f aca="false">IFERROR(VLOOKUP(A44,C$4:K$434,3,FALSE()),"")</f>
        <v/>
      </c>
      <c r="Q44" s="0" t="str">
        <f aca="false">IFERROR(VLOOKUP(A44,C$4:K$434,4,FALSE()),"")</f>
        <v/>
      </c>
      <c r="R44" s="39" t="str">
        <f aca="false">IFERROR(VLOOKUP(A44,C$4:K$434,5,FALSE()),"")</f>
        <v/>
      </c>
      <c r="S44" s="0" t="str">
        <f aca="false">IFERROR(VLOOKUP(A44,C$4:K$434,6,FALSE()),"")</f>
        <v/>
      </c>
      <c r="T44" s="39" t="str">
        <f aca="false">IFERROR(VLOOKUP(A44,C$4:K$434,7,FALSE()),"")</f>
        <v/>
      </c>
      <c r="U44" s="0" t="str">
        <f aca="false">IFERROR(VLOOKUP(A44,C$4:K$434,8,FALSE()),"")</f>
        <v/>
      </c>
      <c r="V44" s="39" t="str">
        <f aca="false">IFERROR(VLOOKUP(A44,C$4:K$434,9,FALSE()),"")</f>
        <v/>
      </c>
      <c r="AL44" s="0" t="s">
        <v>802</v>
      </c>
    </row>
    <row r="45" customFormat="false" ht="15" hidden="false" customHeight="false" outlineLevel="0" collapsed="false">
      <c r="A45" s="0" t="s">
        <v>74</v>
      </c>
      <c r="B45" s="0" t="s">
        <v>48</v>
      </c>
      <c r="C45" s="0" t="s">
        <v>76</v>
      </c>
      <c r="D45" s="0" t="s">
        <v>23</v>
      </c>
      <c r="E45" s="0" t="n">
        <v>16</v>
      </c>
      <c r="F45" s="0" t="n">
        <v>0</v>
      </c>
      <c r="G45" s="39" t="n">
        <v>0</v>
      </c>
      <c r="H45" s="0" t="n">
        <v>11</v>
      </c>
      <c r="I45" s="39" t="n">
        <v>0.0101</v>
      </c>
      <c r="J45" s="0" t="n">
        <v>338</v>
      </c>
      <c r="K45" s="39" t="n">
        <v>0.7511</v>
      </c>
      <c r="N45" s="0" t="s">
        <v>74</v>
      </c>
      <c r="O45" s="0" t="str">
        <f aca="false">IFERROR(VLOOKUP(A45,C$4:K$434,2,FALSE()),"")</f>
        <v>QB</v>
      </c>
      <c r="P45" s="0" t="n">
        <f aca="false">IFERROR(VLOOKUP(A45,C$4:K$434,3,FALSE()),"")</f>
        <v>4</v>
      </c>
      <c r="Q45" s="0" t="n">
        <f aca="false">IFERROR(VLOOKUP(A45,C$4:K$434,4,FALSE()),"")</f>
        <v>22</v>
      </c>
      <c r="R45" s="39" t="n">
        <f aca="false">IFERROR(VLOOKUP(A45,C$4:K$434,5,FALSE()),"")</f>
        <v>0.0203</v>
      </c>
      <c r="S45" s="0" t="n">
        <f aca="false">IFERROR(VLOOKUP(A45,C$4:K$434,6,FALSE()),"")</f>
        <v>0</v>
      </c>
      <c r="T45" s="39" t="n">
        <f aca="false">IFERROR(VLOOKUP(A45,C$4:K$434,7,FALSE()),"")</f>
        <v>0</v>
      </c>
      <c r="U45" s="0" t="n">
        <f aca="false">IFERROR(VLOOKUP(A45,C$4:K$434,8,FALSE()),"")</f>
        <v>0</v>
      </c>
      <c r="V45" s="39" t="n">
        <f aca="false">IFERROR(VLOOKUP(A45,C$4:K$434,9,FALSE()),"")</f>
        <v>0</v>
      </c>
      <c r="AL45" s="0" t="s">
        <v>803</v>
      </c>
    </row>
    <row r="46" customFormat="false" ht="15" hidden="false" customHeight="false" outlineLevel="0" collapsed="false">
      <c r="A46" s="0" t="s">
        <v>75</v>
      </c>
      <c r="B46" s="0" t="s">
        <v>48</v>
      </c>
      <c r="C46" s="0" t="s">
        <v>77</v>
      </c>
      <c r="D46" s="0" t="s">
        <v>48</v>
      </c>
      <c r="E46" s="0" t="n">
        <v>6</v>
      </c>
      <c r="F46" s="0" t="n">
        <v>245</v>
      </c>
      <c r="G46" s="39" t="n">
        <v>0.2354</v>
      </c>
      <c r="H46" s="0" t="n">
        <v>0</v>
      </c>
      <c r="I46" s="39" t="n">
        <v>0</v>
      </c>
      <c r="J46" s="0" t="n">
        <v>0</v>
      </c>
      <c r="K46" s="39" t="n">
        <v>0</v>
      </c>
      <c r="N46" s="0" t="s">
        <v>75</v>
      </c>
      <c r="O46" s="0" t="str">
        <f aca="false">IFERROR(VLOOKUP(A46,C$4:K$434,2,FALSE()),"")</f>
        <v/>
      </c>
      <c r="P46" s="0" t="str">
        <f aca="false">IFERROR(VLOOKUP(A46,C$4:K$434,3,FALSE()),"")</f>
        <v/>
      </c>
      <c r="Q46" s="0" t="str">
        <f aca="false">IFERROR(VLOOKUP(A46,C$4:K$434,4,FALSE()),"")</f>
        <v/>
      </c>
      <c r="R46" s="39" t="str">
        <f aca="false">IFERROR(VLOOKUP(A46,C$4:K$434,5,FALSE()),"")</f>
        <v/>
      </c>
      <c r="S46" s="0" t="str">
        <f aca="false">IFERROR(VLOOKUP(A46,C$4:K$434,6,FALSE()),"")</f>
        <v/>
      </c>
      <c r="T46" s="39" t="str">
        <f aca="false">IFERROR(VLOOKUP(A46,C$4:K$434,7,FALSE()),"")</f>
        <v/>
      </c>
      <c r="U46" s="0" t="str">
        <f aca="false">IFERROR(VLOOKUP(A46,C$4:K$434,8,FALSE()),"")</f>
        <v/>
      </c>
      <c r="V46" s="39" t="str">
        <f aca="false">IFERROR(VLOOKUP(A46,C$4:K$434,9,FALSE()),"")</f>
        <v/>
      </c>
      <c r="AL46" s="0" t="s">
        <v>803</v>
      </c>
    </row>
    <row r="47" customFormat="false" ht="15" hidden="false" customHeight="false" outlineLevel="0" collapsed="false">
      <c r="A47" s="0" t="s">
        <v>76</v>
      </c>
      <c r="B47" s="0" t="s">
        <v>23</v>
      </c>
      <c r="C47" s="0" t="s">
        <v>78</v>
      </c>
      <c r="D47" s="0" t="s">
        <v>490</v>
      </c>
      <c r="E47" s="0" t="n">
        <v>16</v>
      </c>
      <c r="F47" s="0" t="n">
        <v>0</v>
      </c>
      <c r="G47" s="39" t="n">
        <v>0</v>
      </c>
      <c r="H47" s="0" t="n">
        <v>982</v>
      </c>
      <c r="I47" s="39" t="n">
        <v>0.9326</v>
      </c>
      <c r="J47" s="0" t="n">
        <v>227</v>
      </c>
      <c r="K47" s="39" t="n">
        <v>0.5159</v>
      </c>
      <c r="N47" s="0" t="s">
        <v>76</v>
      </c>
      <c r="O47" s="0" t="str">
        <f aca="false">IFERROR(VLOOKUP(A47,C$4:K$434,2,FALSE()),"")</f>
        <v>LB</v>
      </c>
      <c r="P47" s="0" t="n">
        <f aca="false">IFERROR(VLOOKUP(A47,C$4:K$434,3,FALSE()),"")</f>
        <v>16</v>
      </c>
      <c r="Q47" s="0" t="n">
        <f aca="false">IFERROR(VLOOKUP(A47,C$4:K$434,4,FALSE()),"")</f>
        <v>0</v>
      </c>
      <c r="R47" s="39" t="n">
        <f aca="false">IFERROR(VLOOKUP(A47,C$4:K$434,5,FALSE()),"")</f>
        <v>0</v>
      </c>
      <c r="S47" s="0" t="n">
        <f aca="false">IFERROR(VLOOKUP(A47,C$4:K$434,6,FALSE()),"")</f>
        <v>11</v>
      </c>
      <c r="T47" s="39" t="n">
        <f aca="false">IFERROR(VLOOKUP(A47,C$4:K$434,7,FALSE()),"")</f>
        <v>0.0101</v>
      </c>
      <c r="U47" s="0" t="n">
        <f aca="false">IFERROR(VLOOKUP(A47,C$4:K$434,8,FALSE()),"")</f>
        <v>338</v>
      </c>
      <c r="V47" s="39" t="n">
        <f aca="false">IFERROR(VLOOKUP(A47,C$4:K$434,9,FALSE()),"")</f>
        <v>0.7511</v>
      </c>
      <c r="AL47" s="0" t="s">
        <v>804</v>
      </c>
    </row>
    <row r="48" customFormat="false" ht="15" hidden="false" customHeight="false" outlineLevel="0" collapsed="false">
      <c r="A48" s="0" t="s">
        <v>77</v>
      </c>
      <c r="B48" s="0" t="s">
        <v>48</v>
      </c>
      <c r="C48" s="0" t="s">
        <v>791</v>
      </c>
      <c r="D48" s="0" t="s">
        <v>37</v>
      </c>
      <c r="E48" s="0" t="n">
        <v>4</v>
      </c>
      <c r="F48" s="0" t="n">
        <v>31</v>
      </c>
      <c r="G48" s="39" t="n">
        <v>0.0298</v>
      </c>
      <c r="H48" s="0" t="n">
        <v>0</v>
      </c>
      <c r="I48" s="39" t="n">
        <v>0</v>
      </c>
      <c r="J48" s="0" t="n">
        <v>15</v>
      </c>
      <c r="K48" s="39" t="n">
        <v>0.0337</v>
      </c>
      <c r="N48" s="0" t="s">
        <v>77</v>
      </c>
      <c r="O48" s="0" t="str">
        <f aca="false">IFERROR(VLOOKUP(A48,C$4:K$434,2,FALSE()),"")</f>
        <v>QB</v>
      </c>
      <c r="P48" s="0" t="n">
        <f aca="false">IFERROR(VLOOKUP(A48,C$4:K$434,3,FALSE()),"")</f>
        <v>6</v>
      </c>
      <c r="Q48" s="0" t="n">
        <f aca="false">IFERROR(VLOOKUP(A48,C$4:K$434,4,FALSE()),"")</f>
        <v>245</v>
      </c>
      <c r="R48" s="39" t="n">
        <f aca="false">IFERROR(VLOOKUP(A48,C$4:K$434,5,FALSE()),"")</f>
        <v>0.2354</v>
      </c>
      <c r="S48" s="0" t="n">
        <f aca="false">IFERROR(VLOOKUP(A48,C$4:K$434,6,FALSE()),"")</f>
        <v>0</v>
      </c>
      <c r="T48" s="39" t="n">
        <f aca="false">IFERROR(VLOOKUP(A48,C$4:K$434,7,FALSE()),"")</f>
        <v>0</v>
      </c>
      <c r="U48" s="0" t="n">
        <f aca="false">IFERROR(VLOOKUP(A48,C$4:K$434,8,FALSE()),"")</f>
        <v>0</v>
      </c>
      <c r="V48" s="39" t="n">
        <f aca="false">IFERROR(VLOOKUP(A48,C$4:K$434,9,FALSE()),"")</f>
        <v>0</v>
      </c>
      <c r="AL48" s="0" t="s">
        <v>804</v>
      </c>
    </row>
    <row r="49" customFormat="false" ht="15" hidden="false" customHeight="false" outlineLevel="0" collapsed="false">
      <c r="A49" s="0" t="s">
        <v>78</v>
      </c>
      <c r="B49" s="0" t="s">
        <v>20</v>
      </c>
      <c r="C49" s="0" t="s">
        <v>791</v>
      </c>
      <c r="D49" s="0" t="s">
        <v>37</v>
      </c>
      <c r="E49" s="0" t="n">
        <v>2</v>
      </c>
      <c r="F49" s="0" t="n">
        <v>24</v>
      </c>
      <c r="G49" s="39" t="n">
        <v>0.0227</v>
      </c>
      <c r="H49" s="0" t="n">
        <v>0</v>
      </c>
      <c r="I49" s="39" t="n">
        <v>0</v>
      </c>
      <c r="J49" s="0" t="n">
        <v>5</v>
      </c>
      <c r="K49" s="39" t="n">
        <v>0.0114</v>
      </c>
      <c r="N49" s="0" t="s">
        <v>78</v>
      </c>
      <c r="O49" s="0" t="str">
        <f aca="false">IFERROR(VLOOKUP(A49,C$4:K$434,2,FALSE()),"")</f>
        <v>FS</v>
      </c>
      <c r="P49" s="0" t="n">
        <f aca="false">IFERROR(VLOOKUP(A49,C$4:K$434,3,FALSE()),"")</f>
        <v>16</v>
      </c>
      <c r="Q49" s="0" t="n">
        <f aca="false">IFERROR(VLOOKUP(A49,C$4:K$434,4,FALSE()),"")</f>
        <v>0</v>
      </c>
      <c r="R49" s="39" t="n">
        <f aca="false">IFERROR(VLOOKUP(A49,C$4:K$434,5,FALSE()),"")</f>
        <v>0</v>
      </c>
      <c r="S49" s="0" t="n">
        <f aca="false">IFERROR(VLOOKUP(A49,C$4:K$434,6,FALSE()),"")</f>
        <v>982</v>
      </c>
      <c r="T49" s="39" t="n">
        <f aca="false">IFERROR(VLOOKUP(A49,C$4:K$434,7,FALSE()),"")</f>
        <v>0.9326</v>
      </c>
      <c r="U49" s="0" t="n">
        <f aca="false">IFERROR(VLOOKUP(A49,C$4:K$434,8,FALSE()),"")</f>
        <v>227</v>
      </c>
      <c r="V49" s="39" t="n">
        <f aca="false">IFERROR(VLOOKUP(A49,C$4:K$434,9,FALSE()),"")</f>
        <v>0.5159</v>
      </c>
      <c r="AL49" s="0" t="s">
        <v>805</v>
      </c>
    </row>
    <row r="50" customFormat="false" ht="15" hidden="false" customHeight="false" outlineLevel="0" collapsed="false">
      <c r="A50" s="0" t="s">
        <v>79</v>
      </c>
      <c r="B50" s="0" t="s">
        <v>34</v>
      </c>
      <c r="C50" s="0" t="s">
        <v>80</v>
      </c>
      <c r="D50" s="0" t="s">
        <v>37</v>
      </c>
      <c r="E50" s="0" t="n">
        <v>3</v>
      </c>
      <c r="F50" s="0" t="n">
        <v>84</v>
      </c>
      <c r="G50" s="39" t="n">
        <v>0.0757</v>
      </c>
      <c r="H50" s="0" t="n">
        <v>0</v>
      </c>
      <c r="I50" s="39" t="n">
        <v>0</v>
      </c>
      <c r="J50" s="0" t="n">
        <v>11</v>
      </c>
      <c r="K50" s="39" t="n">
        <v>0.0229</v>
      </c>
      <c r="N50" s="0" t="s">
        <v>79</v>
      </c>
      <c r="O50" s="0" t="str">
        <f aca="false">IFERROR(VLOOKUP(A50,C$4:K$434,2,FALSE()),"")</f>
        <v/>
      </c>
      <c r="P50" s="0" t="str">
        <f aca="false">IFERROR(VLOOKUP(A50,C$4:K$434,3,FALSE()),"")</f>
        <v/>
      </c>
      <c r="Q50" s="0" t="str">
        <f aca="false">IFERROR(VLOOKUP(A50,C$4:K$434,4,FALSE()),"")</f>
        <v/>
      </c>
      <c r="R50" s="39" t="str">
        <f aca="false">IFERROR(VLOOKUP(A50,C$4:K$434,5,FALSE()),"")</f>
        <v/>
      </c>
      <c r="S50" s="0" t="str">
        <f aca="false">IFERROR(VLOOKUP(A50,C$4:K$434,6,FALSE()),"")</f>
        <v/>
      </c>
      <c r="T50" s="39" t="str">
        <f aca="false">IFERROR(VLOOKUP(A50,C$4:K$434,7,FALSE()),"")</f>
        <v/>
      </c>
      <c r="U50" s="0" t="str">
        <f aca="false">IFERROR(VLOOKUP(A50,C$4:K$434,8,FALSE()),"")</f>
        <v/>
      </c>
      <c r="V50" s="39" t="str">
        <f aca="false">IFERROR(VLOOKUP(A50,C$4:K$434,9,FALSE()),"")</f>
        <v/>
      </c>
      <c r="AL50" s="0" t="s">
        <v>805</v>
      </c>
    </row>
    <row r="51" customFormat="false" ht="15" hidden="false" customHeight="false" outlineLevel="0" collapsed="false">
      <c r="A51" s="0" t="s">
        <v>80</v>
      </c>
      <c r="B51" s="0" t="s">
        <v>37</v>
      </c>
      <c r="C51" s="0" t="s">
        <v>82</v>
      </c>
      <c r="D51" s="0" t="s">
        <v>796</v>
      </c>
      <c r="E51" s="0" t="n">
        <v>13</v>
      </c>
      <c r="F51" s="0" t="n">
        <v>700</v>
      </c>
      <c r="G51" s="39" t="n">
        <v>0.6796</v>
      </c>
      <c r="H51" s="0" t="n">
        <v>0</v>
      </c>
      <c r="I51" s="39" t="n">
        <v>0</v>
      </c>
      <c r="J51" s="0" t="n">
        <v>28</v>
      </c>
      <c r="K51" s="39" t="n">
        <v>0.0629</v>
      </c>
      <c r="N51" s="0" t="s">
        <v>80</v>
      </c>
      <c r="O51" s="0" t="str">
        <f aca="false">IFERROR(VLOOKUP(A51,C$4:K$434,2,FALSE()),"")</f>
        <v>RB</v>
      </c>
      <c r="P51" s="0" t="n">
        <f aca="false">IFERROR(VLOOKUP(A51,C$4:K$434,3,FALSE()),"")</f>
        <v>3</v>
      </c>
      <c r="Q51" s="0" t="n">
        <f aca="false">IFERROR(VLOOKUP(A51,C$4:K$434,4,FALSE()),"")</f>
        <v>84</v>
      </c>
      <c r="R51" s="39" t="n">
        <f aca="false">IFERROR(VLOOKUP(A51,C$4:K$434,5,FALSE()),"")</f>
        <v>0.0757</v>
      </c>
      <c r="S51" s="0" t="n">
        <f aca="false">IFERROR(VLOOKUP(A51,C$4:K$434,6,FALSE()),"")</f>
        <v>0</v>
      </c>
      <c r="T51" s="39" t="n">
        <f aca="false">IFERROR(VLOOKUP(A51,C$4:K$434,7,FALSE()),"")</f>
        <v>0</v>
      </c>
      <c r="U51" s="0" t="n">
        <f aca="false">IFERROR(VLOOKUP(A51,C$4:K$434,8,FALSE()),"")</f>
        <v>11</v>
      </c>
      <c r="V51" s="39" t="n">
        <f aca="false">IFERROR(VLOOKUP(A51,C$4:K$434,9,FALSE()),"")</f>
        <v>0.0229</v>
      </c>
      <c r="AL51" s="0" t="s">
        <v>116</v>
      </c>
    </row>
    <row r="52" customFormat="false" ht="15" hidden="false" customHeight="false" outlineLevel="0" collapsed="false">
      <c r="A52" s="0" t="s">
        <v>81</v>
      </c>
      <c r="B52" s="0" t="s">
        <v>17</v>
      </c>
      <c r="C52" s="0" t="s">
        <v>792</v>
      </c>
      <c r="D52" s="0" t="s">
        <v>23</v>
      </c>
      <c r="E52" s="0" t="n">
        <v>4</v>
      </c>
      <c r="F52" s="0" t="n">
        <v>0</v>
      </c>
      <c r="G52" s="39" t="n">
        <v>0</v>
      </c>
      <c r="H52" s="0" t="n">
        <v>10</v>
      </c>
      <c r="I52" s="39" t="n">
        <v>0.0097</v>
      </c>
      <c r="J52" s="0" t="n">
        <v>70</v>
      </c>
      <c r="K52" s="39" t="n">
        <v>0.158</v>
      </c>
      <c r="N52" s="0" t="s">
        <v>81</v>
      </c>
      <c r="O52" s="0" t="str">
        <f aca="false">IFERROR(VLOOKUP(A52,C$4:K$434,2,FALSE()),"")</f>
        <v/>
      </c>
      <c r="P52" s="0" t="str">
        <f aca="false">IFERROR(VLOOKUP(A52,C$4:K$434,3,FALSE()),"")</f>
        <v/>
      </c>
      <c r="Q52" s="0" t="str">
        <f aca="false">IFERROR(VLOOKUP(A52,C$4:K$434,4,FALSE()),"")</f>
        <v/>
      </c>
      <c r="R52" s="39" t="str">
        <f aca="false">IFERROR(VLOOKUP(A52,C$4:K$434,5,FALSE()),"")</f>
        <v/>
      </c>
      <c r="S52" s="0" t="str">
        <f aca="false">IFERROR(VLOOKUP(A52,C$4:K$434,6,FALSE()),"")</f>
        <v/>
      </c>
      <c r="T52" s="39" t="str">
        <f aca="false">IFERROR(VLOOKUP(A52,C$4:K$434,7,FALSE()),"")</f>
        <v/>
      </c>
      <c r="U52" s="0" t="str">
        <f aca="false">IFERROR(VLOOKUP(A52,C$4:K$434,8,FALSE()),"")</f>
        <v/>
      </c>
      <c r="V52" s="39" t="str">
        <f aca="false">IFERROR(VLOOKUP(A52,C$4:K$434,9,FALSE()),"")</f>
        <v/>
      </c>
      <c r="AL52" s="0" t="s">
        <v>116</v>
      </c>
    </row>
    <row r="53" customFormat="false" ht="15" hidden="false" customHeight="false" outlineLevel="0" collapsed="false">
      <c r="A53" s="0" t="s">
        <v>82</v>
      </c>
      <c r="B53" s="0" t="s">
        <v>14</v>
      </c>
      <c r="C53" s="0" t="s">
        <v>792</v>
      </c>
      <c r="D53" s="0" t="s">
        <v>23</v>
      </c>
      <c r="E53" s="0" t="n">
        <v>2</v>
      </c>
      <c r="F53" s="0" t="n">
        <v>0</v>
      </c>
      <c r="G53" s="39" t="n">
        <v>0</v>
      </c>
      <c r="H53" s="0" t="n">
        <v>22</v>
      </c>
      <c r="I53" s="39" t="n">
        <v>0.0191</v>
      </c>
      <c r="J53" s="0" t="n">
        <v>54</v>
      </c>
      <c r="K53" s="39" t="n">
        <v>0.1093</v>
      </c>
      <c r="N53" s="0" t="s">
        <v>82</v>
      </c>
      <c r="O53" s="0" t="str">
        <f aca="false">IFERROR(VLOOKUP(A53,C$4:K$434,2,FALSE()),"")</f>
        <v>C</v>
      </c>
      <c r="P53" s="0" t="n">
        <f aca="false">IFERROR(VLOOKUP(A53,C$4:K$434,3,FALSE()),"")</f>
        <v>13</v>
      </c>
      <c r="Q53" s="0" t="n">
        <f aca="false">IFERROR(VLOOKUP(A53,C$4:K$434,4,FALSE()),"")</f>
        <v>700</v>
      </c>
      <c r="R53" s="39" t="n">
        <f aca="false">IFERROR(VLOOKUP(A53,C$4:K$434,5,FALSE()),"")</f>
        <v>0.6796</v>
      </c>
      <c r="S53" s="0" t="n">
        <f aca="false">IFERROR(VLOOKUP(A53,C$4:K$434,6,FALSE()),"")</f>
        <v>0</v>
      </c>
      <c r="T53" s="39" t="n">
        <f aca="false">IFERROR(VLOOKUP(A53,C$4:K$434,7,FALSE()),"")</f>
        <v>0</v>
      </c>
      <c r="U53" s="0" t="n">
        <f aca="false">IFERROR(VLOOKUP(A53,C$4:K$434,8,FALSE()),"")</f>
        <v>28</v>
      </c>
      <c r="V53" s="39" t="n">
        <f aca="false">IFERROR(VLOOKUP(A53,C$4:K$434,9,FALSE()),"")</f>
        <v>0.0629</v>
      </c>
      <c r="AL53" s="0" t="s">
        <v>806</v>
      </c>
    </row>
    <row r="54" customFormat="false" ht="15" hidden="false" customHeight="false" outlineLevel="0" collapsed="false">
      <c r="A54" s="0" t="s">
        <v>83</v>
      </c>
      <c r="B54" s="0" t="s">
        <v>46</v>
      </c>
      <c r="C54" s="0" t="s">
        <v>84</v>
      </c>
      <c r="D54" s="0" t="s">
        <v>789</v>
      </c>
      <c r="E54" s="0" t="n">
        <v>14</v>
      </c>
      <c r="F54" s="0" t="n">
        <v>677</v>
      </c>
      <c r="G54" s="39" t="n">
        <v>0.6228</v>
      </c>
      <c r="H54" s="0" t="n">
        <v>0</v>
      </c>
      <c r="I54" s="39" t="n">
        <v>0</v>
      </c>
      <c r="J54" s="0" t="n">
        <v>21</v>
      </c>
      <c r="K54" s="39" t="n">
        <v>0.0475</v>
      </c>
      <c r="N54" s="0" t="s">
        <v>83</v>
      </c>
      <c r="O54" s="0" t="str">
        <f aca="false">IFERROR(VLOOKUP(A54,C$4:K$434,2,FALSE()),"")</f>
        <v/>
      </c>
      <c r="P54" s="0" t="str">
        <f aca="false">IFERROR(VLOOKUP(A54,C$4:K$434,3,FALSE()),"")</f>
        <v/>
      </c>
      <c r="Q54" s="0" t="str">
        <f aca="false">IFERROR(VLOOKUP(A54,C$4:K$434,4,FALSE()),"")</f>
        <v/>
      </c>
      <c r="R54" s="39" t="str">
        <f aca="false">IFERROR(VLOOKUP(A54,C$4:K$434,5,FALSE()),"")</f>
        <v/>
      </c>
      <c r="S54" s="0" t="str">
        <f aca="false">IFERROR(VLOOKUP(A54,C$4:K$434,6,FALSE()),"")</f>
        <v/>
      </c>
      <c r="T54" s="39" t="str">
        <f aca="false">IFERROR(VLOOKUP(A54,C$4:K$434,7,FALSE()),"")</f>
        <v/>
      </c>
      <c r="U54" s="0" t="str">
        <f aca="false">IFERROR(VLOOKUP(A54,C$4:K$434,8,FALSE()),"")</f>
        <v/>
      </c>
      <c r="V54" s="39" t="str">
        <f aca="false">IFERROR(VLOOKUP(A54,C$4:K$434,9,FALSE()),"")</f>
        <v/>
      </c>
      <c r="AL54" s="0" t="s">
        <v>806</v>
      </c>
    </row>
    <row r="55" customFormat="false" ht="15" hidden="false" customHeight="false" outlineLevel="0" collapsed="false">
      <c r="A55" s="0" t="s">
        <v>84</v>
      </c>
      <c r="B55" s="0" t="s">
        <v>14</v>
      </c>
      <c r="C55" s="0" t="s">
        <v>793</v>
      </c>
      <c r="D55" s="0" t="s">
        <v>382</v>
      </c>
      <c r="E55" s="0" t="n">
        <v>12</v>
      </c>
      <c r="F55" s="0" t="n">
        <v>0</v>
      </c>
      <c r="G55" s="39" t="n">
        <v>0</v>
      </c>
      <c r="H55" s="0" t="n">
        <v>154</v>
      </c>
      <c r="I55" s="39" t="n">
        <v>0.1525</v>
      </c>
      <c r="J55" s="0" t="n">
        <v>156</v>
      </c>
      <c r="K55" s="39" t="n">
        <v>0.349</v>
      </c>
      <c r="N55" s="0" t="s">
        <v>84</v>
      </c>
      <c r="O55" s="0" t="str">
        <f aca="false">IFERROR(VLOOKUP(A55,C$4:K$434,2,FALSE()),"")</f>
        <v>T</v>
      </c>
      <c r="P55" s="0" t="n">
        <f aca="false">IFERROR(VLOOKUP(A55,C$4:K$434,3,FALSE()),"")</f>
        <v>14</v>
      </c>
      <c r="Q55" s="0" t="n">
        <f aca="false">IFERROR(VLOOKUP(A55,C$4:K$434,4,FALSE()),"")</f>
        <v>677</v>
      </c>
      <c r="R55" s="39" t="n">
        <f aca="false">IFERROR(VLOOKUP(A55,C$4:K$434,5,FALSE()),"")</f>
        <v>0.6228</v>
      </c>
      <c r="S55" s="0" t="n">
        <f aca="false">IFERROR(VLOOKUP(A55,C$4:K$434,6,FALSE()),"")</f>
        <v>0</v>
      </c>
      <c r="T55" s="39" t="n">
        <f aca="false">IFERROR(VLOOKUP(A55,C$4:K$434,7,FALSE()),"")</f>
        <v>0</v>
      </c>
      <c r="U55" s="0" t="n">
        <f aca="false">IFERROR(VLOOKUP(A55,C$4:K$434,8,FALSE()),"")</f>
        <v>21</v>
      </c>
      <c r="V55" s="39" t="n">
        <f aca="false">IFERROR(VLOOKUP(A55,C$4:K$434,9,FALSE()),"")</f>
        <v>0.0475</v>
      </c>
      <c r="AL55" s="0" t="s">
        <v>807</v>
      </c>
    </row>
    <row r="56" customFormat="false" ht="15" hidden="false" customHeight="false" outlineLevel="0" collapsed="false">
      <c r="A56" s="0" t="s">
        <v>85</v>
      </c>
      <c r="B56" s="0" t="s">
        <v>46</v>
      </c>
      <c r="C56" s="0" t="s">
        <v>793</v>
      </c>
      <c r="D56" s="0" t="s">
        <v>382</v>
      </c>
      <c r="E56" s="0" t="n">
        <v>1</v>
      </c>
      <c r="F56" s="0" t="n">
        <v>0</v>
      </c>
      <c r="G56" s="39" t="n">
        <v>0</v>
      </c>
      <c r="H56" s="0" t="n">
        <v>11</v>
      </c>
      <c r="I56" s="39" t="n">
        <v>0.0102</v>
      </c>
      <c r="J56" s="0" t="n">
        <v>6</v>
      </c>
      <c r="K56" s="39" t="n">
        <v>0.0129</v>
      </c>
      <c r="N56" s="0" t="s">
        <v>85</v>
      </c>
      <c r="O56" s="0" t="str">
        <f aca="false">IFERROR(VLOOKUP(A56,C$4:K$434,2,FALSE()),"")</f>
        <v/>
      </c>
      <c r="P56" s="0" t="str">
        <f aca="false">IFERROR(VLOOKUP(A56,C$4:K$434,3,FALSE()),"")</f>
        <v/>
      </c>
      <c r="Q56" s="0" t="str">
        <f aca="false">IFERROR(VLOOKUP(A56,C$4:K$434,4,FALSE()),"")</f>
        <v/>
      </c>
      <c r="R56" s="39" t="str">
        <f aca="false">IFERROR(VLOOKUP(A56,C$4:K$434,5,FALSE()),"")</f>
        <v/>
      </c>
      <c r="S56" s="0" t="str">
        <f aca="false">IFERROR(VLOOKUP(A56,C$4:K$434,6,FALSE()),"")</f>
        <v/>
      </c>
      <c r="T56" s="39" t="str">
        <f aca="false">IFERROR(VLOOKUP(A56,C$4:K$434,7,FALSE()),"")</f>
        <v/>
      </c>
      <c r="U56" s="0" t="str">
        <f aca="false">IFERROR(VLOOKUP(A56,C$4:K$434,8,FALSE()),"")</f>
        <v/>
      </c>
      <c r="V56" s="39" t="str">
        <f aca="false">IFERROR(VLOOKUP(A56,C$4:K$434,9,FALSE()),"")</f>
        <v/>
      </c>
      <c r="AL56" s="0" t="s">
        <v>807</v>
      </c>
    </row>
    <row r="57" customFormat="false" ht="15" hidden="false" customHeight="false" outlineLevel="0" collapsed="false">
      <c r="A57" s="0" t="s">
        <v>86</v>
      </c>
      <c r="B57" s="0" t="s">
        <v>14</v>
      </c>
      <c r="C57" s="0" t="s">
        <v>795</v>
      </c>
      <c r="D57" s="0" t="s">
        <v>420</v>
      </c>
      <c r="E57" s="0" t="n">
        <v>13</v>
      </c>
      <c r="F57" s="0" t="n">
        <v>0</v>
      </c>
      <c r="G57" s="39" t="n">
        <v>0</v>
      </c>
      <c r="H57" s="0" t="n">
        <v>543</v>
      </c>
      <c r="I57" s="39" t="n">
        <v>0.5075</v>
      </c>
      <c r="J57" s="0" t="n">
        <v>11</v>
      </c>
      <c r="K57" s="39" t="n">
        <v>0.0229</v>
      </c>
      <c r="N57" s="0" t="s">
        <v>86</v>
      </c>
      <c r="O57" s="0" t="str">
        <f aca="false">IFERROR(VLOOKUP(A57,C$4:K$434,2,FALSE()),"")</f>
        <v/>
      </c>
      <c r="P57" s="0" t="str">
        <f aca="false">IFERROR(VLOOKUP(A57,C$4:K$434,3,FALSE()),"")</f>
        <v/>
      </c>
      <c r="Q57" s="0" t="str">
        <f aca="false">IFERROR(VLOOKUP(A57,C$4:K$434,4,FALSE()),"")</f>
        <v/>
      </c>
      <c r="R57" s="39" t="str">
        <f aca="false">IFERROR(VLOOKUP(A57,C$4:K$434,5,FALSE()),"")</f>
        <v/>
      </c>
      <c r="S57" s="0" t="str">
        <f aca="false">IFERROR(VLOOKUP(A57,C$4:K$434,6,FALSE()),"")</f>
        <v/>
      </c>
      <c r="T57" s="39" t="str">
        <f aca="false">IFERROR(VLOOKUP(A57,C$4:K$434,7,FALSE()),"")</f>
        <v/>
      </c>
      <c r="U57" s="0" t="str">
        <f aca="false">IFERROR(VLOOKUP(A57,C$4:K$434,8,FALSE()),"")</f>
        <v/>
      </c>
      <c r="V57" s="39" t="str">
        <f aca="false">IFERROR(VLOOKUP(A57,C$4:K$434,9,FALSE()),"")</f>
        <v/>
      </c>
      <c r="AL57" s="0" t="s">
        <v>808</v>
      </c>
    </row>
    <row r="58" customFormat="false" ht="15" hidden="false" customHeight="false" outlineLevel="0" collapsed="false">
      <c r="A58" s="0" t="s">
        <v>87</v>
      </c>
      <c r="B58" s="0" t="s">
        <v>20</v>
      </c>
      <c r="C58" s="0" t="s">
        <v>795</v>
      </c>
      <c r="D58" s="0" t="s">
        <v>34</v>
      </c>
      <c r="E58" s="0" t="n">
        <v>16</v>
      </c>
      <c r="F58" s="0" t="n">
        <v>406</v>
      </c>
      <c r="G58" s="39" t="n">
        <v>0.3856</v>
      </c>
      <c r="H58" s="0" t="n">
        <v>0</v>
      </c>
      <c r="I58" s="39" t="n">
        <v>0</v>
      </c>
      <c r="J58" s="0" t="n">
        <v>129</v>
      </c>
      <c r="K58" s="39" t="n">
        <v>0.3007</v>
      </c>
      <c r="N58" s="0" t="s">
        <v>87</v>
      </c>
      <c r="O58" s="0" t="str">
        <f aca="false">IFERROR(VLOOKUP(A58,C$4:K$434,2,FALSE()),"")</f>
        <v/>
      </c>
      <c r="P58" s="0" t="str">
        <f aca="false">IFERROR(VLOOKUP(A58,C$4:K$434,3,FALSE()),"")</f>
        <v/>
      </c>
      <c r="Q58" s="0" t="str">
        <f aca="false">IFERROR(VLOOKUP(A58,C$4:K$434,4,FALSE()),"")</f>
        <v/>
      </c>
      <c r="R58" s="39" t="str">
        <f aca="false">IFERROR(VLOOKUP(A58,C$4:K$434,5,FALSE()),"")</f>
        <v/>
      </c>
      <c r="S58" s="0" t="str">
        <f aca="false">IFERROR(VLOOKUP(A58,C$4:K$434,6,FALSE()),"")</f>
        <v/>
      </c>
      <c r="T58" s="39" t="str">
        <f aca="false">IFERROR(VLOOKUP(A58,C$4:K$434,7,FALSE()),"")</f>
        <v/>
      </c>
      <c r="U58" s="0" t="str">
        <f aca="false">IFERROR(VLOOKUP(A58,C$4:K$434,8,FALSE()),"")</f>
        <v/>
      </c>
      <c r="V58" s="39" t="str">
        <f aca="false">IFERROR(VLOOKUP(A58,C$4:K$434,9,FALSE()),"")</f>
        <v/>
      </c>
      <c r="AL58" s="0" t="s">
        <v>808</v>
      </c>
    </row>
    <row r="59" customFormat="false" ht="15" hidden="false" customHeight="false" outlineLevel="0" collapsed="false">
      <c r="A59" s="0" t="s">
        <v>88</v>
      </c>
      <c r="B59" s="0" t="s">
        <v>14</v>
      </c>
      <c r="C59" s="0" t="s">
        <v>88</v>
      </c>
      <c r="D59" s="0" t="s">
        <v>789</v>
      </c>
      <c r="E59" s="0" t="n">
        <v>4</v>
      </c>
      <c r="F59" s="0" t="n">
        <v>150</v>
      </c>
      <c r="G59" s="39" t="n">
        <v>0.1418</v>
      </c>
      <c r="H59" s="0" t="n">
        <v>0</v>
      </c>
      <c r="I59" s="39" t="n">
        <v>0</v>
      </c>
      <c r="J59" s="0" t="n">
        <v>22</v>
      </c>
      <c r="K59" s="39" t="n">
        <v>0.05</v>
      </c>
      <c r="N59" s="0" t="s">
        <v>88</v>
      </c>
      <c r="O59" s="0" t="str">
        <f aca="false">IFERROR(VLOOKUP(A59,C$4:K$434,2,FALSE()),"")</f>
        <v>T</v>
      </c>
      <c r="P59" s="0" t="n">
        <f aca="false">IFERROR(VLOOKUP(A59,C$4:K$434,3,FALSE()),"")</f>
        <v>4</v>
      </c>
      <c r="Q59" s="0" t="n">
        <f aca="false">IFERROR(VLOOKUP(A59,C$4:K$434,4,FALSE()),"")</f>
        <v>150</v>
      </c>
      <c r="R59" s="39" t="n">
        <f aca="false">IFERROR(VLOOKUP(A59,C$4:K$434,5,FALSE()),"")</f>
        <v>0.1418</v>
      </c>
      <c r="S59" s="0" t="n">
        <f aca="false">IFERROR(VLOOKUP(A59,C$4:K$434,6,FALSE()),"")</f>
        <v>0</v>
      </c>
      <c r="T59" s="39" t="n">
        <f aca="false">IFERROR(VLOOKUP(A59,C$4:K$434,7,FALSE()),"")</f>
        <v>0</v>
      </c>
      <c r="U59" s="0" t="n">
        <f aca="false">IFERROR(VLOOKUP(A59,C$4:K$434,8,FALSE()),"")</f>
        <v>22</v>
      </c>
      <c r="V59" s="39" t="n">
        <f aca="false">IFERROR(VLOOKUP(A59,C$4:K$434,9,FALSE()),"")</f>
        <v>0.05</v>
      </c>
      <c r="AL59" s="0" t="s">
        <v>809</v>
      </c>
    </row>
    <row r="60" customFormat="false" ht="15" hidden="false" customHeight="false" outlineLevel="0" collapsed="false">
      <c r="A60" s="0" t="s">
        <v>89</v>
      </c>
      <c r="B60" s="0" t="s">
        <v>34</v>
      </c>
      <c r="C60" s="0" t="s">
        <v>797</v>
      </c>
      <c r="D60" s="0" t="s">
        <v>490</v>
      </c>
      <c r="E60" s="0" t="n">
        <v>2</v>
      </c>
      <c r="F60" s="0" t="n">
        <v>0</v>
      </c>
      <c r="G60" s="39" t="n">
        <v>0</v>
      </c>
      <c r="H60" s="0" t="n">
        <v>2</v>
      </c>
      <c r="I60" s="39" t="n">
        <v>0.0019</v>
      </c>
      <c r="J60" s="0" t="n">
        <v>23</v>
      </c>
      <c r="K60" s="39" t="n">
        <v>0.0519</v>
      </c>
      <c r="N60" s="0" t="s">
        <v>89</v>
      </c>
      <c r="O60" s="0" t="str">
        <f aca="false">IFERROR(VLOOKUP(A60,C$4:K$434,2,FALSE()),"")</f>
        <v>WR</v>
      </c>
      <c r="P60" s="0" t="n">
        <f aca="false">IFERROR(VLOOKUP(A60,C$4:K$434,3,FALSE()),"")</f>
        <v>16</v>
      </c>
      <c r="Q60" s="0" t="n">
        <f aca="false">IFERROR(VLOOKUP(A60,C$4:K$434,4,FALSE()),"")</f>
        <v>816</v>
      </c>
      <c r="R60" s="39" t="n">
        <f aca="false">IFERROR(VLOOKUP(A60,C$4:K$434,5,FALSE()),"")</f>
        <v>0.7984</v>
      </c>
      <c r="S60" s="0" t="n">
        <f aca="false">IFERROR(VLOOKUP(A60,C$4:K$434,6,FALSE()),"")</f>
        <v>0</v>
      </c>
      <c r="T60" s="39" t="n">
        <f aca="false">IFERROR(VLOOKUP(A60,C$4:K$434,7,FALSE()),"")</f>
        <v>0</v>
      </c>
      <c r="U60" s="0" t="n">
        <f aca="false">IFERROR(VLOOKUP(A60,C$4:K$434,8,FALSE()),"")</f>
        <v>10</v>
      </c>
      <c r="V60" s="39" t="n">
        <f aca="false">IFERROR(VLOOKUP(A60,C$4:K$434,9,FALSE()),"")</f>
        <v>0.0223</v>
      </c>
      <c r="AL60" s="0" t="s">
        <v>809</v>
      </c>
    </row>
    <row r="61" customFormat="false" ht="15" hidden="false" customHeight="false" outlineLevel="0" collapsed="false">
      <c r="A61" s="0" t="s">
        <v>90</v>
      </c>
      <c r="B61" s="0" t="s">
        <v>20</v>
      </c>
      <c r="C61" s="0" t="s">
        <v>797</v>
      </c>
      <c r="D61" s="0" t="s">
        <v>490</v>
      </c>
      <c r="E61" s="0" t="n">
        <v>7</v>
      </c>
      <c r="F61" s="0" t="n">
        <v>0</v>
      </c>
      <c r="G61" s="39" t="n">
        <v>0</v>
      </c>
      <c r="H61" s="0" t="n">
        <v>0</v>
      </c>
      <c r="I61" s="39" t="n">
        <v>0</v>
      </c>
      <c r="J61" s="0" t="n">
        <v>120</v>
      </c>
      <c r="K61" s="39" t="n">
        <v>0.2516</v>
      </c>
      <c r="N61" s="0" t="s">
        <v>90</v>
      </c>
      <c r="O61" s="0" t="str">
        <f aca="false">IFERROR(VLOOKUP(A61,C$4:K$434,2,FALSE()),"")</f>
        <v/>
      </c>
      <c r="P61" s="0" t="str">
        <f aca="false">IFERROR(VLOOKUP(A61,C$4:K$434,3,FALSE()),"")</f>
        <v/>
      </c>
      <c r="Q61" s="0" t="str">
        <f aca="false">IFERROR(VLOOKUP(A61,C$4:K$434,4,FALSE()),"")</f>
        <v/>
      </c>
      <c r="R61" s="39" t="str">
        <f aca="false">IFERROR(VLOOKUP(A61,C$4:K$434,5,FALSE()),"")</f>
        <v/>
      </c>
      <c r="S61" s="0" t="str">
        <f aca="false">IFERROR(VLOOKUP(A61,C$4:K$434,6,FALSE()),"")</f>
        <v/>
      </c>
      <c r="T61" s="39" t="str">
        <f aca="false">IFERROR(VLOOKUP(A61,C$4:K$434,7,FALSE()),"")</f>
        <v/>
      </c>
      <c r="U61" s="0" t="str">
        <f aca="false">IFERROR(VLOOKUP(A61,C$4:K$434,8,FALSE()),"")</f>
        <v/>
      </c>
      <c r="V61" s="39" t="str">
        <f aca="false">IFERROR(VLOOKUP(A61,C$4:K$434,9,FALSE()),"")</f>
        <v/>
      </c>
      <c r="AL61" s="0" t="s">
        <v>810</v>
      </c>
    </row>
    <row r="62" customFormat="false" ht="15" hidden="false" customHeight="false" outlineLevel="0" collapsed="false">
      <c r="A62" s="0" t="s">
        <v>91</v>
      </c>
      <c r="B62" s="0" t="s">
        <v>34</v>
      </c>
      <c r="C62" s="0" t="s">
        <v>798</v>
      </c>
      <c r="D62" s="0" t="s">
        <v>23</v>
      </c>
      <c r="E62" s="0" t="n">
        <v>5</v>
      </c>
      <c r="F62" s="0" t="n">
        <v>0</v>
      </c>
      <c r="G62" s="39" t="n">
        <v>0</v>
      </c>
      <c r="H62" s="0" t="n">
        <v>0</v>
      </c>
      <c r="I62" s="39" t="n">
        <v>0</v>
      </c>
      <c r="J62" s="0" t="n">
        <v>119</v>
      </c>
      <c r="K62" s="39" t="n">
        <v>0.2581</v>
      </c>
      <c r="N62" s="41" t="s">
        <v>91</v>
      </c>
      <c r="O62" s="42" t="str">
        <f aca="false">IFERROR(VLOOKUP(A62,C$4:K$434,2,FALSE()),"")</f>
        <v>P</v>
      </c>
      <c r="P62" s="42" t="n">
        <f aca="false">IFERROR(VLOOKUP(A62,C$4:K$434,3,FALSE()),"")</f>
        <v>16</v>
      </c>
      <c r="Q62" s="42" t="n">
        <f aca="false">IFERROR(VLOOKUP(A62,C$4:K$434,4,FALSE()),"")</f>
        <v>0</v>
      </c>
      <c r="R62" s="43" t="n">
        <f aca="false">IFERROR(VLOOKUP(A62,C$4:K$434,5,FALSE()),"")</f>
        <v>0</v>
      </c>
      <c r="S62" s="42" t="n">
        <f aca="false">IFERROR(VLOOKUP(A62,C$4:K$434,6,FALSE()),"")</f>
        <v>0</v>
      </c>
      <c r="T62" s="43" t="n">
        <f aca="false">IFERROR(VLOOKUP(A62,C$4:K$434,7,FALSE()),"")</f>
        <v>0</v>
      </c>
      <c r="U62" s="42" t="n">
        <f aca="false">IFERROR(VLOOKUP(A62,C$4:K$434,8,FALSE()),"")</f>
        <v>140</v>
      </c>
      <c r="V62" s="43" t="n">
        <f aca="false">IFERROR(VLOOKUP(A62,C$4:K$434,9,FALSE()),"")</f>
        <v>0.3182</v>
      </c>
      <c r="W62" s="41" t="s">
        <v>91</v>
      </c>
      <c r="X62" s="42" t="s">
        <v>811</v>
      </c>
      <c r="Y62" s="42" t="n">
        <v>16</v>
      </c>
      <c r="Z62" s="42" t="n">
        <v>0</v>
      </c>
      <c r="AA62" s="43" t="n">
        <v>0</v>
      </c>
      <c r="AB62" s="42" t="n">
        <v>0</v>
      </c>
      <c r="AC62" s="43" t="n">
        <v>0</v>
      </c>
      <c r="AD62" s="42" t="n">
        <v>140</v>
      </c>
      <c r="AE62" s="43" t="n">
        <v>0.3182</v>
      </c>
      <c r="AL62" s="0" t="s">
        <v>810</v>
      </c>
    </row>
    <row r="63" customFormat="false" ht="15" hidden="false" customHeight="false" outlineLevel="0" collapsed="false">
      <c r="A63" s="0" t="s">
        <v>92</v>
      </c>
      <c r="B63" s="0" t="s">
        <v>46</v>
      </c>
      <c r="C63" s="0" t="s">
        <v>798</v>
      </c>
      <c r="D63" s="0" t="s">
        <v>23</v>
      </c>
      <c r="E63" s="0" t="n">
        <v>9</v>
      </c>
      <c r="F63" s="0" t="n">
        <v>0</v>
      </c>
      <c r="G63" s="39" t="n">
        <v>0</v>
      </c>
      <c r="H63" s="0" t="n">
        <v>4</v>
      </c>
      <c r="I63" s="39" t="n">
        <v>0.0037</v>
      </c>
      <c r="J63" s="0" t="n">
        <v>154</v>
      </c>
      <c r="K63" s="39" t="n">
        <v>0.3305</v>
      </c>
      <c r="N63" s="0" t="s">
        <v>92</v>
      </c>
      <c r="O63" s="0" t="str">
        <f aca="false">IFERROR(VLOOKUP(A63,C$4:K$434,2,FALSE()),"")</f>
        <v>DE</v>
      </c>
      <c r="P63" s="0" t="n">
        <f aca="false">IFERROR(VLOOKUP(A63,C$4:K$434,3,FALSE()),"")</f>
        <v>16</v>
      </c>
      <c r="Q63" s="0" t="n">
        <f aca="false">IFERROR(VLOOKUP(A63,C$4:K$434,4,FALSE()),"")</f>
        <v>0</v>
      </c>
      <c r="R63" s="39" t="n">
        <f aca="false">IFERROR(VLOOKUP(A63,C$4:K$434,5,FALSE()),"")</f>
        <v>0</v>
      </c>
      <c r="S63" s="0" t="n">
        <f aca="false">IFERROR(VLOOKUP(A63,C$4:K$434,6,FALSE()),"")</f>
        <v>415</v>
      </c>
      <c r="T63" s="39" t="n">
        <f aca="false">IFERROR(VLOOKUP(A63,C$4:K$434,7,FALSE()),"")</f>
        <v>0.4109</v>
      </c>
      <c r="U63" s="0" t="n">
        <f aca="false">IFERROR(VLOOKUP(A63,C$4:K$434,8,FALSE()),"")</f>
        <v>106</v>
      </c>
      <c r="V63" s="39" t="n">
        <f aca="false">IFERROR(VLOOKUP(A63,C$4:K$434,9,FALSE()),"")</f>
        <v>0.2371</v>
      </c>
      <c r="W63" s="41" t="s">
        <v>91</v>
      </c>
      <c r="X63" s="42" t="s">
        <v>420</v>
      </c>
      <c r="Y63" s="42" t="n">
        <v>16</v>
      </c>
      <c r="Z63" s="42" t="n">
        <v>0</v>
      </c>
      <c r="AA63" s="43" t="n">
        <v>0</v>
      </c>
      <c r="AB63" s="42" t="n">
        <v>573</v>
      </c>
      <c r="AC63" s="43" t="n">
        <v>0.5139</v>
      </c>
      <c r="AD63" s="42" t="n">
        <v>67</v>
      </c>
      <c r="AE63" s="43" t="n">
        <v>0.1496</v>
      </c>
      <c r="AL63" s="0" t="s">
        <v>812</v>
      </c>
    </row>
    <row r="64" customFormat="false" ht="15" hidden="false" customHeight="false" outlineLevel="0" collapsed="false">
      <c r="A64" s="0" t="s">
        <v>93</v>
      </c>
      <c r="B64" s="0" t="s">
        <v>20</v>
      </c>
      <c r="C64" s="0" t="s">
        <v>89</v>
      </c>
      <c r="D64" s="0" t="s">
        <v>34</v>
      </c>
      <c r="E64" s="0" t="n">
        <v>16</v>
      </c>
      <c r="F64" s="0" t="n">
        <v>816</v>
      </c>
      <c r="G64" s="39" t="n">
        <v>0.7984</v>
      </c>
      <c r="H64" s="0" t="n">
        <v>0</v>
      </c>
      <c r="I64" s="39" t="n">
        <v>0</v>
      </c>
      <c r="J64" s="0" t="n">
        <v>10</v>
      </c>
      <c r="K64" s="39" t="n">
        <v>0.0223</v>
      </c>
      <c r="N64" s="0" t="s">
        <v>93</v>
      </c>
      <c r="O64" s="0" t="str">
        <f aca="false">IFERROR(VLOOKUP(A64,C$4:K$434,2,FALSE()),"")</f>
        <v>FS</v>
      </c>
      <c r="P64" s="0" t="n">
        <f aca="false">IFERROR(VLOOKUP(A64,C$4:K$434,3,FALSE()),"")</f>
        <v>9</v>
      </c>
      <c r="Q64" s="0" t="n">
        <f aca="false">IFERROR(VLOOKUP(A64,C$4:K$434,4,FALSE()),"")</f>
        <v>0</v>
      </c>
      <c r="R64" s="39" t="n">
        <f aca="false">IFERROR(VLOOKUP(A64,C$4:K$434,5,FALSE()),"")</f>
        <v>0</v>
      </c>
      <c r="S64" s="0" t="n">
        <f aca="false">IFERROR(VLOOKUP(A64,C$4:K$434,6,FALSE()),"")</f>
        <v>560</v>
      </c>
      <c r="T64" s="39" t="n">
        <f aca="false">IFERROR(VLOOKUP(A64,C$4:K$434,7,FALSE()),"")</f>
        <v>0.5204</v>
      </c>
      <c r="U64" s="0" t="n">
        <f aca="false">IFERROR(VLOOKUP(A64,C$4:K$434,8,FALSE()),"")</f>
        <v>53</v>
      </c>
      <c r="V64" s="39" t="n">
        <f aca="false">IFERROR(VLOOKUP(A64,C$4:K$434,9,FALSE()),"")</f>
        <v>0.1137</v>
      </c>
      <c r="W64" s="41" t="s">
        <v>91</v>
      </c>
      <c r="X64" s="42" t="s">
        <v>453</v>
      </c>
      <c r="Y64" s="42" t="n">
        <v>7</v>
      </c>
      <c r="Z64" s="42" t="n">
        <v>0</v>
      </c>
      <c r="AA64" s="43" t="n">
        <v>0</v>
      </c>
      <c r="AB64" s="42" t="n">
        <v>97</v>
      </c>
      <c r="AC64" s="43" t="n">
        <v>0.0842</v>
      </c>
      <c r="AD64" s="42" t="n">
        <v>60</v>
      </c>
      <c r="AE64" s="43" t="n">
        <v>0.129</v>
      </c>
      <c r="AL64" s="0" t="s">
        <v>812</v>
      </c>
    </row>
    <row r="65" customFormat="false" ht="15" hidden="false" customHeight="false" outlineLevel="0" collapsed="false">
      <c r="A65" s="0" t="s">
        <v>94</v>
      </c>
      <c r="B65" s="0" t="s">
        <v>17</v>
      </c>
      <c r="C65" s="0" t="s">
        <v>91</v>
      </c>
      <c r="D65" s="0" t="s">
        <v>811</v>
      </c>
      <c r="E65" s="0" t="n">
        <v>16</v>
      </c>
      <c r="F65" s="0" t="n">
        <v>0</v>
      </c>
      <c r="G65" s="39" t="n">
        <v>0</v>
      </c>
      <c r="H65" s="0" t="n">
        <v>0</v>
      </c>
      <c r="I65" s="39" t="n">
        <v>0</v>
      </c>
      <c r="J65" s="0" t="n">
        <v>140</v>
      </c>
      <c r="K65" s="39" t="n">
        <v>0.3182</v>
      </c>
      <c r="N65" s="0" t="s">
        <v>94</v>
      </c>
      <c r="O65" s="0" t="str">
        <f aca="false">IFERROR(VLOOKUP(A65,C$4:K$434,2,FALSE()),"")</f>
        <v>TE</v>
      </c>
      <c r="P65" s="0" t="n">
        <f aca="false">IFERROR(VLOOKUP(A65,C$4:K$434,3,FALSE()),"")</f>
        <v>15</v>
      </c>
      <c r="Q65" s="0" t="n">
        <f aca="false">IFERROR(VLOOKUP(A65,C$4:K$434,4,FALSE()),"")</f>
        <v>702</v>
      </c>
      <c r="R65" s="39" t="n">
        <f aca="false">IFERROR(VLOOKUP(A65,C$4:K$434,5,FALSE()),"")</f>
        <v>0.6273</v>
      </c>
      <c r="S65" s="0" t="n">
        <f aca="false">IFERROR(VLOOKUP(A65,C$4:K$434,6,FALSE()),"")</f>
        <v>0</v>
      </c>
      <c r="T65" s="39" t="n">
        <f aca="false">IFERROR(VLOOKUP(A65,C$4:K$434,7,FALSE()),"")</f>
        <v>0</v>
      </c>
      <c r="U65" s="0" t="n">
        <f aca="false">IFERROR(VLOOKUP(A65,C$4:K$434,8,FALSE()),"")</f>
        <v>112</v>
      </c>
      <c r="V65" s="39" t="n">
        <f aca="false">IFERROR(VLOOKUP(A65,C$4:K$434,9,FALSE()),"")</f>
        <v>0.2368</v>
      </c>
      <c r="W65" s="41" t="s">
        <v>91</v>
      </c>
      <c r="X65" s="42" t="s">
        <v>453</v>
      </c>
      <c r="Y65" s="42" t="n">
        <v>6</v>
      </c>
      <c r="Z65" s="42" t="n">
        <v>0</v>
      </c>
      <c r="AA65" s="43" t="n">
        <v>0</v>
      </c>
      <c r="AB65" s="42" t="n">
        <v>205</v>
      </c>
      <c r="AC65" s="43" t="n">
        <v>0.178</v>
      </c>
      <c r="AD65" s="42" t="n">
        <v>62</v>
      </c>
      <c r="AE65" s="43" t="n">
        <v>0.1255</v>
      </c>
      <c r="AL65" s="0" t="s">
        <v>813</v>
      </c>
    </row>
    <row r="66" customFormat="false" ht="15" hidden="false" customHeight="false" outlineLevel="0" collapsed="false">
      <c r="A66" s="0" t="s">
        <v>95</v>
      </c>
      <c r="B66" s="0" t="s">
        <v>48</v>
      </c>
      <c r="C66" s="0" t="s">
        <v>91</v>
      </c>
      <c r="D66" s="0" t="s">
        <v>420</v>
      </c>
      <c r="E66" s="0" t="n">
        <v>16</v>
      </c>
      <c r="F66" s="0" t="n">
        <v>0</v>
      </c>
      <c r="G66" s="39" t="n">
        <v>0</v>
      </c>
      <c r="H66" s="0" t="n">
        <v>573</v>
      </c>
      <c r="I66" s="39" t="n">
        <v>0.5139</v>
      </c>
      <c r="J66" s="0" t="n">
        <v>67</v>
      </c>
      <c r="K66" s="39" t="n">
        <v>0.1496</v>
      </c>
      <c r="N66" s="0" t="s">
        <v>95</v>
      </c>
      <c r="O66" s="0" t="str">
        <f aca="false">IFERROR(VLOOKUP(A66,C$4:K$434,2,FALSE()),"")</f>
        <v/>
      </c>
      <c r="P66" s="0" t="str">
        <f aca="false">IFERROR(VLOOKUP(A66,C$4:K$434,3,FALSE()),"")</f>
        <v/>
      </c>
      <c r="Q66" s="0" t="str">
        <f aca="false">IFERROR(VLOOKUP(A66,C$4:K$434,4,FALSE()),"")</f>
        <v/>
      </c>
      <c r="R66" s="39" t="str">
        <f aca="false">IFERROR(VLOOKUP(A66,C$4:K$434,5,FALSE()),"")</f>
        <v/>
      </c>
      <c r="S66" s="0" t="str">
        <f aca="false">IFERROR(VLOOKUP(A66,C$4:K$434,6,FALSE()),"")</f>
        <v/>
      </c>
      <c r="T66" s="39" t="str">
        <f aca="false">IFERROR(VLOOKUP(A66,C$4:K$434,7,FALSE()),"")</f>
        <v/>
      </c>
      <c r="U66" s="0" t="str">
        <f aca="false">IFERROR(VLOOKUP(A66,C$4:K$434,8,FALSE()),"")</f>
        <v/>
      </c>
      <c r="V66" s="39" t="str">
        <f aca="false">IFERROR(VLOOKUP(A66,C$4:K$434,9,FALSE()),"")</f>
        <v/>
      </c>
      <c r="AL66" s="0" t="s">
        <v>813</v>
      </c>
    </row>
    <row r="67" customFormat="false" ht="15" hidden="false" customHeight="false" outlineLevel="0" collapsed="false">
      <c r="A67" s="0" t="s">
        <v>96</v>
      </c>
      <c r="B67" s="0" t="s">
        <v>20</v>
      </c>
      <c r="C67" s="0" t="s">
        <v>91</v>
      </c>
      <c r="D67" s="0" t="s">
        <v>453</v>
      </c>
      <c r="E67" s="0" t="n">
        <v>7</v>
      </c>
      <c r="F67" s="0" t="n">
        <v>0</v>
      </c>
      <c r="G67" s="39" t="n">
        <v>0</v>
      </c>
      <c r="H67" s="0" t="n">
        <v>97</v>
      </c>
      <c r="I67" s="39" t="n">
        <v>0.0842</v>
      </c>
      <c r="J67" s="0" t="n">
        <v>60</v>
      </c>
      <c r="K67" s="39" t="n">
        <v>0.129</v>
      </c>
      <c r="N67" s="0" t="s">
        <v>96</v>
      </c>
      <c r="O67" s="0" t="str">
        <f aca="false">IFERROR(VLOOKUP(A67,C$4:K$434,2,FALSE()),"")</f>
        <v/>
      </c>
      <c r="P67" s="0" t="str">
        <f aca="false">IFERROR(VLOOKUP(A67,C$4:K$434,3,FALSE()),"")</f>
        <v/>
      </c>
      <c r="Q67" s="0" t="str">
        <f aca="false">IFERROR(VLOOKUP(A67,C$4:K$434,4,FALSE()),"")</f>
        <v/>
      </c>
      <c r="R67" s="39" t="str">
        <f aca="false">IFERROR(VLOOKUP(A67,C$4:K$434,5,FALSE()),"")</f>
        <v/>
      </c>
      <c r="S67" s="0" t="str">
        <f aca="false">IFERROR(VLOOKUP(A67,C$4:K$434,6,FALSE()),"")</f>
        <v/>
      </c>
      <c r="T67" s="39" t="str">
        <f aca="false">IFERROR(VLOOKUP(A67,C$4:K$434,7,FALSE()),"")</f>
        <v/>
      </c>
      <c r="U67" s="0" t="str">
        <f aca="false">IFERROR(VLOOKUP(A67,C$4:K$434,8,FALSE()),"")</f>
        <v/>
      </c>
      <c r="V67" s="39" t="str">
        <f aca="false">IFERROR(VLOOKUP(A67,C$4:K$434,9,FALSE()),"")</f>
        <v/>
      </c>
      <c r="AL67" s="0" t="s">
        <v>814</v>
      </c>
    </row>
    <row r="68" customFormat="false" ht="15" hidden="false" customHeight="false" outlineLevel="0" collapsed="false">
      <c r="A68" s="0" t="s">
        <v>97</v>
      </c>
      <c r="B68" s="0" t="s">
        <v>48</v>
      </c>
      <c r="C68" s="0" t="s">
        <v>91</v>
      </c>
      <c r="D68" s="0" t="s">
        <v>453</v>
      </c>
      <c r="E68" s="0" t="n">
        <v>6</v>
      </c>
      <c r="F68" s="0" t="n">
        <v>0</v>
      </c>
      <c r="G68" s="39" t="n">
        <v>0</v>
      </c>
      <c r="H68" s="0" t="n">
        <v>205</v>
      </c>
      <c r="I68" s="39" t="n">
        <v>0.178</v>
      </c>
      <c r="J68" s="0" t="n">
        <v>62</v>
      </c>
      <c r="K68" s="39" t="n">
        <v>0.1255</v>
      </c>
      <c r="N68" s="0" t="s">
        <v>97</v>
      </c>
      <c r="O68" s="0" t="str">
        <f aca="false">IFERROR(VLOOKUP(A68,C$4:K$434,2,FALSE()),"")</f>
        <v/>
      </c>
      <c r="P68" s="0" t="str">
        <f aca="false">IFERROR(VLOOKUP(A68,C$4:K$434,3,FALSE()),"")</f>
        <v/>
      </c>
      <c r="Q68" s="0" t="str">
        <f aca="false">IFERROR(VLOOKUP(A68,C$4:K$434,4,FALSE()),"")</f>
        <v/>
      </c>
      <c r="R68" s="39" t="str">
        <f aca="false">IFERROR(VLOOKUP(A68,C$4:K$434,5,FALSE()),"")</f>
        <v/>
      </c>
      <c r="S68" s="0" t="str">
        <f aca="false">IFERROR(VLOOKUP(A68,C$4:K$434,6,FALSE()),"")</f>
        <v/>
      </c>
      <c r="T68" s="39" t="str">
        <f aca="false">IFERROR(VLOOKUP(A68,C$4:K$434,7,FALSE()),"")</f>
        <v/>
      </c>
      <c r="U68" s="0" t="str">
        <f aca="false">IFERROR(VLOOKUP(A68,C$4:K$434,8,FALSE()),"")</f>
        <v/>
      </c>
      <c r="V68" s="39" t="str">
        <f aca="false">IFERROR(VLOOKUP(A68,C$4:K$434,9,FALSE()),"")</f>
        <v/>
      </c>
      <c r="AL68" s="0" t="s">
        <v>814</v>
      </c>
    </row>
    <row r="69" customFormat="false" ht="15" hidden="false" customHeight="false" outlineLevel="0" collapsed="false">
      <c r="A69" s="0" t="s">
        <v>98</v>
      </c>
      <c r="B69" s="0" t="s">
        <v>46</v>
      </c>
      <c r="C69" s="0" t="s">
        <v>799</v>
      </c>
      <c r="D69" s="0" t="s">
        <v>382</v>
      </c>
      <c r="E69" s="0" t="n">
        <v>7</v>
      </c>
      <c r="F69" s="0" t="n">
        <v>0</v>
      </c>
      <c r="G69" s="39" t="n">
        <v>0</v>
      </c>
      <c r="H69" s="0" t="n">
        <v>16</v>
      </c>
      <c r="I69" s="39" t="n">
        <v>0.0153</v>
      </c>
      <c r="J69" s="0" t="n">
        <v>72</v>
      </c>
      <c r="K69" s="39" t="n">
        <v>0.1562</v>
      </c>
      <c r="N69" s="0" t="s">
        <v>98</v>
      </c>
      <c r="O69" s="0" t="str">
        <f aca="false">IFERROR(VLOOKUP(A69,C$4:K$434,2,FALSE()),"")</f>
        <v/>
      </c>
      <c r="P69" s="0" t="str">
        <f aca="false">IFERROR(VLOOKUP(A69,C$4:K$434,3,FALSE()),"")</f>
        <v/>
      </c>
      <c r="Q69" s="0" t="str">
        <f aca="false">IFERROR(VLOOKUP(A69,C$4:K$434,4,FALSE()),"")</f>
        <v/>
      </c>
      <c r="R69" s="39" t="str">
        <f aca="false">IFERROR(VLOOKUP(A69,C$4:K$434,5,FALSE()),"")</f>
        <v/>
      </c>
      <c r="S69" s="0" t="str">
        <f aca="false">IFERROR(VLOOKUP(A69,C$4:K$434,6,FALSE()),"")</f>
        <v/>
      </c>
      <c r="T69" s="39" t="str">
        <f aca="false">IFERROR(VLOOKUP(A69,C$4:K$434,7,FALSE()),"")</f>
        <v/>
      </c>
      <c r="U69" s="0" t="str">
        <f aca="false">IFERROR(VLOOKUP(A69,C$4:K$434,8,FALSE()),"")</f>
        <v/>
      </c>
      <c r="V69" s="39" t="str">
        <f aca="false">IFERROR(VLOOKUP(A69,C$4:K$434,9,FALSE()),"")</f>
        <v/>
      </c>
      <c r="AL69" s="0" t="s">
        <v>815</v>
      </c>
    </row>
    <row r="70" customFormat="false" ht="15" hidden="false" customHeight="false" outlineLevel="0" collapsed="false">
      <c r="A70" s="0" t="s">
        <v>99</v>
      </c>
      <c r="B70" s="0" t="s">
        <v>14</v>
      </c>
      <c r="C70" s="0" t="s">
        <v>799</v>
      </c>
      <c r="D70" s="0" t="s">
        <v>382</v>
      </c>
      <c r="E70" s="0" t="n">
        <v>7</v>
      </c>
      <c r="F70" s="0" t="n">
        <v>0</v>
      </c>
      <c r="G70" s="39" t="n">
        <v>0</v>
      </c>
      <c r="H70" s="0" t="n">
        <v>36</v>
      </c>
      <c r="I70" s="39" t="n">
        <v>0.0331</v>
      </c>
      <c r="J70" s="0" t="n">
        <v>72</v>
      </c>
      <c r="K70" s="39" t="n">
        <v>0.1629</v>
      </c>
      <c r="N70" s="0" t="s">
        <v>99</v>
      </c>
      <c r="O70" s="0" t="str">
        <f aca="false">IFERROR(VLOOKUP(A70,C$4:K$434,2,FALSE()),"")</f>
        <v>T</v>
      </c>
      <c r="P70" s="0" t="n">
        <f aca="false">IFERROR(VLOOKUP(A70,C$4:K$434,3,FALSE()),"")</f>
        <v>14</v>
      </c>
      <c r="Q70" s="0" t="n">
        <f aca="false">IFERROR(VLOOKUP(A70,C$4:K$434,4,FALSE()),"")</f>
        <v>164</v>
      </c>
      <c r="R70" s="39" t="n">
        <f aca="false">IFERROR(VLOOKUP(A70,C$4:K$434,5,FALSE()),"")</f>
        <v>0.1581</v>
      </c>
      <c r="S70" s="0" t="n">
        <f aca="false">IFERROR(VLOOKUP(A70,C$4:K$434,6,FALSE()),"")</f>
        <v>0</v>
      </c>
      <c r="T70" s="39" t="n">
        <f aca="false">IFERROR(VLOOKUP(A70,C$4:K$434,7,FALSE()),"")</f>
        <v>0</v>
      </c>
      <c r="U70" s="0" t="n">
        <f aca="false">IFERROR(VLOOKUP(A70,C$4:K$434,8,FALSE()),"")</f>
        <v>58</v>
      </c>
      <c r="V70" s="39" t="n">
        <f aca="false">IFERROR(VLOOKUP(A70,C$4:K$434,9,FALSE()),"")</f>
        <v>0.1394</v>
      </c>
      <c r="AL70" s="0" t="s">
        <v>815</v>
      </c>
    </row>
    <row r="71" customFormat="false" ht="15" hidden="false" customHeight="false" outlineLevel="0" collapsed="false">
      <c r="A71" s="0" t="s">
        <v>100</v>
      </c>
      <c r="B71" s="0" t="s">
        <v>20</v>
      </c>
      <c r="C71" s="0" t="s">
        <v>800</v>
      </c>
      <c r="D71" s="0" t="s">
        <v>17</v>
      </c>
      <c r="E71" s="0" t="n">
        <v>4</v>
      </c>
      <c r="F71" s="0" t="n">
        <v>12</v>
      </c>
      <c r="G71" s="39" t="n">
        <v>0.0108</v>
      </c>
      <c r="H71" s="0" t="n">
        <v>0</v>
      </c>
      <c r="I71" s="39" t="n">
        <v>0</v>
      </c>
      <c r="J71" s="0" t="n">
        <v>43</v>
      </c>
      <c r="K71" s="39" t="n">
        <v>0.0896</v>
      </c>
      <c r="N71" s="0" t="s">
        <v>100</v>
      </c>
      <c r="O71" s="0" t="str">
        <f aca="false">IFERROR(VLOOKUP(A71,C$4:K$434,2,FALSE()),"")</f>
        <v>CB</v>
      </c>
      <c r="P71" s="0" t="n">
        <f aca="false">IFERROR(VLOOKUP(A71,C$4:K$434,3,FALSE()),"")</f>
        <v>11</v>
      </c>
      <c r="Q71" s="0" t="n">
        <f aca="false">IFERROR(VLOOKUP(A71,C$4:K$434,4,FALSE()),"")</f>
        <v>0</v>
      </c>
      <c r="R71" s="39" t="n">
        <f aca="false">IFERROR(VLOOKUP(A71,C$4:K$434,5,FALSE()),"")</f>
        <v>0</v>
      </c>
      <c r="S71" s="0" t="n">
        <f aca="false">IFERROR(VLOOKUP(A71,C$4:K$434,6,FALSE()),"")</f>
        <v>409</v>
      </c>
      <c r="T71" s="39" t="n">
        <f aca="false">IFERROR(VLOOKUP(A71,C$4:K$434,7,FALSE()),"")</f>
        <v>0.3822</v>
      </c>
      <c r="U71" s="0" t="n">
        <f aca="false">IFERROR(VLOOKUP(A71,C$4:K$434,8,FALSE()),"")</f>
        <v>128</v>
      </c>
      <c r="V71" s="39" t="n">
        <f aca="false">IFERROR(VLOOKUP(A71,C$4:K$434,9,FALSE()),"")</f>
        <v>0.2735</v>
      </c>
      <c r="AL71" s="0" t="s">
        <v>816</v>
      </c>
    </row>
    <row r="72" customFormat="false" ht="15" hidden="false" customHeight="false" outlineLevel="0" collapsed="false">
      <c r="A72" s="0" t="s">
        <v>101</v>
      </c>
      <c r="B72" s="0" t="s">
        <v>20</v>
      </c>
      <c r="C72" s="0" t="s">
        <v>800</v>
      </c>
      <c r="D72" s="0" t="s">
        <v>17</v>
      </c>
      <c r="E72" s="0" t="n">
        <v>3</v>
      </c>
      <c r="F72" s="0" t="n">
        <v>43</v>
      </c>
      <c r="G72" s="39" t="n">
        <v>0.0373</v>
      </c>
      <c r="H72" s="0" t="n">
        <v>0</v>
      </c>
      <c r="I72" s="39" t="n">
        <v>0</v>
      </c>
      <c r="J72" s="0" t="n">
        <v>25</v>
      </c>
      <c r="K72" s="39" t="n">
        <v>0.0524</v>
      </c>
      <c r="N72" s="0" t="s">
        <v>101</v>
      </c>
      <c r="O72" s="0" t="str">
        <f aca="false">IFERROR(VLOOKUP(A72,C$4:K$434,2,FALSE()),"")</f>
        <v/>
      </c>
      <c r="P72" s="0" t="str">
        <f aca="false">IFERROR(VLOOKUP(A72,C$4:K$434,3,FALSE()),"")</f>
        <v/>
      </c>
      <c r="Q72" s="0" t="str">
        <f aca="false">IFERROR(VLOOKUP(A72,C$4:K$434,4,FALSE()),"")</f>
        <v/>
      </c>
      <c r="R72" s="39" t="str">
        <f aca="false">IFERROR(VLOOKUP(A72,C$4:K$434,5,FALSE()),"")</f>
        <v/>
      </c>
      <c r="S72" s="0" t="str">
        <f aca="false">IFERROR(VLOOKUP(A72,C$4:K$434,6,FALSE()),"")</f>
        <v/>
      </c>
      <c r="T72" s="39" t="str">
        <f aca="false">IFERROR(VLOOKUP(A72,C$4:K$434,7,FALSE()),"")</f>
        <v/>
      </c>
      <c r="U72" s="0" t="str">
        <f aca="false">IFERROR(VLOOKUP(A72,C$4:K$434,8,FALSE()),"")</f>
        <v/>
      </c>
      <c r="V72" s="39" t="str">
        <f aca="false">IFERROR(VLOOKUP(A72,C$4:K$434,9,FALSE()),"")</f>
        <v/>
      </c>
      <c r="AL72" s="0" t="s">
        <v>816</v>
      </c>
    </row>
    <row r="73" customFormat="false" ht="15" hidden="false" customHeight="false" outlineLevel="0" collapsed="false">
      <c r="A73" s="0" t="s">
        <v>102</v>
      </c>
      <c r="B73" s="0" t="s">
        <v>14</v>
      </c>
      <c r="C73" s="0" t="s">
        <v>92</v>
      </c>
      <c r="D73" s="0" t="s">
        <v>420</v>
      </c>
      <c r="E73" s="0" t="n">
        <v>16</v>
      </c>
      <c r="F73" s="0" t="n">
        <v>0</v>
      </c>
      <c r="G73" s="39" t="n">
        <v>0</v>
      </c>
      <c r="H73" s="0" t="n">
        <v>415</v>
      </c>
      <c r="I73" s="39" t="n">
        <v>0.4109</v>
      </c>
      <c r="J73" s="0" t="n">
        <v>106</v>
      </c>
      <c r="K73" s="39" t="n">
        <v>0.2371</v>
      </c>
      <c r="N73" s="0" t="s">
        <v>102</v>
      </c>
      <c r="O73" s="0" t="str">
        <f aca="false">IFERROR(VLOOKUP(A73,C$4:K$434,2,FALSE()),"")</f>
        <v>T</v>
      </c>
      <c r="P73" s="0" t="n">
        <f aca="false">IFERROR(VLOOKUP(A73,C$4:K$434,3,FALSE()),"")</f>
        <v>13</v>
      </c>
      <c r="Q73" s="0" t="n">
        <f aca="false">IFERROR(VLOOKUP(A73,C$4:K$434,4,FALSE()),"")</f>
        <v>921</v>
      </c>
      <c r="R73" s="39" t="n">
        <f aca="false">IFERROR(VLOOKUP(A73,C$4:K$434,5,FALSE()),"")</f>
        <v>0.8002</v>
      </c>
      <c r="S73" s="0" t="n">
        <f aca="false">IFERROR(VLOOKUP(A73,C$4:K$434,6,FALSE()),"")</f>
        <v>0</v>
      </c>
      <c r="T73" s="39" t="n">
        <f aca="false">IFERROR(VLOOKUP(A73,C$4:K$434,7,FALSE()),"")</f>
        <v>0</v>
      </c>
      <c r="U73" s="0" t="n">
        <f aca="false">IFERROR(VLOOKUP(A73,C$4:K$434,8,FALSE()),"")</f>
        <v>53</v>
      </c>
      <c r="V73" s="39" t="n">
        <f aca="false">IFERROR(VLOOKUP(A73,C$4:K$434,9,FALSE()),"")</f>
        <v>0.1109</v>
      </c>
      <c r="AL73" s="0" t="s">
        <v>817</v>
      </c>
    </row>
    <row r="74" customFormat="false" ht="15" hidden="false" customHeight="false" outlineLevel="0" collapsed="false">
      <c r="A74" s="0" t="s">
        <v>103</v>
      </c>
      <c r="B74" s="0" t="s">
        <v>20</v>
      </c>
      <c r="C74" s="0" t="s">
        <v>801</v>
      </c>
      <c r="D74" s="0" t="s">
        <v>37</v>
      </c>
      <c r="E74" s="0" t="n">
        <v>6</v>
      </c>
      <c r="F74" s="0" t="n">
        <v>58</v>
      </c>
      <c r="G74" s="39" t="n">
        <v>0.0534</v>
      </c>
      <c r="H74" s="0" t="n">
        <v>0</v>
      </c>
      <c r="I74" s="39" t="n">
        <v>0</v>
      </c>
      <c r="J74" s="0" t="n">
        <v>10</v>
      </c>
      <c r="K74" s="39" t="n">
        <v>0.0226</v>
      </c>
      <c r="N74" s="0" t="s">
        <v>103</v>
      </c>
      <c r="O74" s="0" t="str">
        <f aca="false">IFERROR(VLOOKUP(A74,C$4:K$434,2,FALSE()),"")</f>
        <v>CB</v>
      </c>
      <c r="P74" s="0" t="n">
        <f aca="false">IFERROR(VLOOKUP(A74,C$4:K$434,3,FALSE()),"")</f>
        <v>10</v>
      </c>
      <c r="Q74" s="0" t="n">
        <f aca="false">IFERROR(VLOOKUP(A74,C$4:K$434,4,FALSE()),"")</f>
        <v>0</v>
      </c>
      <c r="R74" s="39" t="n">
        <f aca="false">IFERROR(VLOOKUP(A74,C$4:K$434,5,FALSE()),"")</f>
        <v>0</v>
      </c>
      <c r="S74" s="0" t="n">
        <f aca="false">IFERROR(VLOOKUP(A74,C$4:K$434,6,FALSE()),"")</f>
        <v>496</v>
      </c>
      <c r="T74" s="39" t="n">
        <f aca="false">IFERROR(VLOOKUP(A74,C$4:K$434,7,FALSE()),"")</f>
        <v>0.482</v>
      </c>
      <c r="U74" s="0" t="n">
        <f aca="false">IFERROR(VLOOKUP(A74,C$4:K$434,8,FALSE()),"")</f>
        <v>40</v>
      </c>
      <c r="V74" s="39" t="n">
        <f aca="false">IFERROR(VLOOKUP(A74,C$4:K$434,9,FALSE()),"")</f>
        <v>0.0903</v>
      </c>
      <c r="AL74" s="0" t="s">
        <v>817</v>
      </c>
    </row>
    <row r="75" customFormat="false" ht="15" hidden="false" customHeight="false" outlineLevel="0" collapsed="false">
      <c r="A75" s="0" t="s">
        <v>104</v>
      </c>
      <c r="B75" s="0" t="s">
        <v>20</v>
      </c>
      <c r="C75" s="0" t="s">
        <v>801</v>
      </c>
      <c r="D75" s="0" t="s">
        <v>37</v>
      </c>
      <c r="E75" s="0" t="n">
        <v>9</v>
      </c>
      <c r="F75" s="0" t="n">
        <v>340</v>
      </c>
      <c r="G75" s="39" t="n">
        <v>0.3211</v>
      </c>
      <c r="H75" s="0" t="n">
        <v>0</v>
      </c>
      <c r="I75" s="39" t="n">
        <v>0</v>
      </c>
      <c r="J75" s="0" t="n">
        <v>0</v>
      </c>
      <c r="K75" s="39" t="n">
        <v>0</v>
      </c>
      <c r="N75" s="0" t="s">
        <v>104</v>
      </c>
      <c r="O75" s="0" t="str">
        <f aca="false">IFERROR(VLOOKUP(A75,C$4:K$434,2,FALSE()),"")</f>
        <v/>
      </c>
      <c r="P75" s="0" t="str">
        <f aca="false">IFERROR(VLOOKUP(A75,C$4:K$434,3,FALSE()),"")</f>
        <v/>
      </c>
      <c r="Q75" s="0" t="str">
        <f aca="false">IFERROR(VLOOKUP(A75,C$4:K$434,4,FALSE()),"")</f>
        <v/>
      </c>
      <c r="R75" s="39" t="str">
        <f aca="false">IFERROR(VLOOKUP(A75,C$4:K$434,5,FALSE()),"")</f>
        <v/>
      </c>
      <c r="S75" s="0" t="str">
        <f aca="false">IFERROR(VLOOKUP(A75,C$4:K$434,6,FALSE()),"")</f>
        <v/>
      </c>
      <c r="T75" s="39" t="str">
        <f aca="false">IFERROR(VLOOKUP(A75,C$4:K$434,7,FALSE()),"")</f>
        <v/>
      </c>
      <c r="U75" s="0" t="str">
        <f aca="false">IFERROR(VLOOKUP(A75,C$4:K$434,8,FALSE()),"")</f>
        <v/>
      </c>
      <c r="V75" s="39" t="str">
        <f aca="false">IFERROR(VLOOKUP(A75,C$4:K$434,9,FALSE()),"")</f>
        <v/>
      </c>
      <c r="AL75" s="0" t="s">
        <v>818</v>
      </c>
    </row>
    <row r="76" customFormat="false" ht="15" hidden="false" customHeight="false" outlineLevel="0" collapsed="false">
      <c r="A76" s="0" t="s">
        <v>105</v>
      </c>
      <c r="B76" s="0" t="s">
        <v>23</v>
      </c>
      <c r="C76" s="0" t="s">
        <v>802</v>
      </c>
      <c r="D76" s="0" t="s">
        <v>17</v>
      </c>
      <c r="E76" s="0" t="n">
        <v>12</v>
      </c>
      <c r="F76" s="0" t="n">
        <v>95</v>
      </c>
      <c r="G76" s="39" t="n">
        <v>0.0916</v>
      </c>
      <c r="H76" s="0" t="n">
        <v>0</v>
      </c>
      <c r="I76" s="39" t="n">
        <v>0</v>
      </c>
      <c r="J76" s="0" t="n">
        <v>137</v>
      </c>
      <c r="K76" s="39" t="n">
        <v>0.3293</v>
      </c>
      <c r="N76" s="0" t="s">
        <v>105</v>
      </c>
      <c r="O76" s="0" t="str">
        <f aca="false">IFERROR(VLOOKUP(A76,C$4:K$434,2,FALSE()),"")</f>
        <v>LB</v>
      </c>
      <c r="P76" s="0" t="n">
        <f aca="false">IFERROR(VLOOKUP(A76,C$4:K$434,3,FALSE()),"")</f>
        <v>16</v>
      </c>
      <c r="Q76" s="0" t="n">
        <f aca="false">IFERROR(VLOOKUP(A76,C$4:K$434,4,FALSE()),"")</f>
        <v>0</v>
      </c>
      <c r="R76" s="39" t="n">
        <f aca="false">IFERROR(VLOOKUP(A76,C$4:K$434,5,FALSE()),"")</f>
        <v>0</v>
      </c>
      <c r="S76" s="0" t="n">
        <f aca="false">IFERROR(VLOOKUP(A76,C$4:K$434,6,FALSE()),"")</f>
        <v>283</v>
      </c>
      <c r="T76" s="39" t="n">
        <f aca="false">IFERROR(VLOOKUP(A76,C$4:K$434,7,FALSE()),"")</f>
        <v>0.2688</v>
      </c>
      <c r="U76" s="0" t="n">
        <f aca="false">IFERROR(VLOOKUP(A76,C$4:K$434,8,FALSE()),"")</f>
        <v>340</v>
      </c>
      <c r="V76" s="39" t="n">
        <f aca="false">IFERROR(VLOOKUP(A76,C$4:K$434,9,FALSE()),"")</f>
        <v>0.7727</v>
      </c>
      <c r="AL76" s="0" t="s">
        <v>818</v>
      </c>
    </row>
    <row r="77" customFormat="false" ht="15" hidden="false" customHeight="false" outlineLevel="0" collapsed="false">
      <c r="A77" s="0" t="s">
        <v>106</v>
      </c>
      <c r="B77" s="0" t="s">
        <v>46</v>
      </c>
      <c r="C77" s="0" t="s">
        <v>802</v>
      </c>
      <c r="D77" s="0" t="s">
        <v>17</v>
      </c>
      <c r="E77" s="0" t="n">
        <v>3</v>
      </c>
      <c r="F77" s="0" t="n">
        <v>25</v>
      </c>
      <c r="G77" s="39" t="n">
        <v>0.0224</v>
      </c>
      <c r="H77" s="0" t="n">
        <v>0</v>
      </c>
      <c r="I77" s="39" t="n">
        <v>0</v>
      </c>
      <c r="J77" s="0" t="n">
        <v>39</v>
      </c>
      <c r="K77" s="39" t="n">
        <v>0.0871</v>
      </c>
      <c r="N77" s="0" t="s">
        <v>106</v>
      </c>
      <c r="O77" s="0" t="str">
        <f aca="false">IFERROR(VLOOKUP(A77,C$4:K$434,2,FALSE()),"")</f>
        <v>DE</v>
      </c>
      <c r="P77" s="0" t="n">
        <f aca="false">IFERROR(VLOOKUP(A77,C$4:K$434,3,FALSE()),"")</f>
        <v>16</v>
      </c>
      <c r="Q77" s="0" t="n">
        <f aca="false">IFERROR(VLOOKUP(A77,C$4:K$434,4,FALSE()),"")</f>
        <v>0</v>
      </c>
      <c r="R77" s="39" t="n">
        <f aca="false">IFERROR(VLOOKUP(A77,C$4:K$434,5,FALSE()),"")</f>
        <v>0</v>
      </c>
      <c r="S77" s="0" t="n">
        <f aca="false">IFERROR(VLOOKUP(A77,C$4:K$434,6,FALSE()),"")</f>
        <v>600</v>
      </c>
      <c r="T77" s="39" t="n">
        <f aca="false">IFERROR(VLOOKUP(A77,C$4:K$434,7,FALSE()),"")</f>
        <v>0.5797</v>
      </c>
      <c r="U77" s="0" t="n">
        <f aca="false">IFERROR(VLOOKUP(A77,C$4:K$434,8,FALSE()),"")</f>
        <v>57</v>
      </c>
      <c r="V77" s="39" t="n">
        <f aca="false">IFERROR(VLOOKUP(A77,C$4:K$434,9,FALSE()),"")</f>
        <v>0.1329</v>
      </c>
      <c r="AL77" s="0" t="s">
        <v>819</v>
      </c>
    </row>
    <row r="78" customFormat="false" ht="15" hidden="false" customHeight="false" outlineLevel="0" collapsed="false">
      <c r="A78" s="0" t="s">
        <v>107</v>
      </c>
      <c r="B78" s="0" t="s">
        <v>46</v>
      </c>
      <c r="C78" s="0" t="s">
        <v>93</v>
      </c>
      <c r="D78" s="0" t="s">
        <v>490</v>
      </c>
      <c r="E78" s="0" t="n">
        <v>9</v>
      </c>
      <c r="F78" s="0" t="n">
        <v>0</v>
      </c>
      <c r="G78" s="39" t="n">
        <v>0</v>
      </c>
      <c r="H78" s="0" t="n">
        <v>560</v>
      </c>
      <c r="I78" s="39" t="n">
        <v>0.5204</v>
      </c>
      <c r="J78" s="0" t="n">
        <v>53</v>
      </c>
      <c r="K78" s="39" t="n">
        <v>0.1137</v>
      </c>
      <c r="N78" s="0" t="s">
        <v>107</v>
      </c>
      <c r="O78" s="0" t="str">
        <f aca="false">IFERROR(VLOOKUP(A78,C$4:K$434,2,FALSE()),"")</f>
        <v>NT</v>
      </c>
      <c r="P78" s="0" t="n">
        <f aca="false">IFERROR(VLOOKUP(A78,C$4:K$434,3,FALSE()),"")</f>
        <v>16</v>
      </c>
      <c r="Q78" s="0" t="n">
        <f aca="false">IFERROR(VLOOKUP(A78,C$4:K$434,4,FALSE()),"")</f>
        <v>0</v>
      </c>
      <c r="R78" s="39" t="n">
        <f aca="false">IFERROR(VLOOKUP(A78,C$4:K$434,5,FALSE()),"")</f>
        <v>0</v>
      </c>
      <c r="S78" s="0" t="n">
        <f aca="false">IFERROR(VLOOKUP(A78,C$4:K$434,6,FALSE()),"")</f>
        <v>745</v>
      </c>
      <c r="T78" s="39" t="n">
        <f aca="false">IFERROR(VLOOKUP(A78,C$4:K$434,7,FALSE()),"")</f>
        <v>0.6694</v>
      </c>
      <c r="U78" s="0" t="n">
        <f aca="false">IFERROR(VLOOKUP(A78,C$4:K$434,8,FALSE()),"")</f>
        <v>7</v>
      </c>
      <c r="V78" s="39" t="n">
        <f aca="false">IFERROR(VLOOKUP(A78,C$4:K$434,9,FALSE()),"")</f>
        <v>0.0157</v>
      </c>
      <c r="AL78" s="0" t="s">
        <v>819</v>
      </c>
    </row>
    <row r="79" customFormat="false" ht="15" hidden="false" customHeight="false" outlineLevel="0" collapsed="false">
      <c r="A79" s="0" t="s">
        <v>108</v>
      </c>
      <c r="B79" s="0" t="s">
        <v>46</v>
      </c>
      <c r="C79" s="0" t="s">
        <v>94</v>
      </c>
      <c r="D79" s="0" t="s">
        <v>17</v>
      </c>
      <c r="E79" s="0" t="n">
        <v>15</v>
      </c>
      <c r="F79" s="0" t="n">
        <v>702</v>
      </c>
      <c r="G79" s="39" t="n">
        <v>0.6273</v>
      </c>
      <c r="H79" s="0" t="n">
        <v>0</v>
      </c>
      <c r="I79" s="39" t="n">
        <v>0</v>
      </c>
      <c r="J79" s="0" t="n">
        <v>112</v>
      </c>
      <c r="K79" s="39" t="n">
        <v>0.2368</v>
      </c>
      <c r="N79" s="0" t="s">
        <v>108</v>
      </c>
      <c r="O79" s="0" t="str">
        <f aca="false">IFERROR(VLOOKUP(A79,C$4:K$434,2,FALSE()),"")</f>
        <v>DE</v>
      </c>
      <c r="P79" s="0" t="n">
        <f aca="false">IFERROR(VLOOKUP(A79,C$4:K$434,3,FALSE()),"")</f>
        <v>16</v>
      </c>
      <c r="Q79" s="0" t="n">
        <f aca="false">IFERROR(VLOOKUP(A79,C$4:K$434,4,FALSE()),"")</f>
        <v>0</v>
      </c>
      <c r="R79" s="39" t="n">
        <f aca="false">IFERROR(VLOOKUP(A79,C$4:K$434,5,FALSE()),"")</f>
        <v>0</v>
      </c>
      <c r="S79" s="0" t="n">
        <f aca="false">IFERROR(VLOOKUP(A79,C$4:K$434,6,FALSE()),"")</f>
        <v>570</v>
      </c>
      <c r="T79" s="39" t="n">
        <f aca="false">IFERROR(VLOOKUP(A79,C$4:K$434,7,FALSE()),"")</f>
        <v>0.5297</v>
      </c>
      <c r="U79" s="0" t="n">
        <f aca="false">IFERROR(VLOOKUP(A79,C$4:K$434,8,FALSE()),"")</f>
        <v>1</v>
      </c>
      <c r="V79" s="39" t="n">
        <f aca="false">IFERROR(VLOOKUP(A79,C$4:K$434,9,FALSE()),"")</f>
        <v>0.0021</v>
      </c>
      <c r="AL79" s="0" t="s">
        <v>819</v>
      </c>
    </row>
    <row r="80" customFormat="false" ht="15" hidden="false" customHeight="false" outlineLevel="0" collapsed="false">
      <c r="A80" s="0" t="s">
        <v>109</v>
      </c>
      <c r="B80" s="0" t="s">
        <v>46</v>
      </c>
      <c r="C80" s="0" t="s">
        <v>803</v>
      </c>
      <c r="D80" s="0" t="s">
        <v>23</v>
      </c>
      <c r="E80" s="0" t="n">
        <v>8</v>
      </c>
      <c r="F80" s="0" t="n">
        <v>0</v>
      </c>
      <c r="G80" s="39" t="n">
        <v>0</v>
      </c>
      <c r="H80" s="0" t="n">
        <v>119</v>
      </c>
      <c r="I80" s="39" t="n">
        <v>0.1069</v>
      </c>
      <c r="J80" s="0" t="n">
        <v>21</v>
      </c>
      <c r="K80" s="39" t="n">
        <v>0.0472</v>
      </c>
      <c r="N80" s="0" t="s">
        <v>109</v>
      </c>
      <c r="O80" s="0" t="str">
        <f aca="false">IFERROR(VLOOKUP(A80,C$4:K$434,2,FALSE()),"")</f>
        <v>DE</v>
      </c>
      <c r="P80" s="0" t="n">
        <f aca="false">IFERROR(VLOOKUP(A80,C$4:K$434,3,FALSE()),"")</f>
        <v>14</v>
      </c>
      <c r="Q80" s="0" t="n">
        <f aca="false">IFERROR(VLOOKUP(A80,C$4:K$434,4,FALSE()),"")</f>
        <v>0</v>
      </c>
      <c r="R80" s="39" t="n">
        <f aca="false">IFERROR(VLOOKUP(A80,C$4:K$434,5,FALSE()),"")</f>
        <v>0</v>
      </c>
      <c r="S80" s="0" t="n">
        <f aca="false">IFERROR(VLOOKUP(A80,C$4:K$434,6,FALSE()),"")</f>
        <v>265</v>
      </c>
      <c r="T80" s="39" t="n">
        <f aca="false">IFERROR(VLOOKUP(A80,C$4:K$434,7,FALSE()),"")</f>
        <v>0.2477</v>
      </c>
      <c r="U80" s="0" t="n">
        <f aca="false">IFERROR(VLOOKUP(A80,C$4:K$434,8,FALSE()),"")</f>
        <v>37</v>
      </c>
      <c r="V80" s="39" t="n">
        <f aca="false">IFERROR(VLOOKUP(A80,C$4:K$434,9,FALSE()),"")</f>
        <v>0.0791</v>
      </c>
      <c r="AL80" s="0" t="s">
        <v>820</v>
      </c>
    </row>
    <row r="81" customFormat="false" ht="15" hidden="false" customHeight="false" outlineLevel="0" collapsed="false">
      <c r="A81" s="0" t="s">
        <v>110</v>
      </c>
      <c r="B81" s="0" t="s">
        <v>34</v>
      </c>
      <c r="C81" s="0" t="s">
        <v>803</v>
      </c>
      <c r="D81" s="0" t="s">
        <v>420</v>
      </c>
      <c r="E81" s="0" t="n">
        <v>1</v>
      </c>
      <c r="F81" s="0" t="n">
        <v>0</v>
      </c>
      <c r="G81" s="39" t="n">
        <v>0</v>
      </c>
      <c r="H81" s="0" t="n">
        <v>16</v>
      </c>
      <c r="I81" s="39" t="n">
        <v>0.0154</v>
      </c>
      <c r="J81" s="0" t="n">
        <v>2</v>
      </c>
      <c r="K81" s="39" t="n">
        <v>0.0045</v>
      </c>
      <c r="N81" s="0" t="s">
        <v>110</v>
      </c>
      <c r="O81" s="0" t="str">
        <f aca="false">IFERROR(VLOOKUP(A81,C$4:K$434,2,FALSE()),"")</f>
        <v/>
      </c>
      <c r="P81" s="0" t="str">
        <f aca="false">IFERROR(VLOOKUP(A81,C$4:K$434,3,FALSE()),"")</f>
        <v/>
      </c>
      <c r="Q81" s="0" t="str">
        <f aca="false">IFERROR(VLOOKUP(A81,C$4:K$434,4,FALSE()),"")</f>
        <v/>
      </c>
      <c r="R81" s="39" t="str">
        <f aca="false">IFERROR(VLOOKUP(A81,C$4:K$434,5,FALSE()),"")</f>
        <v/>
      </c>
      <c r="S81" s="0" t="str">
        <f aca="false">IFERROR(VLOOKUP(A81,C$4:K$434,6,FALSE()),"")</f>
        <v/>
      </c>
      <c r="T81" s="39" t="str">
        <f aca="false">IFERROR(VLOOKUP(A81,C$4:K$434,7,FALSE()),"")</f>
        <v/>
      </c>
      <c r="U81" s="0" t="str">
        <f aca="false">IFERROR(VLOOKUP(A81,C$4:K$434,8,FALSE()),"")</f>
        <v/>
      </c>
      <c r="V81" s="39" t="str">
        <f aca="false">IFERROR(VLOOKUP(A81,C$4:K$434,9,FALSE()),"")</f>
        <v/>
      </c>
      <c r="AL81" s="0" t="s">
        <v>820</v>
      </c>
    </row>
    <row r="82" customFormat="false" ht="15" hidden="false" customHeight="false" outlineLevel="0" collapsed="false">
      <c r="A82" s="0" t="s">
        <v>111</v>
      </c>
      <c r="B82" s="0" t="s">
        <v>34</v>
      </c>
      <c r="C82" s="0" t="s">
        <v>99</v>
      </c>
      <c r="D82" s="0" t="s">
        <v>789</v>
      </c>
      <c r="E82" s="0" t="n">
        <v>14</v>
      </c>
      <c r="F82" s="0" t="n">
        <v>164</v>
      </c>
      <c r="G82" s="39" t="n">
        <v>0.1581</v>
      </c>
      <c r="H82" s="0" t="n">
        <v>0</v>
      </c>
      <c r="I82" s="39" t="n">
        <v>0</v>
      </c>
      <c r="J82" s="0" t="n">
        <v>58</v>
      </c>
      <c r="K82" s="39" t="n">
        <v>0.1394</v>
      </c>
      <c r="N82" s="0" t="s">
        <v>111</v>
      </c>
      <c r="O82" s="0" t="str">
        <f aca="false">IFERROR(VLOOKUP(A82,C$4:K$434,2,FALSE()),"")</f>
        <v>TE</v>
      </c>
      <c r="P82" s="0" t="n">
        <f aca="false">IFERROR(VLOOKUP(A82,C$4:K$434,3,FALSE()),"")</f>
        <v>12</v>
      </c>
      <c r="Q82" s="0" t="n">
        <f aca="false">IFERROR(VLOOKUP(A82,C$4:K$434,4,FALSE()),"")</f>
        <v>234</v>
      </c>
      <c r="R82" s="39" t="n">
        <f aca="false">IFERROR(VLOOKUP(A82,C$4:K$434,5,FALSE()),"")</f>
        <v>0.2063</v>
      </c>
      <c r="S82" s="0" t="n">
        <f aca="false">IFERROR(VLOOKUP(A82,C$4:K$434,6,FALSE()),"")</f>
        <v>0</v>
      </c>
      <c r="T82" s="39" t="n">
        <f aca="false">IFERROR(VLOOKUP(A82,C$4:K$434,7,FALSE()),"")</f>
        <v>0</v>
      </c>
      <c r="U82" s="0" t="n">
        <f aca="false">IFERROR(VLOOKUP(A82,C$4:K$434,8,FALSE()),"")</f>
        <v>213</v>
      </c>
      <c r="V82" s="39" t="n">
        <f aca="false">IFERROR(VLOOKUP(A82,C$4:K$434,9,FALSE()),"")</f>
        <v>0.462</v>
      </c>
      <c r="AL82" s="0" t="s">
        <v>821</v>
      </c>
    </row>
    <row r="83" customFormat="false" ht="15" hidden="false" customHeight="false" outlineLevel="0" collapsed="false">
      <c r="A83" s="0" t="s">
        <v>112</v>
      </c>
      <c r="B83" s="0" t="s">
        <v>14</v>
      </c>
      <c r="C83" s="0" t="s">
        <v>804</v>
      </c>
      <c r="D83" s="0" t="s">
        <v>382</v>
      </c>
      <c r="E83" s="0" t="n">
        <v>3</v>
      </c>
      <c r="F83" s="0" t="n">
        <v>0</v>
      </c>
      <c r="G83" s="39" t="n">
        <v>0</v>
      </c>
      <c r="H83" s="0" t="n">
        <v>104</v>
      </c>
      <c r="I83" s="39" t="n">
        <v>0.0954</v>
      </c>
      <c r="J83" s="0" t="n">
        <v>9</v>
      </c>
      <c r="K83" s="39" t="n">
        <v>0.02</v>
      </c>
      <c r="N83" s="0" t="s">
        <v>112</v>
      </c>
      <c r="O83" s="0" t="str">
        <f aca="false">IFERROR(VLOOKUP(A83,C$4:K$434,2,FALSE()),"")</f>
        <v/>
      </c>
      <c r="P83" s="0" t="str">
        <f aca="false">IFERROR(VLOOKUP(A83,C$4:K$434,3,FALSE()),"")</f>
        <v/>
      </c>
      <c r="Q83" s="0" t="str">
        <f aca="false">IFERROR(VLOOKUP(A83,C$4:K$434,4,FALSE()),"")</f>
        <v/>
      </c>
      <c r="R83" s="39" t="str">
        <f aca="false">IFERROR(VLOOKUP(A83,C$4:K$434,5,FALSE()),"")</f>
        <v/>
      </c>
      <c r="S83" s="0" t="str">
        <f aca="false">IFERROR(VLOOKUP(A83,C$4:K$434,6,FALSE()),"")</f>
        <v/>
      </c>
      <c r="T83" s="39" t="str">
        <f aca="false">IFERROR(VLOOKUP(A83,C$4:K$434,7,FALSE()),"")</f>
        <v/>
      </c>
      <c r="U83" s="0" t="str">
        <f aca="false">IFERROR(VLOOKUP(A83,C$4:K$434,8,FALSE()),"")</f>
        <v/>
      </c>
      <c r="V83" s="39" t="str">
        <f aca="false">IFERROR(VLOOKUP(A83,C$4:K$434,9,FALSE()),"")</f>
        <v/>
      </c>
      <c r="AL83" s="0" t="s">
        <v>821</v>
      </c>
    </row>
    <row r="84" customFormat="false" ht="15" hidden="false" customHeight="false" outlineLevel="0" collapsed="false">
      <c r="A84" s="0" t="s">
        <v>113</v>
      </c>
      <c r="B84" s="0" t="s">
        <v>14</v>
      </c>
      <c r="C84" s="0" t="s">
        <v>804</v>
      </c>
      <c r="D84" s="0" t="s">
        <v>382</v>
      </c>
      <c r="E84" s="0" t="n">
        <v>10</v>
      </c>
      <c r="F84" s="0" t="n">
        <v>0</v>
      </c>
      <c r="G84" s="39" t="n">
        <v>0</v>
      </c>
      <c r="H84" s="0" t="n">
        <v>114</v>
      </c>
      <c r="I84" s="39" t="n">
        <v>0.1027</v>
      </c>
      <c r="J84" s="0" t="n">
        <v>91</v>
      </c>
      <c r="K84" s="39" t="n">
        <v>0.1996</v>
      </c>
      <c r="N84" s="0" t="s">
        <v>113</v>
      </c>
      <c r="O84" s="0" t="str">
        <f aca="false">IFERROR(VLOOKUP(A84,C$4:K$434,2,FALSE()),"")</f>
        <v>T</v>
      </c>
      <c r="P84" s="0" t="n">
        <f aca="false">IFERROR(VLOOKUP(A84,C$4:K$434,3,FALSE()),"")</f>
        <v>13</v>
      </c>
      <c r="Q84" s="0" t="n">
        <f aca="false">IFERROR(VLOOKUP(A84,C$4:K$434,4,FALSE()),"")</f>
        <v>647</v>
      </c>
      <c r="R84" s="39" t="n">
        <f aca="false">IFERROR(VLOOKUP(A84,C$4:K$434,5,FALSE()),"")</f>
        <v>0.5834</v>
      </c>
      <c r="S84" s="0" t="n">
        <f aca="false">IFERROR(VLOOKUP(A84,C$4:K$434,6,FALSE()),"")</f>
        <v>0</v>
      </c>
      <c r="T84" s="39" t="n">
        <f aca="false">IFERROR(VLOOKUP(A84,C$4:K$434,7,FALSE()),"")</f>
        <v>0</v>
      </c>
      <c r="U84" s="0" t="n">
        <f aca="false">IFERROR(VLOOKUP(A84,C$4:K$434,8,FALSE()),"")</f>
        <v>48</v>
      </c>
      <c r="V84" s="39" t="n">
        <f aca="false">IFERROR(VLOOKUP(A84,C$4:K$434,9,FALSE()),"")</f>
        <v>0.1</v>
      </c>
      <c r="AL84" s="0" t="s">
        <v>822</v>
      </c>
    </row>
    <row r="85" customFormat="false" ht="15" hidden="false" customHeight="false" outlineLevel="0" collapsed="false">
      <c r="A85" s="0" t="s">
        <v>114</v>
      </c>
      <c r="B85" s="0" t="s">
        <v>34</v>
      </c>
      <c r="C85" s="0" t="s">
        <v>100</v>
      </c>
      <c r="D85" s="0" t="s">
        <v>382</v>
      </c>
      <c r="E85" s="0" t="n">
        <v>11</v>
      </c>
      <c r="F85" s="0" t="n">
        <v>0</v>
      </c>
      <c r="G85" s="39" t="n">
        <v>0</v>
      </c>
      <c r="H85" s="0" t="n">
        <v>409</v>
      </c>
      <c r="I85" s="39" t="n">
        <v>0.3822</v>
      </c>
      <c r="J85" s="0" t="n">
        <v>128</v>
      </c>
      <c r="K85" s="39" t="n">
        <v>0.2735</v>
      </c>
      <c r="N85" s="0" t="s">
        <v>114</v>
      </c>
      <c r="O85" s="0" t="str">
        <f aca="false">IFERROR(VLOOKUP(A85,C$4:K$434,2,FALSE()),"")</f>
        <v/>
      </c>
      <c r="P85" s="0" t="str">
        <f aca="false">IFERROR(VLOOKUP(A85,C$4:K$434,3,FALSE()),"")</f>
        <v/>
      </c>
      <c r="Q85" s="0" t="str">
        <f aca="false">IFERROR(VLOOKUP(A85,C$4:K$434,4,FALSE()),"")</f>
        <v/>
      </c>
      <c r="R85" s="39" t="str">
        <f aca="false">IFERROR(VLOOKUP(A85,C$4:K$434,5,FALSE()),"")</f>
        <v/>
      </c>
      <c r="S85" s="0" t="str">
        <f aca="false">IFERROR(VLOOKUP(A85,C$4:K$434,6,FALSE()),"")</f>
        <v/>
      </c>
      <c r="T85" s="39" t="str">
        <f aca="false">IFERROR(VLOOKUP(A85,C$4:K$434,7,FALSE()),"")</f>
        <v/>
      </c>
      <c r="U85" s="0" t="str">
        <f aca="false">IFERROR(VLOOKUP(A85,C$4:K$434,8,FALSE()),"")</f>
        <v/>
      </c>
      <c r="V85" s="39" t="str">
        <f aca="false">IFERROR(VLOOKUP(A85,C$4:K$434,9,FALSE()),"")</f>
        <v/>
      </c>
      <c r="AL85" s="0" t="s">
        <v>822</v>
      </c>
    </row>
    <row r="86" customFormat="false" ht="15" hidden="false" customHeight="false" outlineLevel="0" collapsed="false">
      <c r="A86" s="0" t="s">
        <v>115</v>
      </c>
      <c r="B86" s="0" t="s">
        <v>37</v>
      </c>
      <c r="C86" s="0" t="s">
        <v>102</v>
      </c>
      <c r="D86" s="0" t="s">
        <v>789</v>
      </c>
      <c r="E86" s="0" t="n">
        <v>13</v>
      </c>
      <c r="F86" s="0" t="n">
        <v>921</v>
      </c>
      <c r="G86" s="39" t="n">
        <v>0.8002</v>
      </c>
      <c r="H86" s="0" t="n">
        <v>0</v>
      </c>
      <c r="I86" s="39" t="n">
        <v>0</v>
      </c>
      <c r="J86" s="0" t="n">
        <v>53</v>
      </c>
      <c r="K86" s="39" t="n">
        <v>0.1109</v>
      </c>
      <c r="N86" s="0" t="s">
        <v>115</v>
      </c>
      <c r="O86" s="0" t="str">
        <f aca="false">IFERROR(VLOOKUP(A86,C$4:K$434,2,FALSE()),"")</f>
        <v/>
      </c>
      <c r="P86" s="0" t="str">
        <f aca="false">IFERROR(VLOOKUP(A86,C$4:K$434,3,FALSE()),"")</f>
        <v/>
      </c>
      <c r="Q86" s="0" t="str">
        <f aca="false">IFERROR(VLOOKUP(A86,C$4:K$434,4,FALSE()),"")</f>
        <v/>
      </c>
      <c r="R86" s="39" t="str">
        <f aca="false">IFERROR(VLOOKUP(A86,C$4:K$434,5,FALSE()),"")</f>
        <v/>
      </c>
      <c r="S86" s="0" t="str">
        <f aca="false">IFERROR(VLOOKUP(A86,C$4:K$434,6,FALSE()),"")</f>
        <v/>
      </c>
      <c r="T86" s="39" t="str">
        <f aca="false">IFERROR(VLOOKUP(A86,C$4:K$434,7,FALSE()),"")</f>
        <v/>
      </c>
      <c r="U86" s="0" t="str">
        <f aca="false">IFERROR(VLOOKUP(A86,C$4:K$434,8,FALSE()),"")</f>
        <v/>
      </c>
      <c r="V86" s="39" t="str">
        <f aca="false">IFERROR(VLOOKUP(A86,C$4:K$434,9,FALSE()),"")</f>
        <v/>
      </c>
      <c r="AL86" s="0" t="s">
        <v>823</v>
      </c>
    </row>
    <row r="87" customFormat="false" ht="15" hidden="false" customHeight="false" outlineLevel="0" collapsed="false">
      <c r="A87" s="0" t="s">
        <v>116</v>
      </c>
      <c r="B87" s="0" t="s">
        <v>37</v>
      </c>
      <c r="C87" s="0" t="s">
        <v>103</v>
      </c>
      <c r="D87" s="0" t="s">
        <v>382</v>
      </c>
      <c r="E87" s="0" t="n">
        <v>10</v>
      </c>
      <c r="F87" s="0" t="n">
        <v>0</v>
      </c>
      <c r="G87" s="39" t="n">
        <v>0</v>
      </c>
      <c r="H87" s="0" t="n">
        <v>496</v>
      </c>
      <c r="I87" s="39" t="n">
        <v>0.482</v>
      </c>
      <c r="J87" s="0" t="n">
        <v>40</v>
      </c>
      <c r="K87" s="39" t="n">
        <v>0.0903</v>
      </c>
      <c r="N87" s="41" t="s">
        <v>116</v>
      </c>
      <c r="O87" s="42" t="str">
        <f aca="false">IFERROR(VLOOKUP(A87,C$4:K$434,2,FALSE()),"")</f>
        <v>RB</v>
      </c>
      <c r="P87" s="42" t="n">
        <f aca="false">IFERROR(VLOOKUP(A87,C$4:K$434,3,FALSE()),"")</f>
        <v>16</v>
      </c>
      <c r="Q87" s="42" t="n">
        <f aca="false">IFERROR(VLOOKUP(A87,C$4:K$434,4,FALSE()),"")</f>
        <v>964</v>
      </c>
      <c r="R87" s="43" t="n">
        <f aca="false">IFERROR(VLOOKUP(A87,C$4:K$434,5,FALSE()),"")</f>
        <v>0.8375</v>
      </c>
      <c r="S87" s="42" t="n">
        <f aca="false">IFERROR(VLOOKUP(A87,C$4:K$434,6,FALSE()),"")</f>
        <v>0</v>
      </c>
      <c r="T87" s="43" t="n">
        <f aca="false">IFERROR(VLOOKUP(A87,C$4:K$434,7,FALSE()),"")</f>
        <v>0</v>
      </c>
      <c r="U87" s="42" t="n">
        <f aca="false">IFERROR(VLOOKUP(A87,C$4:K$434,8,FALSE()),"")</f>
        <v>1</v>
      </c>
      <c r="V87" s="43" t="n">
        <f aca="false">IFERROR(VLOOKUP(A87,C$4:K$434,9,FALSE()),"")</f>
        <v>0.0021</v>
      </c>
      <c r="W87" s="42" t="s">
        <v>17</v>
      </c>
      <c r="X87" s="42" t="n">
        <v>16</v>
      </c>
      <c r="Y87" s="42" t="n">
        <v>259</v>
      </c>
      <c r="Z87" s="43" t="n">
        <v>0.2392</v>
      </c>
      <c r="AA87" s="42" t="n">
        <v>0</v>
      </c>
      <c r="AB87" s="43" t="n">
        <v>0</v>
      </c>
      <c r="AC87" s="42" t="n">
        <v>84</v>
      </c>
      <c r="AD87" s="43" t="n">
        <v>0.1888</v>
      </c>
      <c r="AL87" s="0" t="s">
        <v>823</v>
      </c>
    </row>
    <row r="88" customFormat="false" ht="15" hidden="false" customHeight="false" outlineLevel="0" collapsed="false">
      <c r="A88" s="0" t="s">
        <v>117</v>
      </c>
      <c r="B88" s="0" t="s">
        <v>46</v>
      </c>
      <c r="C88" s="0" t="s">
        <v>105</v>
      </c>
      <c r="D88" s="0" t="s">
        <v>23</v>
      </c>
      <c r="E88" s="0" t="n">
        <v>16</v>
      </c>
      <c r="F88" s="0" t="n">
        <v>0</v>
      </c>
      <c r="G88" s="39" t="n">
        <v>0</v>
      </c>
      <c r="H88" s="0" t="n">
        <v>283</v>
      </c>
      <c r="I88" s="39" t="n">
        <v>0.2688</v>
      </c>
      <c r="J88" s="0" t="n">
        <v>340</v>
      </c>
      <c r="K88" s="39" t="n">
        <v>0.7727</v>
      </c>
      <c r="N88" s="0" t="s">
        <v>117</v>
      </c>
      <c r="O88" s="0" t="str">
        <f aca="false">IFERROR(VLOOKUP(A88,C$4:K$434,2,FALSE()),"")</f>
        <v>NT</v>
      </c>
      <c r="P88" s="0" t="n">
        <f aca="false">IFERROR(VLOOKUP(A88,C$4:K$434,3,FALSE()),"")</f>
        <v>16</v>
      </c>
      <c r="Q88" s="0" t="n">
        <f aca="false">IFERROR(VLOOKUP(A88,C$4:K$434,4,FALSE()),"")</f>
        <v>1</v>
      </c>
      <c r="R88" s="39" t="n">
        <f aca="false">IFERROR(VLOOKUP(A88,C$4:K$434,5,FALSE()),"")</f>
        <v>0.0009</v>
      </c>
      <c r="S88" s="0" t="n">
        <f aca="false">IFERROR(VLOOKUP(A88,C$4:K$434,6,FALSE()),"")</f>
        <v>643</v>
      </c>
      <c r="T88" s="39" t="n">
        <f aca="false">IFERROR(VLOOKUP(A88,C$4:K$434,7,FALSE()),"")</f>
        <v>0.5976</v>
      </c>
      <c r="U88" s="0" t="n">
        <f aca="false">IFERROR(VLOOKUP(A88,C$4:K$434,8,FALSE()),"")</f>
        <v>98</v>
      </c>
      <c r="V88" s="39" t="n">
        <f aca="false">IFERROR(VLOOKUP(A88,C$4:K$434,9,FALSE()),"")</f>
        <v>0.2103</v>
      </c>
      <c r="AL88" s="0" t="s">
        <v>824</v>
      </c>
    </row>
    <row r="89" customFormat="false" ht="15" hidden="false" customHeight="false" outlineLevel="0" collapsed="false">
      <c r="A89" s="0" t="s">
        <v>118</v>
      </c>
      <c r="B89" s="0" t="s">
        <v>46</v>
      </c>
      <c r="C89" s="0" t="s">
        <v>805</v>
      </c>
      <c r="D89" s="0" t="s">
        <v>34</v>
      </c>
      <c r="E89" s="0" t="n">
        <v>2</v>
      </c>
      <c r="F89" s="0" t="n">
        <v>0</v>
      </c>
      <c r="G89" s="39" t="n">
        <v>0</v>
      </c>
      <c r="H89" s="0" t="n">
        <v>0</v>
      </c>
      <c r="I89" s="39" t="n">
        <v>0</v>
      </c>
      <c r="J89" s="0" t="n">
        <v>30</v>
      </c>
      <c r="K89" s="39" t="n">
        <v>0.0651</v>
      </c>
      <c r="N89" s="0" t="s">
        <v>118</v>
      </c>
      <c r="O89" s="0" t="str">
        <f aca="false">IFERROR(VLOOKUP(A89,C$4:K$434,2,FALSE()),"")</f>
        <v/>
      </c>
      <c r="P89" s="0" t="str">
        <f aca="false">IFERROR(VLOOKUP(A89,C$4:K$434,3,FALSE()),"")</f>
        <v/>
      </c>
      <c r="Q89" s="0" t="str">
        <f aca="false">IFERROR(VLOOKUP(A89,C$4:K$434,4,FALSE()),"")</f>
        <v/>
      </c>
      <c r="R89" s="39" t="str">
        <f aca="false">IFERROR(VLOOKUP(A89,C$4:K$434,5,FALSE()),"")</f>
        <v/>
      </c>
      <c r="S89" s="0" t="str">
        <f aca="false">IFERROR(VLOOKUP(A89,C$4:K$434,6,FALSE()),"")</f>
        <v/>
      </c>
      <c r="T89" s="39" t="str">
        <f aca="false">IFERROR(VLOOKUP(A89,C$4:K$434,7,FALSE()),"")</f>
        <v/>
      </c>
      <c r="U89" s="0" t="str">
        <f aca="false">IFERROR(VLOOKUP(A89,C$4:K$434,8,FALSE()),"")</f>
        <v/>
      </c>
      <c r="V89" s="39" t="str">
        <f aca="false">IFERROR(VLOOKUP(A89,C$4:K$434,9,FALSE()),"")</f>
        <v/>
      </c>
      <c r="AL89" s="0" t="s">
        <v>824</v>
      </c>
    </row>
    <row r="90" customFormat="false" ht="15" hidden="false" customHeight="false" outlineLevel="0" collapsed="false">
      <c r="A90" s="0" t="s">
        <v>119</v>
      </c>
      <c r="B90" s="0" t="s">
        <v>20</v>
      </c>
      <c r="C90" s="0" t="s">
        <v>805</v>
      </c>
      <c r="D90" s="0" t="s">
        <v>17</v>
      </c>
      <c r="E90" s="0" t="n">
        <v>6</v>
      </c>
      <c r="F90" s="0" t="n">
        <v>261</v>
      </c>
      <c r="G90" s="39" t="n">
        <v>0.2584</v>
      </c>
      <c r="H90" s="0" t="n">
        <v>0</v>
      </c>
      <c r="I90" s="39" t="n">
        <v>0</v>
      </c>
      <c r="J90" s="0" t="n">
        <v>39</v>
      </c>
      <c r="K90" s="39" t="n">
        <v>0.0911</v>
      </c>
      <c r="N90" s="0" t="s">
        <v>119</v>
      </c>
      <c r="O90" s="0" t="str">
        <f aca="false">IFERROR(VLOOKUP(A90,C$4:K$434,2,FALSE()),"")</f>
        <v>SS</v>
      </c>
      <c r="P90" s="0" t="n">
        <f aca="false">IFERROR(VLOOKUP(A90,C$4:K$434,3,FALSE()),"")</f>
        <v>1</v>
      </c>
      <c r="Q90" s="0" t="n">
        <f aca="false">IFERROR(VLOOKUP(A90,C$4:K$434,4,FALSE()),"")</f>
        <v>0</v>
      </c>
      <c r="R90" s="39" t="n">
        <f aca="false">IFERROR(VLOOKUP(A90,C$4:K$434,5,FALSE()),"")</f>
        <v>0</v>
      </c>
      <c r="S90" s="0" t="n">
        <f aca="false">IFERROR(VLOOKUP(A90,C$4:K$434,6,FALSE()),"")</f>
        <v>3</v>
      </c>
      <c r="T90" s="39" t="n">
        <f aca="false">IFERROR(VLOOKUP(A90,C$4:K$434,7,FALSE()),"")</f>
        <v>0.0028</v>
      </c>
      <c r="U90" s="0" t="n">
        <f aca="false">IFERROR(VLOOKUP(A90,C$4:K$434,8,FALSE()),"")</f>
        <v>13</v>
      </c>
      <c r="V90" s="39" t="n">
        <f aca="false">IFERROR(VLOOKUP(A90,C$4:K$434,9,FALSE()),"")</f>
        <v>0.0271</v>
      </c>
      <c r="AL90" s="0" t="s">
        <v>824</v>
      </c>
    </row>
    <row r="91" customFormat="false" ht="15" hidden="false" customHeight="false" outlineLevel="0" collapsed="false">
      <c r="A91" s="0" t="s">
        <v>120</v>
      </c>
      <c r="B91" s="0" t="s">
        <v>34</v>
      </c>
      <c r="C91" s="0" t="s">
        <v>106</v>
      </c>
      <c r="D91" s="0" t="s">
        <v>420</v>
      </c>
      <c r="E91" s="0" t="n">
        <v>16</v>
      </c>
      <c r="F91" s="0" t="n">
        <v>0</v>
      </c>
      <c r="G91" s="39" t="n">
        <v>0</v>
      </c>
      <c r="H91" s="0" t="n">
        <v>600</v>
      </c>
      <c r="I91" s="39" t="n">
        <v>0.5797</v>
      </c>
      <c r="J91" s="0" t="n">
        <v>57</v>
      </c>
      <c r="K91" s="39" t="n">
        <v>0.1329</v>
      </c>
      <c r="N91" s="0" t="s">
        <v>120</v>
      </c>
      <c r="O91" s="0" t="str">
        <f aca="false">IFERROR(VLOOKUP(A91,C$4:K$434,2,FALSE()),"")</f>
        <v>WR</v>
      </c>
      <c r="P91" s="0" t="n">
        <f aca="false">IFERROR(VLOOKUP(A91,C$4:K$434,3,FALSE()),"")</f>
        <v>2</v>
      </c>
      <c r="Q91" s="0" t="n">
        <f aca="false">IFERROR(VLOOKUP(A91,C$4:K$434,4,FALSE()),"")</f>
        <v>51</v>
      </c>
      <c r="R91" s="39" t="n">
        <f aca="false">IFERROR(VLOOKUP(A91,C$4:K$434,5,FALSE()),"")</f>
        <v>0.0492</v>
      </c>
      <c r="S91" s="0" t="n">
        <f aca="false">IFERROR(VLOOKUP(A91,C$4:K$434,6,FALSE()),"")</f>
        <v>0</v>
      </c>
      <c r="T91" s="39" t="n">
        <f aca="false">IFERROR(VLOOKUP(A91,C$4:K$434,7,FALSE()),"")</f>
        <v>0</v>
      </c>
      <c r="U91" s="0" t="n">
        <f aca="false">IFERROR(VLOOKUP(A91,C$4:K$434,8,FALSE()),"")</f>
        <v>8</v>
      </c>
      <c r="V91" s="39" t="n">
        <f aca="false">IFERROR(VLOOKUP(A91,C$4:K$434,9,FALSE()),"")</f>
        <v>0.0162</v>
      </c>
      <c r="AL91" s="0" t="s">
        <v>825</v>
      </c>
    </row>
    <row r="92" customFormat="false" ht="15" hidden="false" customHeight="false" outlineLevel="0" collapsed="false">
      <c r="A92" s="0" t="s">
        <v>121</v>
      </c>
      <c r="B92" s="0" t="s">
        <v>34</v>
      </c>
      <c r="C92" s="0" t="s">
        <v>107</v>
      </c>
      <c r="D92" s="0" t="s">
        <v>794</v>
      </c>
      <c r="E92" s="0" t="n">
        <v>16</v>
      </c>
      <c r="F92" s="0" t="n">
        <v>0</v>
      </c>
      <c r="G92" s="39" t="n">
        <v>0</v>
      </c>
      <c r="H92" s="0" t="n">
        <v>745</v>
      </c>
      <c r="I92" s="39" t="n">
        <v>0.6694</v>
      </c>
      <c r="J92" s="0" t="n">
        <v>7</v>
      </c>
      <c r="K92" s="39" t="n">
        <v>0.0157</v>
      </c>
      <c r="N92" s="0" t="s">
        <v>121</v>
      </c>
      <c r="O92" s="0" t="str">
        <f aca="false">IFERROR(VLOOKUP(A92,C$4:K$434,2,FALSE()),"")</f>
        <v/>
      </c>
      <c r="P92" s="0" t="str">
        <f aca="false">IFERROR(VLOOKUP(A92,C$4:K$434,3,FALSE()),"")</f>
        <v/>
      </c>
      <c r="Q92" s="0" t="str">
        <f aca="false">IFERROR(VLOOKUP(A92,C$4:K$434,4,FALSE()),"")</f>
        <v/>
      </c>
      <c r="R92" s="39" t="str">
        <f aca="false">IFERROR(VLOOKUP(A92,C$4:K$434,5,FALSE()),"")</f>
        <v/>
      </c>
      <c r="S92" s="0" t="str">
        <f aca="false">IFERROR(VLOOKUP(A92,C$4:K$434,6,FALSE()),"")</f>
        <v/>
      </c>
      <c r="T92" s="39" t="str">
        <f aca="false">IFERROR(VLOOKUP(A92,C$4:K$434,7,FALSE()),"")</f>
        <v/>
      </c>
      <c r="U92" s="0" t="str">
        <f aca="false">IFERROR(VLOOKUP(A92,C$4:K$434,8,FALSE()),"")</f>
        <v/>
      </c>
      <c r="V92" s="39" t="str">
        <f aca="false">IFERROR(VLOOKUP(A92,C$4:K$434,9,FALSE()),"")</f>
        <v/>
      </c>
      <c r="AL92" s="0" t="s">
        <v>825</v>
      </c>
    </row>
    <row r="93" customFormat="false" ht="15" hidden="false" customHeight="false" outlineLevel="0" collapsed="false">
      <c r="A93" s="0" t="s">
        <v>122</v>
      </c>
      <c r="B93" s="0" t="s">
        <v>37</v>
      </c>
      <c r="C93" s="0" t="s">
        <v>108</v>
      </c>
      <c r="D93" s="0" t="s">
        <v>420</v>
      </c>
      <c r="E93" s="0" t="n">
        <v>16</v>
      </c>
      <c r="F93" s="0" t="n">
        <v>0</v>
      </c>
      <c r="G93" s="39" t="n">
        <v>0</v>
      </c>
      <c r="H93" s="0" t="n">
        <v>570</v>
      </c>
      <c r="I93" s="39" t="n">
        <v>0.5297</v>
      </c>
      <c r="J93" s="0" t="n">
        <v>1</v>
      </c>
      <c r="K93" s="39" t="n">
        <v>0.0021</v>
      </c>
      <c r="N93" s="0" t="s">
        <v>122</v>
      </c>
      <c r="O93" s="0" t="str">
        <f aca="false">IFERROR(VLOOKUP(A93,C$4:K$434,2,FALSE()),"")</f>
        <v/>
      </c>
      <c r="P93" s="0" t="str">
        <f aca="false">IFERROR(VLOOKUP(A93,C$4:K$434,3,FALSE()),"")</f>
        <v/>
      </c>
      <c r="Q93" s="0" t="str">
        <f aca="false">IFERROR(VLOOKUP(A93,C$4:K$434,4,FALSE()),"")</f>
        <v/>
      </c>
      <c r="R93" s="39" t="str">
        <f aca="false">IFERROR(VLOOKUP(A93,C$4:K$434,5,FALSE()),"")</f>
        <v/>
      </c>
      <c r="S93" s="0" t="str">
        <f aca="false">IFERROR(VLOOKUP(A93,C$4:K$434,6,FALSE()),"")</f>
        <v/>
      </c>
      <c r="T93" s="39" t="str">
        <f aca="false">IFERROR(VLOOKUP(A93,C$4:K$434,7,FALSE()),"")</f>
        <v/>
      </c>
      <c r="U93" s="0" t="str">
        <f aca="false">IFERROR(VLOOKUP(A93,C$4:K$434,8,FALSE()),"")</f>
        <v/>
      </c>
      <c r="V93" s="39" t="str">
        <f aca="false">IFERROR(VLOOKUP(A93,C$4:K$434,9,FALSE()),"")</f>
        <v/>
      </c>
      <c r="AL93" s="0" t="s">
        <v>826</v>
      </c>
    </row>
    <row r="94" customFormat="false" ht="15" hidden="false" customHeight="false" outlineLevel="0" collapsed="false">
      <c r="A94" s="0" t="s">
        <v>123</v>
      </c>
      <c r="B94" s="0" t="s">
        <v>23</v>
      </c>
      <c r="C94" s="0" t="s">
        <v>109</v>
      </c>
      <c r="D94" s="0" t="s">
        <v>420</v>
      </c>
      <c r="E94" s="0" t="n">
        <v>14</v>
      </c>
      <c r="F94" s="0" t="n">
        <v>0</v>
      </c>
      <c r="G94" s="39" t="n">
        <v>0</v>
      </c>
      <c r="H94" s="0" t="n">
        <v>265</v>
      </c>
      <c r="I94" s="39" t="n">
        <v>0.2477</v>
      </c>
      <c r="J94" s="0" t="n">
        <v>37</v>
      </c>
      <c r="K94" s="39" t="n">
        <v>0.0791</v>
      </c>
      <c r="N94" s="0" t="s">
        <v>123</v>
      </c>
      <c r="O94" s="0" t="str">
        <f aca="false">IFERROR(VLOOKUP(A94,C$4:K$434,2,FALSE()),"")</f>
        <v>LB</v>
      </c>
      <c r="P94" s="0" t="n">
        <f aca="false">IFERROR(VLOOKUP(A94,C$4:K$434,3,FALSE()),"")</f>
        <v>12</v>
      </c>
      <c r="Q94" s="0" t="n">
        <f aca="false">IFERROR(VLOOKUP(A94,C$4:K$434,4,FALSE()),"")</f>
        <v>0</v>
      </c>
      <c r="R94" s="39" t="n">
        <f aca="false">IFERROR(VLOOKUP(A94,C$4:K$434,5,FALSE()),"")</f>
        <v>0</v>
      </c>
      <c r="S94" s="0" t="n">
        <f aca="false">IFERROR(VLOOKUP(A94,C$4:K$434,6,FALSE()),"")</f>
        <v>483</v>
      </c>
      <c r="T94" s="39" t="n">
        <f aca="false">IFERROR(VLOOKUP(A94,C$4:K$434,7,FALSE()),"")</f>
        <v>0.4514</v>
      </c>
      <c r="U94" s="0" t="n">
        <f aca="false">IFERROR(VLOOKUP(A94,C$4:K$434,8,FALSE()),"")</f>
        <v>1</v>
      </c>
      <c r="V94" s="39" t="n">
        <f aca="false">IFERROR(VLOOKUP(A94,C$4:K$434,9,FALSE()),"")</f>
        <v>0.0021</v>
      </c>
      <c r="AL94" s="0" t="s">
        <v>826</v>
      </c>
    </row>
    <row r="95" customFormat="false" ht="15" hidden="false" customHeight="false" outlineLevel="0" collapsed="false">
      <c r="A95" s="0" t="s">
        <v>124</v>
      </c>
      <c r="B95" s="0" t="s">
        <v>34</v>
      </c>
      <c r="C95" s="0" t="s">
        <v>111</v>
      </c>
      <c r="D95" s="0" t="s">
        <v>17</v>
      </c>
      <c r="E95" s="0" t="n">
        <v>12</v>
      </c>
      <c r="F95" s="0" t="n">
        <v>234</v>
      </c>
      <c r="G95" s="39" t="n">
        <v>0.2063</v>
      </c>
      <c r="H95" s="0" t="n">
        <v>0</v>
      </c>
      <c r="I95" s="39" t="n">
        <v>0</v>
      </c>
      <c r="J95" s="0" t="n">
        <v>213</v>
      </c>
      <c r="K95" s="39" t="n">
        <v>0.462</v>
      </c>
      <c r="N95" s="0" t="s">
        <v>124</v>
      </c>
      <c r="O95" s="0" t="str">
        <f aca="false">IFERROR(VLOOKUP(A95,C$4:K$434,2,FALSE()),"")</f>
        <v/>
      </c>
      <c r="P95" s="0" t="str">
        <f aca="false">IFERROR(VLOOKUP(A95,C$4:K$434,3,FALSE()),"")</f>
        <v/>
      </c>
      <c r="Q95" s="0" t="str">
        <f aca="false">IFERROR(VLOOKUP(A95,C$4:K$434,4,FALSE()),"")</f>
        <v/>
      </c>
      <c r="R95" s="39" t="str">
        <f aca="false">IFERROR(VLOOKUP(A95,C$4:K$434,5,FALSE()),"")</f>
        <v/>
      </c>
      <c r="S95" s="0" t="str">
        <f aca="false">IFERROR(VLOOKUP(A95,C$4:K$434,6,FALSE()),"")</f>
        <v/>
      </c>
      <c r="T95" s="39" t="str">
        <f aca="false">IFERROR(VLOOKUP(A95,C$4:K$434,7,FALSE()),"")</f>
        <v/>
      </c>
      <c r="U95" s="0" t="str">
        <f aca="false">IFERROR(VLOOKUP(A95,C$4:K$434,8,FALSE()),"")</f>
        <v/>
      </c>
      <c r="V95" s="39" t="str">
        <f aca="false">IFERROR(VLOOKUP(A95,C$4:K$434,9,FALSE()),"")</f>
        <v/>
      </c>
      <c r="AL95" s="0" t="s">
        <v>827</v>
      </c>
    </row>
    <row r="96" customFormat="false" ht="15" hidden="false" customHeight="false" outlineLevel="0" collapsed="false">
      <c r="A96" s="0" t="s">
        <v>125</v>
      </c>
      <c r="B96" s="0" t="s">
        <v>46</v>
      </c>
      <c r="C96" s="0" t="s">
        <v>113</v>
      </c>
      <c r="D96" s="0" t="s">
        <v>789</v>
      </c>
      <c r="E96" s="0" t="n">
        <v>13</v>
      </c>
      <c r="F96" s="0" t="n">
        <v>647</v>
      </c>
      <c r="G96" s="39" t="n">
        <v>0.5834</v>
      </c>
      <c r="H96" s="0" t="n">
        <v>0</v>
      </c>
      <c r="I96" s="39" t="n">
        <v>0</v>
      </c>
      <c r="J96" s="0" t="n">
        <v>48</v>
      </c>
      <c r="K96" s="39" t="n">
        <v>0.1</v>
      </c>
      <c r="N96" s="0" t="s">
        <v>125</v>
      </c>
      <c r="O96" s="0" t="str">
        <f aca="false">IFERROR(VLOOKUP(A96,C$4:K$434,2,FALSE()),"")</f>
        <v>NT</v>
      </c>
      <c r="P96" s="0" t="n">
        <f aca="false">IFERROR(VLOOKUP(A96,C$4:K$434,3,FALSE()),"")</f>
        <v>16</v>
      </c>
      <c r="Q96" s="0" t="n">
        <f aca="false">IFERROR(VLOOKUP(A96,C$4:K$434,4,FALSE()),"")</f>
        <v>0</v>
      </c>
      <c r="R96" s="39" t="n">
        <f aca="false">IFERROR(VLOOKUP(A96,C$4:K$434,5,FALSE()),"")</f>
        <v>0</v>
      </c>
      <c r="S96" s="0" t="n">
        <f aca="false">IFERROR(VLOOKUP(A96,C$4:K$434,6,FALSE()),"")</f>
        <v>204</v>
      </c>
      <c r="T96" s="39" t="n">
        <f aca="false">IFERROR(VLOOKUP(A96,C$4:K$434,7,FALSE()),"")</f>
        <v>0.1969</v>
      </c>
      <c r="U96" s="0" t="n">
        <f aca="false">IFERROR(VLOOKUP(A96,C$4:K$434,8,FALSE()),"")</f>
        <v>108</v>
      </c>
      <c r="V96" s="39" t="n">
        <f aca="false">IFERROR(VLOOKUP(A96,C$4:K$434,9,FALSE()),"")</f>
        <v>0.2427</v>
      </c>
      <c r="AL96" s="0" t="s">
        <v>827</v>
      </c>
    </row>
    <row r="97" customFormat="false" ht="15" hidden="false" customHeight="false" outlineLevel="0" collapsed="false">
      <c r="A97" s="0" t="s">
        <v>126</v>
      </c>
      <c r="B97" s="0" t="s">
        <v>46</v>
      </c>
      <c r="C97" s="0" t="s">
        <v>116</v>
      </c>
      <c r="D97" s="0" t="s">
        <v>37</v>
      </c>
      <c r="E97" s="0" t="n">
        <v>16</v>
      </c>
      <c r="F97" s="0" t="n">
        <v>964</v>
      </c>
      <c r="G97" s="39" t="n">
        <v>0.8375</v>
      </c>
      <c r="H97" s="0" t="n">
        <v>0</v>
      </c>
      <c r="I97" s="39" t="n">
        <v>0</v>
      </c>
      <c r="J97" s="0" t="n">
        <v>1</v>
      </c>
      <c r="K97" s="39" t="n">
        <v>0.0021</v>
      </c>
      <c r="N97" s="0" t="s">
        <v>126</v>
      </c>
      <c r="O97" s="0" t="str">
        <f aca="false">IFERROR(VLOOKUP(A97,C$4:K$434,2,FALSE()),"")</f>
        <v/>
      </c>
      <c r="P97" s="0" t="str">
        <f aca="false">IFERROR(VLOOKUP(A97,C$4:K$434,3,FALSE()),"")</f>
        <v/>
      </c>
      <c r="Q97" s="0" t="str">
        <f aca="false">IFERROR(VLOOKUP(A97,C$4:K$434,4,FALSE()),"")</f>
        <v/>
      </c>
      <c r="R97" s="39" t="str">
        <f aca="false">IFERROR(VLOOKUP(A97,C$4:K$434,5,FALSE()),"")</f>
        <v/>
      </c>
      <c r="S97" s="0" t="str">
        <f aca="false">IFERROR(VLOOKUP(A97,C$4:K$434,6,FALSE()),"")</f>
        <v/>
      </c>
      <c r="T97" s="39" t="str">
        <f aca="false">IFERROR(VLOOKUP(A97,C$4:K$434,7,FALSE()),"")</f>
        <v/>
      </c>
      <c r="U97" s="0" t="str">
        <f aca="false">IFERROR(VLOOKUP(A97,C$4:K$434,8,FALSE()),"")</f>
        <v/>
      </c>
      <c r="V97" s="39" t="str">
        <f aca="false">IFERROR(VLOOKUP(A97,C$4:K$434,9,FALSE()),"")</f>
        <v/>
      </c>
      <c r="AL97" s="0" t="s">
        <v>828</v>
      </c>
    </row>
    <row r="98" customFormat="false" ht="15" hidden="false" customHeight="false" outlineLevel="0" collapsed="false">
      <c r="A98" s="0" t="s">
        <v>128</v>
      </c>
      <c r="B98" s="0" t="s">
        <v>20</v>
      </c>
      <c r="C98" s="0" t="s">
        <v>116</v>
      </c>
      <c r="D98" s="0" t="s">
        <v>17</v>
      </c>
      <c r="E98" s="0" t="n">
        <v>16</v>
      </c>
      <c r="F98" s="0" t="n">
        <v>259</v>
      </c>
      <c r="G98" s="39" t="n">
        <v>0.2392</v>
      </c>
      <c r="H98" s="0" t="n">
        <v>0</v>
      </c>
      <c r="I98" s="39" t="n">
        <v>0</v>
      </c>
      <c r="J98" s="0" t="n">
        <v>84</v>
      </c>
      <c r="K98" s="39" t="n">
        <v>0.1888</v>
      </c>
      <c r="N98" s="0" t="s">
        <v>128</v>
      </c>
      <c r="O98" s="0" t="str">
        <f aca="false">IFERROR(VLOOKUP(A98,C$4:K$434,2,FALSE()),"")</f>
        <v>FS</v>
      </c>
      <c r="P98" s="0" t="n">
        <f aca="false">IFERROR(VLOOKUP(A98,C$4:K$434,3,FALSE()),"")</f>
        <v>12</v>
      </c>
      <c r="Q98" s="0" t="n">
        <f aca="false">IFERROR(VLOOKUP(A98,C$4:K$434,4,FALSE()),"")</f>
        <v>0</v>
      </c>
      <c r="R98" s="39" t="n">
        <f aca="false">IFERROR(VLOOKUP(A98,C$4:K$434,5,FALSE()),"")</f>
        <v>0</v>
      </c>
      <c r="S98" s="0" t="n">
        <f aca="false">IFERROR(VLOOKUP(A98,C$4:K$434,6,FALSE()),"")</f>
        <v>102</v>
      </c>
      <c r="T98" s="39" t="n">
        <f aca="false">IFERROR(VLOOKUP(A98,C$4:K$434,7,FALSE()),"")</f>
        <v>0.0938</v>
      </c>
      <c r="U98" s="0" t="n">
        <f aca="false">IFERROR(VLOOKUP(A98,C$4:K$434,8,FALSE()),"")</f>
        <v>211</v>
      </c>
      <c r="V98" s="39" t="n">
        <f aca="false">IFERROR(VLOOKUP(A98,C$4:K$434,9,FALSE()),"")</f>
        <v>0.4774</v>
      </c>
      <c r="AL98" s="0" t="s">
        <v>828</v>
      </c>
    </row>
    <row r="99" customFormat="false" ht="15" hidden="false" customHeight="false" outlineLevel="0" collapsed="false">
      <c r="A99" s="0" t="s">
        <v>129</v>
      </c>
      <c r="B99" s="0" t="s">
        <v>20</v>
      </c>
      <c r="C99" s="0" t="s">
        <v>117</v>
      </c>
      <c r="D99" s="0" t="s">
        <v>794</v>
      </c>
      <c r="E99" s="0" t="n">
        <v>16</v>
      </c>
      <c r="F99" s="0" t="n">
        <v>1</v>
      </c>
      <c r="G99" s="39" t="n">
        <v>0.0009</v>
      </c>
      <c r="H99" s="0" t="n">
        <v>643</v>
      </c>
      <c r="I99" s="39" t="n">
        <v>0.5976</v>
      </c>
      <c r="J99" s="0" t="n">
        <v>98</v>
      </c>
      <c r="K99" s="39" t="n">
        <v>0.2103</v>
      </c>
      <c r="N99" s="0" t="s">
        <v>129</v>
      </c>
      <c r="O99" s="0" t="str">
        <f aca="false">IFERROR(VLOOKUP(A99,C$4:K$434,2,FALSE()),"")</f>
        <v/>
      </c>
      <c r="P99" s="0" t="str">
        <f aca="false">IFERROR(VLOOKUP(A99,C$4:K$434,3,FALSE()),"")</f>
        <v/>
      </c>
      <c r="Q99" s="0" t="str">
        <f aca="false">IFERROR(VLOOKUP(A99,C$4:K$434,4,FALSE()),"")</f>
        <v/>
      </c>
      <c r="R99" s="39" t="str">
        <f aca="false">IFERROR(VLOOKUP(A99,C$4:K$434,5,FALSE()),"")</f>
        <v/>
      </c>
      <c r="S99" s="0" t="str">
        <f aca="false">IFERROR(VLOOKUP(A99,C$4:K$434,6,FALSE()),"")</f>
        <v/>
      </c>
      <c r="T99" s="39" t="str">
        <f aca="false">IFERROR(VLOOKUP(A99,C$4:K$434,7,FALSE()),"")</f>
        <v/>
      </c>
      <c r="U99" s="0" t="str">
        <f aca="false">IFERROR(VLOOKUP(A99,C$4:K$434,8,FALSE()),"")</f>
        <v/>
      </c>
      <c r="V99" s="39" t="str">
        <f aca="false">IFERROR(VLOOKUP(A99,C$4:K$434,9,FALSE()),"")</f>
        <v/>
      </c>
      <c r="AL99" s="0" t="s">
        <v>829</v>
      </c>
    </row>
    <row r="100" customFormat="false" ht="15" hidden="false" customHeight="false" outlineLevel="0" collapsed="false">
      <c r="A100" s="0" t="s">
        <v>130</v>
      </c>
      <c r="B100" s="0" t="s">
        <v>34</v>
      </c>
      <c r="C100" s="0" t="s">
        <v>119</v>
      </c>
      <c r="D100" s="0" t="s">
        <v>638</v>
      </c>
      <c r="E100" s="0" t="n">
        <v>1</v>
      </c>
      <c r="F100" s="0" t="n">
        <v>0</v>
      </c>
      <c r="G100" s="39" t="n">
        <v>0</v>
      </c>
      <c r="H100" s="0" t="n">
        <v>3</v>
      </c>
      <c r="I100" s="39" t="n">
        <v>0.0028</v>
      </c>
      <c r="J100" s="0" t="n">
        <v>13</v>
      </c>
      <c r="K100" s="39" t="n">
        <v>0.0271</v>
      </c>
      <c r="N100" s="0" t="s">
        <v>130</v>
      </c>
      <c r="O100" s="0" t="str">
        <f aca="false">IFERROR(VLOOKUP(A100,C$4:K$434,2,FALSE()),"")</f>
        <v/>
      </c>
      <c r="P100" s="0" t="str">
        <f aca="false">IFERROR(VLOOKUP(A100,C$4:K$434,3,FALSE()),"")</f>
        <v/>
      </c>
      <c r="Q100" s="0" t="str">
        <f aca="false">IFERROR(VLOOKUP(A100,C$4:K$434,4,FALSE()),"")</f>
        <v/>
      </c>
      <c r="R100" s="39" t="str">
        <f aca="false">IFERROR(VLOOKUP(A100,C$4:K$434,5,FALSE()),"")</f>
        <v/>
      </c>
      <c r="S100" s="0" t="str">
        <f aca="false">IFERROR(VLOOKUP(A100,C$4:K$434,6,FALSE()),"")</f>
        <v/>
      </c>
      <c r="T100" s="39" t="str">
        <f aca="false">IFERROR(VLOOKUP(A100,C$4:K$434,7,FALSE()),"")</f>
        <v/>
      </c>
      <c r="U100" s="0" t="str">
        <f aca="false">IFERROR(VLOOKUP(A100,C$4:K$434,8,FALSE()),"")</f>
        <v/>
      </c>
      <c r="V100" s="39" t="str">
        <f aca="false">IFERROR(VLOOKUP(A100,C$4:K$434,9,FALSE()),"")</f>
        <v/>
      </c>
      <c r="AL100" s="0" t="s">
        <v>829</v>
      </c>
    </row>
    <row r="101" customFormat="false" ht="15" hidden="false" customHeight="false" outlineLevel="0" collapsed="false">
      <c r="A101" s="0" t="s">
        <v>131</v>
      </c>
      <c r="B101" s="0" t="s">
        <v>34</v>
      </c>
      <c r="C101" s="0" t="s">
        <v>120</v>
      </c>
      <c r="D101" s="0" t="s">
        <v>34</v>
      </c>
      <c r="E101" s="0" t="n">
        <v>2</v>
      </c>
      <c r="F101" s="0" t="n">
        <v>51</v>
      </c>
      <c r="G101" s="39" t="n">
        <v>0.0492</v>
      </c>
      <c r="H101" s="0" t="n">
        <v>0</v>
      </c>
      <c r="I101" s="39" t="n">
        <v>0</v>
      </c>
      <c r="J101" s="0" t="n">
        <v>8</v>
      </c>
      <c r="K101" s="39" t="n">
        <v>0.0162</v>
      </c>
      <c r="N101" s="0" t="s">
        <v>131</v>
      </c>
      <c r="O101" s="0" t="str">
        <f aca="false">IFERROR(VLOOKUP(A101,C$4:K$434,2,FALSE()),"")</f>
        <v>WR</v>
      </c>
      <c r="P101" s="0" t="n">
        <f aca="false">IFERROR(VLOOKUP(A101,C$4:K$434,3,FALSE()),"")</f>
        <v>15</v>
      </c>
      <c r="Q101" s="0" t="n">
        <f aca="false">IFERROR(VLOOKUP(A101,C$4:K$434,4,FALSE()),"")</f>
        <v>735</v>
      </c>
      <c r="R101" s="39" t="n">
        <f aca="false">IFERROR(VLOOKUP(A101,C$4:K$434,5,FALSE()),"")</f>
        <v>0.7753</v>
      </c>
      <c r="S101" s="0" t="n">
        <f aca="false">IFERROR(VLOOKUP(A101,C$4:K$434,6,FALSE()),"")</f>
        <v>1</v>
      </c>
      <c r="T101" s="39" t="n">
        <f aca="false">IFERROR(VLOOKUP(A101,C$4:K$434,7,FALSE()),"")</f>
        <v>0.0009</v>
      </c>
      <c r="U101" s="0" t="n">
        <f aca="false">IFERROR(VLOOKUP(A101,C$4:K$434,8,FALSE()),"")</f>
        <v>0</v>
      </c>
      <c r="V101" s="39" t="n">
        <f aca="false">IFERROR(VLOOKUP(A101,C$4:K$434,9,FALSE()),"")</f>
        <v>0</v>
      </c>
      <c r="AL101" s="0" t="s">
        <v>830</v>
      </c>
    </row>
    <row r="102" customFormat="false" ht="15" hidden="false" customHeight="false" outlineLevel="0" collapsed="false">
      <c r="A102" s="0" t="s">
        <v>132</v>
      </c>
      <c r="B102" s="0" t="s">
        <v>34</v>
      </c>
      <c r="C102" s="0" t="s">
        <v>123</v>
      </c>
      <c r="D102" s="0" t="s">
        <v>23</v>
      </c>
      <c r="E102" s="0" t="n">
        <v>12</v>
      </c>
      <c r="F102" s="0" t="n">
        <v>0</v>
      </c>
      <c r="G102" s="39" t="n">
        <v>0</v>
      </c>
      <c r="H102" s="0" t="n">
        <v>483</v>
      </c>
      <c r="I102" s="39" t="n">
        <v>0.4514</v>
      </c>
      <c r="J102" s="0" t="n">
        <v>1</v>
      </c>
      <c r="K102" s="39" t="n">
        <v>0.0021</v>
      </c>
      <c r="N102" s="0" t="s">
        <v>132</v>
      </c>
      <c r="O102" s="0" t="str">
        <f aca="false">IFERROR(VLOOKUP(A102,C$4:K$434,2,FALSE()),"")</f>
        <v>WR</v>
      </c>
      <c r="P102" s="0" t="n">
        <f aca="false">IFERROR(VLOOKUP(A102,C$4:K$434,3,FALSE()),"")</f>
        <v>15</v>
      </c>
      <c r="Q102" s="0" t="n">
        <f aca="false">IFERROR(VLOOKUP(A102,C$4:K$434,4,FALSE()),"")</f>
        <v>493</v>
      </c>
      <c r="R102" s="39" t="n">
        <f aca="false">IFERROR(VLOOKUP(A102,C$4:K$434,5,FALSE()),"")</f>
        <v>0.4445</v>
      </c>
      <c r="S102" s="0" t="n">
        <f aca="false">IFERROR(VLOOKUP(A102,C$4:K$434,6,FALSE()),"")</f>
        <v>0</v>
      </c>
      <c r="T102" s="39" t="n">
        <f aca="false">IFERROR(VLOOKUP(A102,C$4:K$434,7,FALSE()),"")</f>
        <v>0</v>
      </c>
      <c r="U102" s="0" t="n">
        <f aca="false">IFERROR(VLOOKUP(A102,C$4:K$434,8,FALSE()),"")</f>
        <v>0</v>
      </c>
      <c r="V102" s="39" t="n">
        <f aca="false">IFERROR(VLOOKUP(A102,C$4:K$434,9,FALSE()),"")</f>
        <v>0</v>
      </c>
      <c r="AL102" s="0" t="s">
        <v>830</v>
      </c>
    </row>
    <row r="103" customFormat="false" ht="15" hidden="false" customHeight="false" outlineLevel="0" collapsed="false">
      <c r="A103" s="0" t="s">
        <v>133</v>
      </c>
      <c r="B103" s="0" t="s">
        <v>34</v>
      </c>
      <c r="C103" s="0" t="s">
        <v>806</v>
      </c>
      <c r="D103" s="0" t="s">
        <v>23</v>
      </c>
      <c r="E103" s="0" t="n">
        <v>4</v>
      </c>
      <c r="F103" s="0" t="n">
        <v>0</v>
      </c>
      <c r="G103" s="39" t="n">
        <v>0</v>
      </c>
      <c r="H103" s="0" t="n">
        <v>0</v>
      </c>
      <c r="I103" s="39" t="n">
        <v>0</v>
      </c>
      <c r="J103" s="0" t="n">
        <v>44</v>
      </c>
      <c r="K103" s="39" t="n">
        <v>0.0944</v>
      </c>
      <c r="N103" s="0" t="s">
        <v>133</v>
      </c>
      <c r="O103" s="0" t="str">
        <f aca="false">IFERROR(VLOOKUP(A103,C$4:K$434,2,FALSE()),"")</f>
        <v>WR</v>
      </c>
      <c r="P103" s="0" t="n">
        <f aca="false">IFERROR(VLOOKUP(A103,C$4:K$434,3,FALSE()),"")</f>
        <v>4</v>
      </c>
      <c r="Q103" s="0" t="n">
        <f aca="false">IFERROR(VLOOKUP(A103,C$4:K$434,4,FALSE()),"")</f>
        <v>35</v>
      </c>
      <c r="R103" s="39" t="n">
        <f aca="false">IFERROR(VLOOKUP(A103,C$4:K$434,5,FALSE()),"")</f>
        <v>0.0336</v>
      </c>
      <c r="S103" s="0" t="n">
        <f aca="false">IFERROR(VLOOKUP(A103,C$4:K$434,6,FALSE()),"")</f>
        <v>0</v>
      </c>
      <c r="T103" s="39" t="n">
        <f aca="false">IFERROR(VLOOKUP(A103,C$4:K$434,7,FALSE()),"")</f>
        <v>0</v>
      </c>
      <c r="U103" s="0" t="n">
        <f aca="false">IFERROR(VLOOKUP(A103,C$4:K$434,8,FALSE()),"")</f>
        <v>14</v>
      </c>
      <c r="V103" s="39" t="n">
        <f aca="false">IFERROR(VLOOKUP(A103,C$4:K$434,9,FALSE()),"")</f>
        <v>0.0315</v>
      </c>
      <c r="AL103" s="0" t="s">
        <v>831</v>
      </c>
    </row>
    <row r="104" customFormat="false" ht="15" hidden="false" customHeight="false" outlineLevel="0" collapsed="false">
      <c r="A104" s="0" t="s">
        <v>134</v>
      </c>
      <c r="B104" s="0" t="s">
        <v>34</v>
      </c>
      <c r="C104" s="0" t="s">
        <v>806</v>
      </c>
      <c r="D104" s="0" t="s">
        <v>23</v>
      </c>
      <c r="E104" s="0" t="n">
        <v>2</v>
      </c>
      <c r="F104" s="0" t="n">
        <v>0</v>
      </c>
      <c r="G104" s="39" t="n">
        <v>0</v>
      </c>
      <c r="H104" s="0" t="n">
        <v>10</v>
      </c>
      <c r="I104" s="39" t="n">
        <v>0.0093</v>
      </c>
      <c r="J104" s="0" t="n">
        <v>29</v>
      </c>
      <c r="K104" s="39" t="n">
        <v>0.062</v>
      </c>
      <c r="N104" s="0" t="s">
        <v>134</v>
      </c>
      <c r="O104" s="0" t="str">
        <f aca="false">IFERROR(VLOOKUP(A104,C$4:K$434,2,FALSE()),"")</f>
        <v>WR</v>
      </c>
      <c r="P104" s="0" t="n">
        <f aca="false">IFERROR(VLOOKUP(A104,C$4:K$434,3,FALSE()),"")</f>
        <v>1</v>
      </c>
      <c r="Q104" s="0" t="n">
        <f aca="false">IFERROR(VLOOKUP(A104,C$4:K$434,4,FALSE()),"")</f>
        <v>14</v>
      </c>
      <c r="R104" s="39" t="n">
        <f aca="false">IFERROR(VLOOKUP(A104,C$4:K$434,5,FALSE()),"")</f>
        <v>0.0132</v>
      </c>
      <c r="S104" s="0" t="n">
        <f aca="false">IFERROR(VLOOKUP(A104,C$4:K$434,6,FALSE()),"")</f>
        <v>0</v>
      </c>
      <c r="T104" s="39" t="n">
        <f aca="false">IFERROR(VLOOKUP(A104,C$4:K$434,7,FALSE()),"")</f>
        <v>0</v>
      </c>
      <c r="U104" s="0" t="n">
        <f aca="false">IFERROR(VLOOKUP(A104,C$4:K$434,8,FALSE()),"")</f>
        <v>4</v>
      </c>
      <c r="V104" s="39" t="n">
        <f aca="false">IFERROR(VLOOKUP(A104,C$4:K$434,9,FALSE()),"")</f>
        <v>0.0086</v>
      </c>
      <c r="AL104" s="0" t="s">
        <v>831</v>
      </c>
    </row>
    <row r="105" customFormat="false" ht="15" hidden="false" customHeight="false" outlineLevel="0" collapsed="false">
      <c r="A105" s="0" t="s">
        <v>135</v>
      </c>
      <c r="B105" s="0" t="s">
        <v>20</v>
      </c>
      <c r="C105" s="0" t="s">
        <v>125</v>
      </c>
      <c r="D105" s="0" t="s">
        <v>794</v>
      </c>
      <c r="E105" s="0" t="n">
        <v>16</v>
      </c>
      <c r="F105" s="0" t="n">
        <v>0</v>
      </c>
      <c r="G105" s="39" t="n">
        <v>0</v>
      </c>
      <c r="H105" s="0" t="n">
        <v>204</v>
      </c>
      <c r="I105" s="39" t="n">
        <v>0.1969</v>
      </c>
      <c r="J105" s="0" t="n">
        <v>108</v>
      </c>
      <c r="K105" s="39" t="n">
        <v>0.2427</v>
      </c>
      <c r="N105" s="0" t="s">
        <v>135</v>
      </c>
      <c r="O105" s="0" t="str">
        <f aca="false">IFERROR(VLOOKUP(A105,C$4:K$434,2,FALSE()),"")</f>
        <v>CB</v>
      </c>
      <c r="P105" s="0" t="n">
        <f aca="false">IFERROR(VLOOKUP(A105,C$4:K$434,3,FALSE()),"")</f>
        <v>1</v>
      </c>
      <c r="Q105" s="0" t="n">
        <f aca="false">IFERROR(VLOOKUP(A105,C$4:K$434,4,FALSE()),"")</f>
        <v>0</v>
      </c>
      <c r="R105" s="39" t="n">
        <f aca="false">IFERROR(VLOOKUP(A105,C$4:K$434,5,FALSE()),"")</f>
        <v>0</v>
      </c>
      <c r="S105" s="0" t="n">
        <f aca="false">IFERROR(VLOOKUP(A105,C$4:K$434,6,FALSE()),"")</f>
        <v>0</v>
      </c>
      <c r="T105" s="39" t="n">
        <f aca="false">IFERROR(VLOOKUP(A105,C$4:K$434,7,FALSE()),"")</f>
        <v>0</v>
      </c>
      <c r="U105" s="0" t="n">
        <f aca="false">IFERROR(VLOOKUP(A105,C$4:K$434,8,FALSE()),"")</f>
        <v>16</v>
      </c>
      <c r="V105" s="39" t="n">
        <f aca="false">IFERROR(VLOOKUP(A105,C$4:K$434,9,FALSE()),"")</f>
        <v>0.0348</v>
      </c>
      <c r="AL105" s="0" t="s">
        <v>832</v>
      </c>
    </row>
    <row r="106" customFormat="false" ht="15" hidden="false" customHeight="false" outlineLevel="0" collapsed="false">
      <c r="A106" s="0" t="s">
        <v>136</v>
      </c>
      <c r="B106" s="0" t="s">
        <v>37</v>
      </c>
      <c r="C106" s="0" t="s">
        <v>128</v>
      </c>
      <c r="D106" s="0" t="s">
        <v>490</v>
      </c>
      <c r="E106" s="0" t="n">
        <v>12</v>
      </c>
      <c r="F106" s="0" t="n">
        <v>0</v>
      </c>
      <c r="G106" s="39" t="n">
        <v>0</v>
      </c>
      <c r="H106" s="0" t="n">
        <v>102</v>
      </c>
      <c r="I106" s="39" t="n">
        <v>0.0938</v>
      </c>
      <c r="J106" s="0" t="n">
        <v>211</v>
      </c>
      <c r="K106" s="39" t="n">
        <v>0.4774</v>
      </c>
      <c r="N106" s="0" t="s">
        <v>136</v>
      </c>
      <c r="O106" s="0" t="str">
        <f aca="false">IFERROR(VLOOKUP(A106,C$4:K$434,2,FALSE()),"")</f>
        <v/>
      </c>
      <c r="P106" s="0" t="str">
        <f aca="false">IFERROR(VLOOKUP(A106,C$4:K$434,3,FALSE()),"")</f>
        <v/>
      </c>
      <c r="Q106" s="0" t="str">
        <f aca="false">IFERROR(VLOOKUP(A106,C$4:K$434,4,FALSE()),"")</f>
        <v/>
      </c>
      <c r="R106" s="39" t="str">
        <f aca="false">IFERROR(VLOOKUP(A106,C$4:K$434,5,FALSE()),"")</f>
        <v/>
      </c>
      <c r="S106" s="0" t="str">
        <f aca="false">IFERROR(VLOOKUP(A106,C$4:K$434,6,FALSE()),"")</f>
        <v/>
      </c>
      <c r="T106" s="39" t="str">
        <f aca="false">IFERROR(VLOOKUP(A106,C$4:K$434,7,FALSE()),"")</f>
        <v/>
      </c>
      <c r="U106" s="0" t="str">
        <f aca="false">IFERROR(VLOOKUP(A106,C$4:K$434,8,FALSE()),"")</f>
        <v/>
      </c>
      <c r="V106" s="39" t="str">
        <f aca="false">IFERROR(VLOOKUP(A106,C$4:K$434,9,FALSE()),"")</f>
        <v/>
      </c>
      <c r="AL106" s="0" t="s">
        <v>832</v>
      </c>
    </row>
    <row r="107" customFormat="false" ht="15" hidden="false" customHeight="false" outlineLevel="0" collapsed="false">
      <c r="A107" s="0" t="s">
        <v>137</v>
      </c>
      <c r="B107" s="0" t="s">
        <v>14</v>
      </c>
      <c r="C107" s="0" t="s">
        <v>131</v>
      </c>
      <c r="D107" s="0" t="s">
        <v>34</v>
      </c>
      <c r="E107" s="0" t="n">
        <v>15</v>
      </c>
      <c r="F107" s="0" t="n">
        <v>735</v>
      </c>
      <c r="G107" s="39" t="n">
        <v>0.7753</v>
      </c>
      <c r="H107" s="0" t="n">
        <v>1</v>
      </c>
      <c r="I107" s="39" t="n">
        <v>0.0009</v>
      </c>
      <c r="J107" s="0" t="n">
        <v>0</v>
      </c>
      <c r="K107" s="39" t="n">
        <v>0</v>
      </c>
      <c r="N107" s="0" t="s">
        <v>137</v>
      </c>
      <c r="O107" s="0" t="str">
        <f aca="false">IFERROR(VLOOKUP(A107,C$4:K$434,2,FALSE()),"")</f>
        <v>T</v>
      </c>
      <c r="P107" s="0" t="n">
        <f aca="false">IFERROR(VLOOKUP(A107,C$4:K$434,3,FALSE()),"")</f>
        <v>16</v>
      </c>
      <c r="Q107" s="0" t="n">
        <f aca="false">IFERROR(VLOOKUP(A107,C$4:K$434,4,FALSE()),"")</f>
        <v>1134</v>
      </c>
      <c r="R107" s="39" t="n">
        <f aca="false">IFERROR(VLOOKUP(A107,C$4:K$434,5,FALSE()),"")</f>
        <v>1</v>
      </c>
      <c r="S107" s="0" t="n">
        <f aca="false">IFERROR(VLOOKUP(A107,C$4:K$434,6,FALSE()),"")</f>
        <v>0</v>
      </c>
      <c r="T107" s="39" t="n">
        <f aca="false">IFERROR(VLOOKUP(A107,C$4:K$434,7,FALSE()),"")</f>
        <v>0</v>
      </c>
      <c r="U107" s="0" t="n">
        <f aca="false">IFERROR(VLOOKUP(A107,C$4:K$434,8,FALSE()),"")</f>
        <v>41</v>
      </c>
      <c r="V107" s="39" t="n">
        <f aca="false">IFERROR(VLOOKUP(A107,C$4:K$434,9,FALSE()),"")</f>
        <v>0.0934</v>
      </c>
      <c r="AL107" s="0" t="s">
        <v>833</v>
      </c>
    </row>
    <row r="108" customFormat="false" ht="15" hidden="false" customHeight="false" outlineLevel="0" collapsed="false">
      <c r="A108" s="0" t="s">
        <v>138</v>
      </c>
      <c r="B108" s="0" t="s">
        <v>20</v>
      </c>
      <c r="C108" s="0" t="s">
        <v>132</v>
      </c>
      <c r="D108" s="0" t="s">
        <v>34</v>
      </c>
      <c r="E108" s="0" t="n">
        <v>15</v>
      </c>
      <c r="F108" s="0" t="n">
        <v>493</v>
      </c>
      <c r="G108" s="39" t="n">
        <v>0.4445</v>
      </c>
      <c r="H108" s="0" t="n">
        <v>0</v>
      </c>
      <c r="I108" s="39" t="n">
        <v>0</v>
      </c>
      <c r="J108" s="0" t="n">
        <v>0</v>
      </c>
      <c r="K108" s="39" t="n">
        <v>0</v>
      </c>
      <c r="N108" s="0" t="s">
        <v>138</v>
      </c>
      <c r="O108" s="0" t="str">
        <f aca="false">IFERROR(VLOOKUP(A108,C$4:K$434,2,FALSE()),"")</f>
        <v/>
      </c>
      <c r="P108" s="0" t="str">
        <f aca="false">IFERROR(VLOOKUP(A108,C$4:K$434,3,FALSE()),"")</f>
        <v/>
      </c>
      <c r="Q108" s="0" t="str">
        <f aca="false">IFERROR(VLOOKUP(A108,C$4:K$434,4,FALSE()),"")</f>
        <v/>
      </c>
      <c r="R108" s="39" t="str">
        <f aca="false">IFERROR(VLOOKUP(A108,C$4:K$434,5,FALSE()),"")</f>
        <v/>
      </c>
      <c r="S108" s="0" t="str">
        <f aca="false">IFERROR(VLOOKUP(A108,C$4:K$434,6,FALSE()),"")</f>
        <v/>
      </c>
      <c r="T108" s="39" t="str">
        <f aca="false">IFERROR(VLOOKUP(A108,C$4:K$434,7,FALSE()),"")</f>
        <v/>
      </c>
      <c r="U108" s="0" t="str">
        <f aca="false">IFERROR(VLOOKUP(A108,C$4:K$434,8,FALSE()),"")</f>
        <v/>
      </c>
      <c r="V108" s="39" t="str">
        <f aca="false">IFERROR(VLOOKUP(A108,C$4:K$434,9,FALSE()),"")</f>
        <v/>
      </c>
      <c r="AL108" s="0" t="s">
        <v>833</v>
      </c>
    </row>
    <row r="109" customFormat="false" ht="15" hidden="false" customHeight="false" outlineLevel="0" collapsed="false">
      <c r="A109" s="0" t="s">
        <v>139</v>
      </c>
      <c r="B109" s="0" t="s">
        <v>34</v>
      </c>
      <c r="C109" s="0" t="s">
        <v>133</v>
      </c>
      <c r="D109" s="0" t="s">
        <v>34</v>
      </c>
      <c r="E109" s="0" t="n">
        <v>4</v>
      </c>
      <c r="F109" s="0" t="n">
        <v>35</v>
      </c>
      <c r="G109" s="39" t="n">
        <v>0.0336</v>
      </c>
      <c r="H109" s="0" t="n">
        <v>0</v>
      </c>
      <c r="I109" s="39" t="n">
        <v>0</v>
      </c>
      <c r="J109" s="0" t="n">
        <v>14</v>
      </c>
      <c r="K109" s="39" t="n">
        <v>0.0315</v>
      </c>
      <c r="N109" s="0" t="s">
        <v>139</v>
      </c>
      <c r="O109" s="0" t="str">
        <f aca="false">IFERROR(VLOOKUP(A109,C$4:K$434,2,FALSE()),"")</f>
        <v>WR</v>
      </c>
      <c r="P109" s="0" t="n">
        <f aca="false">IFERROR(VLOOKUP(A109,C$4:K$434,3,FALSE()),"")</f>
        <v>15</v>
      </c>
      <c r="Q109" s="0" t="n">
        <f aca="false">IFERROR(VLOOKUP(A109,C$4:K$434,4,FALSE()),"")</f>
        <v>639</v>
      </c>
      <c r="R109" s="39" t="n">
        <f aca="false">IFERROR(VLOOKUP(A109,C$4:K$434,5,FALSE()),"")</f>
        <v>0.565</v>
      </c>
      <c r="S109" s="0" t="n">
        <f aca="false">IFERROR(VLOOKUP(A109,C$4:K$434,6,FALSE()),"")</f>
        <v>2</v>
      </c>
      <c r="T109" s="39" t="n">
        <f aca="false">IFERROR(VLOOKUP(A109,C$4:K$434,7,FALSE()),"")</f>
        <v>0.002</v>
      </c>
      <c r="U109" s="0" t="n">
        <f aca="false">IFERROR(VLOOKUP(A109,C$4:K$434,8,FALSE()),"")</f>
        <v>0</v>
      </c>
      <c r="V109" s="39" t="n">
        <f aca="false">IFERROR(VLOOKUP(A109,C$4:K$434,9,FALSE()),"")</f>
        <v>0</v>
      </c>
      <c r="AL109" s="0" t="s">
        <v>834</v>
      </c>
    </row>
    <row r="110" customFormat="false" ht="15" hidden="false" customHeight="false" outlineLevel="0" collapsed="false">
      <c r="A110" s="0" t="s">
        <v>140</v>
      </c>
      <c r="B110" s="0" t="s">
        <v>34</v>
      </c>
      <c r="C110" s="0" t="s">
        <v>134</v>
      </c>
      <c r="D110" s="0" t="s">
        <v>34</v>
      </c>
      <c r="E110" s="0" t="n">
        <v>1</v>
      </c>
      <c r="F110" s="0" t="n">
        <v>14</v>
      </c>
      <c r="G110" s="39" t="n">
        <v>0.0132</v>
      </c>
      <c r="H110" s="0" t="n">
        <v>0</v>
      </c>
      <c r="I110" s="39" t="n">
        <v>0</v>
      </c>
      <c r="J110" s="0" t="n">
        <v>4</v>
      </c>
      <c r="K110" s="39" t="n">
        <v>0.0086</v>
      </c>
      <c r="N110" s="0" t="s">
        <v>140</v>
      </c>
      <c r="O110" s="0" t="str">
        <f aca="false">IFERROR(VLOOKUP(A110,C$4:K$434,2,FALSE()),"")</f>
        <v/>
      </c>
      <c r="P110" s="0" t="str">
        <f aca="false">IFERROR(VLOOKUP(A110,C$4:K$434,3,FALSE()),"")</f>
        <v/>
      </c>
      <c r="Q110" s="0" t="str">
        <f aca="false">IFERROR(VLOOKUP(A110,C$4:K$434,4,FALSE()),"")</f>
        <v/>
      </c>
      <c r="R110" s="39" t="str">
        <f aca="false">IFERROR(VLOOKUP(A110,C$4:K$434,5,FALSE()),"")</f>
        <v/>
      </c>
      <c r="S110" s="0" t="str">
        <f aca="false">IFERROR(VLOOKUP(A110,C$4:K$434,6,FALSE()),"")</f>
        <v/>
      </c>
      <c r="T110" s="39" t="str">
        <f aca="false">IFERROR(VLOOKUP(A110,C$4:K$434,7,FALSE()),"")</f>
        <v/>
      </c>
      <c r="U110" s="0" t="str">
        <f aca="false">IFERROR(VLOOKUP(A110,C$4:K$434,8,FALSE()),"")</f>
        <v/>
      </c>
      <c r="V110" s="39" t="str">
        <f aca="false">IFERROR(VLOOKUP(A110,C$4:K$434,9,FALSE()),"")</f>
        <v/>
      </c>
      <c r="AL110" s="0" t="s">
        <v>834</v>
      </c>
    </row>
    <row r="111" customFormat="false" ht="15" hidden="false" customHeight="false" outlineLevel="0" collapsed="false">
      <c r="A111" s="0" t="s">
        <v>141</v>
      </c>
      <c r="B111" s="0" t="s">
        <v>37</v>
      </c>
      <c r="C111" s="0" t="s">
        <v>835</v>
      </c>
      <c r="D111" s="0" t="s">
        <v>382</v>
      </c>
      <c r="E111" s="0" t="n">
        <v>1</v>
      </c>
      <c r="F111" s="0" t="n">
        <v>0</v>
      </c>
      <c r="G111" s="39" t="n">
        <v>0</v>
      </c>
      <c r="H111" s="0" t="n">
        <v>0</v>
      </c>
      <c r="I111" s="39" t="n">
        <v>0</v>
      </c>
      <c r="J111" s="0" t="n">
        <v>16</v>
      </c>
      <c r="K111" s="39" t="n">
        <v>0.0348</v>
      </c>
      <c r="N111" s="0" t="s">
        <v>141</v>
      </c>
      <c r="O111" s="0" t="str">
        <f aca="false">IFERROR(VLOOKUP(A111,C$4:K$434,2,FALSE()),"")</f>
        <v>RB</v>
      </c>
      <c r="P111" s="0" t="n">
        <f aca="false">IFERROR(VLOOKUP(A111,C$4:K$434,3,FALSE()),"")</f>
        <v>16</v>
      </c>
      <c r="Q111" s="0" t="n">
        <f aca="false">IFERROR(VLOOKUP(A111,C$4:K$434,4,FALSE()),"")</f>
        <v>457</v>
      </c>
      <c r="R111" s="39" t="n">
        <f aca="false">IFERROR(VLOOKUP(A111,C$4:K$434,5,FALSE()),"")</f>
        <v>0.4437</v>
      </c>
      <c r="S111" s="0" t="n">
        <f aca="false">IFERROR(VLOOKUP(A111,C$4:K$434,6,FALSE()),"")</f>
        <v>0</v>
      </c>
      <c r="T111" s="39" t="n">
        <f aca="false">IFERROR(VLOOKUP(A111,C$4:K$434,7,FALSE()),"")</f>
        <v>0</v>
      </c>
      <c r="U111" s="0" t="n">
        <f aca="false">IFERROR(VLOOKUP(A111,C$4:K$434,8,FALSE()),"")</f>
        <v>33</v>
      </c>
      <c r="V111" s="39" t="n">
        <f aca="false">IFERROR(VLOOKUP(A111,C$4:K$434,9,FALSE()),"")</f>
        <v>0.0742</v>
      </c>
      <c r="AL111" s="0" t="s">
        <v>705</v>
      </c>
    </row>
    <row r="112" customFormat="false" ht="15" hidden="false" customHeight="false" outlineLevel="0" collapsed="false">
      <c r="A112" s="0" t="s">
        <v>142</v>
      </c>
      <c r="B112" s="0" t="s">
        <v>20</v>
      </c>
      <c r="C112" s="0" t="s">
        <v>807</v>
      </c>
      <c r="D112" s="0" t="s">
        <v>490</v>
      </c>
      <c r="E112" s="0" t="n">
        <v>4</v>
      </c>
      <c r="F112" s="0" t="n">
        <v>1</v>
      </c>
      <c r="G112" s="39" t="n">
        <v>0.001</v>
      </c>
      <c r="H112" s="0" t="n">
        <v>0</v>
      </c>
      <c r="I112" s="39" t="n">
        <v>0</v>
      </c>
      <c r="J112" s="0" t="n">
        <v>73</v>
      </c>
      <c r="K112" s="39" t="n">
        <v>0.164</v>
      </c>
      <c r="N112" s="0" t="s">
        <v>142</v>
      </c>
      <c r="O112" s="0" t="str">
        <f aca="false">IFERROR(VLOOKUP(A112,C$4:K$434,2,FALSE()),"")</f>
        <v/>
      </c>
      <c r="P112" s="0" t="str">
        <f aca="false">IFERROR(VLOOKUP(A112,C$4:K$434,3,FALSE()),"")</f>
        <v/>
      </c>
      <c r="Q112" s="0" t="str">
        <f aca="false">IFERROR(VLOOKUP(A112,C$4:K$434,4,FALSE()),"")</f>
        <v/>
      </c>
      <c r="R112" s="39" t="str">
        <f aca="false">IFERROR(VLOOKUP(A112,C$4:K$434,5,FALSE()),"")</f>
        <v/>
      </c>
      <c r="S112" s="0" t="str">
        <f aca="false">IFERROR(VLOOKUP(A112,C$4:K$434,6,FALSE()),"")</f>
        <v/>
      </c>
      <c r="T112" s="39" t="str">
        <f aca="false">IFERROR(VLOOKUP(A112,C$4:K$434,7,FALSE()),"")</f>
        <v/>
      </c>
      <c r="U112" s="0" t="str">
        <f aca="false">IFERROR(VLOOKUP(A112,C$4:K$434,8,FALSE()),"")</f>
        <v/>
      </c>
      <c r="V112" s="39" t="str">
        <f aca="false">IFERROR(VLOOKUP(A112,C$4:K$434,9,FALSE()),"")</f>
        <v/>
      </c>
      <c r="AL112" s="0" t="s">
        <v>705</v>
      </c>
    </row>
    <row r="113" customFormat="false" ht="15" hidden="false" customHeight="false" outlineLevel="0" collapsed="false">
      <c r="A113" s="0" t="s">
        <v>143</v>
      </c>
      <c r="B113" s="0" t="s">
        <v>17</v>
      </c>
      <c r="C113" s="0" t="s">
        <v>807</v>
      </c>
      <c r="D113" s="0" t="s">
        <v>490</v>
      </c>
      <c r="E113" s="0" t="n">
        <v>9</v>
      </c>
      <c r="F113" s="0" t="n">
        <v>0</v>
      </c>
      <c r="G113" s="39" t="n">
        <v>0</v>
      </c>
      <c r="H113" s="0" t="n">
        <v>0</v>
      </c>
      <c r="I113" s="39" t="n">
        <v>0</v>
      </c>
      <c r="J113" s="0" t="n">
        <v>176</v>
      </c>
      <c r="K113" s="39" t="n">
        <v>0.3937</v>
      </c>
      <c r="N113" s="0" t="s">
        <v>143</v>
      </c>
      <c r="O113" s="0" t="str">
        <f aca="false">IFERROR(VLOOKUP(A113,C$4:K$434,2,FALSE()),"")</f>
        <v/>
      </c>
      <c r="P113" s="0" t="str">
        <f aca="false">IFERROR(VLOOKUP(A113,C$4:K$434,3,FALSE()),"")</f>
        <v/>
      </c>
      <c r="Q113" s="0" t="str">
        <f aca="false">IFERROR(VLOOKUP(A113,C$4:K$434,4,FALSE()),"")</f>
        <v/>
      </c>
      <c r="R113" s="39" t="str">
        <f aca="false">IFERROR(VLOOKUP(A113,C$4:K$434,5,FALSE()),"")</f>
        <v/>
      </c>
      <c r="S113" s="0" t="str">
        <f aca="false">IFERROR(VLOOKUP(A113,C$4:K$434,6,FALSE()),"")</f>
        <v/>
      </c>
      <c r="T113" s="39" t="str">
        <f aca="false">IFERROR(VLOOKUP(A113,C$4:K$434,7,FALSE()),"")</f>
        <v/>
      </c>
      <c r="U113" s="0" t="str">
        <f aca="false">IFERROR(VLOOKUP(A113,C$4:K$434,8,FALSE()),"")</f>
        <v/>
      </c>
      <c r="V113" s="39" t="str">
        <f aca="false">IFERROR(VLOOKUP(A113,C$4:K$434,9,FALSE()),"")</f>
        <v/>
      </c>
      <c r="AL113" s="0" t="s">
        <v>836</v>
      </c>
    </row>
    <row r="114" customFormat="false" ht="15" hidden="false" customHeight="false" outlineLevel="0" collapsed="false">
      <c r="A114" s="0" t="s">
        <v>144</v>
      </c>
      <c r="B114" s="0" t="s">
        <v>46</v>
      </c>
      <c r="C114" s="0" t="s">
        <v>137</v>
      </c>
      <c r="D114" s="0" t="s">
        <v>789</v>
      </c>
      <c r="E114" s="0" t="n">
        <v>16</v>
      </c>
      <c r="F114" s="0" t="n">
        <v>1134</v>
      </c>
      <c r="G114" s="39" t="n">
        <v>1</v>
      </c>
      <c r="H114" s="0" t="n">
        <v>0</v>
      </c>
      <c r="I114" s="39" t="n">
        <v>0</v>
      </c>
      <c r="J114" s="0" t="n">
        <v>41</v>
      </c>
      <c r="K114" s="39" t="n">
        <v>0.0934</v>
      </c>
      <c r="N114" s="0" t="s">
        <v>144</v>
      </c>
      <c r="O114" s="0" t="str">
        <f aca="false">IFERROR(VLOOKUP(A114,C$4:K$434,2,FALSE()),"")</f>
        <v>NT</v>
      </c>
      <c r="P114" s="0" t="n">
        <f aca="false">IFERROR(VLOOKUP(A114,C$4:K$434,3,FALSE()),"")</f>
        <v>6</v>
      </c>
      <c r="Q114" s="0" t="n">
        <f aca="false">IFERROR(VLOOKUP(A114,C$4:K$434,4,FALSE()),"")</f>
        <v>0</v>
      </c>
      <c r="R114" s="39" t="n">
        <f aca="false">IFERROR(VLOOKUP(A114,C$4:K$434,5,FALSE()),"")</f>
        <v>0</v>
      </c>
      <c r="S114" s="0" t="n">
        <f aca="false">IFERROR(VLOOKUP(A114,C$4:K$434,6,FALSE()),"")</f>
        <v>198</v>
      </c>
      <c r="T114" s="39" t="n">
        <f aca="false">IFERROR(VLOOKUP(A114,C$4:K$434,7,FALSE()),"")</f>
        <v>0.1842</v>
      </c>
      <c r="U114" s="0" t="n">
        <f aca="false">IFERROR(VLOOKUP(A114,C$4:K$434,8,FALSE()),"")</f>
        <v>15</v>
      </c>
      <c r="V114" s="39" t="n">
        <f aca="false">IFERROR(VLOOKUP(A114,C$4:K$434,9,FALSE()),"")</f>
        <v>0.035</v>
      </c>
      <c r="AL114" s="0" t="s">
        <v>836</v>
      </c>
    </row>
    <row r="115" customFormat="false" ht="15" hidden="false" customHeight="false" outlineLevel="0" collapsed="false">
      <c r="A115" s="0" t="s">
        <v>145</v>
      </c>
      <c r="B115" s="0" t="s">
        <v>23</v>
      </c>
      <c r="C115" s="0" t="s">
        <v>139</v>
      </c>
      <c r="D115" s="0" t="s">
        <v>34</v>
      </c>
      <c r="E115" s="0" t="n">
        <v>15</v>
      </c>
      <c r="F115" s="0" t="n">
        <v>639</v>
      </c>
      <c r="G115" s="39" t="n">
        <v>0.565</v>
      </c>
      <c r="H115" s="0" t="n">
        <v>2</v>
      </c>
      <c r="I115" s="39" t="n">
        <v>0.002</v>
      </c>
      <c r="J115" s="0" t="n">
        <v>0</v>
      </c>
      <c r="K115" s="39" t="n">
        <v>0</v>
      </c>
      <c r="N115" s="0" t="s">
        <v>145</v>
      </c>
      <c r="O115" s="0" t="str">
        <f aca="false">IFERROR(VLOOKUP(A115,C$4:K$434,2,FALSE()),"")</f>
        <v>LB</v>
      </c>
      <c r="P115" s="0" t="n">
        <f aca="false">IFERROR(VLOOKUP(A115,C$4:K$434,3,FALSE()),"")</f>
        <v>12</v>
      </c>
      <c r="Q115" s="0" t="n">
        <f aca="false">IFERROR(VLOOKUP(A115,C$4:K$434,4,FALSE()),"")</f>
        <v>0</v>
      </c>
      <c r="R115" s="39" t="n">
        <f aca="false">IFERROR(VLOOKUP(A115,C$4:K$434,5,FALSE()),"")</f>
        <v>0</v>
      </c>
      <c r="S115" s="0" t="n">
        <f aca="false">IFERROR(VLOOKUP(A115,C$4:K$434,6,FALSE()),"")</f>
        <v>0</v>
      </c>
      <c r="T115" s="39" t="n">
        <f aca="false">IFERROR(VLOOKUP(A115,C$4:K$434,7,FALSE()),"")</f>
        <v>0</v>
      </c>
      <c r="U115" s="0" t="n">
        <f aca="false">IFERROR(VLOOKUP(A115,C$4:K$434,8,FALSE()),"")</f>
        <v>160</v>
      </c>
      <c r="V115" s="39" t="n">
        <f aca="false">IFERROR(VLOOKUP(A115,C$4:K$434,9,FALSE()),"")</f>
        <v>0.373</v>
      </c>
      <c r="AL115" s="0" t="s">
        <v>837</v>
      </c>
    </row>
    <row r="116" customFormat="false" ht="15" hidden="false" customHeight="false" outlineLevel="0" collapsed="false">
      <c r="A116" s="0" t="s">
        <v>146</v>
      </c>
      <c r="B116" s="0" t="s">
        <v>46</v>
      </c>
      <c r="C116" s="0" t="s">
        <v>141</v>
      </c>
      <c r="D116" s="0" t="s">
        <v>37</v>
      </c>
      <c r="E116" s="0" t="n">
        <v>16</v>
      </c>
      <c r="F116" s="0" t="n">
        <v>457</v>
      </c>
      <c r="G116" s="39" t="n">
        <v>0.4437</v>
      </c>
      <c r="H116" s="0" t="n">
        <v>0</v>
      </c>
      <c r="I116" s="39" t="n">
        <v>0</v>
      </c>
      <c r="J116" s="0" t="n">
        <v>33</v>
      </c>
      <c r="K116" s="39" t="n">
        <v>0.0742</v>
      </c>
      <c r="N116" s="0" t="s">
        <v>146</v>
      </c>
      <c r="O116" s="0" t="str">
        <f aca="false">IFERROR(VLOOKUP(A116,C$4:K$434,2,FALSE()),"")</f>
        <v>LB</v>
      </c>
      <c r="P116" s="0" t="n">
        <f aca="false">IFERROR(VLOOKUP(A116,C$4:K$434,3,FALSE()),"")</f>
        <v>16</v>
      </c>
      <c r="Q116" s="0" t="n">
        <f aca="false">IFERROR(VLOOKUP(A116,C$4:K$434,4,FALSE()),"")</f>
        <v>0</v>
      </c>
      <c r="R116" s="39" t="n">
        <f aca="false">IFERROR(VLOOKUP(A116,C$4:K$434,5,FALSE()),"")</f>
        <v>0</v>
      </c>
      <c r="S116" s="0" t="n">
        <f aca="false">IFERROR(VLOOKUP(A116,C$4:K$434,6,FALSE()),"")</f>
        <v>690</v>
      </c>
      <c r="T116" s="39" t="n">
        <f aca="false">IFERROR(VLOOKUP(A116,C$4:K$434,7,FALSE()),"")</f>
        <v>0.599</v>
      </c>
      <c r="U116" s="0" t="n">
        <f aca="false">IFERROR(VLOOKUP(A116,C$4:K$434,8,FALSE()),"")</f>
        <v>43</v>
      </c>
      <c r="V116" s="39" t="n">
        <f aca="false">IFERROR(VLOOKUP(A116,C$4:K$434,9,FALSE()),"")</f>
        <v>0.087</v>
      </c>
      <c r="AL116" s="0" t="s">
        <v>837</v>
      </c>
    </row>
    <row r="117" customFormat="false" ht="15" hidden="false" customHeight="false" outlineLevel="0" collapsed="false">
      <c r="A117" s="0" t="s">
        <v>147</v>
      </c>
      <c r="B117" s="0" t="s">
        <v>46</v>
      </c>
      <c r="C117" s="0" t="s">
        <v>808</v>
      </c>
      <c r="D117" s="0" t="s">
        <v>838</v>
      </c>
      <c r="E117" s="0" t="n">
        <v>9</v>
      </c>
      <c r="F117" s="0" t="n">
        <v>0</v>
      </c>
      <c r="G117" s="39" t="n">
        <v>0</v>
      </c>
      <c r="H117" s="0" t="n">
        <v>91</v>
      </c>
      <c r="I117" s="39" t="n">
        <v>0.085</v>
      </c>
      <c r="J117" s="0" t="n">
        <v>132</v>
      </c>
      <c r="K117" s="39" t="n">
        <v>0.2845</v>
      </c>
      <c r="N117" s="0" t="s">
        <v>147</v>
      </c>
      <c r="O117" s="0" t="str">
        <f aca="false">IFERROR(VLOOKUP(A117,C$4:K$434,2,FALSE()),"")</f>
        <v/>
      </c>
      <c r="P117" s="0" t="str">
        <f aca="false">IFERROR(VLOOKUP(A117,C$4:K$434,3,FALSE()),"")</f>
        <v/>
      </c>
      <c r="Q117" s="0" t="str">
        <f aca="false">IFERROR(VLOOKUP(A117,C$4:K$434,4,FALSE()),"")</f>
        <v/>
      </c>
      <c r="R117" s="39" t="str">
        <f aca="false">IFERROR(VLOOKUP(A117,C$4:K$434,5,FALSE()),"")</f>
        <v/>
      </c>
      <c r="S117" s="0" t="str">
        <f aca="false">IFERROR(VLOOKUP(A117,C$4:K$434,6,FALSE()),"")</f>
        <v/>
      </c>
      <c r="T117" s="39" t="str">
        <f aca="false">IFERROR(VLOOKUP(A117,C$4:K$434,7,FALSE()),"")</f>
        <v/>
      </c>
      <c r="U117" s="0" t="str">
        <f aca="false">IFERROR(VLOOKUP(A117,C$4:K$434,8,FALSE()),"")</f>
        <v/>
      </c>
      <c r="V117" s="39" t="str">
        <f aca="false">IFERROR(VLOOKUP(A117,C$4:K$434,9,FALSE()),"")</f>
        <v/>
      </c>
      <c r="AL117" s="0" t="s">
        <v>839</v>
      </c>
    </row>
    <row r="118" customFormat="false" ht="15" hidden="false" customHeight="false" outlineLevel="0" collapsed="false">
      <c r="A118" s="0" t="s">
        <v>148</v>
      </c>
      <c r="B118" s="0" t="s">
        <v>14</v>
      </c>
      <c r="C118" s="0" t="s">
        <v>808</v>
      </c>
      <c r="D118" s="0" t="s">
        <v>638</v>
      </c>
      <c r="E118" s="0" t="n">
        <v>1</v>
      </c>
      <c r="F118" s="0" t="n">
        <v>0</v>
      </c>
      <c r="G118" s="39" t="n">
        <v>0</v>
      </c>
      <c r="H118" s="0" t="n">
        <v>0</v>
      </c>
      <c r="I118" s="39" t="n">
        <v>0</v>
      </c>
      <c r="J118" s="0" t="n">
        <v>12</v>
      </c>
      <c r="K118" s="39" t="n">
        <v>0.0258</v>
      </c>
      <c r="N118" s="0" t="s">
        <v>148</v>
      </c>
      <c r="O118" s="0" t="str">
        <f aca="false">IFERROR(VLOOKUP(A118,C$4:K$434,2,FALSE()),"")</f>
        <v>T</v>
      </c>
      <c r="P118" s="0" t="n">
        <f aca="false">IFERROR(VLOOKUP(A118,C$4:K$434,3,FALSE()),"")</f>
        <v>16</v>
      </c>
      <c r="Q118" s="0" t="n">
        <f aca="false">IFERROR(VLOOKUP(A118,C$4:K$434,4,FALSE()),"")</f>
        <v>1062</v>
      </c>
      <c r="R118" s="39" t="n">
        <f aca="false">IFERROR(VLOOKUP(A118,C$4:K$434,5,FALSE()),"")</f>
        <v>1</v>
      </c>
      <c r="S118" s="0" t="n">
        <f aca="false">IFERROR(VLOOKUP(A118,C$4:K$434,6,FALSE()),"")</f>
        <v>0</v>
      </c>
      <c r="T118" s="39" t="n">
        <f aca="false">IFERROR(VLOOKUP(A118,C$4:K$434,7,FALSE()),"")</f>
        <v>0</v>
      </c>
      <c r="U118" s="0" t="n">
        <f aca="false">IFERROR(VLOOKUP(A118,C$4:K$434,8,FALSE()),"")</f>
        <v>58</v>
      </c>
      <c r="V118" s="39" t="n">
        <f aca="false">IFERROR(VLOOKUP(A118,C$4:K$434,9,FALSE()),"")</f>
        <v>0.1272</v>
      </c>
      <c r="AL118" s="0" t="s">
        <v>839</v>
      </c>
    </row>
    <row r="119" customFormat="false" ht="15" hidden="false" customHeight="false" outlineLevel="0" collapsed="false">
      <c r="A119" s="0" t="s">
        <v>149</v>
      </c>
      <c r="B119" s="0" t="s">
        <v>23</v>
      </c>
      <c r="C119" s="0" t="s">
        <v>809</v>
      </c>
      <c r="D119" s="0" t="s">
        <v>382</v>
      </c>
      <c r="E119" s="0" t="n">
        <v>3</v>
      </c>
      <c r="F119" s="0" t="n">
        <v>0</v>
      </c>
      <c r="G119" s="39" t="n">
        <v>0</v>
      </c>
      <c r="H119" s="0" t="n">
        <v>84</v>
      </c>
      <c r="I119" s="39" t="n">
        <v>0.0781</v>
      </c>
      <c r="J119" s="0" t="n">
        <v>33</v>
      </c>
      <c r="K119" s="39" t="n">
        <v>0.0678</v>
      </c>
      <c r="N119" s="0" t="s">
        <v>149</v>
      </c>
      <c r="O119" s="0" t="str">
        <f aca="false">IFERROR(VLOOKUP(A119,C$4:K$434,2,FALSE()),"")</f>
        <v>LB</v>
      </c>
      <c r="P119" s="0" t="n">
        <f aca="false">IFERROR(VLOOKUP(A119,C$4:K$434,3,FALSE()),"")</f>
        <v>15</v>
      </c>
      <c r="Q119" s="0" t="n">
        <f aca="false">IFERROR(VLOOKUP(A119,C$4:K$434,4,FALSE()),"")</f>
        <v>0</v>
      </c>
      <c r="R119" s="39" t="n">
        <f aca="false">IFERROR(VLOOKUP(A119,C$4:K$434,5,FALSE()),"")</f>
        <v>0</v>
      </c>
      <c r="S119" s="0" t="n">
        <f aca="false">IFERROR(VLOOKUP(A119,C$4:K$434,6,FALSE()),"")</f>
        <v>869</v>
      </c>
      <c r="T119" s="39" t="n">
        <f aca="false">IFERROR(VLOOKUP(A119,C$4:K$434,7,FALSE()),"")</f>
        <v>0.8396</v>
      </c>
      <c r="U119" s="0" t="n">
        <f aca="false">IFERROR(VLOOKUP(A119,C$4:K$434,8,FALSE()),"")</f>
        <v>55</v>
      </c>
      <c r="V119" s="39" t="n">
        <f aca="false">IFERROR(VLOOKUP(A119,C$4:K$434,9,FALSE()),"")</f>
        <v>0.1282</v>
      </c>
      <c r="AL119" s="0" t="s">
        <v>840</v>
      </c>
    </row>
    <row r="120" customFormat="false" ht="15" hidden="false" customHeight="false" outlineLevel="0" collapsed="false">
      <c r="A120" s="0" t="s">
        <v>150</v>
      </c>
      <c r="B120" s="0" t="s">
        <v>20</v>
      </c>
      <c r="C120" s="0" t="s">
        <v>809</v>
      </c>
      <c r="D120" s="0" t="s">
        <v>382</v>
      </c>
      <c r="E120" s="0" t="n">
        <v>3</v>
      </c>
      <c r="F120" s="0" t="n">
        <v>0</v>
      </c>
      <c r="G120" s="39" t="n">
        <v>0</v>
      </c>
      <c r="H120" s="0" t="n">
        <v>2</v>
      </c>
      <c r="I120" s="39" t="n">
        <v>0.0018</v>
      </c>
      <c r="J120" s="0" t="n">
        <v>20</v>
      </c>
      <c r="K120" s="39" t="n">
        <v>0.0444</v>
      </c>
      <c r="N120" s="0" t="s">
        <v>150</v>
      </c>
      <c r="O120" s="0" t="str">
        <f aca="false">IFERROR(VLOOKUP(A120,C$4:K$434,2,FALSE()),"")</f>
        <v>CB</v>
      </c>
      <c r="P120" s="0" t="n">
        <f aca="false">IFERROR(VLOOKUP(A120,C$4:K$434,3,FALSE()),"")</f>
        <v>9</v>
      </c>
      <c r="Q120" s="0" t="n">
        <f aca="false">IFERROR(VLOOKUP(A120,C$4:K$434,4,FALSE()),"")</f>
        <v>0</v>
      </c>
      <c r="R120" s="39" t="n">
        <f aca="false">IFERROR(VLOOKUP(A120,C$4:K$434,5,FALSE()),"")</f>
        <v>0</v>
      </c>
      <c r="S120" s="0" t="n">
        <f aca="false">IFERROR(VLOOKUP(A120,C$4:K$434,6,FALSE()),"")</f>
        <v>452</v>
      </c>
      <c r="T120" s="39" t="n">
        <f aca="false">IFERROR(VLOOKUP(A120,C$4:K$434,7,FALSE()),"")</f>
        <v>0.4334</v>
      </c>
      <c r="U120" s="0" t="n">
        <f aca="false">IFERROR(VLOOKUP(A120,C$4:K$434,8,FALSE()),"")</f>
        <v>7</v>
      </c>
      <c r="V120" s="39" t="n">
        <f aca="false">IFERROR(VLOOKUP(A120,C$4:K$434,9,FALSE()),"")</f>
        <v>0.0156</v>
      </c>
      <c r="AL120" s="0" t="s">
        <v>840</v>
      </c>
    </row>
    <row r="121" customFormat="false" ht="15" hidden="false" customHeight="false" outlineLevel="0" collapsed="false">
      <c r="A121" s="0" t="s">
        <v>151</v>
      </c>
      <c r="B121" s="0" t="s">
        <v>17</v>
      </c>
      <c r="C121" s="0" t="s">
        <v>144</v>
      </c>
      <c r="D121" s="0" t="s">
        <v>794</v>
      </c>
      <c r="E121" s="0" t="n">
        <v>6</v>
      </c>
      <c r="F121" s="0" t="n">
        <v>0</v>
      </c>
      <c r="G121" s="39" t="n">
        <v>0</v>
      </c>
      <c r="H121" s="0" t="n">
        <v>198</v>
      </c>
      <c r="I121" s="39" t="n">
        <v>0.1842</v>
      </c>
      <c r="J121" s="0" t="n">
        <v>15</v>
      </c>
      <c r="K121" s="39" t="n">
        <v>0.035</v>
      </c>
      <c r="N121" s="0" t="s">
        <v>151</v>
      </c>
      <c r="O121" s="0" t="str">
        <f aca="false">IFERROR(VLOOKUP(A121,C$4:K$434,2,FALSE()),"")</f>
        <v>TE</v>
      </c>
      <c r="P121" s="0" t="n">
        <f aca="false">IFERROR(VLOOKUP(A121,C$4:K$434,3,FALSE()),"")</f>
        <v>7</v>
      </c>
      <c r="Q121" s="0" t="n">
        <f aca="false">IFERROR(VLOOKUP(A121,C$4:K$434,4,FALSE()),"")</f>
        <v>135</v>
      </c>
      <c r="R121" s="39" t="n">
        <f aca="false">IFERROR(VLOOKUP(A121,C$4:K$434,5,FALSE()),"")</f>
        <v>0.1297</v>
      </c>
      <c r="S121" s="0" t="n">
        <f aca="false">IFERROR(VLOOKUP(A121,C$4:K$434,6,FALSE()),"")</f>
        <v>0</v>
      </c>
      <c r="T121" s="39" t="n">
        <f aca="false">IFERROR(VLOOKUP(A121,C$4:K$434,7,FALSE()),"")</f>
        <v>0</v>
      </c>
      <c r="U121" s="0" t="n">
        <f aca="false">IFERROR(VLOOKUP(A121,C$4:K$434,8,FALSE()),"")</f>
        <v>68</v>
      </c>
      <c r="V121" s="39" t="n">
        <f aca="false">IFERROR(VLOOKUP(A121,C$4:K$434,9,FALSE()),"")</f>
        <v>0.1528</v>
      </c>
      <c r="AL121" s="0" t="s">
        <v>841</v>
      </c>
    </row>
    <row r="122" customFormat="false" ht="15" hidden="false" customHeight="false" outlineLevel="0" collapsed="false">
      <c r="A122" s="0" t="s">
        <v>152</v>
      </c>
      <c r="B122" s="0" t="s">
        <v>34</v>
      </c>
      <c r="C122" s="0" t="s">
        <v>145</v>
      </c>
      <c r="D122" s="0" t="s">
        <v>23</v>
      </c>
      <c r="E122" s="0" t="n">
        <v>12</v>
      </c>
      <c r="F122" s="0" t="n">
        <v>0</v>
      </c>
      <c r="G122" s="39" t="n">
        <v>0</v>
      </c>
      <c r="H122" s="0" t="n">
        <v>0</v>
      </c>
      <c r="I122" s="39" t="n">
        <v>0</v>
      </c>
      <c r="J122" s="0" t="n">
        <v>160</v>
      </c>
      <c r="K122" s="39" t="n">
        <v>0.373</v>
      </c>
      <c r="N122" s="0" t="s">
        <v>152</v>
      </c>
      <c r="O122" s="0" t="str">
        <f aca="false">IFERROR(VLOOKUP(A122,C$4:K$434,2,FALSE()),"")</f>
        <v/>
      </c>
      <c r="P122" s="0" t="str">
        <f aca="false">IFERROR(VLOOKUP(A122,C$4:K$434,3,FALSE()),"")</f>
        <v/>
      </c>
      <c r="Q122" s="0" t="str">
        <f aca="false">IFERROR(VLOOKUP(A122,C$4:K$434,4,FALSE()),"")</f>
        <v/>
      </c>
      <c r="R122" s="39" t="str">
        <f aca="false">IFERROR(VLOOKUP(A122,C$4:K$434,5,FALSE()),"")</f>
        <v/>
      </c>
      <c r="S122" s="0" t="str">
        <f aca="false">IFERROR(VLOOKUP(A122,C$4:K$434,6,FALSE()),"")</f>
        <v/>
      </c>
      <c r="T122" s="39" t="str">
        <f aca="false">IFERROR(VLOOKUP(A122,C$4:K$434,7,FALSE()),"")</f>
        <v/>
      </c>
      <c r="U122" s="0" t="str">
        <f aca="false">IFERROR(VLOOKUP(A122,C$4:K$434,8,FALSE()),"")</f>
        <v/>
      </c>
      <c r="V122" s="39" t="str">
        <f aca="false">IFERROR(VLOOKUP(A122,C$4:K$434,9,FALSE()),"")</f>
        <v/>
      </c>
      <c r="AL122" s="0" t="s">
        <v>841</v>
      </c>
    </row>
    <row r="123" customFormat="false" ht="15" hidden="false" customHeight="false" outlineLevel="0" collapsed="false">
      <c r="A123" s="0" t="s">
        <v>153</v>
      </c>
      <c r="B123" s="0" t="s">
        <v>46</v>
      </c>
      <c r="C123" s="0" t="s">
        <v>146</v>
      </c>
      <c r="D123" s="0" t="s">
        <v>23</v>
      </c>
      <c r="E123" s="0" t="n">
        <v>16</v>
      </c>
      <c r="F123" s="0" t="n">
        <v>0</v>
      </c>
      <c r="G123" s="39" t="n">
        <v>0</v>
      </c>
      <c r="H123" s="0" t="n">
        <v>690</v>
      </c>
      <c r="I123" s="39" t="n">
        <v>0.599</v>
      </c>
      <c r="J123" s="0" t="n">
        <v>43</v>
      </c>
      <c r="K123" s="39" t="n">
        <v>0.087</v>
      </c>
      <c r="N123" s="0" t="s">
        <v>153</v>
      </c>
      <c r="O123" s="0" t="str">
        <f aca="false">IFERROR(VLOOKUP(A123,C$4:K$434,2,FALSE()),"")</f>
        <v>DE</v>
      </c>
      <c r="P123" s="0" t="n">
        <f aca="false">IFERROR(VLOOKUP(A123,C$4:K$434,3,FALSE()),"")</f>
        <v>15</v>
      </c>
      <c r="Q123" s="0" t="n">
        <f aca="false">IFERROR(VLOOKUP(A123,C$4:K$434,4,FALSE()),"")</f>
        <v>0</v>
      </c>
      <c r="R123" s="39" t="n">
        <f aca="false">IFERROR(VLOOKUP(A123,C$4:K$434,5,FALSE()),"")</f>
        <v>0</v>
      </c>
      <c r="S123" s="0" t="n">
        <f aca="false">IFERROR(VLOOKUP(A123,C$4:K$434,6,FALSE()),"")</f>
        <v>682</v>
      </c>
      <c r="T123" s="39" t="n">
        <f aca="false">IFERROR(VLOOKUP(A123,C$4:K$434,7,FALSE()),"")</f>
        <v>0.6315</v>
      </c>
      <c r="U123" s="0" t="n">
        <f aca="false">IFERROR(VLOOKUP(A123,C$4:K$434,8,FALSE()),"")</f>
        <v>23</v>
      </c>
      <c r="V123" s="39" t="n">
        <f aca="false">IFERROR(VLOOKUP(A123,C$4:K$434,9,FALSE()),"")</f>
        <v>0.0524</v>
      </c>
      <c r="AL123" s="0" t="s">
        <v>841</v>
      </c>
    </row>
    <row r="124" customFormat="false" ht="15" hidden="false" customHeight="false" outlineLevel="0" collapsed="false">
      <c r="A124" s="0" t="s">
        <v>154</v>
      </c>
      <c r="B124" s="0" t="s">
        <v>46</v>
      </c>
      <c r="C124" s="0" t="s">
        <v>148</v>
      </c>
      <c r="D124" s="0" t="s">
        <v>789</v>
      </c>
      <c r="E124" s="0" t="n">
        <v>16</v>
      </c>
      <c r="F124" s="0" t="n">
        <v>1062</v>
      </c>
      <c r="G124" s="39" t="n">
        <v>1</v>
      </c>
      <c r="H124" s="0" t="n">
        <v>0</v>
      </c>
      <c r="I124" s="39" t="n">
        <v>0</v>
      </c>
      <c r="J124" s="0" t="n">
        <v>58</v>
      </c>
      <c r="K124" s="39" t="n">
        <v>0.1272</v>
      </c>
      <c r="N124" s="0" t="s">
        <v>154</v>
      </c>
      <c r="O124" s="0" t="str">
        <f aca="false">IFERROR(VLOOKUP(A124,C$4:K$434,2,FALSE()),"")</f>
        <v>DT</v>
      </c>
      <c r="P124" s="0" t="n">
        <f aca="false">IFERROR(VLOOKUP(A124,C$4:K$434,3,FALSE()),"")</f>
        <v>5</v>
      </c>
      <c r="Q124" s="0" t="n">
        <f aca="false">IFERROR(VLOOKUP(A124,C$4:K$434,4,FALSE()),"")</f>
        <v>0</v>
      </c>
      <c r="R124" s="39" t="n">
        <f aca="false">IFERROR(VLOOKUP(A124,C$4:K$434,5,FALSE()),"")</f>
        <v>0</v>
      </c>
      <c r="S124" s="0" t="n">
        <f aca="false">IFERROR(VLOOKUP(A124,C$4:K$434,6,FALSE()),"")</f>
        <v>78</v>
      </c>
      <c r="T124" s="39" t="n">
        <f aca="false">IFERROR(VLOOKUP(A124,C$4:K$434,7,FALSE()),"")</f>
        <v>0.0701</v>
      </c>
      <c r="U124" s="0" t="n">
        <f aca="false">IFERROR(VLOOKUP(A124,C$4:K$434,8,FALSE()),"")</f>
        <v>12</v>
      </c>
      <c r="V124" s="39" t="n">
        <f aca="false">IFERROR(VLOOKUP(A124,C$4:K$434,9,FALSE()),"")</f>
        <v>0.027</v>
      </c>
      <c r="AL124" s="0" t="s">
        <v>842</v>
      </c>
    </row>
    <row r="125" customFormat="false" ht="15" hidden="false" customHeight="false" outlineLevel="0" collapsed="false">
      <c r="A125" s="0" t="s">
        <v>155</v>
      </c>
      <c r="B125" s="0" t="s">
        <v>48</v>
      </c>
      <c r="C125" s="0" t="s">
        <v>149</v>
      </c>
      <c r="D125" s="0" t="s">
        <v>23</v>
      </c>
      <c r="E125" s="0" t="n">
        <v>15</v>
      </c>
      <c r="F125" s="0" t="n">
        <v>0</v>
      </c>
      <c r="G125" s="39" t="n">
        <v>0</v>
      </c>
      <c r="H125" s="0" t="n">
        <v>869</v>
      </c>
      <c r="I125" s="39" t="n">
        <v>0.8396</v>
      </c>
      <c r="J125" s="0" t="n">
        <v>55</v>
      </c>
      <c r="K125" s="39" t="n">
        <v>0.1282</v>
      </c>
      <c r="N125" s="0" t="s">
        <v>155</v>
      </c>
      <c r="O125" s="0" t="str">
        <f aca="false">IFERROR(VLOOKUP(A125,C$4:K$434,2,FALSE()),"")</f>
        <v/>
      </c>
      <c r="P125" s="0" t="str">
        <f aca="false">IFERROR(VLOOKUP(A125,C$4:K$434,3,FALSE()),"")</f>
        <v/>
      </c>
      <c r="Q125" s="0" t="str">
        <f aca="false">IFERROR(VLOOKUP(A125,C$4:K$434,4,FALSE()),"")</f>
        <v/>
      </c>
      <c r="R125" s="39" t="str">
        <f aca="false">IFERROR(VLOOKUP(A125,C$4:K$434,5,FALSE()),"")</f>
        <v/>
      </c>
      <c r="S125" s="0" t="str">
        <f aca="false">IFERROR(VLOOKUP(A125,C$4:K$434,6,FALSE()),"")</f>
        <v/>
      </c>
      <c r="T125" s="39" t="str">
        <f aca="false">IFERROR(VLOOKUP(A125,C$4:K$434,7,FALSE()),"")</f>
        <v/>
      </c>
      <c r="U125" s="0" t="str">
        <f aca="false">IFERROR(VLOOKUP(A125,C$4:K$434,8,FALSE()),"")</f>
        <v/>
      </c>
      <c r="V125" s="39" t="str">
        <f aca="false">IFERROR(VLOOKUP(A125,C$4:K$434,9,FALSE()),"")</f>
        <v/>
      </c>
      <c r="AL125" s="0" t="s">
        <v>842</v>
      </c>
    </row>
    <row r="126" customFormat="false" ht="15" hidden="false" customHeight="false" outlineLevel="0" collapsed="false">
      <c r="A126" s="0" t="s">
        <v>156</v>
      </c>
      <c r="B126" s="0" t="s">
        <v>20</v>
      </c>
      <c r="C126" s="0" t="s">
        <v>150</v>
      </c>
      <c r="D126" s="0" t="s">
        <v>382</v>
      </c>
      <c r="E126" s="0" t="n">
        <v>9</v>
      </c>
      <c r="F126" s="0" t="n">
        <v>0</v>
      </c>
      <c r="G126" s="39" t="n">
        <v>0</v>
      </c>
      <c r="H126" s="0" t="n">
        <v>452</v>
      </c>
      <c r="I126" s="39" t="n">
        <v>0.4334</v>
      </c>
      <c r="J126" s="0" t="n">
        <v>7</v>
      </c>
      <c r="K126" s="39" t="n">
        <v>0.0156</v>
      </c>
      <c r="N126" s="0" t="s">
        <v>156</v>
      </c>
      <c r="O126" s="0" t="str">
        <f aca="false">IFERROR(VLOOKUP(A126,C$4:K$434,2,FALSE()),"")</f>
        <v/>
      </c>
      <c r="P126" s="0" t="str">
        <f aca="false">IFERROR(VLOOKUP(A126,C$4:K$434,3,FALSE()),"")</f>
        <v/>
      </c>
      <c r="Q126" s="0" t="str">
        <f aca="false">IFERROR(VLOOKUP(A126,C$4:K$434,4,FALSE()),"")</f>
        <v/>
      </c>
      <c r="R126" s="39" t="str">
        <f aca="false">IFERROR(VLOOKUP(A126,C$4:K$434,5,FALSE()),"")</f>
        <v/>
      </c>
      <c r="S126" s="0" t="str">
        <f aca="false">IFERROR(VLOOKUP(A126,C$4:K$434,6,FALSE()),"")</f>
        <v/>
      </c>
      <c r="T126" s="39" t="str">
        <f aca="false">IFERROR(VLOOKUP(A126,C$4:K$434,7,FALSE()),"")</f>
        <v/>
      </c>
      <c r="U126" s="0" t="str">
        <f aca="false">IFERROR(VLOOKUP(A126,C$4:K$434,8,FALSE()),"")</f>
        <v/>
      </c>
      <c r="V126" s="39" t="str">
        <f aca="false">IFERROR(VLOOKUP(A126,C$4:K$434,9,FALSE()),"")</f>
        <v/>
      </c>
      <c r="AL126" s="0" t="s">
        <v>843</v>
      </c>
    </row>
    <row r="127" customFormat="false" ht="15" hidden="false" customHeight="false" outlineLevel="0" collapsed="false">
      <c r="A127" s="0" t="s">
        <v>157</v>
      </c>
      <c r="B127" s="0" t="s">
        <v>23</v>
      </c>
      <c r="C127" s="0" t="s">
        <v>151</v>
      </c>
      <c r="D127" s="0" t="s">
        <v>17</v>
      </c>
      <c r="E127" s="0" t="n">
        <v>7</v>
      </c>
      <c r="F127" s="0" t="n">
        <v>135</v>
      </c>
      <c r="G127" s="39" t="n">
        <v>0.1297</v>
      </c>
      <c r="H127" s="0" t="n">
        <v>0</v>
      </c>
      <c r="I127" s="39" t="n">
        <v>0</v>
      </c>
      <c r="J127" s="0" t="n">
        <v>68</v>
      </c>
      <c r="K127" s="39" t="n">
        <v>0.1528</v>
      </c>
      <c r="N127" s="0" t="s">
        <v>157</v>
      </c>
      <c r="O127" s="0" t="str">
        <f aca="false">IFERROR(VLOOKUP(A127,C$4:K$434,2,FALSE()),"")</f>
        <v>DE</v>
      </c>
      <c r="P127" s="0" t="n">
        <f aca="false">IFERROR(VLOOKUP(A127,C$4:K$434,3,FALSE()),"")</f>
        <v>11</v>
      </c>
      <c r="Q127" s="0" t="n">
        <f aca="false">IFERROR(VLOOKUP(A127,C$4:K$434,4,FALSE()),"")</f>
        <v>0</v>
      </c>
      <c r="R127" s="39" t="n">
        <f aca="false">IFERROR(VLOOKUP(A127,C$4:K$434,5,FALSE()),"")</f>
        <v>0</v>
      </c>
      <c r="S127" s="0" t="n">
        <f aca="false">IFERROR(VLOOKUP(A127,C$4:K$434,6,FALSE()),"")</f>
        <v>11</v>
      </c>
      <c r="T127" s="39" t="n">
        <f aca="false">IFERROR(VLOOKUP(A127,C$4:K$434,7,FALSE()),"")</f>
        <v>0.0105</v>
      </c>
      <c r="U127" s="0" t="n">
        <f aca="false">IFERROR(VLOOKUP(A127,C$4:K$434,8,FALSE()),"")</f>
        <v>250</v>
      </c>
      <c r="V127" s="39" t="n">
        <f aca="false">IFERROR(VLOOKUP(A127,C$4:K$434,9,FALSE()),"")</f>
        <v>0.558</v>
      </c>
      <c r="AL127" s="0" t="s">
        <v>843</v>
      </c>
    </row>
    <row r="128" customFormat="false" ht="15" hidden="false" customHeight="false" outlineLevel="0" collapsed="false">
      <c r="A128" s="0" t="s">
        <v>158</v>
      </c>
      <c r="B128" s="0" t="s">
        <v>17</v>
      </c>
      <c r="C128" s="0" t="s">
        <v>153</v>
      </c>
      <c r="D128" s="0" t="s">
        <v>420</v>
      </c>
      <c r="E128" s="0" t="n">
        <v>15</v>
      </c>
      <c r="F128" s="0" t="n">
        <v>0</v>
      </c>
      <c r="G128" s="39" t="n">
        <v>0</v>
      </c>
      <c r="H128" s="0" t="n">
        <v>682</v>
      </c>
      <c r="I128" s="39" t="n">
        <v>0.6315</v>
      </c>
      <c r="J128" s="0" t="n">
        <v>23</v>
      </c>
      <c r="K128" s="39" t="n">
        <v>0.0524</v>
      </c>
      <c r="N128" s="0" t="s">
        <v>158</v>
      </c>
      <c r="O128" s="0" t="str">
        <f aca="false">IFERROR(VLOOKUP(A128,C$4:K$434,2,FALSE()),"")</f>
        <v>TE</v>
      </c>
      <c r="P128" s="0" t="n">
        <f aca="false">IFERROR(VLOOKUP(A128,C$4:K$434,3,FALSE()),"")</f>
        <v>3</v>
      </c>
      <c r="Q128" s="0" t="n">
        <f aca="false">IFERROR(VLOOKUP(A128,C$4:K$434,4,FALSE()),"")</f>
        <v>18</v>
      </c>
      <c r="R128" s="39" t="n">
        <f aca="false">IFERROR(VLOOKUP(A128,C$4:K$434,5,FALSE()),"")</f>
        <v>0.0169</v>
      </c>
      <c r="S128" s="0" t="n">
        <f aca="false">IFERROR(VLOOKUP(A128,C$4:K$434,6,FALSE()),"")</f>
        <v>0</v>
      </c>
      <c r="T128" s="39" t="n">
        <f aca="false">IFERROR(VLOOKUP(A128,C$4:K$434,7,FALSE()),"")</f>
        <v>0</v>
      </c>
      <c r="U128" s="0" t="n">
        <f aca="false">IFERROR(VLOOKUP(A128,C$4:K$434,8,FALSE()),"")</f>
        <v>3</v>
      </c>
      <c r="V128" s="39" t="n">
        <f aca="false">IFERROR(VLOOKUP(A128,C$4:K$434,9,FALSE()),"")</f>
        <v>0.0065</v>
      </c>
      <c r="AL128" s="0" t="s">
        <v>844</v>
      </c>
    </row>
    <row r="129" customFormat="false" ht="15" hidden="false" customHeight="false" outlineLevel="0" collapsed="false">
      <c r="A129" s="0" t="s">
        <v>159</v>
      </c>
      <c r="B129" s="0" t="s">
        <v>34</v>
      </c>
      <c r="C129" s="0" t="s">
        <v>154</v>
      </c>
      <c r="D129" s="0" t="s">
        <v>453</v>
      </c>
      <c r="E129" s="0" t="n">
        <v>5</v>
      </c>
      <c r="F129" s="0" t="n">
        <v>0</v>
      </c>
      <c r="G129" s="39" t="n">
        <v>0</v>
      </c>
      <c r="H129" s="0" t="n">
        <v>78</v>
      </c>
      <c r="I129" s="39" t="n">
        <v>0.0701</v>
      </c>
      <c r="J129" s="0" t="n">
        <v>12</v>
      </c>
      <c r="K129" s="39" t="n">
        <v>0.027</v>
      </c>
      <c r="N129" s="0" t="s">
        <v>159</v>
      </c>
      <c r="O129" s="0" t="str">
        <f aca="false">IFERROR(VLOOKUP(A129,C$4:K$434,2,FALSE()),"")</f>
        <v>WR</v>
      </c>
      <c r="P129" s="0" t="n">
        <f aca="false">IFERROR(VLOOKUP(A129,C$4:K$434,3,FALSE()),"")</f>
        <v>3</v>
      </c>
      <c r="Q129" s="0" t="n">
        <f aca="false">IFERROR(VLOOKUP(A129,C$4:K$434,4,FALSE()),"")</f>
        <v>22</v>
      </c>
      <c r="R129" s="39" t="n">
        <f aca="false">IFERROR(VLOOKUP(A129,C$4:K$434,5,FALSE()),"")</f>
        <v>0.0207</v>
      </c>
      <c r="S129" s="0" t="n">
        <f aca="false">IFERROR(VLOOKUP(A129,C$4:K$434,6,FALSE()),"")</f>
        <v>0</v>
      </c>
      <c r="T129" s="39" t="n">
        <f aca="false">IFERROR(VLOOKUP(A129,C$4:K$434,7,FALSE()),"")</f>
        <v>0</v>
      </c>
      <c r="U129" s="0" t="n">
        <f aca="false">IFERROR(VLOOKUP(A129,C$4:K$434,8,FALSE()),"")</f>
        <v>19</v>
      </c>
      <c r="V129" s="39" t="n">
        <f aca="false">IFERROR(VLOOKUP(A129,C$4:K$434,9,FALSE()),"")</f>
        <v>0.0406</v>
      </c>
      <c r="AL129" s="0" t="s">
        <v>844</v>
      </c>
    </row>
    <row r="130" customFormat="false" ht="15" hidden="false" customHeight="false" outlineLevel="0" collapsed="false">
      <c r="A130" s="0" t="s">
        <v>160</v>
      </c>
      <c r="B130" s="0" t="s">
        <v>20</v>
      </c>
      <c r="C130" s="0" t="s">
        <v>157</v>
      </c>
      <c r="D130" s="0" t="s">
        <v>420</v>
      </c>
      <c r="E130" s="0" t="n">
        <v>11</v>
      </c>
      <c r="F130" s="0" t="n">
        <v>0</v>
      </c>
      <c r="G130" s="39" t="n">
        <v>0</v>
      </c>
      <c r="H130" s="0" t="n">
        <v>11</v>
      </c>
      <c r="I130" s="39" t="n">
        <v>0.0105</v>
      </c>
      <c r="J130" s="0" t="n">
        <v>250</v>
      </c>
      <c r="K130" s="39" t="n">
        <v>0.558</v>
      </c>
      <c r="N130" s="0" t="s">
        <v>160</v>
      </c>
      <c r="O130" s="0" t="str">
        <f aca="false">IFERROR(VLOOKUP(A130,C$4:K$434,2,FALSE()),"")</f>
        <v/>
      </c>
      <c r="P130" s="0" t="str">
        <f aca="false">IFERROR(VLOOKUP(A130,C$4:K$434,3,FALSE()),"")</f>
        <v/>
      </c>
      <c r="Q130" s="0" t="str">
        <f aca="false">IFERROR(VLOOKUP(A130,C$4:K$434,4,FALSE()),"")</f>
        <v/>
      </c>
      <c r="R130" s="39" t="str">
        <f aca="false">IFERROR(VLOOKUP(A130,C$4:K$434,5,FALSE()),"")</f>
        <v/>
      </c>
      <c r="S130" s="0" t="str">
        <f aca="false">IFERROR(VLOOKUP(A130,C$4:K$434,6,FALSE()),"")</f>
        <v/>
      </c>
      <c r="T130" s="39" t="str">
        <f aca="false">IFERROR(VLOOKUP(A130,C$4:K$434,7,FALSE()),"")</f>
        <v/>
      </c>
      <c r="U130" s="0" t="str">
        <f aca="false">IFERROR(VLOOKUP(A130,C$4:K$434,8,FALSE()),"")</f>
        <v/>
      </c>
      <c r="V130" s="39" t="str">
        <f aca="false">IFERROR(VLOOKUP(A130,C$4:K$434,9,FALSE()),"")</f>
        <v/>
      </c>
      <c r="AL130" s="0" t="s">
        <v>845</v>
      </c>
    </row>
    <row r="131" customFormat="false" ht="15" hidden="false" customHeight="false" outlineLevel="0" collapsed="false">
      <c r="A131" s="0" t="s">
        <v>161</v>
      </c>
      <c r="B131" s="0" t="s">
        <v>46</v>
      </c>
      <c r="C131" s="0" t="s">
        <v>158</v>
      </c>
      <c r="D131" s="0" t="s">
        <v>17</v>
      </c>
      <c r="E131" s="0" t="n">
        <v>3</v>
      </c>
      <c r="F131" s="0" t="n">
        <v>18</v>
      </c>
      <c r="G131" s="39" t="n">
        <v>0.0169</v>
      </c>
      <c r="H131" s="0" t="n">
        <v>0</v>
      </c>
      <c r="I131" s="39" t="n">
        <v>0</v>
      </c>
      <c r="J131" s="0" t="n">
        <v>3</v>
      </c>
      <c r="K131" s="39" t="n">
        <v>0.0065</v>
      </c>
      <c r="N131" s="0" t="s">
        <v>161</v>
      </c>
      <c r="O131" s="0" t="str">
        <f aca="false">IFERROR(VLOOKUP(A131,C$4:K$434,2,FALSE()),"")</f>
        <v>DT</v>
      </c>
      <c r="P131" s="0" t="n">
        <f aca="false">IFERROR(VLOOKUP(A131,C$4:K$434,3,FALSE()),"")</f>
        <v>16</v>
      </c>
      <c r="Q131" s="0" t="n">
        <f aca="false">IFERROR(VLOOKUP(A131,C$4:K$434,4,FALSE()),"")</f>
        <v>0</v>
      </c>
      <c r="R131" s="39" t="n">
        <f aca="false">IFERROR(VLOOKUP(A131,C$4:K$434,5,FALSE()),"")</f>
        <v>0</v>
      </c>
      <c r="S131" s="0" t="n">
        <f aca="false">IFERROR(VLOOKUP(A131,C$4:K$434,6,FALSE()),"")</f>
        <v>630</v>
      </c>
      <c r="T131" s="39" t="n">
        <f aca="false">IFERROR(VLOOKUP(A131,C$4:K$434,7,FALSE()),"")</f>
        <v>0.5671</v>
      </c>
      <c r="U131" s="0" t="n">
        <f aca="false">IFERROR(VLOOKUP(A131,C$4:K$434,8,FALSE()),"")</f>
        <v>70</v>
      </c>
      <c r="V131" s="39" t="n">
        <f aca="false">IFERROR(VLOOKUP(A131,C$4:K$434,9,FALSE()),"")</f>
        <v>0.1474</v>
      </c>
      <c r="AL131" s="0" t="s">
        <v>845</v>
      </c>
    </row>
    <row r="132" customFormat="false" ht="15" hidden="false" customHeight="false" outlineLevel="0" collapsed="false">
      <c r="A132" s="0" t="s">
        <v>162</v>
      </c>
      <c r="B132" s="0" t="s">
        <v>14</v>
      </c>
      <c r="C132" s="0" t="s">
        <v>159</v>
      </c>
      <c r="D132" s="0" t="s">
        <v>34</v>
      </c>
      <c r="E132" s="0" t="n">
        <v>3</v>
      </c>
      <c r="F132" s="0" t="n">
        <v>22</v>
      </c>
      <c r="G132" s="39" t="n">
        <v>0.0207</v>
      </c>
      <c r="H132" s="0" t="n">
        <v>0</v>
      </c>
      <c r="I132" s="39" t="n">
        <v>0</v>
      </c>
      <c r="J132" s="0" t="n">
        <v>19</v>
      </c>
      <c r="K132" s="39" t="n">
        <v>0.0406</v>
      </c>
      <c r="N132" s="0" t="s">
        <v>162</v>
      </c>
      <c r="O132" s="0" t="str">
        <f aca="false">IFERROR(VLOOKUP(A132,C$4:K$434,2,FALSE()),"")</f>
        <v>C</v>
      </c>
      <c r="P132" s="0" t="n">
        <f aca="false">IFERROR(VLOOKUP(A132,C$4:K$434,3,FALSE()),"")</f>
        <v>16</v>
      </c>
      <c r="Q132" s="0" t="n">
        <f aca="false">IFERROR(VLOOKUP(A132,C$4:K$434,4,FALSE()),"")</f>
        <v>1120</v>
      </c>
      <c r="R132" s="39" t="n">
        <f aca="false">IFERROR(VLOOKUP(A132,C$4:K$434,5,FALSE()),"")</f>
        <v>0.9982</v>
      </c>
      <c r="S132" s="0" t="n">
        <f aca="false">IFERROR(VLOOKUP(A132,C$4:K$434,6,FALSE()),"")</f>
        <v>0</v>
      </c>
      <c r="T132" s="39" t="n">
        <f aca="false">IFERROR(VLOOKUP(A132,C$4:K$434,7,FALSE()),"")</f>
        <v>0</v>
      </c>
      <c r="U132" s="0" t="n">
        <f aca="false">IFERROR(VLOOKUP(A132,C$4:K$434,8,FALSE()),"")</f>
        <v>0</v>
      </c>
      <c r="V132" s="39" t="n">
        <f aca="false">IFERROR(VLOOKUP(A132,C$4:K$434,9,FALSE()),"")</f>
        <v>0</v>
      </c>
      <c r="AL132" s="0" t="s">
        <v>846</v>
      </c>
    </row>
    <row r="133" customFormat="false" ht="15" hidden="false" customHeight="false" outlineLevel="0" collapsed="false">
      <c r="A133" s="0" t="s">
        <v>163</v>
      </c>
      <c r="B133" s="0" t="s">
        <v>37</v>
      </c>
      <c r="C133" s="0" t="s">
        <v>161</v>
      </c>
      <c r="D133" s="0" t="s">
        <v>453</v>
      </c>
      <c r="E133" s="0" t="n">
        <v>16</v>
      </c>
      <c r="F133" s="0" t="n">
        <v>0</v>
      </c>
      <c r="G133" s="39" t="n">
        <v>0</v>
      </c>
      <c r="H133" s="0" t="n">
        <v>630</v>
      </c>
      <c r="I133" s="39" t="n">
        <v>0.5671</v>
      </c>
      <c r="J133" s="0" t="n">
        <v>70</v>
      </c>
      <c r="K133" s="39" t="n">
        <v>0.1474</v>
      </c>
      <c r="N133" s="0" t="s">
        <v>163</v>
      </c>
      <c r="O133" s="0" t="str">
        <f aca="false">IFERROR(VLOOKUP(A133,C$4:K$434,2,FALSE()),"")</f>
        <v/>
      </c>
      <c r="P133" s="0" t="str">
        <f aca="false">IFERROR(VLOOKUP(A133,C$4:K$434,3,FALSE()),"")</f>
        <v/>
      </c>
      <c r="Q133" s="0" t="str">
        <f aca="false">IFERROR(VLOOKUP(A133,C$4:K$434,4,FALSE()),"")</f>
        <v/>
      </c>
      <c r="R133" s="39" t="str">
        <f aca="false">IFERROR(VLOOKUP(A133,C$4:K$434,5,FALSE()),"")</f>
        <v/>
      </c>
      <c r="S133" s="0" t="str">
        <f aca="false">IFERROR(VLOOKUP(A133,C$4:K$434,6,FALSE()),"")</f>
        <v/>
      </c>
      <c r="T133" s="39" t="str">
        <f aca="false">IFERROR(VLOOKUP(A133,C$4:K$434,7,FALSE()),"")</f>
        <v/>
      </c>
      <c r="U133" s="0" t="str">
        <f aca="false">IFERROR(VLOOKUP(A133,C$4:K$434,8,FALSE()),"")</f>
        <v/>
      </c>
      <c r="V133" s="39" t="str">
        <f aca="false">IFERROR(VLOOKUP(A133,C$4:K$434,9,FALSE()),"")</f>
        <v/>
      </c>
      <c r="AL133" s="0" t="s">
        <v>846</v>
      </c>
    </row>
    <row r="134" customFormat="false" ht="15" hidden="false" customHeight="false" outlineLevel="0" collapsed="false">
      <c r="A134" s="0" t="s">
        <v>164</v>
      </c>
      <c r="B134" s="0" t="s">
        <v>23</v>
      </c>
      <c r="C134" s="0" t="s">
        <v>162</v>
      </c>
      <c r="D134" s="0" t="s">
        <v>796</v>
      </c>
      <c r="E134" s="0" t="n">
        <v>16</v>
      </c>
      <c r="F134" s="0" t="n">
        <v>1120</v>
      </c>
      <c r="G134" s="39" t="n">
        <v>0.9982</v>
      </c>
      <c r="H134" s="0" t="n">
        <v>0</v>
      </c>
      <c r="I134" s="39" t="n">
        <v>0</v>
      </c>
      <c r="J134" s="0" t="n">
        <v>0</v>
      </c>
      <c r="K134" s="39" t="n">
        <v>0</v>
      </c>
      <c r="N134" s="0" t="s">
        <v>164</v>
      </c>
      <c r="O134" s="0" t="str">
        <f aca="false">IFERROR(VLOOKUP(A134,C$4:K$434,2,FALSE()),"")</f>
        <v/>
      </c>
      <c r="P134" s="0" t="str">
        <f aca="false">IFERROR(VLOOKUP(A134,C$4:K$434,3,FALSE()),"")</f>
        <v/>
      </c>
      <c r="Q134" s="0" t="str">
        <f aca="false">IFERROR(VLOOKUP(A134,C$4:K$434,4,FALSE()),"")</f>
        <v/>
      </c>
      <c r="R134" s="39" t="str">
        <f aca="false">IFERROR(VLOOKUP(A134,C$4:K$434,5,FALSE()),"")</f>
        <v/>
      </c>
      <c r="S134" s="0" t="str">
        <f aca="false">IFERROR(VLOOKUP(A134,C$4:K$434,6,FALSE()),"")</f>
        <v/>
      </c>
      <c r="T134" s="39" t="str">
        <f aca="false">IFERROR(VLOOKUP(A134,C$4:K$434,7,FALSE()),"")</f>
        <v/>
      </c>
      <c r="U134" s="0" t="str">
        <f aca="false">IFERROR(VLOOKUP(A134,C$4:K$434,8,FALSE()),"")</f>
        <v/>
      </c>
      <c r="V134" s="39" t="str">
        <f aca="false">IFERROR(VLOOKUP(A134,C$4:K$434,9,FALSE()),"")</f>
        <v/>
      </c>
      <c r="AL134" s="0" t="s">
        <v>847</v>
      </c>
    </row>
    <row r="135" customFormat="false" ht="15" hidden="false" customHeight="false" outlineLevel="0" collapsed="false">
      <c r="A135" s="0" t="s">
        <v>165</v>
      </c>
      <c r="B135" s="0" t="s">
        <v>23</v>
      </c>
      <c r="C135" s="0" t="s">
        <v>165</v>
      </c>
      <c r="D135" s="0" t="s">
        <v>23</v>
      </c>
      <c r="E135" s="0" t="n">
        <v>16</v>
      </c>
      <c r="F135" s="0" t="n">
        <v>0</v>
      </c>
      <c r="G135" s="39" t="n">
        <v>0</v>
      </c>
      <c r="H135" s="0" t="n">
        <v>28</v>
      </c>
      <c r="I135" s="39" t="n">
        <v>0.026</v>
      </c>
      <c r="J135" s="0" t="n">
        <v>330</v>
      </c>
      <c r="K135" s="39" t="n">
        <v>0.6776</v>
      </c>
      <c r="N135" s="0" t="s">
        <v>165</v>
      </c>
      <c r="O135" s="0" t="str">
        <f aca="false">IFERROR(VLOOKUP(A135,C$4:K$434,2,FALSE()),"")</f>
        <v>LB</v>
      </c>
      <c r="P135" s="0" t="n">
        <f aca="false">IFERROR(VLOOKUP(A135,C$4:K$434,3,FALSE()),"")</f>
        <v>16</v>
      </c>
      <c r="Q135" s="0" t="n">
        <f aca="false">IFERROR(VLOOKUP(A135,C$4:K$434,4,FALSE()),"")</f>
        <v>0</v>
      </c>
      <c r="R135" s="39" t="n">
        <f aca="false">IFERROR(VLOOKUP(A135,C$4:K$434,5,FALSE()),"")</f>
        <v>0</v>
      </c>
      <c r="S135" s="0" t="n">
        <f aca="false">IFERROR(VLOOKUP(A135,C$4:K$434,6,FALSE()),"")</f>
        <v>28</v>
      </c>
      <c r="T135" s="39" t="n">
        <f aca="false">IFERROR(VLOOKUP(A135,C$4:K$434,7,FALSE()),"")</f>
        <v>0.026</v>
      </c>
      <c r="U135" s="0" t="n">
        <f aca="false">IFERROR(VLOOKUP(A135,C$4:K$434,8,FALSE()),"")</f>
        <v>330</v>
      </c>
      <c r="V135" s="39" t="n">
        <f aca="false">IFERROR(VLOOKUP(A135,C$4:K$434,9,FALSE()),"")</f>
        <v>0.6776</v>
      </c>
      <c r="AL135" s="0" t="s">
        <v>847</v>
      </c>
    </row>
    <row r="136" customFormat="false" ht="15" hidden="false" customHeight="false" outlineLevel="0" collapsed="false">
      <c r="A136" s="0" t="s">
        <v>166</v>
      </c>
      <c r="B136" s="0" t="s">
        <v>46</v>
      </c>
      <c r="C136" s="0" t="s">
        <v>166</v>
      </c>
      <c r="D136" s="0" t="s">
        <v>453</v>
      </c>
      <c r="E136" s="0" t="n">
        <v>11</v>
      </c>
      <c r="F136" s="0" t="n">
        <v>0</v>
      </c>
      <c r="G136" s="39" t="n">
        <v>0</v>
      </c>
      <c r="H136" s="0" t="n">
        <v>308</v>
      </c>
      <c r="I136" s="39" t="n">
        <v>0.2862</v>
      </c>
      <c r="J136" s="0" t="n">
        <v>46</v>
      </c>
      <c r="K136" s="39" t="n">
        <v>0.0987</v>
      </c>
      <c r="N136" s="0" t="s">
        <v>166</v>
      </c>
      <c r="O136" s="0" t="str">
        <f aca="false">IFERROR(VLOOKUP(A136,C$4:K$434,2,FALSE()),"")</f>
        <v>DT</v>
      </c>
      <c r="P136" s="0" t="n">
        <f aca="false">IFERROR(VLOOKUP(A136,C$4:K$434,3,FALSE()),"")</f>
        <v>11</v>
      </c>
      <c r="Q136" s="0" t="n">
        <f aca="false">IFERROR(VLOOKUP(A136,C$4:K$434,4,FALSE()),"")</f>
        <v>0</v>
      </c>
      <c r="R136" s="39" t="n">
        <f aca="false">IFERROR(VLOOKUP(A136,C$4:K$434,5,FALSE()),"")</f>
        <v>0</v>
      </c>
      <c r="S136" s="0" t="n">
        <f aca="false">IFERROR(VLOOKUP(A136,C$4:K$434,6,FALSE()),"")</f>
        <v>308</v>
      </c>
      <c r="T136" s="39" t="n">
        <f aca="false">IFERROR(VLOOKUP(A136,C$4:K$434,7,FALSE()),"")</f>
        <v>0.2862</v>
      </c>
      <c r="U136" s="0" t="n">
        <f aca="false">IFERROR(VLOOKUP(A136,C$4:K$434,8,FALSE()),"")</f>
        <v>46</v>
      </c>
      <c r="V136" s="39" t="n">
        <f aca="false">IFERROR(VLOOKUP(A136,C$4:K$434,9,FALSE()),"")</f>
        <v>0.0987</v>
      </c>
      <c r="AL136" s="0" t="s">
        <v>848</v>
      </c>
    </row>
    <row r="137" customFormat="false" ht="15" hidden="false" customHeight="false" outlineLevel="0" collapsed="false">
      <c r="A137" s="0" t="s">
        <v>167</v>
      </c>
      <c r="B137" s="0" t="s">
        <v>14</v>
      </c>
      <c r="C137" s="0" t="s">
        <v>168</v>
      </c>
      <c r="D137" s="0" t="s">
        <v>638</v>
      </c>
      <c r="E137" s="0" t="n">
        <v>14</v>
      </c>
      <c r="F137" s="0" t="n">
        <v>0</v>
      </c>
      <c r="G137" s="39" t="n">
        <v>0</v>
      </c>
      <c r="H137" s="0" t="n">
        <v>418</v>
      </c>
      <c r="I137" s="39" t="n">
        <v>0.3756</v>
      </c>
      <c r="J137" s="0" t="n">
        <v>263</v>
      </c>
      <c r="K137" s="39" t="n">
        <v>0.591</v>
      </c>
      <c r="N137" s="0" t="s">
        <v>167</v>
      </c>
      <c r="O137" s="0" t="str">
        <f aca="false">IFERROR(VLOOKUP(A137,C$4:K$434,2,FALSE()),"")</f>
        <v/>
      </c>
      <c r="P137" s="0" t="str">
        <f aca="false">IFERROR(VLOOKUP(A137,C$4:K$434,3,FALSE()),"")</f>
        <v/>
      </c>
      <c r="Q137" s="0" t="str">
        <f aca="false">IFERROR(VLOOKUP(A137,C$4:K$434,4,FALSE()),"")</f>
        <v/>
      </c>
      <c r="R137" s="39" t="str">
        <f aca="false">IFERROR(VLOOKUP(A137,C$4:K$434,5,FALSE()),"")</f>
        <v/>
      </c>
      <c r="S137" s="0" t="str">
        <f aca="false">IFERROR(VLOOKUP(A137,C$4:K$434,6,FALSE()),"")</f>
        <v/>
      </c>
      <c r="T137" s="39" t="str">
        <f aca="false">IFERROR(VLOOKUP(A137,C$4:K$434,7,FALSE()),"")</f>
        <v/>
      </c>
      <c r="U137" s="0" t="str">
        <f aca="false">IFERROR(VLOOKUP(A137,C$4:K$434,8,FALSE()),"")</f>
        <v/>
      </c>
      <c r="V137" s="39" t="str">
        <f aca="false">IFERROR(VLOOKUP(A137,C$4:K$434,9,FALSE()),"")</f>
        <v/>
      </c>
      <c r="AL137" s="0" t="s">
        <v>848</v>
      </c>
    </row>
    <row r="138" customFormat="false" ht="15" hidden="false" customHeight="false" outlineLevel="0" collapsed="false">
      <c r="A138" s="0" t="s">
        <v>168</v>
      </c>
      <c r="B138" s="0" t="s">
        <v>20</v>
      </c>
      <c r="C138" s="0" t="s">
        <v>173</v>
      </c>
      <c r="D138" s="0" t="s">
        <v>382</v>
      </c>
      <c r="E138" s="0" t="n">
        <v>7</v>
      </c>
      <c r="F138" s="0" t="n">
        <v>0</v>
      </c>
      <c r="G138" s="39" t="n">
        <v>0</v>
      </c>
      <c r="H138" s="0" t="n">
        <v>244</v>
      </c>
      <c r="I138" s="39" t="n">
        <v>0.227</v>
      </c>
      <c r="J138" s="0" t="n">
        <v>59</v>
      </c>
      <c r="K138" s="39" t="n">
        <v>0.1379</v>
      </c>
      <c r="N138" s="0" t="s">
        <v>168</v>
      </c>
      <c r="O138" s="0" t="str">
        <f aca="false">IFERROR(VLOOKUP(A138,C$4:K$434,2,FALSE()),"")</f>
        <v>SS</v>
      </c>
      <c r="P138" s="0" t="n">
        <f aca="false">IFERROR(VLOOKUP(A138,C$4:K$434,3,FALSE()),"")</f>
        <v>14</v>
      </c>
      <c r="Q138" s="0" t="n">
        <f aca="false">IFERROR(VLOOKUP(A138,C$4:K$434,4,FALSE()),"")</f>
        <v>0</v>
      </c>
      <c r="R138" s="39" t="n">
        <f aca="false">IFERROR(VLOOKUP(A138,C$4:K$434,5,FALSE()),"")</f>
        <v>0</v>
      </c>
      <c r="S138" s="0" t="n">
        <f aca="false">IFERROR(VLOOKUP(A138,C$4:K$434,6,FALSE()),"")</f>
        <v>418</v>
      </c>
      <c r="T138" s="39" t="n">
        <f aca="false">IFERROR(VLOOKUP(A138,C$4:K$434,7,FALSE()),"")</f>
        <v>0.3756</v>
      </c>
      <c r="U138" s="0" t="n">
        <f aca="false">IFERROR(VLOOKUP(A138,C$4:K$434,8,FALSE()),"")</f>
        <v>263</v>
      </c>
      <c r="V138" s="39" t="n">
        <f aca="false">IFERROR(VLOOKUP(A138,C$4:K$434,9,FALSE()),"")</f>
        <v>0.591</v>
      </c>
      <c r="AL138" s="0" t="s">
        <v>849</v>
      </c>
    </row>
    <row r="139" customFormat="false" ht="15" hidden="false" customHeight="false" outlineLevel="0" collapsed="false">
      <c r="A139" s="0" t="s">
        <v>169</v>
      </c>
      <c r="B139" s="0" t="s">
        <v>20</v>
      </c>
      <c r="C139" s="0" t="s">
        <v>174</v>
      </c>
      <c r="D139" s="0" t="s">
        <v>20</v>
      </c>
      <c r="E139" s="0" t="n">
        <v>11</v>
      </c>
      <c r="F139" s="0" t="n">
        <v>0</v>
      </c>
      <c r="G139" s="39" t="n">
        <v>0</v>
      </c>
      <c r="H139" s="0" t="n">
        <v>11</v>
      </c>
      <c r="I139" s="39" t="n">
        <v>0.0095</v>
      </c>
      <c r="J139" s="0" t="n">
        <v>111</v>
      </c>
      <c r="K139" s="39" t="n">
        <v>0.2247</v>
      </c>
      <c r="N139" s="0" t="s">
        <v>169</v>
      </c>
      <c r="O139" s="0" t="str">
        <f aca="false">IFERROR(VLOOKUP(A139,C$4:K$434,2,FALSE()),"")</f>
        <v/>
      </c>
      <c r="P139" s="0" t="str">
        <f aca="false">IFERROR(VLOOKUP(A139,C$4:K$434,3,FALSE()),"")</f>
        <v/>
      </c>
      <c r="Q139" s="0" t="str">
        <f aca="false">IFERROR(VLOOKUP(A139,C$4:K$434,4,FALSE()),"")</f>
        <v/>
      </c>
      <c r="R139" s="39" t="str">
        <f aca="false">IFERROR(VLOOKUP(A139,C$4:K$434,5,FALSE()),"")</f>
        <v/>
      </c>
      <c r="S139" s="0" t="str">
        <f aca="false">IFERROR(VLOOKUP(A139,C$4:K$434,6,FALSE()),"")</f>
        <v/>
      </c>
      <c r="T139" s="39" t="str">
        <f aca="false">IFERROR(VLOOKUP(A139,C$4:K$434,7,FALSE()),"")</f>
        <v/>
      </c>
      <c r="U139" s="0" t="str">
        <f aca="false">IFERROR(VLOOKUP(A139,C$4:K$434,8,FALSE()),"")</f>
        <v/>
      </c>
      <c r="V139" s="39" t="str">
        <f aca="false">IFERROR(VLOOKUP(A139,C$4:K$434,9,FALSE()),"")</f>
        <v/>
      </c>
      <c r="AL139" s="0" t="s">
        <v>849</v>
      </c>
    </row>
    <row r="140" customFormat="false" ht="15" hidden="false" customHeight="false" outlineLevel="0" collapsed="false">
      <c r="A140" s="0" t="s">
        <v>170</v>
      </c>
      <c r="B140" s="0" t="s">
        <v>34</v>
      </c>
      <c r="C140" s="0" t="s">
        <v>176</v>
      </c>
      <c r="D140" s="0" t="s">
        <v>34</v>
      </c>
      <c r="E140" s="0" t="n">
        <v>8</v>
      </c>
      <c r="F140" s="0" t="n">
        <v>300</v>
      </c>
      <c r="G140" s="39" t="n">
        <v>0.2674</v>
      </c>
      <c r="H140" s="0" t="n">
        <v>0</v>
      </c>
      <c r="I140" s="39" t="n">
        <v>0</v>
      </c>
      <c r="J140" s="0" t="n">
        <v>1</v>
      </c>
      <c r="K140" s="39" t="n">
        <v>0.0022</v>
      </c>
      <c r="N140" s="0" t="s">
        <v>170</v>
      </c>
      <c r="O140" s="0" t="str">
        <f aca="false">IFERROR(VLOOKUP(A140,C$4:K$434,2,FALSE()),"")</f>
        <v/>
      </c>
      <c r="P140" s="0" t="str">
        <f aca="false">IFERROR(VLOOKUP(A140,C$4:K$434,3,FALSE()),"")</f>
        <v/>
      </c>
      <c r="Q140" s="0" t="str">
        <f aca="false">IFERROR(VLOOKUP(A140,C$4:K$434,4,FALSE()),"")</f>
        <v/>
      </c>
      <c r="R140" s="39" t="str">
        <f aca="false">IFERROR(VLOOKUP(A140,C$4:K$434,5,FALSE()),"")</f>
        <v/>
      </c>
      <c r="S140" s="0" t="str">
        <f aca="false">IFERROR(VLOOKUP(A140,C$4:K$434,6,FALSE()),"")</f>
        <v/>
      </c>
      <c r="T140" s="39" t="str">
        <f aca="false">IFERROR(VLOOKUP(A140,C$4:K$434,7,FALSE()),"")</f>
        <v/>
      </c>
      <c r="U140" s="0" t="str">
        <f aca="false">IFERROR(VLOOKUP(A140,C$4:K$434,8,FALSE()),"")</f>
        <v/>
      </c>
      <c r="V140" s="39" t="str">
        <f aca="false">IFERROR(VLOOKUP(A140,C$4:K$434,9,FALSE()),"")</f>
        <v/>
      </c>
      <c r="AL140" s="0" t="s">
        <v>850</v>
      </c>
    </row>
    <row r="141" customFormat="false" ht="15" hidden="false" customHeight="false" outlineLevel="0" collapsed="false">
      <c r="A141" s="0" t="s">
        <v>171</v>
      </c>
      <c r="B141" s="0" t="s">
        <v>23</v>
      </c>
      <c r="C141" s="0" t="s">
        <v>178</v>
      </c>
      <c r="D141" s="0" t="s">
        <v>789</v>
      </c>
      <c r="E141" s="0" t="n">
        <v>15</v>
      </c>
      <c r="F141" s="0" t="n">
        <v>296</v>
      </c>
      <c r="G141" s="39" t="n">
        <v>0.2723</v>
      </c>
      <c r="H141" s="0" t="n">
        <v>0</v>
      </c>
      <c r="I141" s="39" t="n">
        <v>0</v>
      </c>
      <c r="J141" s="0" t="n">
        <v>19</v>
      </c>
      <c r="K141" s="39" t="n">
        <v>0.043</v>
      </c>
      <c r="N141" s="0" t="s">
        <v>171</v>
      </c>
      <c r="O141" s="0" t="str">
        <f aca="false">IFERROR(VLOOKUP(A141,C$4:K$434,2,FALSE()),"")</f>
        <v/>
      </c>
      <c r="P141" s="0" t="str">
        <f aca="false">IFERROR(VLOOKUP(A141,C$4:K$434,3,FALSE()),"")</f>
        <v/>
      </c>
      <c r="Q141" s="0" t="str">
        <f aca="false">IFERROR(VLOOKUP(A141,C$4:K$434,4,FALSE()),"")</f>
        <v/>
      </c>
      <c r="R141" s="39" t="str">
        <f aca="false">IFERROR(VLOOKUP(A141,C$4:K$434,5,FALSE()),"")</f>
        <v/>
      </c>
      <c r="S141" s="0" t="str">
        <f aca="false">IFERROR(VLOOKUP(A141,C$4:K$434,6,FALSE()),"")</f>
        <v/>
      </c>
      <c r="T141" s="39" t="str">
        <f aca="false">IFERROR(VLOOKUP(A141,C$4:K$434,7,FALSE()),"")</f>
        <v/>
      </c>
      <c r="U141" s="0" t="str">
        <f aca="false">IFERROR(VLOOKUP(A141,C$4:K$434,8,FALSE()),"")</f>
        <v/>
      </c>
      <c r="V141" s="39" t="str">
        <f aca="false">IFERROR(VLOOKUP(A141,C$4:K$434,9,FALSE()),"")</f>
        <v/>
      </c>
      <c r="AL141" s="0" t="s">
        <v>850</v>
      </c>
    </row>
    <row r="142" customFormat="false" ht="15" hidden="false" customHeight="false" outlineLevel="0" collapsed="false">
      <c r="A142" s="0" t="s">
        <v>172</v>
      </c>
      <c r="B142" s="0" t="s">
        <v>46</v>
      </c>
      <c r="C142" s="0" t="s">
        <v>179</v>
      </c>
      <c r="D142" s="0" t="s">
        <v>23</v>
      </c>
      <c r="E142" s="0" t="n">
        <v>14</v>
      </c>
      <c r="F142" s="0" t="n">
        <v>0</v>
      </c>
      <c r="G142" s="39" t="n">
        <v>0</v>
      </c>
      <c r="H142" s="0" t="n">
        <v>559</v>
      </c>
      <c r="I142" s="39" t="n">
        <v>0.5432</v>
      </c>
      <c r="J142" s="0" t="n">
        <v>109</v>
      </c>
      <c r="K142" s="39" t="n">
        <v>0.246</v>
      </c>
      <c r="N142" s="0" t="s">
        <v>172</v>
      </c>
      <c r="O142" s="0" t="str">
        <f aca="false">IFERROR(VLOOKUP(A142,C$4:K$434,2,FALSE()),"")</f>
        <v/>
      </c>
      <c r="P142" s="0" t="str">
        <f aca="false">IFERROR(VLOOKUP(A142,C$4:K$434,3,FALSE()),"")</f>
        <v/>
      </c>
      <c r="Q142" s="0" t="str">
        <f aca="false">IFERROR(VLOOKUP(A142,C$4:K$434,4,FALSE()),"")</f>
        <v/>
      </c>
      <c r="R142" s="39" t="str">
        <f aca="false">IFERROR(VLOOKUP(A142,C$4:K$434,5,FALSE()),"")</f>
        <v/>
      </c>
      <c r="S142" s="0" t="str">
        <f aca="false">IFERROR(VLOOKUP(A142,C$4:K$434,6,FALSE()),"")</f>
        <v/>
      </c>
      <c r="T142" s="39" t="str">
        <f aca="false">IFERROR(VLOOKUP(A142,C$4:K$434,7,FALSE()),"")</f>
        <v/>
      </c>
      <c r="U142" s="0" t="str">
        <f aca="false">IFERROR(VLOOKUP(A142,C$4:K$434,8,FALSE()),"")</f>
        <v/>
      </c>
      <c r="V142" s="39" t="str">
        <f aca="false">IFERROR(VLOOKUP(A142,C$4:K$434,9,FALSE()),"")</f>
        <v/>
      </c>
      <c r="AL142" s="0" t="s">
        <v>303</v>
      </c>
    </row>
    <row r="143" customFormat="false" ht="15" hidden="false" customHeight="false" outlineLevel="0" collapsed="false">
      <c r="A143" s="0" t="s">
        <v>173</v>
      </c>
      <c r="B143" s="0" t="s">
        <v>20</v>
      </c>
      <c r="C143" s="0" t="s">
        <v>180</v>
      </c>
      <c r="D143" s="0" t="s">
        <v>382</v>
      </c>
      <c r="E143" s="0" t="n">
        <v>8</v>
      </c>
      <c r="F143" s="0" t="n">
        <v>0</v>
      </c>
      <c r="G143" s="39" t="n">
        <v>0</v>
      </c>
      <c r="H143" s="0" t="n">
        <v>424</v>
      </c>
      <c r="I143" s="39" t="n">
        <v>0.3816</v>
      </c>
      <c r="J143" s="0" t="n">
        <v>47</v>
      </c>
      <c r="K143" s="39" t="n">
        <v>0.0989</v>
      </c>
      <c r="N143" s="0" t="s">
        <v>173</v>
      </c>
      <c r="O143" s="0" t="str">
        <f aca="false">IFERROR(VLOOKUP(A143,C$4:K$434,2,FALSE()),"")</f>
        <v>CB</v>
      </c>
      <c r="P143" s="0" t="n">
        <f aca="false">IFERROR(VLOOKUP(A143,C$4:K$434,3,FALSE()),"")</f>
        <v>7</v>
      </c>
      <c r="Q143" s="0" t="n">
        <f aca="false">IFERROR(VLOOKUP(A143,C$4:K$434,4,FALSE()),"")</f>
        <v>0</v>
      </c>
      <c r="R143" s="39" t="n">
        <f aca="false">IFERROR(VLOOKUP(A143,C$4:K$434,5,FALSE()),"")</f>
        <v>0</v>
      </c>
      <c r="S143" s="0" t="n">
        <f aca="false">IFERROR(VLOOKUP(A143,C$4:K$434,6,FALSE()),"")</f>
        <v>244</v>
      </c>
      <c r="T143" s="39" t="n">
        <f aca="false">IFERROR(VLOOKUP(A143,C$4:K$434,7,FALSE()),"")</f>
        <v>0.227</v>
      </c>
      <c r="U143" s="0" t="n">
        <f aca="false">IFERROR(VLOOKUP(A143,C$4:K$434,8,FALSE()),"")</f>
        <v>59</v>
      </c>
      <c r="V143" s="39" t="n">
        <f aca="false">IFERROR(VLOOKUP(A143,C$4:K$434,9,FALSE()),"")</f>
        <v>0.1379</v>
      </c>
      <c r="AL143" s="0" t="s">
        <v>303</v>
      </c>
    </row>
    <row r="144" customFormat="false" ht="15" hidden="false" customHeight="false" outlineLevel="0" collapsed="false">
      <c r="A144" s="0" t="s">
        <v>174</v>
      </c>
      <c r="B144" s="0" t="s">
        <v>20</v>
      </c>
      <c r="C144" s="0" t="s">
        <v>181</v>
      </c>
      <c r="D144" s="0" t="s">
        <v>484</v>
      </c>
      <c r="E144" s="0" t="n">
        <v>16</v>
      </c>
      <c r="F144" s="0" t="n">
        <v>190</v>
      </c>
      <c r="G144" s="39" t="n">
        <v>0.1786</v>
      </c>
      <c r="H144" s="0" t="n">
        <v>0</v>
      </c>
      <c r="I144" s="39" t="n">
        <v>0</v>
      </c>
      <c r="J144" s="0" t="n">
        <v>85</v>
      </c>
      <c r="K144" s="39" t="n">
        <v>0.1848</v>
      </c>
      <c r="N144" s="0" t="s">
        <v>174</v>
      </c>
      <c r="O144" s="0" t="str">
        <f aca="false">IFERROR(VLOOKUP(A144,C$4:K$434,2,FALSE()),"")</f>
        <v>DB</v>
      </c>
      <c r="P144" s="0" t="n">
        <f aca="false">IFERROR(VLOOKUP(A144,C$4:K$434,3,FALSE()),"")</f>
        <v>11</v>
      </c>
      <c r="Q144" s="0" t="n">
        <f aca="false">IFERROR(VLOOKUP(A144,C$4:K$434,4,FALSE()),"")</f>
        <v>0</v>
      </c>
      <c r="R144" s="39" t="n">
        <f aca="false">IFERROR(VLOOKUP(A144,C$4:K$434,5,FALSE()),"")</f>
        <v>0</v>
      </c>
      <c r="S144" s="0" t="n">
        <f aca="false">IFERROR(VLOOKUP(A144,C$4:K$434,6,FALSE()),"")</f>
        <v>11</v>
      </c>
      <c r="T144" s="39" t="n">
        <f aca="false">IFERROR(VLOOKUP(A144,C$4:K$434,7,FALSE()),"")</f>
        <v>0.0095</v>
      </c>
      <c r="U144" s="0" t="n">
        <f aca="false">IFERROR(VLOOKUP(A144,C$4:K$434,8,FALSE()),"")</f>
        <v>111</v>
      </c>
      <c r="V144" s="39" t="n">
        <f aca="false">IFERROR(VLOOKUP(A144,C$4:K$434,9,FALSE()),"")</f>
        <v>0.2247</v>
      </c>
      <c r="AL144" s="0" t="s">
        <v>851</v>
      </c>
    </row>
    <row r="145" customFormat="false" ht="15" hidden="false" customHeight="false" outlineLevel="0" collapsed="false">
      <c r="A145" s="0" t="s">
        <v>175</v>
      </c>
      <c r="B145" s="0" t="s">
        <v>20</v>
      </c>
      <c r="C145" s="0" t="s">
        <v>182</v>
      </c>
      <c r="D145" s="0" t="s">
        <v>48</v>
      </c>
      <c r="E145" s="0" t="n">
        <v>16</v>
      </c>
      <c r="F145" s="0" t="n">
        <v>1119</v>
      </c>
      <c r="G145" s="39" t="n">
        <v>0.9868</v>
      </c>
      <c r="H145" s="0" t="n">
        <v>0</v>
      </c>
      <c r="I145" s="39" t="n">
        <v>0</v>
      </c>
      <c r="J145" s="0" t="n">
        <v>0</v>
      </c>
      <c r="K145" s="39" t="n">
        <v>0</v>
      </c>
      <c r="N145" s="0" t="s">
        <v>175</v>
      </c>
      <c r="O145" s="0" t="str">
        <f aca="false">IFERROR(VLOOKUP(A145,C$4:K$434,2,FALSE()),"")</f>
        <v/>
      </c>
      <c r="P145" s="0" t="str">
        <f aca="false">IFERROR(VLOOKUP(A145,C$4:K$434,3,FALSE()),"")</f>
        <v/>
      </c>
      <c r="Q145" s="0" t="str">
        <f aca="false">IFERROR(VLOOKUP(A145,C$4:K$434,4,FALSE()),"")</f>
        <v/>
      </c>
      <c r="R145" s="39" t="str">
        <f aca="false">IFERROR(VLOOKUP(A145,C$4:K$434,5,FALSE()),"")</f>
        <v/>
      </c>
      <c r="S145" s="0" t="str">
        <f aca="false">IFERROR(VLOOKUP(A145,C$4:K$434,6,FALSE()),"")</f>
        <v/>
      </c>
      <c r="T145" s="39" t="str">
        <f aca="false">IFERROR(VLOOKUP(A145,C$4:K$434,7,FALSE()),"")</f>
        <v/>
      </c>
      <c r="U145" s="0" t="str">
        <f aca="false">IFERROR(VLOOKUP(A145,C$4:K$434,8,FALSE()),"")</f>
        <v/>
      </c>
      <c r="V145" s="39" t="str">
        <f aca="false">IFERROR(VLOOKUP(A145,C$4:K$434,9,FALSE()),"")</f>
        <v/>
      </c>
      <c r="AL145" s="0" t="s">
        <v>851</v>
      </c>
    </row>
    <row r="146" customFormat="false" ht="15" hidden="false" customHeight="false" outlineLevel="0" collapsed="false">
      <c r="A146" s="0" t="s">
        <v>176</v>
      </c>
      <c r="B146" s="0" t="s">
        <v>34</v>
      </c>
      <c r="C146" s="0" t="s">
        <v>810</v>
      </c>
      <c r="D146" s="0" t="s">
        <v>23</v>
      </c>
      <c r="E146" s="0" t="n">
        <v>8</v>
      </c>
      <c r="F146" s="0" t="n">
        <v>0</v>
      </c>
      <c r="G146" s="39" t="n">
        <v>0</v>
      </c>
      <c r="H146" s="0" t="n">
        <v>542</v>
      </c>
      <c r="I146" s="39" t="n">
        <v>0.487</v>
      </c>
      <c r="J146" s="0" t="n">
        <v>6</v>
      </c>
      <c r="K146" s="39" t="n">
        <v>0.0135</v>
      </c>
      <c r="N146" s="0" t="s">
        <v>176</v>
      </c>
      <c r="O146" s="0" t="str">
        <f aca="false">IFERROR(VLOOKUP(A146,C$4:K$434,2,FALSE()),"")</f>
        <v>WR</v>
      </c>
      <c r="P146" s="0" t="n">
        <f aca="false">IFERROR(VLOOKUP(A146,C$4:K$434,3,FALSE()),"")</f>
        <v>8</v>
      </c>
      <c r="Q146" s="0" t="n">
        <f aca="false">IFERROR(VLOOKUP(A146,C$4:K$434,4,FALSE()),"")</f>
        <v>300</v>
      </c>
      <c r="R146" s="39" t="n">
        <f aca="false">IFERROR(VLOOKUP(A146,C$4:K$434,5,FALSE()),"")</f>
        <v>0.2674</v>
      </c>
      <c r="S146" s="0" t="n">
        <f aca="false">IFERROR(VLOOKUP(A146,C$4:K$434,6,FALSE()),"")</f>
        <v>0</v>
      </c>
      <c r="T146" s="39" t="n">
        <f aca="false">IFERROR(VLOOKUP(A146,C$4:K$434,7,FALSE()),"")</f>
        <v>0</v>
      </c>
      <c r="U146" s="0" t="n">
        <f aca="false">IFERROR(VLOOKUP(A146,C$4:K$434,8,FALSE()),"")</f>
        <v>1</v>
      </c>
      <c r="V146" s="39" t="n">
        <f aca="false">IFERROR(VLOOKUP(A146,C$4:K$434,9,FALSE()),"")</f>
        <v>0.0022</v>
      </c>
      <c r="AL146" s="0" t="s">
        <v>852</v>
      </c>
    </row>
    <row r="147" customFormat="false" ht="15" hidden="false" customHeight="false" outlineLevel="0" collapsed="false">
      <c r="A147" s="0" t="s">
        <v>177</v>
      </c>
      <c r="B147" s="0" t="s">
        <v>37</v>
      </c>
      <c r="C147" s="0" t="s">
        <v>810</v>
      </c>
      <c r="D147" s="0" t="s">
        <v>23</v>
      </c>
      <c r="E147" s="0" t="n">
        <v>7</v>
      </c>
      <c r="F147" s="0" t="n">
        <v>0</v>
      </c>
      <c r="G147" s="39" t="n">
        <v>0</v>
      </c>
      <c r="H147" s="0" t="n">
        <v>438</v>
      </c>
      <c r="I147" s="39" t="n">
        <v>0.4199</v>
      </c>
      <c r="J147" s="0" t="n">
        <v>24</v>
      </c>
      <c r="K147" s="39" t="n">
        <v>0.0536</v>
      </c>
      <c r="N147" s="0" t="s">
        <v>177</v>
      </c>
      <c r="O147" s="0" t="str">
        <f aca="false">IFERROR(VLOOKUP(A147,C$4:K$434,2,FALSE()),"")</f>
        <v/>
      </c>
      <c r="P147" s="0" t="str">
        <f aca="false">IFERROR(VLOOKUP(A147,C$4:K$434,3,FALSE()),"")</f>
        <v/>
      </c>
      <c r="Q147" s="0" t="str">
        <f aca="false">IFERROR(VLOOKUP(A147,C$4:K$434,4,FALSE()),"")</f>
        <v/>
      </c>
      <c r="R147" s="39" t="str">
        <f aca="false">IFERROR(VLOOKUP(A147,C$4:K$434,5,FALSE()),"")</f>
        <v/>
      </c>
      <c r="S147" s="0" t="str">
        <f aca="false">IFERROR(VLOOKUP(A147,C$4:K$434,6,FALSE()),"")</f>
        <v/>
      </c>
      <c r="T147" s="39" t="str">
        <f aca="false">IFERROR(VLOOKUP(A147,C$4:K$434,7,FALSE()),"")</f>
        <v/>
      </c>
      <c r="U147" s="0" t="str">
        <f aca="false">IFERROR(VLOOKUP(A147,C$4:K$434,8,FALSE()),"")</f>
        <v/>
      </c>
      <c r="V147" s="39" t="str">
        <f aca="false">IFERROR(VLOOKUP(A147,C$4:K$434,9,FALSE()),"")</f>
        <v/>
      </c>
      <c r="AL147" s="0" t="s">
        <v>852</v>
      </c>
    </row>
    <row r="148" customFormat="false" ht="15" hidden="false" customHeight="false" outlineLevel="0" collapsed="false">
      <c r="A148" s="0" t="s">
        <v>178</v>
      </c>
      <c r="B148" s="0" t="s">
        <v>14</v>
      </c>
      <c r="C148" s="0" t="s">
        <v>184</v>
      </c>
      <c r="D148" s="0" t="s">
        <v>782</v>
      </c>
      <c r="E148" s="0" t="n">
        <v>1</v>
      </c>
      <c r="F148" s="0" t="n">
        <v>0</v>
      </c>
      <c r="G148" s="39" t="n">
        <v>0</v>
      </c>
      <c r="H148" s="0" t="n">
        <v>0</v>
      </c>
      <c r="I148" s="39" t="n">
        <v>0</v>
      </c>
      <c r="J148" s="0" t="n">
        <v>1</v>
      </c>
      <c r="K148" s="39" t="n">
        <v>0.0022</v>
      </c>
      <c r="N148" s="0" t="s">
        <v>178</v>
      </c>
      <c r="O148" s="0" t="str">
        <f aca="false">IFERROR(VLOOKUP(A148,C$4:K$434,2,FALSE()),"")</f>
        <v>T</v>
      </c>
      <c r="P148" s="0" t="n">
        <f aca="false">IFERROR(VLOOKUP(A148,C$4:K$434,3,FALSE()),"")</f>
        <v>15</v>
      </c>
      <c r="Q148" s="0" t="n">
        <f aca="false">IFERROR(VLOOKUP(A148,C$4:K$434,4,FALSE()),"")</f>
        <v>296</v>
      </c>
      <c r="R148" s="39" t="n">
        <f aca="false">IFERROR(VLOOKUP(A148,C$4:K$434,5,FALSE()),"")</f>
        <v>0.2723</v>
      </c>
      <c r="S148" s="0" t="n">
        <f aca="false">IFERROR(VLOOKUP(A148,C$4:K$434,6,FALSE()),"")</f>
        <v>0</v>
      </c>
      <c r="T148" s="39" t="n">
        <f aca="false">IFERROR(VLOOKUP(A148,C$4:K$434,7,FALSE()),"")</f>
        <v>0</v>
      </c>
      <c r="U148" s="0" t="n">
        <f aca="false">IFERROR(VLOOKUP(A148,C$4:K$434,8,FALSE()),"")</f>
        <v>19</v>
      </c>
      <c r="V148" s="39" t="n">
        <f aca="false">IFERROR(VLOOKUP(A148,C$4:K$434,9,FALSE()),"")</f>
        <v>0.043</v>
      </c>
      <c r="AL148" s="0" t="s">
        <v>853</v>
      </c>
    </row>
    <row r="149" customFormat="false" ht="15" hidden="false" customHeight="false" outlineLevel="0" collapsed="false">
      <c r="A149" s="0" t="s">
        <v>179</v>
      </c>
      <c r="B149" s="0" t="s">
        <v>23</v>
      </c>
      <c r="C149" s="0" t="s">
        <v>185</v>
      </c>
      <c r="D149" s="0" t="s">
        <v>34</v>
      </c>
      <c r="E149" s="0" t="n">
        <v>16</v>
      </c>
      <c r="F149" s="0" t="n">
        <v>781</v>
      </c>
      <c r="G149" s="39" t="n">
        <v>0.7368</v>
      </c>
      <c r="H149" s="0" t="n">
        <v>0</v>
      </c>
      <c r="I149" s="39" t="n">
        <v>0</v>
      </c>
      <c r="J149" s="0" t="n">
        <v>66</v>
      </c>
      <c r="K149" s="39" t="n">
        <v>0.1486</v>
      </c>
      <c r="N149" s="0" t="s">
        <v>179</v>
      </c>
      <c r="O149" s="0" t="str">
        <f aca="false">IFERROR(VLOOKUP(A149,C$4:K$434,2,FALSE()),"")</f>
        <v>LB</v>
      </c>
      <c r="P149" s="0" t="n">
        <f aca="false">IFERROR(VLOOKUP(A149,C$4:K$434,3,FALSE()),"")</f>
        <v>14</v>
      </c>
      <c r="Q149" s="0" t="n">
        <f aca="false">IFERROR(VLOOKUP(A149,C$4:K$434,4,FALSE()),"")</f>
        <v>0</v>
      </c>
      <c r="R149" s="39" t="n">
        <f aca="false">IFERROR(VLOOKUP(A149,C$4:K$434,5,FALSE()),"")</f>
        <v>0</v>
      </c>
      <c r="S149" s="0" t="n">
        <f aca="false">IFERROR(VLOOKUP(A149,C$4:K$434,6,FALSE()),"")</f>
        <v>559</v>
      </c>
      <c r="T149" s="39" t="n">
        <f aca="false">IFERROR(VLOOKUP(A149,C$4:K$434,7,FALSE()),"")</f>
        <v>0.5432</v>
      </c>
      <c r="U149" s="0" t="n">
        <f aca="false">IFERROR(VLOOKUP(A149,C$4:K$434,8,FALSE()),"")</f>
        <v>109</v>
      </c>
      <c r="V149" s="39" t="n">
        <f aca="false">IFERROR(VLOOKUP(A149,C$4:K$434,9,FALSE()),"")</f>
        <v>0.246</v>
      </c>
      <c r="AL149" s="0" t="s">
        <v>853</v>
      </c>
    </row>
    <row r="150" customFormat="false" ht="15" hidden="false" customHeight="false" outlineLevel="0" collapsed="false">
      <c r="A150" s="0" t="s">
        <v>180</v>
      </c>
      <c r="B150" s="0" t="s">
        <v>20</v>
      </c>
      <c r="C150" s="0" t="s">
        <v>187</v>
      </c>
      <c r="D150" s="0" t="s">
        <v>782</v>
      </c>
      <c r="E150" s="0" t="n">
        <v>11</v>
      </c>
      <c r="F150" s="0" t="n">
        <v>395</v>
      </c>
      <c r="G150" s="39" t="n">
        <v>0.3934</v>
      </c>
      <c r="H150" s="0" t="n">
        <v>0</v>
      </c>
      <c r="I150" s="39" t="n">
        <v>0</v>
      </c>
      <c r="J150" s="0" t="n">
        <v>28</v>
      </c>
      <c r="K150" s="39" t="n">
        <v>0.0622</v>
      </c>
      <c r="N150" s="0" t="s">
        <v>180</v>
      </c>
      <c r="O150" s="0" t="str">
        <f aca="false">IFERROR(VLOOKUP(A150,C$4:K$434,2,FALSE()),"")</f>
        <v>CB</v>
      </c>
      <c r="P150" s="0" t="n">
        <f aca="false">IFERROR(VLOOKUP(A150,C$4:K$434,3,FALSE()),"")</f>
        <v>8</v>
      </c>
      <c r="Q150" s="0" t="n">
        <f aca="false">IFERROR(VLOOKUP(A150,C$4:K$434,4,FALSE()),"")</f>
        <v>0</v>
      </c>
      <c r="R150" s="39" t="n">
        <f aca="false">IFERROR(VLOOKUP(A150,C$4:K$434,5,FALSE()),"")</f>
        <v>0</v>
      </c>
      <c r="S150" s="0" t="n">
        <f aca="false">IFERROR(VLOOKUP(A150,C$4:K$434,6,FALSE()),"")</f>
        <v>424</v>
      </c>
      <c r="T150" s="39" t="n">
        <f aca="false">IFERROR(VLOOKUP(A150,C$4:K$434,7,FALSE()),"")</f>
        <v>0.3816</v>
      </c>
      <c r="U150" s="0" t="n">
        <f aca="false">IFERROR(VLOOKUP(A150,C$4:K$434,8,FALSE()),"")</f>
        <v>47</v>
      </c>
      <c r="V150" s="39" t="n">
        <f aca="false">IFERROR(VLOOKUP(A150,C$4:K$434,9,FALSE()),"")</f>
        <v>0.0989</v>
      </c>
      <c r="AL150" s="0" t="s">
        <v>854</v>
      </c>
    </row>
    <row r="151" customFormat="false" ht="15" hidden="false" customHeight="false" outlineLevel="0" collapsed="false">
      <c r="A151" s="0" t="s">
        <v>181</v>
      </c>
      <c r="B151" s="0" t="s">
        <v>37</v>
      </c>
      <c r="C151" s="0" t="s">
        <v>812</v>
      </c>
      <c r="D151" s="0" t="s">
        <v>420</v>
      </c>
      <c r="E151" s="0" t="n">
        <v>7</v>
      </c>
      <c r="F151" s="0" t="n">
        <v>0</v>
      </c>
      <c r="G151" s="39" t="n">
        <v>0</v>
      </c>
      <c r="H151" s="0" t="n">
        <v>130</v>
      </c>
      <c r="I151" s="39" t="n">
        <v>0.1166</v>
      </c>
      <c r="J151" s="0" t="n">
        <v>8</v>
      </c>
      <c r="K151" s="39" t="n">
        <v>0.0179</v>
      </c>
      <c r="N151" s="0" t="s">
        <v>181</v>
      </c>
      <c r="O151" s="0" t="str">
        <f aca="false">IFERROR(VLOOKUP(A151,C$4:K$434,2,FALSE()),"")</f>
        <v>FB</v>
      </c>
      <c r="P151" s="0" t="n">
        <f aca="false">IFERROR(VLOOKUP(A151,C$4:K$434,3,FALSE()),"")</f>
        <v>16</v>
      </c>
      <c r="Q151" s="0" t="n">
        <f aca="false">IFERROR(VLOOKUP(A151,C$4:K$434,4,FALSE()),"")</f>
        <v>190</v>
      </c>
      <c r="R151" s="39" t="n">
        <f aca="false">IFERROR(VLOOKUP(A151,C$4:K$434,5,FALSE()),"")</f>
        <v>0.1786</v>
      </c>
      <c r="S151" s="0" t="n">
        <f aca="false">IFERROR(VLOOKUP(A151,C$4:K$434,6,FALSE()),"")</f>
        <v>0</v>
      </c>
      <c r="T151" s="39" t="n">
        <f aca="false">IFERROR(VLOOKUP(A151,C$4:K$434,7,FALSE()),"")</f>
        <v>0</v>
      </c>
      <c r="U151" s="0" t="n">
        <f aca="false">IFERROR(VLOOKUP(A151,C$4:K$434,8,FALSE()),"")</f>
        <v>85</v>
      </c>
      <c r="V151" s="39" t="n">
        <f aca="false">IFERROR(VLOOKUP(A151,C$4:K$434,9,FALSE()),"")</f>
        <v>0.1848</v>
      </c>
      <c r="AL151" s="0" t="s">
        <v>854</v>
      </c>
    </row>
    <row r="152" customFormat="false" ht="15" hidden="false" customHeight="false" outlineLevel="0" collapsed="false">
      <c r="A152" s="0" t="s">
        <v>182</v>
      </c>
      <c r="B152" s="0" t="s">
        <v>48</v>
      </c>
      <c r="C152" s="0" t="s">
        <v>812</v>
      </c>
      <c r="D152" s="0" t="s">
        <v>420</v>
      </c>
      <c r="E152" s="0" t="n">
        <v>9</v>
      </c>
      <c r="F152" s="0" t="n">
        <v>0</v>
      </c>
      <c r="G152" s="39" t="n">
        <v>0</v>
      </c>
      <c r="H152" s="0" t="n">
        <v>120</v>
      </c>
      <c r="I152" s="39" t="n">
        <v>0.1158</v>
      </c>
      <c r="J152" s="0" t="n">
        <v>16</v>
      </c>
      <c r="K152" s="39" t="n">
        <v>0.036</v>
      </c>
      <c r="N152" s="0" t="s">
        <v>182</v>
      </c>
      <c r="O152" s="0" t="str">
        <f aca="false">IFERROR(VLOOKUP(A152,C$4:K$434,2,FALSE()),"")</f>
        <v>QB</v>
      </c>
      <c r="P152" s="0" t="n">
        <f aca="false">IFERROR(VLOOKUP(A152,C$4:K$434,3,FALSE()),"")</f>
        <v>16</v>
      </c>
      <c r="Q152" s="0" t="n">
        <f aca="false">IFERROR(VLOOKUP(A152,C$4:K$434,4,FALSE()),"")</f>
        <v>1119</v>
      </c>
      <c r="R152" s="39" t="n">
        <f aca="false">IFERROR(VLOOKUP(A152,C$4:K$434,5,FALSE()),"")</f>
        <v>0.9868</v>
      </c>
      <c r="S152" s="0" t="n">
        <f aca="false">IFERROR(VLOOKUP(A152,C$4:K$434,6,FALSE()),"")</f>
        <v>0</v>
      </c>
      <c r="T152" s="39" t="n">
        <f aca="false">IFERROR(VLOOKUP(A152,C$4:K$434,7,FALSE()),"")</f>
        <v>0</v>
      </c>
      <c r="U152" s="0" t="n">
        <f aca="false">IFERROR(VLOOKUP(A152,C$4:K$434,8,FALSE()),"")</f>
        <v>0</v>
      </c>
      <c r="V152" s="39" t="n">
        <f aca="false">IFERROR(VLOOKUP(A152,C$4:K$434,9,FALSE()),"")</f>
        <v>0</v>
      </c>
    </row>
    <row r="153" customFormat="false" ht="15" hidden="false" customHeight="false" outlineLevel="0" collapsed="false">
      <c r="A153" s="0" t="s">
        <v>183</v>
      </c>
      <c r="B153" s="0" t="s">
        <v>20</v>
      </c>
      <c r="C153" s="0" t="s">
        <v>189</v>
      </c>
      <c r="D153" s="0" t="s">
        <v>37</v>
      </c>
      <c r="E153" s="0" t="n">
        <v>8</v>
      </c>
      <c r="F153" s="0" t="n">
        <v>41</v>
      </c>
      <c r="G153" s="39" t="n">
        <v>0.0362</v>
      </c>
      <c r="H153" s="0" t="n">
        <v>0</v>
      </c>
      <c r="I153" s="39" t="n">
        <v>0</v>
      </c>
      <c r="J153" s="0" t="n">
        <v>93</v>
      </c>
      <c r="K153" s="39" t="n">
        <v>0.2017</v>
      </c>
      <c r="N153" s="0" t="s">
        <v>183</v>
      </c>
      <c r="O153" s="0" t="str">
        <f aca="false">IFERROR(VLOOKUP(A153,C$4:K$434,2,FALSE()),"")</f>
        <v/>
      </c>
      <c r="P153" s="0" t="str">
        <f aca="false">IFERROR(VLOOKUP(A153,C$4:K$434,3,FALSE()),"")</f>
        <v/>
      </c>
      <c r="Q153" s="0" t="str">
        <f aca="false">IFERROR(VLOOKUP(A153,C$4:K$434,4,FALSE()),"")</f>
        <v/>
      </c>
      <c r="R153" s="39" t="str">
        <f aca="false">IFERROR(VLOOKUP(A153,C$4:K$434,5,FALSE()),"")</f>
        <v/>
      </c>
      <c r="S153" s="0" t="str">
        <f aca="false">IFERROR(VLOOKUP(A153,C$4:K$434,6,FALSE()),"")</f>
        <v/>
      </c>
      <c r="T153" s="39" t="str">
        <f aca="false">IFERROR(VLOOKUP(A153,C$4:K$434,7,FALSE()),"")</f>
        <v/>
      </c>
      <c r="U153" s="0" t="str">
        <f aca="false">IFERROR(VLOOKUP(A153,C$4:K$434,8,FALSE()),"")</f>
        <v/>
      </c>
      <c r="V153" s="39" t="str">
        <f aca="false">IFERROR(VLOOKUP(A153,C$4:K$434,9,FALSE()),"")</f>
        <v/>
      </c>
    </row>
    <row r="154" customFormat="false" ht="15" hidden="false" customHeight="false" outlineLevel="0" collapsed="false">
      <c r="A154" s="0" t="s">
        <v>184</v>
      </c>
      <c r="B154" s="0" t="s">
        <v>14</v>
      </c>
      <c r="C154" s="0" t="s">
        <v>190</v>
      </c>
      <c r="D154" s="0" t="s">
        <v>37</v>
      </c>
      <c r="E154" s="0" t="n">
        <v>15</v>
      </c>
      <c r="F154" s="0" t="n">
        <v>581</v>
      </c>
      <c r="G154" s="39" t="n">
        <v>0.6129</v>
      </c>
      <c r="H154" s="0" t="n">
        <v>0</v>
      </c>
      <c r="I154" s="39" t="n">
        <v>0</v>
      </c>
      <c r="J154" s="0" t="n">
        <v>17</v>
      </c>
      <c r="K154" s="39" t="n">
        <v>0.0366</v>
      </c>
      <c r="N154" s="0" t="s">
        <v>184</v>
      </c>
      <c r="O154" s="0" t="str">
        <f aca="false">IFERROR(VLOOKUP(A154,C$4:K$434,2,FALSE()),"")</f>
        <v>G</v>
      </c>
      <c r="P154" s="0" t="n">
        <f aca="false">IFERROR(VLOOKUP(A154,C$4:K$434,3,FALSE()),"")</f>
        <v>1</v>
      </c>
      <c r="Q154" s="0" t="n">
        <f aca="false">IFERROR(VLOOKUP(A154,C$4:K$434,4,FALSE()),"")</f>
        <v>0</v>
      </c>
      <c r="R154" s="39" t="n">
        <f aca="false">IFERROR(VLOOKUP(A154,C$4:K$434,5,FALSE()),"")</f>
        <v>0</v>
      </c>
      <c r="S154" s="0" t="n">
        <f aca="false">IFERROR(VLOOKUP(A154,C$4:K$434,6,FALSE()),"")</f>
        <v>0</v>
      </c>
      <c r="T154" s="39" t="n">
        <f aca="false">IFERROR(VLOOKUP(A154,C$4:K$434,7,FALSE()),"")</f>
        <v>0</v>
      </c>
      <c r="U154" s="0" t="n">
        <f aca="false">IFERROR(VLOOKUP(A154,C$4:K$434,8,FALSE()),"")</f>
        <v>1</v>
      </c>
      <c r="V154" s="39" t="n">
        <f aca="false">IFERROR(VLOOKUP(A154,C$4:K$434,9,FALSE()),"")</f>
        <v>0.0022</v>
      </c>
    </row>
    <row r="155" customFormat="false" ht="15" hidden="false" customHeight="false" outlineLevel="0" collapsed="false">
      <c r="A155" s="0" t="s">
        <v>185</v>
      </c>
      <c r="B155" s="0" t="s">
        <v>34</v>
      </c>
      <c r="C155" s="0" t="s">
        <v>192</v>
      </c>
      <c r="D155" s="0" t="s">
        <v>17</v>
      </c>
      <c r="E155" s="0" t="n">
        <v>12</v>
      </c>
      <c r="F155" s="0" t="n">
        <v>234</v>
      </c>
      <c r="G155" s="39" t="n">
        <v>0.2177</v>
      </c>
      <c r="H155" s="0" t="n">
        <v>0</v>
      </c>
      <c r="I155" s="39" t="n">
        <v>0</v>
      </c>
      <c r="J155" s="0" t="n">
        <v>4</v>
      </c>
      <c r="K155" s="39" t="n">
        <v>0.0085</v>
      </c>
      <c r="N155" s="0" t="s">
        <v>185</v>
      </c>
      <c r="O155" s="0" t="str">
        <f aca="false">IFERROR(VLOOKUP(A155,C$4:K$434,2,FALSE()),"")</f>
        <v>WR</v>
      </c>
      <c r="P155" s="0" t="n">
        <f aca="false">IFERROR(VLOOKUP(A155,C$4:K$434,3,FALSE()),"")</f>
        <v>16</v>
      </c>
      <c r="Q155" s="0" t="n">
        <f aca="false">IFERROR(VLOOKUP(A155,C$4:K$434,4,FALSE()),"")</f>
        <v>781</v>
      </c>
      <c r="R155" s="39" t="n">
        <f aca="false">IFERROR(VLOOKUP(A155,C$4:K$434,5,FALSE()),"")</f>
        <v>0.7368</v>
      </c>
      <c r="S155" s="0" t="n">
        <f aca="false">IFERROR(VLOOKUP(A155,C$4:K$434,6,FALSE()),"")</f>
        <v>0</v>
      </c>
      <c r="T155" s="39" t="n">
        <f aca="false">IFERROR(VLOOKUP(A155,C$4:K$434,7,FALSE()),"")</f>
        <v>0</v>
      </c>
      <c r="U155" s="0" t="n">
        <f aca="false">IFERROR(VLOOKUP(A155,C$4:K$434,8,FALSE()),"")</f>
        <v>66</v>
      </c>
      <c r="V155" s="39" t="n">
        <f aca="false">IFERROR(VLOOKUP(A155,C$4:K$434,9,FALSE()),"")</f>
        <v>0.1486</v>
      </c>
    </row>
    <row r="156" customFormat="false" ht="15" hidden="false" customHeight="false" outlineLevel="0" collapsed="false">
      <c r="A156" s="0" t="s">
        <v>187</v>
      </c>
      <c r="B156" s="0" t="s">
        <v>14</v>
      </c>
      <c r="C156" s="0" t="s">
        <v>193</v>
      </c>
      <c r="D156" s="0" t="s">
        <v>789</v>
      </c>
      <c r="E156" s="0" t="n">
        <v>1</v>
      </c>
      <c r="F156" s="0" t="n">
        <v>18</v>
      </c>
      <c r="G156" s="39" t="n">
        <v>0.0162</v>
      </c>
      <c r="H156" s="0" t="n">
        <v>0</v>
      </c>
      <c r="I156" s="39" t="n">
        <v>0</v>
      </c>
      <c r="J156" s="0" t="n">
        <v>1</v>
      </c>
      <c r="K156" s="39" t="n">
        <v>0.0021</v>
      </c>
      <c r="N156" s="0" t="s">
        <v>187</v>
      </c>
      <c r="O156" s="0" t="str">
        <f aca="false">IFERROR(VLOOKUP(A156,C$4:K$434,2,FALSE()),"")</f>
        <v>G</v>
      </c>
      <c r="P156" s="0" t="n">
        <f aca="false">IFERROR(VLOOKUP(A156,C$4:K$434,3,FALSE()),"")</f>
        <v>11</v>
      </c>
      <c r="Q156" s="0" t="n">
        <f aca="false">IFERROR(VLOOKUP(A156,C$4:K$434,4,FALSE()),"")</f>
        <v>395</v>
      </c>
      <c r="R156" s="39" t="n">
        <f aca="false">IFERROR(VLOOKUP(A156,C$4:K$434,5,FALSE()),"")</f>
        <v>0.3934</v>
      </c>
      <c r="S156" s="0" t="n">
        <f aca="false">IFERROR(VLOOKUP(A156,C$4:K$434,6,FALSE()),"")</f>
        <v>0</v>
      </c>
      <c r="T156" s="39" t="n">
        <f aca="false">IFERROR(VLOOKUP(A156,C$4:K$434,7,FALSE()),"")</f>
        <v>0</v>
      </c>
      <c r="U156" s="0" t="n">
        <f aca="false">IFERROR(VLOOKUP(A156,C$4:K$434,8,FALSE()),"")</f>
        <v>28</v>
      </c>
      <c r="V156" s="39" t="n">
        <f aca="false">IFERROR(VLOOKUP(A156,C$4:K$434,9,FALSE()),"")</f>
        <v>0.0622</v>
      </c>
    </row>
    <row r="157" customFormat="false" ht="15" hidden="false" customHeight="false" outlineLevel="0" collapsed="false">
      <c r="A157" s="0" t="s">
        <v>188</v>
      </c>
      <c r="B157" s="0" t="s">
        <v>14</v>
      </c>
      <c r="C157" s="0" t="s">
        <v>194</v>
      </c>
      <c r="D157" s="0" t="s">
        <v>37</v>
      </c>
      <c r="E157" s="0" t="n">
        <v>12</v>
      </c>
      <c r="F157" s="0" t="n">
        <v>247</v>
      </c>
      <c r="G157" s="39" t="n">
        <v>0.2446</v>
      </c>
      <c r="H157" s="0" t="n">
        <v>0</v>
      </c>
      <c r="I157" s="39" t="n">
        <v>0</v>
      </c>
      <c r="J157" s="0" t="n">
        <v>0</v>
      </c>
      <c r="K157" s="39" t="n">
        <v>0</v>
      </c>
      <c r="N157" s="0" t="s">
        <v>188</v>
      </c>
      <c r="O157" s="0" t="str">
        <f aca="false">IFERROR(VLOOKUP(A157,C$4:K$434,2,FALSE()),"")</f>
        <v/>
      </c>
      <c r="P157" s="0" t="str">
        <f aca="false">IFERROR(VLOOKUP(A157,C$4:K$434,3,FALSE()),"")</f>
        <v/>
      </c>
      <c r="Q157" s="0" t="str">
        <f aca="false">IFERROR(VLOOKUP(A157,C$4:K$434,4,FALSE()),"")</f>
        <v/>
      </c>
      <c r="R157" s="39" t="str">
        <f aca="false">IFERROR(VLOOKUP(A157,C$4:K$434,5,FALSE()),"")</f>
        <v/>
      </c>
      <c r="S157" s="0" t="str">
        <f aca="false">IFERROR(VLOOKUP(A157,C$4:K$434,6,FALSE()),"")</f>
        <v/>
      </c>
      <c r="T157" s="39" t="str">
        <f aca="false">IFERROR(VLOOKUP(A157,C$4:K$434,7,FALSE()),"")</f>
        <v/>
      </c>
      <c r="U157" s="0" t="str">
        <f aca="false">IFERROR(VLOOKUP(A157,C$4:K$434,8,FALSE()),"")</f>
        <v/>
      </c>
      <c r="V157" s="39" t="str">
        <f aca="false">IFERROR(VLOOKUP(A157,C$4:K$434,9,FALSE()),"")</f>
        <v/>
      </c>
    </row>
    <row r="158" customFormat="false" ht="15" hidden="false" customHeight="false" outlineLevel="0" collapsed="false">
      <c r="A158" s="0" t="s">
        <v>189</v>
      </c>
      <c r="B158" s="0" t="s">
        <v>37</v>
      </c>
      <c r="C158" s="0" t="s">
        <v>813</v>
      </c>
      <c r="D158" s="0" t="s">
        <v>34</v>
      </c>
      <c r="E158" s="0" t="n">
        <v>2</v>
      </c>
      <c r="F158" s="0" t="n">
        <v>38</v>
      </c>
      <c r="G158" s="39" t="n">
        <v>0.033</v>
      </c>
      <c r="H158" s="0" t="n">
        <v>0</v>
      </c>
      <c r="I158" s="39" t="n">
        <v>0</v>
      </c>
      <c r="J158" s="0" t="n">
        <v>1</v>
      </c>
      <c r="K158" s="39" t="n">
        <v>0.0021</v>
      </c>
      <c r="N158" s="0" t="s">
        <v>189</v>
      </c>
      <c r="O158" s="0" t="str">
        <f aca="false">IFERROR(VLOOKUP(A158,C$4:K$434,2,FALSE()),"")</f>
        <v>RB</v>
      </c>
      <c r="P158" s="0" t="n">
        <f aca="false">IFERROR(VLOOKUP(A158,C$4:K$434,3,FALSE()),"")</f>
        <v>8</v>
      </c>
      <c r="Q158" s="0" t="n">
        <f aca="false">IFERROR(VLOOKUP(A158,C$4:K$434,4,FALSE()),"")</f>
        <v>41</v>
      </c>
      <c r="R158" s="39" t="n">
        <f aca="false">IFERROR(VLOOKUP(A158,C$4:K$434,5,FALSE()),"")</f>
        <v>0.0362</v>
      </c>
      <c r="S158" s="0" t="n">
        <f aca="false">IFERROR(VLOOKUP(A158,C$4:K$434,6,FALSE()),"")</f>
        <v>0</v>
      </c>
      <c r="T158" s="39" t="n">
        <f aca="false">IFERROR(VLOOKUP(A158,C$4:K$434,7,FALSE()),"")</f>
        <v>0</v>
      </c>
      <c r="U158" s="0" t="n">
        <f aca="false">IFERROR(VLOOKUP(A158,C$4:K$434,8,FALSE()),"")</f>
        <v>93</v>
      </c>
      <c r="V158" s="39" t="n">
        <f aca="false">IFERROR(VLOOKUP(A158,C$4:K$434,9,FALSE()),"")</f>
        <v>0.2017</v>
      </c>
    </row>
    <row r="159" customFormat="false" ht="15" hidden="false" customHeight="false" outlineLevel="0" collapsed="false">
      <c r="A159" s="0" t="s">
        <v>190</v>
      </c>
      <c r="B159" s="0" t="s">
        <v>37</v>
      </c>
      <c r="C159" s="0" t="s">
        <v>813</v>
      </c>
      <c r="D159" s="0" t="s">
        <v>34</v>
      </c>
      <c r="E159" s="0" t="n">
        <v>4</v>
      </c>
      <c r="F159" s="0" t="n">
        <v>1</v>
      </c>
      <c r="G159" s="39" t="n">
        <v>0.001</v>
      </c>
      <c r="H159" s="0" t="n">
        <v>0</v>
      </c>
      <c r="I159" s="39" t="n">
        <v>0</v>
      </c>
      <c r="J159" s="0" t="n">
        <v>44</v>
      </c>
      <c r="K159" s="39" t="n">
        <v>0.0989</v>
      </c>
      <c r="N159" s="0" t="s">
        <v>190</v>
      </c>
      <c r="O159" s="0" t="str">
        <f aca="false">IFERROR(VLOOKUP(A159,C$4:K$434,2,FALSE()),"")</f>
        <v>RB</v>
      </c>
      <c r="P159" s="0" t="n">
        <f aca="false">IFERROR(VLOOKUP(A159,C$4:K$434,3,FALSE()),"")</f>
        <v>15</v>
      </c>
      <c r="Q159" s="0" t="n">
        <f aca="false">IFERROR(VLOOKUP(A159,C$4:K$434,4,FALSE()),"")</f>
        <v>581</v>
      </c>
      <c r="R159" s="39" t="n">
        <f aca="false">IFERROR(VLOOKUP(A159,C$4:K$434,5,FALSE()),"")</f>
        <v>0.6129</v>
      </c>
      <c r="S159" s="0" t="n">
        <f aca="false">IFERROR(VLOOKUP(A159,C$4:K$434,6,FALSE()),"")</f>
        <v>0</v>
      </c>
      <c r="T159" s="39" t="n">
        <f aca="false">IFERROR(VLOOKUP(A159,C$4:K$434,7,FALSE()),"")</f>
        <v>0</v>
      </c>
      <c r="U159" s="0" t="n">
        <f aca="false">IFERROR(VLOOKUP(A159,C$4:K$434,8,FALSE()),"")</f>
        <v>17</v>
      </c>
      <c r="V159" s="39" t="n">
        <f aca="false">IFERROR(VLOOKUP(A159,C$4:K$434,9,FALSE()),"")</f>
        <v>0.0366</v>
      </c>
    </row>
    <row r="160" customFormat="false" ht="15" hidden="false" customHeight="false" outlineLevel="0" collapsed="false">
      <c r="A160" s="0" t="s">
        <v>191</v>
      </c>
      <c r="B160" s="0" t="s">
        <v>17</v>
      </c>
      <c r="C160" s="0" t="s">
        <v>195</v>
      </c>
      <c r="D160" s="0" t="s">
        <v>490</v>
      </c>
      <c r="E160" s="0" t="n">
        <v>2</v>
      </c>
      <c r="F160" s="0" t="n">
        <v>0</v>
      </c>
      <c r="G160" s="39" t="n">
        <v>0</v>
      </c>
      <c r="H160" s="0" t="n">
        <v>0</v>
      </c>
      <c r="I160" s="39" t="n">
        <v>0</v>
      </c>
      <c r="J160" s="0" t="n">
        <v>13</v>
      </c>
      <c r="K160" s="39" t="n">
        <v>0.0293</v>
      </c>
      <c r="N160" s="0" t="s">
        <v>191</v>
      </c>
      <c r="O160" s="0" t="str">
        <f aca="false">IFERROR(VLOOKUP(A160,C$4:K$434,2,FALSE()),"")</f>
        <v/>
      </c>
      <c r="P160" s="0" t="str">
        <f aca="false">IFERROR(VLOOKUP(A160,C$4:K$434,3,FALSE()),"")</f>
        <v/>
      </c>
      <c r="Q160" s="0" t="str">
        <f aca="false">IFERROR(VLOOKUP(A160,C$4:K$434,4,FALSE()),"")</f>
        <v/>
      </c>
      <c r="R160" s="39" t="str">
        <f aca="false">IFERROR(VLOOKUP(A160,C$4:K$434,5,FALSE()),"")</f>
        <v/>
      </c>
      <c r="S160" s="0" t="str">
        <f aca="false">IFERROR(VLOOKUP(A160,C$4:K$434,6,FALSE()),"")</f>
        <v/>
      </c>
      <c r="T160" s="39" t="str">
        <f aca="false">IFERROR(VLOOKUP(A160,C$4:K$434,7,FALSE()),"")</f>
        <v/>
      </c>
      <c r="U160" s="0" t="str">
        <f aca="false">IFERROR(VLOOKUP(A160,C$4:K$434,8,FALSE()),"")</f>
        <v/>
      </c>
      <c r="V160" s="39" t="str">
        <f aca="false">IFERROR(VLOOKUP(A160,C$4:K$434,9,FALSE()),"")</f>
        <v/>
      </c>
    </row>
    <row r="161" customFormat="false" ht="15" hidden="false" customHeight="false" outlineLevel="0" collapsed="false">
      <c r="A161" s="0" t="s">
        <v>192</v>
      </c>
      <c r="B161" s="0" t="s">
        <v>17</v>
      </c>
      <c r="C161" s="0" t="s">
        <v>197</v>
      </c>
      <c r="D161" s="0" t="s">
        <v>17</v>
      </c>
      <c r="E161" s="0" t="n">
        <v>16</v>
      </c>
      <c r="F161" s="0" t="n">
        <v>855</v>
      </c>
      <c r="G161" s="39" t="n">
        <v>0.7895</v>
      </c>
      <c r="H161" s="0" t="n">
        <v>0</v>
      </c>
      <c r="I161" s="39" t="n">
        <v>0</v>
      </c>
      <c r="J161" s="0" t="n">
        <v>97</v>
      </c>
      <c r="K161" s="39" t="n">
        <v>0.218</v>
      </c>
      <c r="N161" s="0" t="s">
        <v>192</v>
      </c>
      <c r="O161" s="0" t="str">
        <f aca="false">IFERROR(VLOOKUP(A161,C$4:K$434,2,FALSE()),"")</f>
        <v>TE</v>
      </c>
      <c r="P161" s="0" t="n">
        <f aca="false">IFERROR(VLOOKUP(A161,C$4:K$434,3,FALSE()),"")</f>
        <v>12</v>
      </c>
      <c r="Q161" s="0" t="n">
        <f aca="false">IFERROR(VLOOKUP(A161,C$4:K$434,4,FALSE()),"")</f>
        <v>234</v>
      </c>
      <c r="R161" s="39" t="n">
        <f aca="false">IFERROR(VLOOKUP(A161,C$4:K$434,5,FALSE()),"")</f>
        <v>0.2177</v>
      </c>
      <c r="S161" s="0" t="n">
        <f aca="false">IFERROR(VLOOKUP(A161,C$4:K$434,6,FALSE()),"")</f>
        <v>0</v>
      </c>
      <c r="T161" s="39" t="n">
        <f aca="false">IFERROR(VLOOKUP(A161,C$4:K$434,7,FALSE()),"")</f>
        <v>0</v>
      </c>
      <c r="U161" s="0" t="n">
        <f aca="false">IFERROR(VLOOKUP(A161,C$4:K$434,8,FALSE()),"")</f>
        <v>4</v>
      </c>
      <c r="V161" s="39" t="n">
        <f aca="false">IFERROR(VLOOKUP(A161,C$4:K$434,9,FALSE()),"")</f>
        <v>0.0085</v>
      </c>
    </row>
    <row r="162" customFormat="false" ht="15" hidden="false" customHeight="false" outlineLevel="0" collapsed="false">
      <c r="A162" s="0" t="s">
        <v>193</v>
      </c>
      <c r="B162" s="0" t="s">
        <v>14</v>
      </c>
      <c r="C162" s="0" t="s">
        <v>814</v>
      </c>
      <c r="D162" s="0" t="s">
        <v>17</v>
      </c>
      <c r="E162" s="0" t="n">
        <v>4</v>
      </c>
      <c r="F162" s="0" t="n">
        <v>30</v>
      </c>
      <c r="G162" s="39" t="n">
        <v>0.0282</v>
      </c>
      <c r="H162" s="0" t="n">
        <v>0</v>
      </c>
      <c r="I162" s="39" t="n">
        <v>0</v>
      </c>
      <c r="J162" s="0" t="n">
        <v>12</v>
      </c>
      <c r="K162" s="39" t="n">
        <v>0.0259</v>
      </c>
      <c r="N162" s="0" t="s">
        <v>193</v>
      </c>
      <c r="O162" s="0" t="str">
        <f aca="false">IFERROR(VLOOKUP(A162,C$4:K$434,2,FALSE()),"")</f>
        <v>T</v>
      </c>
      <c r="P162" s="0" t="n">
        <f aca="false">IFERROR(VLOOKUP(A162,C$4:K$434,3,FALSE()),"")</f>
        <v>1</v>
      </c>
      <c r="Q162" s="0" t="n">
        <f aca="false">IFERROR(VLOOKUP(A162,C$4:K$434,4,FALSE()),"")</f>
        <v>18</v>
      </c>
      <c r="R162" s="39" t="n">
        <f aca="false">IFERROR(VLOOKUP(A162,C$4:K$434,5,FALSE()),"")</f>
        <v>0.0162</v>
      </c>
      <c r="S162" s="0" t="n">
        <f aca="false">IFERROR(VLOOKUP(A162,C$4:K$434,6,FALSE()),"")</f>
        <v>0</v>
      </c>
      <c r="T162" s="39" t="n">
        <f aca="false">IFERROR(VLOOKUP(A162,C$4:K$434,7,FALSE()),"")</f>
        <v>0</v>
      </c>
      <c r="U162" s="0" t="n">
        <f aca="false">IFERROR(VLOOKUP(A162,C$4:K$434,8,FALSE()),"")</f>
        <v>1</v>
      </c>
      <c r="V162" s="39" t="n">
        <f aca="false">IFERROR(VLOOKUP(A162,C$4:K$434,9,FALSE()),"")</f>
        <v>0.0021</v>
      </c>
    </row>
    <row r="163" customFormat="false" ht="15" hidden="false" customHeight="false" outlineLevel="0" collapsed="false">
      <c r="A163" s="0" t="s">
        <v>194</v>
      </c>
      <c r="B163" s="0" t="s">
        <v>37</v>
      </c>
      <c r="C163" s="0" t="s">
        <v>814</v>
      </c>
      <c r="D163" s="0" t="s">
        <v>17</v>
      </c>
      <c r="E163" s="0" t="n">
        <v>2</v>
      </c>
      <c r="F163" s="0" t="n">
        <v>30</v>
      </c>
      <c r="G163" s="39" t="n">
        <v>0.029</v>
      </c>
      <c r="H163" s="0" t="n">
        <v>0</v>
      </c>
      <c r="I163" s="39" t="n">
        <v>0</v>
      </c>
      <c r="J163" s="0" t="n">
        <v>6</v>
      </c>
      <c r="K163" s="39" t="n">
        <v>0.0121</v>
      </c>
      <c r="N163" s="0" t="s">
        <v>194</v>
      </c>
      <c r="O163" s="0" t="str">
        <f aca="false">IFERROR(VLOOKUP(A163,C$4:K$434,2,FALSE()),"")</f>
        <v>RB</v>
      </c>
      <c r="P163" s="0" t="n">
        <f aca="false">IFERROR(VLOOKUP(A163,C$4:K$434,3,FALSE()),"")</f>
        <v>12</v>
      </c>
      <c r="Q163" s="0" t="n">
        <f aca="false">IFERROR(VLOOKUP(A163,C$4:K$434,4,FALSE()),"")</f>
        <v>247</v>
      </c>
      <c r="R163" s="39" t="n">
        <f aca="false">IFERROR(VLOOKUP(A163,C$4:K$434,5,FALSE()),"")</f>
        <v>0.2446</v>
      </c>
      <c r="S163" s="0" t="n">
        <f aca="false">IFERROR(VLOOKUP(A163,C$4:K$434,6,FALSE()),"")</f>
        <v>0</v>
      </c>
      <c r="T163" s="39" t="n">
        <f aca="false">IFERROR(VLOOKUP(A163,C$4:K$434,7,FALSE()),"")</f>
        <v>0</v>
      </c>
      <c r="U163" s="0" t="n">
        <f aca="false">IFERROR(VLOOKUP(A163,C$4:K$434,8,FALSE()),"")</f>
        <v>0</v>
      </c>
      <c r="V163" s="39" t="n">
        <f aca="false">IFERROR(VLOOKUP(A163,C$4:K$434,9,FALSE()),"")</f>
        <v>0</v>
      </c>
    </row>
    <row r="164" customFormat="false" ht="15" hidden="false" customHeight="false" outlineLevel="0" collapsed="false">
      <c r="A164" s="0" t="s">
        <v>195</v>
      </c>
      <c r="B164" s="0" t="s">
        <v>20</v>
      </c>
      <c r="C164" s="0" t="s">
        <v>815</v>
      </c>
      <c r="D164" s="0" t="s">
        <v>789</v>
      </c>
      <c r="E164" s="0" t="n">
        <v>16</v>
      </c>
      <c r="F164" s="0" t="n">
        <v>1030</v>
      </c>
      <c r="G164" s="39" t="n">
        <v>1</v>
      </c>
      <c r="H164" s="0" t="n">
        <v>0</v>
      </c>
      <c r="I164" s="39" t="n">
        <v>0</v>
      </c>
      <c r="J164" s="0" t="n">
        <v>6</v>
      </c>
      <c r="K164" s="39" t="n">
        <v>0.0135</v>
      </c>
      <c r="N164" s="0" t="s">
        <v>195</v>
      </c>
      <c r="O164" s="0" t="str">
        <f aca="false">IFERROR(VLOOKUP(A164,C$4:K$434,2,FALSE()),"")</f>
        <v>FS</v>
      </c>
      <c r="P164" s="0" t="n">
        <f aca="false">IFERROR(VLOOKUP(A164,C$4:K$434,3,FALSE()),"")</f>
        <v>2</v>
      </c>
      <c r="Q164" s="0" t="n">
        <f aca="false">IFERROR(VLOOKUP(A164,C$4:K$434,4,FALSE()),"")</f>
        <v>0</v>
      </c>
      <c r="R164" s="39" t="n">
        <f aca="false">IFERROR(VLOOKUP(A164,C$4:K$434,5,FALSE()),"")</f>
        <v>0</v>
      </c>
      <c r="S164" s="0" t="n">
        <f aca="false">IFERROR(VLOOKUP(A164,C$4:K$434,6,FALSE()),"")</f>
        <v>0</v>
      </c>
      <c r="T164" s="39" t="n">
        <f aca="false">IFERROR(VLOOKUP(A164,C$4:K$434,7,FALSE()),"")</f>
        <v>0</v>
      </c>
      <c r="U164" s="0" t="n">
        <f aca="false">IFERROR(VLOOKUP(A164,C$4:K$434,8,FALSE()),"")</f>
        <v>13</v>
      </c>
      <c r="V164" s="39" t="n">
        <f aca="false">IFERROR(VLOOKUP(A164,C$4:K$434,9,FALSE()),"")</f>
        <v>0.0293</v>
      </c>
    </row>
    <row r="165" customFormat="false" ht="15" hidden="false" customHeight="false" outlineLevel="0" collapsed="false">
      <c r="A165" s="0" t="s">
        <v>196</v>
      </c>
      <c r="B165" s="0" t="s">
        <v>48</v>
      </c>
      <c r="C165" s="0" t="s">
        <v>815</v>
      </c>
      <c r="D165" s="0" t="s">
        <v>23</v>
      </c>
      <c r="E165" s="0" t="n">
        <v>16</v>
      </c>
      <c r="F165" s="0" t="n">
        <v>0</v>
      </c>
      <c r="G165" s="39" t="n">
        <v>0</v>
      </c>
      <c r="H165" s="0" t="n">
        <v>632</v>
      </c>
      <c r="I165" s="39" t="n">
        <v>0.6142</v>
      </c>
      <c r="J165" s="0" t="n">
        <v>189</v>
      </c>
      <c r="K165" s="39" t="n">
        <v>0.4266</v>
      </c>
      <c r="N165" s="0" t="s">
        <v>196</v>
      </c>
      <c r="O165" s="0" t="str">
        <f aca="false">IFERROR(VLOOKUP(A165,C$4:K$434,2,FALSE()),"")</f>
        <v/>
      </c>
      <c r="P165" s="0" t="str">
        <f aca="false">IFERROR(VLOOKUP(A165,C$4:K$434,3,FALSE()),"")</f>
        <v/>
      </c>
      <c r="Q165" s="0" t="str">
        <f aca="false">IFERROR(VLOOKUP(A165,C$4:K$434,4,FALSE()),"")</f>
        <v/>
      </c>
      <c r="R165" s="39" t="str">
        <f aca="false">IFERROR(VLOOKUP(A165,C$4:K$434,5,FALSE()),"")</f>
        <v/>
      </c>
      <c r="S165" s="0" t="str">
        <f aca="false">IFERROR(VLOOKUP(A165,C$4:K$434,6,FALSE()),"")</f>
        <v/>
      </c>
      <c r="T165" s="39" t="str">
        <f aca="false">IFERROR(VLOOKUP(A165,C$4:K$434,7,FALSE()),"")</f>
        <v/>
      </c>
      <c r="U165" s="0" t="str">
        <f aca="false">IFERROR(VLOOKUP(A165,C$4:K$434,8,FALSE()),"")</f>
        <v/>
      </c>
      <c r="V165" s="39" t="str">
        <f aca="false">IFERROR(VLOOKUP(A165,C$4:K$434,9,FALSE()),"")</f>
        <v/>
      </c>
    </row>
    <row r="166" customFormat="false" ht="15" hidden="false" customHeight="false" outlineLevel="0" collapsed="false">
      <c r="A166" s="0" t="s">
        <v>197</v>
      </c>
      <c r="B166" s="0" t="s">
        <v>17</v>
      </c>
      <c r="C166" s="0" t="s">
        <v>816</v>
      </c>
      <c r="D166" s="0" t="s">
        <v>420</v>
      </c>
      <c r="E166" s="0" t="n">
        <v>1</v>
      </c>
      <c r="F166" s="0" t="n">
        <v>0</v>
      </c>
      <c r="G166" s="39" t="n">
        <v>0</v>
      </c>
      <c r="H166" s="0" t="n">
        <v>22</v>
      </c>
      <c r="I166" s="39" t="n">
        <v>0.0198</v>
      </c>
      <c r="J166" s="0" t="n">
        <v>0</v>
      </c>
      <c r="K166" s="39" t="n">
        <v>0</v>
      </c>
      <c r="N166" s="0" t="s">
        <v>197</v>
      </c>
      <c r="O166" s="0" t="str">
        <f aca="false">IFERROR(VLOOKUP(A166,C$4:K$434,2,FALSE()),"")</f>
        <v>TE</v>
      </c>
      <c r="P166" s="0" t="n">
        <f aca="false">IFERROR(VLOOKUP(A166,C$4:K$434,3,FALSE()),"")</f>
        <v>16</v>
      </c>
      <c r="Q166" s="0" t="n">
        <f aca="false">IFERROR(VLOOKUP(A166,C$4:K$434,4,FALSE()),"")</f>
        <v>855</v>
      </c>
      <c r="R166" s="39" t="n">
        <f aca="false">IFERROR(VLOOKUP(A166,C$4:K$434,5,FALSE()),"")</f>
        <v>0.7895</v>
      </c>
      <c r="S166" s="0" t="n">
        <f aca="false">IFERROR(VLOOKUP(A166,C$4:K$434,6,FALSE()),"")</f>
        <v>0</v>
      </c>
      <c r="T166" s="39" t="n">
        <f aca="false">IFERROR(VLOOKUP(A166,C$4:K$434,7,FALSE()),"")</f>
        <v>0</v>
      </c>
      <c r="U166" s="0" t="n">
        <f aca="false">IFERROR(VLOOKUP(A166,C$4:K$434,8,FALSE()),"")</f>
        <v>97</v>
      </c>
      <c r="V166" s="39" t="n">
        <f aca="false">IFERROR(VLOOKUP(A166,C$4:K$434,9,FALSE()),"")</f>
        <v>0.218</v>
      </c>
    </row>
    <row r="167" customFormat="false" ht="15" hidden="false" customHeight="false" outlineLevel="0" collapsed="false">
      <c r="A167" s="0" t="s">
        <v>198</v>
      </c>
      <c r="B167" s="0" t="s">
        <v>37</v>
      </c>
      <c r="C167" s="0" t="s">
        <v>816</v>
      </c>
      <c r="D167" s="0" t="s">
        <v>453</v>
      </c>
      <c r="E167" s="0" t="n">
        <v>5</v>
      </c>
      <c r="F167" s="0" t="n">
        <v>0</v>
      </c>
      <c r="G167" s="39" t="n">
        <v>0</v>
      </c>
      <c r="H167" s="0" t="n">
        <v>62</v>
      </c>
      <c r="I167" s="39" t="n">
        <v>0.0584</v>
      </c>
      <c r="J167" s="0" t="n">
        <v>4</v>
      </c>
      <c r="K167" s="39" t="n">
        <v>0.0091</v>
      </c>
      <c r="N167" s="0" t="s">
        <v>198</v>
      </c>
      <c r="O167" s="0" t="str">
        <f aca="false">IFERROR(VLOOKUP(A167,C$4:K$434,2,FALSE()),"")</f>
        <v/>
      </c>
      <c r="P167" s="0" t="str">
        <f aca="false">IFERROR(VLOOKUP(A167,C$4:K$434,3,FALSE()),"")</f>
        <v/>
      </c>
      <c r="Q167" s="0" t="str">
        <f aca="false">IFERROR(VLOOKUP(A167,C$4:K$434,4,FALSE()),"")</f>
        <v/>
      </c>
      <c r="R167" s="39" t="str">
        <f aca="false">IFERROR(VLOOKUP(A167,C$4:K$434,5,FALSE()),"")</f>
        <v/>
      </c>
      <c r="S167" s="0" t="str">
        <f aca="false">IFERROR(VLOOKUP(A167,C$4:K$434,6,FALSE()),"")</f>
        <v/>
      </c>
      <c r="T167" s="39" t="str">
        <f aca="false">IFERROR(VLOOKUP(A167,C$4:K$434,7,FALSE()),"")</f>
        <v/>
      </c>
      <c r="U167" s="0" t="str">
        <f aca="false">IFERROR(VLOOKUP(A167,C$4:K$434,8,FALSE()),"")</f>
        <v/>
      </c>
      <c r="V167" s="39" t="str">
        <f aca="false">IFERROR(VLOOKUP(A167,C$4:K$434,9,FALSE()),"")</f>
        <v/>
      </c>
    </row>
    <row r="168" customFormat="false" ht="15" hidden="false" customHeight="false" outlineLevel="0" collapsed="false">
      <c r="A168" s="0" t="s">
        <v>199</v>
      </c>
      <c r="B168" s="0" t="s">
        <v>46</v>
      </c>
      <c r="C168" s="0" t="s">
        <v>817</v>
      </c>
      <c r="D168" s="0" t="s">
        <v>453</v>
      </c>
      <c r="E168" s="0" t="n">
        <v>7</v>
      </c>
      <c r="F168" s="0" t="n">
        <v>0</v>
      </c>
      <c r="G168" s="39" t="n">
        <v>0</v>
      </c>
      <c r="H168" s="0" t="n">
        <v>176</v>
      </c>
      <c r="I168" s="39" t="n">
        <v>0.1678</v>
      </c>
      <c r="J168" s="0" t="n">
        <v>13</v>
      </c>
      <c r="K168" s="39" t="n">
        <v>0.0273</v>
      </c>
      <c r="N168" s="0" t="s">
        <v>199</v>
      </c>
      <c r="O168" s="0" t="str">
        <f aca="false">IFERROR(VLOOKUP(A168,C$4:K$434,2,FALSE()),"")</f>
        <v/>
      </c>
      <c r="P168" s="0" t="str">
        <f aca="false">IFERROR(VLOOKUP(A168,C$4:K$434,3,FALSE()),"")</f>
        <v/>
      </c>
      <c r="Q168" s="0" t="str">
        <f aca="false">IFERROR(VLOOKUP(A168,C$4:K$434,4,FALSE()),"")</f>
        <v/>
      </c>
      <c r="R168" s="39" t="str">
        <f aca="false">IFERROR(VLOOKUP(A168,C$4:K$434,5,FALSE()),"")</f>
        <v/>
      </c>
      <c r="S168" s="0" t="str">
        <f aca="false">IFERROR(VLOOKUP(A168,C$4:K$434,6,FALSE()),"")</f>
        <v/>
      </c>
      <c r="T168" s="39" t="str">
        <f aca="false">IFERROR(VLOOKUP(A168,C$4:K$434,7,FALSE()),"")</f>
        <v/>
      </c>
      <c r="U168" s="0" t="str">
        <f aca="false">IFERROR(VLOOKUP(A168,C$4:K$434,8,FALSE()),"")</f>
        <v/>
      </c>
      <c r="V168" s="39" t="str">
        <f aca="false">IFERROR(VLOOKUP(A168,C$4:K$434,9,FALSE()),"")</f>
        <v/>
      </c>
    </row>
    <row r="169" customFormat="false" ht="15" hidden="false" customHeight="false" outlineLevel="0" collapsed="false">
      <c r="A169" s="0" t="s">
        <v>200</v>
      </c>
      <c r="B169" s="0" t="s">
        <v>37</v>
      </c>
      <c r="C169" s="0" t="s">
        <v>817</v>
      </c>
      <c r="D169" s="0" t="s">
        <v>453</v>
      </c>
      <c r="E169" s="0" t="n">
        <v>2</v>
      </c>
      <c r="F169" s="0" t="n">
        <v>0</v>
      </c>
      <c r="G169" s="39" t="n">
        <v>0</v>
      </c>
      <c r="H169" s="0" t="n">
        <v>33</v>
      </c>
      <c r="I169" s="39" t="n">
        <v>0.0306</v>
      </c>
      <c r="J169" s="0" t="n">
        <v>0</v>
      </c>
      <c r="K169" s="39" t="n">
        <v>0</v>
      </c>
      <c r="N169" s="0" t="s">
        <v>200</v>
      </c>
      <c r="O169" s="0" t="str">
        <f aca="false">IFERROR(VLOOKUP(A169,C$4:K$434,2,FALSE()),"")</f>
        <v/>
      </c>
      <c r="P169" s="0" t="str">
        <f aca="false">IFERROR(VLOOKUP(A169,C$4:K$434,3,FALSE()),"")</f>
        <v/>
      </c>
      <c r="Q169" s="0" t="str">
        <f aca="false">IFERROR(VLOOKUP(A169,C$4:K$434,4,FALSE()),"")</f>
        <v/>
      </c>
      <c r="R169" s="39" t="str">
        <f aca="false">IFERROR(VLOOKUP(A169,C$4:K$434,5,FALSE()),"")</f>
        <v/>
      </c>
      <c r="S169" s="0" t="str">
        <f aca="false">IFERROR(VLOOKUP(A169,C$4:K$434,6,FALSE()),"")</f>
        <v/>
      </c>
      <c r="T169" s="39" t="str">
        <f aca="false">IFERROR(VLOOKUP(A169,C$4:K$434,7,FALSE()),"")</f>
        <v/>
      </c>
      <c r="U169" s="0" t="str">
        <f aca="false">IFERROR(VLOOKUP(A169,C$4:K$434,8,FALSE()),"")</f>
        <v/>
      </c>
      <c r="V169" s="39" t="str">
        <f aca="false">IFERROR(VLOOKUP(A169,C$4:K$434,9,FALSE()),"")</f>
        <v/>
      </c>
    </row>
    <row r="170" customFormat="false" ht="15" hidden="false" customHeight="false" outlineLevel="0" collapsed="false">
      <c r="A170" s="0" t="s">
        <v>201</v>
      </c>
      <c r="B170" s="0" t="s">
        <v>14</v>
      </c>
      <c r="C170" s="0" t="s">
        <v>201</v>
      </c>
      <c r="D170" s="0" t="s">
        <v>782</v>
      </c>
      <c r="E170" s="0" t="n">
        <v>16</v>
      </c>
      <c r="F170" s="0" t="n">
        <v>1047</v>
      </c>
      <c r="G170" s="39" t="n">
        <v>0.984</v>
      </c>
      <c r="H170" s="0" t="n">
        <v>0</v>
      </c>
      <c r="I170" s="39" t="n">
        <v>0</v>
      </c>
      <c r="J170" s="0" t="n">
        <v>71</v>
      </c>
      <c r="K170" s="39" t="n">
        <v>0.153</v>
      </c>
      <c r="N170" s="0" t="s">
        <v>201</v>
      </c>
      <c r="O170" s="0" t="str">
        <f aca="false">IFERROR(VLOOKUP(A170,C$4:K$434,2,FALSE()),"")</f>
        <v>G</v>
      </c>
      <c r="P170" s="0" t="n">
        <f aca="false">IFERROR(VLOOKUP(A170,C$4:K$434,3,FALSE()),"")</f>
        <v>16</v>
      </c>
      <c r="Q170" s="0" t="n">
        <f aca="false">IFERROR(VLOOKUP(A170,C$4:K$434,4,FALSE()),"")</f>
        <v>1047</v>
      </c>
      <c r="R170" s="39" t="n">
        <f aca="false">IFERROR(VLOOKUP(A170,C$4:K$434,5,FALSE()),"")</f>
        <v>0.984</v>
      </c>
      <c r="S170" s="0" t="n">
        <f aca="false">IFERROR(VLOOKUP(A170,C$4:K$434,6,FALSE()),"")</f>
        <v>0</v>
      </c>
      <c r="T170" s="39" t="n">
        <f aca="false">IFERROR(VLOOKUP(A170,C$4:K$434,7,FALSE()),"")</f>
        <v>0</v>
      </c>
      <c r="U170" s="0" t="n">
        <f aca="false">IFERROR(VLOOKUP(A170,C$4:K$434,8,FALSE()),"")</f>
        <v>71</v>
      </c>
      <c r="V170" s="39" t="n">
        <f aca="false">IFERROR(VLOOKUP(A170,C$4:K$434,9,FALSE()),"")</f>
        <v>0.153</v>
      </c>
    </row>
    <row r="171" customFormat="false" ht="15" hidden="false" customHeight="false" outlineLevel="0" collapsed="false">
      <c r="A171" s="0" t="s">
        <v>202</v>
      </c>
      <c r="B171" s="0" t="s">
        <v>14</v>
      </c>
      <c r="C171" s="0" t="s">
        <v>818</v>
      </c>
      <c r="D171" s="0" t="s">
        <v>17</v>
      </c>
      <c r="E171" s="0" t="n">
        <v>8</v>
      </c>
      <c r="F171" s="0" t="n">
        <v>151</v>
      </c>
      <c r="G171" s="39" t="n">
        <v>0.1405</v>
      </c>
      <c r="H171" s="0" t="n">
        <v>0</v>
      </c>
      <c r="I171" s="39" t="n">
        <v>0</v>
      </c>
      <c r="J171" s="0" t="n">
        <v>69</v>
      </c>
      <c r="K171" s="39" t="n">
        <v>0.1471</v>
      </c>
      <c r="N171" s="0" t="s">
        <v>202</v>
      </c>
      <c r="O171" s="0" t="str">
        <f aca="false">IFERROR(VLOOKUP(A171,C$4:K$434,2,FALSE()),"")</f>
        <v>G</v>
      </c>
      <c r="P171" s="0" t="n">
        <f aca="false">IFERROR(VLOOKUP(A171,C$4:K$434,3,FALSE()),"")</f>
        <v>16</v>
      </c>
      <c r="Q171" s="0" t="n">
        <f aca="false">IFERROR(VLOOKUP(A171,C$4:K$434,4,FALSE()),"")</f>
        <v>38</v>
      </c>
      <c r="R171" s="39" t="n">
        <f aca="false">IFERROR(VLOOKUP(A171,C$4:K$434,5,FALSE()),"")</f>
        <v>0.034</v>
      </c>
      <c r="S171" s="0" t="n">
        <f aca="false">IFERROR(VLOOKUP(A171,C$4:K$434,6,FALSE()),"")</f>
        <v>0</v>
      </c>
      <c r="T171" s="39" t="n">
        <f aca="false">IFERROR(VLOOKUP(A171,C$4:K$434,7,FALSE()),"")</f>
        <v>0</v>
      </c>
      <c r="U171" s="0" t="n">
        <f aca="false">IFERROR(VLOOKUP(A171,C$4:K$434,8,FALSE()),"")</f>
        <v>136</v>
      </c>
      <c r="V171" s="39" t="n">
        <f aca="false">IFERROR(VLOOKUP(A171,C$4:K$434,9,FALSE()),"")</f>
        <v>0.2875</v>
      </c>
    </row>
    <row r="172" customFormat="false" ht="15" hidden="false" customHeight="false" outlineLevel="0" collapsed="false">
      <c r="A172" s="0" t="s">
        <v>203</v>
      </c>
      <c r="B172" s="0" t="s">
        <v>23</v>
      </c>
      <c r="C172" s="0" t="s">
        <v>818</v>
      </c>
      <c r="D172" s="0" t="s">
        <v>17</v>
      </c>
      <c r="E172" s="0" t="n">
        <v>8</v>
      </c>
      <c r="F172" s="0" t="n">
        <v>217</v>
      </c>
      <c r="G172" s="39" t="n">
        <v>0.188</v>
      </c>
      <c r="H172" s="0" t="n">
        <v>0</v>
      </c>
      <c r="I172" s="39" t="n">
        <v>0</v>
      </c>
      <c r="J172" s="0" t="n">
        <v>87</v>
      </c>
      <c r="K172" s="39" t="n">
        <v>0.1824</v>
      </c>
      <c r="N172" s="0" t="s">
        <v>203</v>
      </c>
      <c r="O172" s="0" t="str">
        <f aca="false">IFERROR(VLOOKUP(A172,C$4:K$434,2,FALSE()),"")</f>
        <v>LB</v>
      </c>
      <c r="P172" s="0" t="n">
        <f aca="false">IFERROR(VLOOKUP(A172,C$4:K$434,3,FALSE()),"")</f>
        <v>16</v>
      </c>
      <c r="Q172" s="0" t="n">
        <f aca="false">IFERROR(VLOOKUP(A172,C$4:K$434,4,FALSE()),"")</f>
        <v>0</v>
      </c>
      <c r="R172" s="39" t="n">
        <f aca="false">IFERROR(VLOOKUP(A172,C$4:K$434,5,FALSE()),"")</f>
        <v>0</v>
      </c>
      <c r="S172" s="0" t="n">
        <f aca="false">IFERROR(VLOOKUP(A172,C$4:K$434,6,FALSE()),"")</f>
        <v>970</v>
      </c>
      <c r="T172" s="39" t="n">
        <f aca="false">IFERROR(VLOOKUP(A172,C$4:K$434,7,FALSE()),"")</f>
        <v>0.9519</v>
      </c>
      <c r="U172" s="0" t="n">
        <f aca="false">IFERROR(VLOOKUP(A172,C$4:K$434,8,FALSE()),"")</f>
        <v>72</v>
      </c>
      <c r="V172" s="39" t="n">
        <f aca="false">IFERROR(VLOOKUP(A172,C$4:K$434,9,FALSE()),"")</f>
        <v>0.164</v>
      </c>
    </row>
    <row r="173" customFormat="false" ht="15" hidden="false" customHeight="false" outlineLevel="0" collapsed="false">
      <c r="A173" s="0" t="s">
        <v>204</v>
      </c>
      <c r="B173" s="0" t="s">
        <v>46</v>
      </c>
      <c r="C173" s="0" t="s">
        <v>819</v>
      </c>
      <c r="D173" s="0" t="s">
        <v>382</v>
      </c>
      <c r="E173" s="0" t="n">
        <v>2</v>
      </c>
      <c r="F173" s="0" t="n">
        <v>0</v>
      </c>
      <c r="G173" s="39" t="n">
        <v>0</v>
      </c>
      <c r="H173" s="0" t="n">
        <v>108</v>
      </c>
      <c r="I173" s="39" t="n">
        <v>0.1005</v>
      </c>
      <c r="J173" s="0" t="n">
        <v>1</v>
      </c>
      <c r="K173" s="39" t="n">
        <v>0.0023</v>
      </c>
      <c r="N173" s="0" t="s">
        <v>204</v>
      </c>
      <c r="O173" s="0" t="str">
        <f aca="false">IFERROR(VLOOKUP(A173,C$4:K$434,2,FALSE()),"")</f>
        <v>DT</v>
      </c>
      <c r="P173" s="0" t="n">
        <f aca="false">IFERROR(VLOOKUP(A173,C$4:K$434,3,FALSE()),"")</f>
        <v>16</v>
      </c>
      <c r="Q173" s="0" t="n">
        <f aca="false">IFERROR(VLOOKUP(A173,C$4:K$434,4,FALSE()),"")</f>
        <v>0</v>
      </c>
      <c r="R173" s="39" t="n">
        <f aca="false">IFERROR(VLOOKUP(A173,C$4:K$434,5,FALSE()),"")</f>
        <v>0</v>
      </c>
      <c r="S173" s="0" t="n">
        <f aca="false">IFERROR(VLOOKUP(A173,C$4:K$434,6,FALSE()),"")</f>
        <v>622</v>
      </c>
      <c r="T173" s="39" t="n">
        <f aca="false">IFERROR(VLOOKUP(A173,C$4:K$434,7,FALSE()),"")</f>
        <v>0.5399</v>
      </c>
      <c r="U173" s="0" t="n">
        <f aca="false">IFERROR(VLOOKUP(A173,C$4:K$434,8,FALSE()),"")</f>
        <v>77</v>
      </c>
      <c r="V173" s="39" t="n">
        <f aca="false">IFERROR(VLOOKUP(A173,C$4:K$434,9,FALSE()),"")</f>
        <v>0.1656</v>
      </c>
    </row>
    <row r="174" customFormat="false" ht="15" hidden="false" customHeight="false" outlineLevel="0" collapsed="false">
      <c r="A174" s="0" t="s">
        <v>205</v>
      </c>
      <c r="B174" s="0" t="s">
        <v>20</v>
      </c>
      <c r="C174" s="0" t="s">
        <v>819</v>
      </c>
      <c r="D174" s="0" t="s">
        <v>382</v>
      </c>
      <c r="E174" s="0" t="n">
        <v>2</v>
      </c>
      <c r="F174" s="0" t="n">
        <v>0</v>
      </c>
      <c r="G174" s="39" t="n">
        <v>0</v>
      </c>
      <c r="H174" s="0" t="n">
        <v>25</v>
      </c>
      <c r="I174" s="39" t="n">
        <v>0.0243</v>
      </c>
      <c r="J174" s="0" t="n">
        <v>10</v>
      </c>
      <c r="K174" s="39" t="n">
        <v>0.024</v>
      </c>
      <c r="N174" s="0" t="s">
        <v>205</v>
      </c>
      <c r="O174" s="0" t="str">
        <f aca="false">IFERROR(VLOOKUP(A174,C$4:K$434,2,FALSE()),"")</f>
        <v>SS</v>
      </c>
      <c r="P174" s="0" t="n">
        <f aca="false">IFERROR(VLOOKUP(A174,C$4:K$434,3,FALSE()),"")</f>
        <v>11</v>
      </c>
      <c r="Q174" s="0" t="n">
        <f aca="false">IFERROR(VLOOKUP(A174,C$4:K$434,4,FALSE()),"")</f>
        <v>0</v>
      </c>
      <c r="R174" s="39" t="n">
        <f aca="false">IFERROR(VLOOKUP(A174,C$4:K$434,5,FALSE()),"")</f>
        <v>0</v>
      </c>
      <c r="S174" s="0" t="n">
        <f aca="false">IFERROR(VLOOKUP(A174,C$4:K$434,6,FALSE()),"")</f>
        <v>18</v>
      </c>
      <c r="T174" s="39" t="n">
        <f aca="false">IFERROR(VLOOKUP(A174,C$4:K$434,7,FALSE()),"")</f>
        <v>0.0173</v>
      </c>
      <c r="U174" s="0" t="n">
        <f aca="false">IFERROR(VLOOKUP(A174,C$4:K$434,8,FALSE()),"")</f>
        <v>151</v>
      </c>
      <c r="V174" s="39" t="n">
        <f aca="false">IFERROR(VLOOKUP(A174,C$4:K$434,9,FALSE()),"")</f>
        <v>0.3371</v>
      </c>
    </row>
    <row r="175" customFormat="false" ht="15" hidden="false" customHeight="false" outlineLevel="0" collapsed="false">
      <c r="A175" s="0" t="s">
        <v>206</v>
      </c>
      <c r="B175" s="0" t="s">
        <v>34</v>
      </c>
      <c r="C175" s="0" t="s">
        <v>819</v>
      </c>
      <c r="D175" s="0" t="s">
        <v>382</v>
      </c>
      <c r="E175" s="0" t="n">
        <v>5</v>
      </c>
      <c r="F175" s="0" t="n">
        <v>0</v>
      </c>
      <c r="G175" s="39" t="n">
        <v>0</v>
      </c>
      <c r="H175" s="0" t="n">
        <v>0</v>
      </c>
      <c r="I175" s="39" t="n">
        <v>0</v>
      </c>
      <c r="J175" s="0" t="n">
        <v>44</v>
      </c>
      <c r="K175" s="39" t="n">
        <v>0.1002</v>
      </c>
      <c r="N175" s="0" t="s">
        <v>206</v>
      </c>
      <c r="O175" s="0" t="str">
        <f aca="false">IFERROR(VLOOKUP(A175,C$4:K$434,2,FALSE()),"")</f>
        <v/>
      </c>
      <c r="P175" s="0" t="str">
        <f aca="false">IFERROR(VLOOKUP(A175,C$4:K$434,3,FALSE()),"")</f>
        <v/>
      </c>
      <c r="Q175" s="0" t="str">
        <f aca="false">IFERROR(VLOOKUP(A175,C$4:K$434,4,FALSE()),"")</f>
        <v/>
      </c>
      <c r="R175" s="39" t="str">
        <f aca="false">IFERROR(VLOOKUP(A175,C$4:K$434,5,FALSE()),"")</f>
        <v/>
      </c>
      <c r="S175" s="0" t="str">
        <f aca="false">IFERROR(VLOOKUP(A175,C$4:K$434,6,FALSE()),"")</f>
        <v/>
      </c>
      <c r="T175" s="39" t="str">
        <f aca="false">IFERROR(VLOOKUP(A175,C$4:K$434,7,FALSE()),"")</f>
        <v/>
      </c>
      <c r="U175" s="0" t="str">
        <f aca="false">IFERROR(VLOOKUP(A175,C$4:K$434,8,FALSE()),"")</f>
        <v/>
      </c>
      <c r="V175" s="39" t="str">
        <f aca="false">IFERROR(VLOOKUP(A175,C$4:K$434,9,FALSE()),"")</f>
        <v/>
      </c>
    </row>
    <row r="176" customFormat="false" ht="15" hidden="false" customHeight="false" outlineLevel="0" collapsed="false">
      <c r="A176" s="0" t="s">
        <v>207</v>
      </c>
      <c r="B176" s="0" t="s">
        <v>37</v>
      </c>
      <c r="C176" s="0" t="s">
        <v>820</v>
      </c>
      <c r="D176" s="0" t="s">
        <v>37</v>
      </c>
      <c r="E176" s="0" t="n">
        <v>4</v>
      </c>
      <c r="F176" s="0" t="n">
        <v>6</v>
      </c>
      <c r="G176" s="39" t="n">
        <v>0.0059</v>
      </c>
      <c r="H176" s="0" t="n">
        <v>0</v>
      </c>
      <c r="I176" s="39" t="n">
        <v>0</v>
      </c>
      <c r="J176" s="0" t="n">
        <v>25</v>
      </c>
      <c r="K176" s="39" t="n">
        <v>0.0584</v>
      </c>
      <c r="N176" s="0" t="s">
        <v>207</v>
      </c>
      <c r="O176" s="0" t="str">
        <f aca="false">IFERROR(VLOOKUP(A176,C$4:K$434,2,FALSE()),"")</f>
        <v>CB</v>
      </c>
      <c r="P176" s="0" t="n">
        <f aca="false">IFERROR(VLOOKUP(A176,C$4:K$434,3,FALSE()),"")</f>
        <v>16</v>
      </c>
      <c r="Q176" s="0" t="n">
        <f aca="false">IFERROR(VLOOKUP(A176,C$4:K$434,4,FALSE()),"")</f>
        <v>0</v>
      </c>
      <c r="R176" s="39" t="n">
        <f aca="false">IFERROR(VLOOKUP(A176,C$4:K$434,5,FALSE()),"")</f>
        <v>0</v>
      </c>
      <c r="S176" s="0" t="n">
        <f aca="false">IFERROR(VLOOKUP(A176,C$4:K$434,6,FALSE()),"")</f>
        <v>2</v>
      </c>
      <c r="T176" s="39" t="n">
        <f aca="false">IFERROR(VLOOKUP(A176,C$4:K$434,7,FALSE()),"")</f>
        <v>0.0019</v>
      </c>
      <c r="U176" s="0" t="n">
        <f aca="false">IFERROR(VLOOKUP(A176,C$4:K$434,8,FALSE()),"")</f>
        <v>303</v>
      </c>
      <c r="V176" s="39" t="n">
        <f aca="false">IFERROR(VLOOKUP(A176,C$4:K$434,9,FALSE()),"")</f>
        <v>0.6902</v>
      </c>
    </row>
    <row r="177" customFormat="false" ht="15" hidden="false" customHeight="false" outlineLevel="0" collapsed="false">
      <c r="A177" s="0" t="s">
        <v>208</v>
      </c>
      <c r="B177" s="0" t="s">
        <v>20</v>
      </c>
      <c r="C177" s="0" t="s">
        <v>820</v>
      </c>
      <c r="D177" s="0" t="s">
        <v>37</v>
      </c>
      <c r="E177" s="0" t="n">
        <v>3</v>
      </c>
      <c r="F177" s="0" t="n">
        <v>1</v>
      </c>
      <c r="G177" s="39" t="n">
        <v>0.001</v>
      </c>
      <c r="H177" s="0" t="n">
        <v>0</v>
      </c>
      <c r="I177" s="39" t="n">
        <v>0</v>
      </c>
      <c r="J177" s="0" t="n">
        <v>19</v>
      </c>
      <c r="K177" s="39" t="n">
        <v>0.0457</v>
      </c>
      <c r="N177" s="0" t="s">
        <v>208</v>
      </c>
      <c r="O177" s="0" t="str">
        <f aca="false">IFERROR(VLOOKUP(A177,C$4:K$434,2,FALSE()),"")</f>
        <v>CB</v>
      </c>
      <c r="P177" s="0" t="n">
        <f aca="false">IFERROR(VLOOKUP(A177,C$4:K$434,3,FALSE()),"")</f>
        <v>16</v>
      </c>
      <c r="Q177" s="0" t="n">
        <f aca="false">IFERROR(VLOOKUP(A177,C$4:K$434,4,FALSE()),"")</f>
        <v>0</v>
      </c>
      <c r="R177" s="39" t="n">
        <f aca="false">IFERROR(VLOOKUP(A177,C$4:K$434,5,FALSE()),"")</f>
        <v>0</v>
      </c>
      <c r="S177" s="0" t="n">
        <f aca="false">IFERROR(VLOOKUP(A177,C$4:K$434,6,FALSE()),"")</f>
        <v>618</v>
      </c>
      <c r="T177" s="39" t="n">
        <f aca="false">IFERROR(VLOOKUP(A177,C$4:K$434,7,FALSE()),"")</f>
        <v>0.5685</v>
      </c>
      <c r="U177" s="0" t="n">
        <f aca="false">IFERROR(VLOOKUP(A177,C$4:K$434,8,FALSE()),"")</f>
        <v>219</v>
      </c>
      <c r="V177" s="39" t="n">
        <f aca="false">IFERROR(VLOOKUP(A177,C$4:K$434,9,FALSE()),"")</f>
        <v>0.4955</v>
      </c>
    </row>
    <row r="178" customFormat="false" ht="15" hidden="false" customHeight="false" outlineLevel="0" collapsed="false">
      <c r="A178" s="0" t="s">
        <v>209</v>
      </c>
      <c r="B178" s="0" t="s">
        <v>14</v>
      </c>
      <c r="C178" s="0" t="s">
        <v>202</v>
      </c>
      <c r="D178" s="0" t="s">
        <v>782</v>
      </c>
      <c r="E178" s="0" t="n">
        <v>16</v>
      </c>
      <c r="F178" s="0" t="n">
        <v>38</v>
      </c>
      <c r="G178" s="39" t="n">
        <v>0.034</v>
      </c>
      <c r="H178" s="0" t="n">
        <v>0</v>
      </c>
      <c r="I178" s="39" t="n">
        <v>0</v>
      </c>
      <c r="J178" s="0" t="n">
        <v>136</v>
      </c>
      <c r="K178" s="39" t="n">
        <v>0.2875</v>
      </c>
      <c r="N178" s="0" t="s">
        <v>209</v>
      </c>
      <c r="O178" s="0" t="str">
        <f aca="false">IFERROR(VLOOKUP(A178,C$4:K$434,2,FALSE()),"")</f>
        <v/>
      </c>
      <c r="P178" s="0" t="str">
        <f aca="false">IFERROR(VLOOKUP(A178,C$4:K$434,3,FALSE()),"")</f>
        <v/>
      </c>
      <c r="Q178" s="0" t="str">
        <f aca="false">IFERROR(VLOOKUP(A178,C$4:K$434,4,FALSE()),"")</f>
        <v/>
      </c>
      <c r="R178" s="39" t="str">
        <f aca="false">IFERROR(VLOOKUP(A178,C$4:K$434,5,FALSE()),"")</f>
        <v/>
      </c>
      <c r="S178" s="0" t="str">
        <f aca="false">IFERROR(VLOOKUP(A178,C$4:K$434,6,FALSE()),"")</f>
        <v/>
      </c>
      <c r="T178" s="39" t="str">
        <f aca="false">IFERROR(VLOOKUP(A178,C$4:K$434,7,FALSE()),"")</f>
        <v/>
      </c>
      <c r="U178" s="0" t="str">
        <f aca="false">IFERROR(VLOOKUP(A178,C$4:K$434,8,FALSE()),"")</f>
        <v/>
      </c>
      <c r="V178" s="39" t="str">
        <f aca="false">IFERROR(VLOOKUP(A178,C$4:K$434,9,FALSE()),"")</f>
        <v/>
      </c>
    </row>
    <row r="179" customFormat="false" ht="15" hidden="false" customHeight="false" outlineLevel="0" collapsed="false">
      <c r="A179" s="0" t="s">
        <v>210</v>
      </c>
      <c r="B179" s="0" t="s">
        <v>20</v>
      </c>
      <c r="C179" s="0" t="s">
        <v>203</v>
      </c>
      <c r="D179" s="0" t="s">
        <v>23</v>
      </c>
      <c r="E179" s="0" t="n">
        <v>16</v>
      </c>
      <c r="F179" s="0" t="n">
        <v>0</v>
      </c>
      <c r="G179" s="39" t="n">
        <v>0</v>
      </c>
      <c r="H179" s="0" t="n">
        <v>970</v>
      </c>
      <c r="I179" s="39" t="n">
        <v>0.9519</v>
      </c>
      <c r="J179" s="0" t="n">
        <v>72</v>
      </c>
      <c r="K179" s="39" t="n">
        <v>0.164</v>
      </c>
      <c r="N179" s="0" t="s">
        <v>210</v>
      </c>
      <c r="O179" s="0" t="str">
        <f aca="false">IFERROR(VLOOKUP(A179,C$4:K$434,2,FALSE()),"")</f>
        <v/>
      </c>
      <c r="P179" s="0" t="str">
        <f aca="false">IFERROR(VLOOKUP(A179,C$4:K$434,3,FALSE()),"")</f>
        <v/>
      </c>
      <c r="Q179" s="0" t="str">
        <f aca="false">IFERROR(VLOOKUP(A179,C$4:K$434,4,FALSE()),"")</f>
        <v/>
      </c>
      <c r="R179" s="39" t="str">
        <f aca="false">IFERROR(VLOOKUP(A179,C$4:K$434,5,FALSE()),"")</f>
        <v/>
      </c>
      <c r="S179" s="0" t="str">
        <f aca="false">IFERROR(VLOOKUP(A179,C$4:K$434,6,FALSE()),"")</f>
        <v/>
      </c>
      <c r="T179" s="39" t="str">
        <f aca="false">IFERROR(VLOOKUP(A179,C$4:K$434,7,FALSE()),"")</f>
        <v/>
      </c>
      <c r="U179" s="0" t="str">
        <f aca="false">IFERROR(VLOOKUP(A179,C$4:K$434,8,FALSE()),"")</f>
        <v/>
      </c>
      <c r="V179" s="39" t="str">
        <f aca="false">IFERROR(VLOOKUP(A179,C$4:K$434,9,FALSE()),"")</f>
        <v/>
      </c>
    </row>
    <row r="180" customFormat="false" ht="15" hidden="false" customHeight="false" outlineLevel="0" collapsed="false">
      <c r="A180" s="0" t="s">
        <v>211</v>
      </c>
      <c r="B180" s="0" t="s">
        <v>20</v>
      </c>
      <c r="C180" s="0" t="s">
        <v>204</v>
      </c>
      <c r="D180" s="0" t="s">
        <v>453</v>
      </c>
      <c r="E180" s="0" t="n">
        <v>16</v>
      </c>
      <c r="F180" s="0" t="n">
        <v>0</v>
      </c>
      <c r="G180" s="39" t="n">
        <v>0</v>
      </c>
      <c r="H180" s="0" t="n">
        <v>622</v>
      </c>
      <c r="I180" s="39" t="n">
        <v>0.5399</v>
      </c>
      <c r="J180" s="0" t="n">
        <v>77</v>
      </c>
      <c r="K180" s="39" t="n">
        <v>0.1656</v>
      </c>
      <c r="N180" s="0" t="s">
        <v>211</v>
      </c>
      <c r="O180" s="0" t="str">
        <f aca="false">IFERROR(VLOOKUP(A180,C$4:K$434,2,FALSE()),"")</f>
        <v>CB</v>
      </c>
      <c r="P180" s="0" t="n">
        <f aca="false">IFERROR(VLOOKUP(A180,C$4:K$434,3,FALSE()),"")</f>
        <v>10</v>
      </c>
      <c r="Q180" s="0" t="n">
        <f aca="false">IFERROR(VLOOKUP(A180,C$4:K$434,4,FALSE()),"")</f>
        <v>0</v>
      </c>
      <c r="R180" s="39" t="n">
        <f aca="false">IFERROR(VLOOKUP(A180,C$4:K$434,5,FALSE()),"")</f>
        <v>0</v>
      </c>
      <c r="S180" s="0" t="n">
        <f aca="false">IFERROR(VLOOKUP(A180,C$4:K$434,6,FALSE()),"")</f>
        <v>227</v>
      </c>
      <c r="T180" s="39" t="n">
        <f aca="false">IFERROR(VLOOKUP(A180,C$4:K$434,7,FALSE()),"")</f>
        <v>0.2176</v>
      </c>
      <c r="U180" s="0" t="n">
        <f aca="false">IFERROR(VLOOKUP(A180,C$4:K$434,8,FALSE()),"")</f>
        <v>65</v>
      </c>
      <c r="V180" s="39" t="n">
        <f aca="false">IFERROR(VLOOKUP(A180,C$4:K$434,9,FALSE()),"")</f>
        <v>0.1451</v>
      </c>
    </row>
    <row r="181" customFormat="false" ht="15" hidden="false" customHeight="false" outlineLevel="0" collapsed="false">
      <c r="A181" s="0" t="s">
        <v>212</v>
      </c>
      <c r="B181" s="0" t="s">
        <v>20</v>
      </c>
      <c r="C181" s="0" t="s">
        <v>205</v>
      </c>
      <c r="D181" s="0" t="s">
        <v>638</v>
      </c>
      <c r="E181" s="0" t="n">
        <v>11</v>
      </c>
      <c r="F181" s="0" t="n">
        <v>0</v>
      </c>
      <c r="G181" s="39" t="n">
        <v>0</v>
      </c>
      <c r="H181" s="0" t="n">
        <v>18</v>
      </c>
      <c r="I181" s="39" t="n">
        <v>0.0173</v>
      </c>
      <c r="J181" s="0" t="n">
        <v>151</v>
      </c>
      <c r="K181" s="39" t="n">
        <v>0.3371</v>
      </c>
      <c r="N181" s="0" t="s">
        <v>212</v>
      </c>
      <c r="O181" s="0" t="str">
        <f aca="false">IFERROR(VLOOKUP(A181,C$4:K$434,2,FALSE()),"")</f>
        <v/>
      </c>
      <c r="P181" s="0" t="str">
        <f aca="false">IFERROR(VLOOKUP(A181,C$4:K$434,3,FALSE()),"")</f>
        <v/>
      </c>
      <c r="Q181" s="0" t="str">
        <f aca="false">IFERROR(VLOOKUP(A181,C$4:K$434,4,FALSE()),"")</f>
        <v/>
      </c>
      <c r="R181" s="39" t="str">
        <f aca="false">IFERROR(VLOOKUP(A181,C$4:K$434,5,FALSE()),"")</f>
        <v/>
      </c>
      <c r="S181" s="0" t="str">
        <f aca="false">IFERROR(VLOOKUP(A181,C$4:K$434,6,FALSE()),"")</f>
        <v/>
      </c>
      <c r="T181" s="39" t="str">
        <f aca="false">IFERROR(VLOOKUP(A181,C$4:K$434,7,FALSE()),"")</f>
        <v/>
      </c>
      <c r="U181" s="0" t="str">
        <f aca="false">IFERROR(VLOOKUP(A181,C$4:K$434,8,FALSE()),"")</f>
        <v/>
      </c>
      <c r="V181" s="39" t="str">
        <f aca="false">IFERROR(VLOOKUP(A181,C$4:K$434,9,FALSE()),"")</f>
        <v/>
      </c>
    </row>
    <row r="182" customFormat="false" ht="15" hidden="false" customHeight="false" outlineLevel="0" collapsed="false">
      <c r="A182" s="0" t="s">
        <v>213</v>
      </c>
      <c r="B182" s="0" t="s">
        <v>34</v>
      </c>
      <c r="C182" s="0" t="s">
        <v>821</v>
      </c>
      <c r="D182" s="0" t="s">
        <v>23</v>
      </c>
      <c r="E182" s="0" t="n">
        <v>2</v>
      </c>
      <c r="F182" s="0" t="n">
        <v>0</v>
      </c>
      <c r="G182" s="39" t="n">
        <v>0</v>
      </c>
      <c r="H182" s="0" t="n">
        <v>0</v>
      </c>
      <c r="I182" s="39" t="n">
        <v>0</v>
      </c>
      <c r="J182" s="0" t="n">
        <v>33</v>
      </c>
      <c r="K182" s="39" t="n">
        <v>0.0745</v>
      </c>
      <c r="N182" s="0" t="s">
        <v>213</v>
      </c>
      <c r="O182" s="0" t="str">
        <f aca="false">IFERROR(VLOOKUP(A182,C$4:K$434,2,FALSE()),"")</f>
        <v>WR</v>
      </c>
      <c r="P182" s="0" t="n">
        <f aca="false">IFERROR(VLOOKUP(A182,C$4:K$434,3,FALSE()),"")</f>
        <v>16</v>
      </c>
      <c r="Q182" s="0" t="n">
        <f aca="false">IFERROR(VLOOKUP(A182,C$4:K$434,4,FALSE()),"")</f>
        <v>291</v>
      </c>
      <c r="R182" s="39" t="n">
        <f aca="false">IFERROR(VLOOKUP(A182,C$4:K$434,5,FALSE()),"")</f>
        <v>0.2801</v>
      </c>
      <c r="S182" s="0" t="n">
        <f aca="false">IFERROR(VLOOKUP(A182,C$4:K$434,6,FALSE()),"")</f>
        <v>0</v>
      </c>
      <c r="T182" s="39" t="n">
        <f aca="false">IFERROR(VLOOKUP(A182,C$4:K$434,7,FALSE()),"")</f>
        <v>0</v>
      </c>
      <c r="U182" s="0" t="n">
        <f aca="false">IFERROR(VLOOKUP(A182,C$4:K$434,8,FALSE()),"")</f>
        <v>221</v>
      </c>
      <c r="V182" s="39" t="n">
        <f aca="false">IFERROR(VLOOKUP(A182,C$4:K$434,9,FALSE()),"")</f>
        <v>0.4653</v>
      </c>
    </row>
    <row r="183" customFormat="false" ht="15" hidden="false" customHeight="false" outlineLevel="0" collapsed="false">
      <c r="A183" s="0" t="s">
        <v>214</v>
      </c>
      <c r="B183" s="0" t="s">
        <v>34</v>
      </c>
      <c r="C183" s="0" t="s">
        <v>821</v>
      </c>
      <c r="D183" s="0" t="s">
        <v>23</v>
      </c>
      <c r="E183" s="0" t="n">
        <v>7</v>
      </c>
      <c r="F183" s="0" t="n">
        <v>0</v>
      </c>
      <c r="G183" s="39" t="n">
        <v>0</v>
      </c>
      <c r="H183" s="0" t="n">
        <v>21</v>
      </c>
      <c r="I183" s="39" t="n">
        <v>0.0194</v>
      </c>
      <c r="J183" s="0" t="n">
        <v>114</v>
      </c>
      <c r="K183" s="39" t="n">
        <v>0.2597</v>
      </c>
      <c r="N183" s="0" t="s">
        <v>214</v>
      </c>
      <c r="O183" s="0" t="str">
        <f aca="false">IFERROR(VLOOKUP(A183,C$4:K$434,2,FALSE()),"")</f>
        <v/>
      </c>
      <c r="P183" s="0" t="str">
        <f aca="false">IFERROR(VLOOKUP(A183,C$4:K$434,3,FALSE()),"")</f>
        <v/>
      </c>
      <c r="Q183" s="0" t="str">
        <f aca="false">IFERROR(VLOOKUP(A183,C$4:K$434,4,FALSE()),"")</f>
        <v/>
      </c>
      <c r="R183" s="39" t="str">
        <f aca="false">IFERROR(VLOOKUP(A183,C$4:K$434,5,FALSE()),"")</f>
        <v/>
      </c>
      <c r="S183" s="0" t="str">
        <f aca="false">IFERROR(VLOOKUP(A183,C$4:K$434,6,FALSE()),"")</f>
        <v/>
      </c>
      <c r="T183" s="39" t="str">
        <f aca="false">IFERROR(VLOOKUP(A183,C$4:K$434,7,FALSE()),"")</f>
        <v/>
      </c>
      <c r="U183" s="0" t="str">
        <f aca="false">IFERROR(VLOOKUP(A183,C$4:K$434,8,FALSE()),"")</f>
        <v/>
      </c>
      <c r="V183" s="39" t="str">
        <f aca="false">IFERROR(VLOOKUP(A183,C$4:K$434,9,FALSE()),"")</f>
        <v/>
      </c>
    </row>
    <row r="184" customFormat="false" ht="15" hidden="false" customHeight="false" outlineLevel="0" collapsed="false">
      <c r="A184" s="0" t="s">
        <v>215</v>
      </c>
      <c r="B184" s="0" t="s">
        <v>37</v>
      </c>
      <c r="C184" s="0" t="s">
        <v>822</v>
      </c>
      <c r="D184" s="0" t="s">
        <v>34</v>
      </c>
      <c r="E184" s="0" t="n">
        <v>7</v>
      </c>
      <c r="F184" s="0" t="n">
        <v>134</v>
      </c>
      <c r="G184" s="39" t="n">
        <v>0.1185</v>
      </c>
      <c r="H184" s="0" t="n">
        <v>0</v>
      </c>
      <c r="I184" s="39" t="n">
        <v>0</v>
      </c>
      <c r="J184" s="0" t="n">
        <v>61</v>
      </c>
      <c r="K184" s="39" t="n">
        <v>0.139</v>
      </c>
      <c r="N184" s="0" t="s">
        <v>215</v>
      </c>
      <c r="O184" s="0" t="str">
        <f aca="false">IFERROR(VLOOKUP(A184,C$4:K$434,2,FALSE()),"")</f>
        <v/>
      </c>
      <c r="P184" s="0" t="str">
        <f aca="false">IFERROR(VLOOKUP(A184,C$4:K$434,3,FALSE()),"")</f>
        <v/>
      </c>
      <c r="Q184" s="0" t="str">
        <f aca="false">IFERROR(VLOOKUP(A184,C$4:K$434,4,FALSE()),"")</f>
        <v/>
      </c>
      <c r="R184" s="39" t="str">
        <f aca="false">IFERROR(VLOOKUP(A184,C$4:K$434,5,FALSE()),"")</f>
        <v/>
      </c>
      <c r="S184" s="0" t="str">
        <f aca="false">IFERROR(VLOOKUP(A184,C$4:K$434,6,FALSE()),"")</f>
        <v/>
      </c>
      <c r="T184" s="39" t="str">
        <f aca="false">IFERROR(VLOOKUP(A184,C$4:K$434,7,FALSE()),"")</f>
        <v/>
      </c>
      <c r="U184" s="0" t="str">
        <f aca="false">IFERROR(VLOOKUP(A184,C$4:K$434,8,FALSE()),"")</f>
        <v/>
      </c>
      <c r="V184" s="39" t="str">
        <f aca="false">IFERROR(VLOOKUP(A184,C$4:K$434,9,FALSE()),"")</f>
        <v/>
      </c>
    </row>
    <row r="185" customFormat="false" ht="15" hidden="false" customHeight="false" outlineLevel="0" collapsed="false">
      <c r="A185" s="0" t="s">
        <v>216</v>
      </c>
      <c r="B185" s="0" t="s">
        <v>34</v>
      </c>
      <c r="C185" s="0" t="s">
        <v>822</v>
      </c>
      <c r="D185" s="0" t="s">
        <v>34</v>
      </c>
      <c r="E185" s="0" t="n">
        <v>3</v>
      </c>
      <c r="F185" s="0" t="n">
        <v>37</v>
      </c>
      <c r="G185" s="39" t="n">
        <v>0.0326</v>
      </c>
      <c r="H185" s="0" t="n">
        <v>0</v>
      </c>
      <c r="I185" s="39" t="n">
        <v>0</v>
      </c>
      <c r="J185" s="0" t="n">
        <v>13</v>
      </c>
      <c r="K185" s="39" t="n">
        <v>0.0296</v>
      </c>
      <c r="N185" s="0" t="s">
        <v>216</v>
      </c>
      <c r="O185" s="0" t="str">
        <f aca="false">IFERROR(VLOOKUP(A185,C$4:K$434,2,FALSE()),"")</f>
        <v>WR</v>
      </c>
      <c r="P185" s="0" t="n">
        <f aca="false">IFERROR(VLOOKUP(A185,C$4:K$434,3,FALSE()),"")</f>
        <v>11</v>
      </c>
      <c r="Q185" s="0" t="n">
        <f aca="false">IFERROR(VLOOKUP(A185,C$4:K$434,4,FALSE()),"")</f>
        <v>272</v>
      </c>
      <c r="R185" s="39" t="n">
        <f aca="false">IFERROR(VLOOKUP(A185,C$4:K$434,5,FALSE()),"")</f>
        <v>0.2424</v>
      </c>
      <c r="S185" s="0" t="n">
        <f aca="false">IFERROR(VLOOKUP(A185,C$4:K$434,6,FALSE()),"")</f>
        <v>0</v>
      </c>
      <c r="T185" s="39" t="n">
        <f aca="false">IFERROR(VLOOKUP(A185,C$4:K$434,7,FALSE()),"")</f>
        <v>0</v>
      </c>
      <c r="U185" s="0" t="n">
        <f aca="false">IFERROR(VLOOKUP(A185,C$4:K$434,8,FALSE()),"")</f>
        <v>87</v>
      </c>
      <c r="V185" s="39" t="n">
        <f aca="false">IFERROR(VLOOKUP(A185,C$4:K$434,9,FALSE()),"")</f>
        <v>0.1946</v>
      </c>
    </row>
    <row r="186" customFormat="false" ht="15" hidden="false" customHeight="false" outlineLevel="0" collapsed="false">
      <c r="A186" s="0" t="s">
        <v>217</v>
      </c>
      <c r="B186" s="0" t="s">
        <v>34</v>
      </c>
      <c r="C186" s="0" t="s">
        <v>823</v>
      </c>
      <c r="D186" s="0" t="s">
        <v>23</v>
      </c>
      <c r="E186" s="0" t="n">
        <v>1</v>
      </c>
      <c r="F186" s="0" t="n">
        <v>0</v>
      </c>
      <c r="G186" s="39" t="n">
        <v>0</v>
      </c>
      <c r="H186" s="0" t="n">
        <v>0</v>
      </c>
      <c r="I186" s="39" t="n">
        <v>0</v>
      </c>
      <c r="J186" s="0" t="n">
        <v>14</v>
      </c>
      <c r="K186" s="39" t="n">
        <v>0.0295</v>
      </c>
      <c r="N186" s="0" t="s">
        <v>217</v>
      </c>
      <c r="O186" s="0" t="str">
        <f aca="false">IFERROR(VLOOKUP(A186,C$4:K$434,2,FALSE()),"")</f>
        <v/>
      </c>
      <c r="P186" s="0" t="str">
        <f aca="false">IFERROR(VLOOKUP(A186,C$4:K$434,3,FALSE()),"")</f>
        <v/>
      </c>
      <c r="Q186" s="0" t="str">
        <f aca="false">IFERROR(VLOOKUP(A186,C$4:K$434,4,FALSE()),"")</f>
        <v/>
      </c>
      <c r="R186" s="39" t="str">
        <f aca="false">IFERROR(VLOOKUP(A186,C$4:K$434,5,FALSE()),"")</f>
        <v/>
      </c>
      <c r="S186" s="0" t="str">
        <f aca="false">IFERROR(VLOOKUP(A186,C$4:K$434,6,FALSE()),"")</f>
        <v/>
      </c>
      <c r="T186" s="39" t="str">
        <f aca="false">IFERROR(VLOOKUP(A186,C$4:K$434,7,FALSE()),"")</f>
        <v/>
      </c>
      <c r="U186" s="0" t="str">
        <f aca="false">IFERROR(VLOOKUP(A186,C$4:K$434,8,FALSE()),"")</f>
        <v/>
      </c>
      <c r="V186" s="39" t="str">
        <f aca="false">IFERROR(VLOOKUP(A186,C$4:K$434,9,FALSE()),"")</f>
        <v/>
      </c>
    </row>
    <row r="187" customFormat="false" ht="15" hidden="false" customHeight="false" outlineLevel="0" collapsed="false">
      <c r="A187" s="0" t="s">
        <v>218</v>
      </c>
      <c r="B187" s="0" t="s">
        <v>37</v>
      </c>
      <c r="C187" s="0" t="s">
        <v>823</v>
      </c>
      <c r="D187" s="0" t="s">
        <v>23</v>
      </c>
      <c r="E187" s="0" t="n">
        <v>4</v>
      </c>
      <c r="F187" s="0" t="n">
        <v>0</v>
      </c>
      <c r="G187" s="39" t="n">
        <v>0</v>
      </c>
      <c r="H187" s="0" t="n">
        <v>0</v>
      </c>
      <c r="I187" s="39" t="n">
        <v>0</v>
      </c>
      <c r="J187" s="0" t="n">
        <v>88</v>
      </c>
      <c r="K187" s="39" t="n">
        <v>0.2005</v>
      </c>
      <c r="N187" s="0" t="s">
        <v>218</v>
      </c>
      <c r="O187" s="0" t="str">
        <f aca="false">IFERROR(VLOOKUP(A187,C$4:K$434,2,FALSE()),"")</f>
        <v/>
      </c>
      <c r="P187" s="0" t="str">
        <f aca="false">IFERROR(VLOOKUP(A187,C$4:K$434,3,FALSE()),"")</f>
        <v/>
      </c>
      <c r="Q187" s="0" t="str">
        <f aca="false">IFERROR(VLOOKUP(A187,C$4:K$434,4,FALSE()),"")</f>
        <v/>
      </c>
      <c r="R187" s="39" t="str">
        <f aca="false">IFERROR(VLOOKUP(A187,C$4:K$434,5,FALSE()),"")</f>
        <v/>
      </c>
      <c r="S187" s="0" t="str">
        <f aca="false">IFERROR(VLOOKUP(A187,C$4:K$434,6,FALSE()),"")</f>
        <v/>
      </c>
      <c r="T187" s="39" t="str">
        <f aca="false">IFERROR(VLOOKUP(A187,C$4:K$434,7,FALSE()),"")</f>
        <v/>
      </c>
      <c r="U187" s="0" t="str">
        <f aca="false">IFERROR(VLOOKUP(A187,C$4:K$434,8,FALSE()),"")</f>
        <v/>
      </c>
      <c r="V187" s="39" t="str">
        <f aca="false">IFERROR(VLOOKUP(A187,C$4:K$434,9,FALSE()),"")</f>
        <v/>
      </c>
    </row>
    <row r="188" customFormat="false" ht="15" hidden="false" customHeight="false" outlineLevel="0" collapsed="false">
      <c r="A188" s="0" t="s">
        <v>219</v>
      </c>
      <c r="B188" s="0" t="s">
        <v>20</v>
      </c>
      <c r="C188" s="0" t="s">
        <v>207</v>
      </c>
      <c r="D188" s="0" t="s">
        <v>382</v>
      </c>
      <c r="E188" s="0" t="n">
        <v>16</v>
      </c>
      <c r="F188" s="0" t="n">
        <v>0</v>
      </c>
      <c r="G188" s="39" t="n">
        <v>0</v>
      </c>
      <c r="H188" s="0" t="n">
        <v>2</v>
      </c>
      <c r="I188" s="39" t="n">
        <v>0.0019</v>
      </c>
      <c r="J188" s="0" t="n">
        <v>303</v>
      </c>
      <c r="K188" s="39" t="n">
        <v>0.6902</v>
      </c>
      <c r="N188" s="0" t="s">
        <v>219</v>
      </c>
      <c r="O188" s="0" t="str">
        <f aca="false">IFERROR(VLOOKUP(A188,C$4:K$434,2,FALSE()),"")</f>
        <v>CB</v>
      </c>
      <c r="P188" s="0" t="n">
        <f aca="false">IFERROR(VLOOKUP(A188,C$4:K$434,3,FALSE()),"")</f>
        <v>6</v>
      </c>
      <c r="Q188" s="0" t="n">
        <f aca="false">IFERROR(VLOOKUP(A188,C$4:K$434,4,FALSE()),"")</f>
        <v>0</v>
      </c>
      <c r="R188" s="39" t="n">
        <f aca="false">IFERROR(VLOOKUP(A188,C$4:K$434,5,FALSE()),"")</f>
        <v>0</v>
      </c>
      <c r="S188" s="0" t="n">
        <f aca="false">IFERROR(VLOOKUP(A188,C$4:K$434,6,FALSE()),"")</f>
        <v>289</v>
      </c>
      <c r="T188" s="39" t="n">
        <f aca="false">IFERROR(VLOOKUP(A188,C$4:K$434,7,FALSE()),"")</f>
        <v>0.2861</v>
      </c>
      <c r="U188" s="0" t="n">
        <f aca="false">IFERROR(VLOOKUP(A188,C$4:K$434,8,FALSE()),"")</f>
        <v>94</v>
      </c>
      <c r="V188" s="39" t="n">
        <f aca="false">IFERROR(VLOOKUP(A188,C$4:K$434,9,FALSE()),"")</f>
        <v>0.2103</v>
      </c>
    </row>
    <row r="189" customFormat="false" ht="15" hidden="false" customHeight="false" outlineLevel="0" collapsed="false">
      <c r="A189" s="0" t="s">
        <v>220</v>
      </c>
      <c r="B189" s="0" t="s">
        <v>34</v>
      </c>
      <c r="C189" s="0" t="s">
        <v>208</v>
      </c>
      <c r="D189" s="0" t="s">
        <v>382</v>
      </c>
      <c r="E189" s="0" t="n">
        <v>16</v>
      </c>
      <c r="F189" s="0" t="n">
        <v>0</v>
      </c>
      <c r="G189" s="39" t="n">
        <v>0</v>
      </c>
      <c r="H189" s="0" t="n">
        <v>618</v>
      </c>
      <c r="I189" s="39" t="n">
        <v>0.5685</v>
      </c>
      <c r="J189" s="0" t="n">
        <v>219</v>
      </c>
      <c r="K189" s="39" t="n">
        <v>0.4955</v>
      </c>
      <c r="N189" s="0" t="s">
        <v>220</v>
      </c>
      <c r="O189" s="0" t="str">
        <f aca="false">IFERROR(VLOOKUP(A189,C$4:K$434,2,FALSE()),"")</f>
        <v>WR</v>
      </c>
      <c r="P189" s="0" t="n">
        <f aca="false">IFERROR(VLOOKUP(A189,C$4:K$434,3,FALSE()),"")</f>
        <v>4</v>
      </c>
      <c r="Q189" s="0" t="n">
        <f aca="false">IFERROR(VLOOKUP(A189,C$4:K$434,4,FALSE()),"")</f>
        <v>191</v>
      </c>
      <c r="R189" s="39" t="n">
        <f aca="false">IFERROR(VLOOKUP(A189,C$4:K$434,5,FALSE()),"")</f>
        <v>0.1891</v>
      </c>
      <c r="S189" s="0" t="n">
        <f aca="false">IFERROR(VLOOKUP(A189,C$4:K$434,6,FALSE()),"")</f>
        <v>0</v>
      </c>
      <c r="T189" s="39" t="n">
        <f aca="false">IFERROR(VLOOKUP(A189,C$4:K$434,7,FALSE()),"")</f>
        <v>0</v>
      </c>
      <c r="U189" s="0" t="n">
        <f aca="false">IFERROR(VLOOKUP(A189,C$4:K$434,8,FALSE()),"")</f>
        <v>0</v>
      </c>
      <c r="V189" s="39" t="n">
        <f aca="false">IFERROR(VLOOKUP(A189,C$4:K$434,9,FALSE()),"")</f>
        <v>0</v>
      </c>
    </row>
    <row r="190" customFormat="false" ht="15" hidden="false" customHeight="false" outlineLevel="0" collapsed="false">
      <c r="A190" s="0" t="s">
        <v>220</v>
      </c>
      <c r="B190" s="0" t="s">
        <v>20</v>
      </c>
      <c r="C190" s="0" t="s">
        <v>211</v>
      </c>
      <c r="D190" s="0" t="s">
        <v>382</v>
      </c>
      <c r="E190" s="0" t="n">
        <v>10</v>
      </c>
      <c r="F190" s="0" t="n">
        <v>0</v>
      </c>
      <c r="G190" s="39" t="n">
        <v>0</v>
      </c>
      <c r="H190" s="0" t="n">
        <v>227</v>
      </c>
      <c r="I190" s="39" t="n">
        <v>0.2176</v>
      </c>
      <c r="J190" s="0" t="n">
        <v>65</v>
      </c>
      <c r="K190" s="39" t="n">
        <v>0.1451</v>
      </c>
      <c r="N190" s="0" t="s">
        <v>220</v>
      </c>
      <c r="R190" s="39"/>
      <c r="T190" s="39"/>
      <c r="V190" s="39"/>
    </row>
    <row r="191" customFormat="false" ht="15" hidden="false" customHeight="false" outlineLevel="0" collapsed="false">
      <c r="A191" s="0" t="s">
        <v>221</v>
      </c>
      <c r="B191" s="0" t="s">
        <v>20</v>
      </c>
      <c r="C191" s="0" t="s">
        <v>824</v>
      </c>
      <c r="D191" s="0" t="s">
        <v>37</v>
      </c>
      <c r="E191" s="0" t="n">
        <v>3</v>
      </c>
      <c r="F191" s="0" t="n">
        <v>118</v>
      </c>
      <c r="G191" s="39" t="n">
        <v>0.1041</v>
      </c>
      <c r="H191" s="0" t="n">
        <v>0</v>
      </c>
      <c r="I191" s="39" t="n">
        <v>0</v>
      </c>
      <c r="J191" s="0" t="n">
        <v>0</v>
      </c>
      <c r="K191" s="39" t="n">
        <v>0</v>
      </c>
      <c r="N191" s="0" t="s">
        <v>221</v>
      </c>
      <c r="O191" s="0" t="str">
        <f aca="false">IFERROR(VLOOKUP(A191,C$4:K$434,2,FALSE()),"")</f>
        <v/>
      </c>
      <c r="P191" s="0" t="str">
        <f aca="false">IFERROR(VLOOKUP(A191,C$4:K$434,3,FALSE()),"")</f>
        <v/>
      </c>
      <c r="Q191" s="0" t="str">
        <f aca="false">IFERROR(VLOOKUP(A191,C$4:K$434,4,FALSE()),"")</f>
        <v/>
      </c>
      <c r="R191" s="39" t="str">
        <f aca="false">IFERROR(VLOOKUP(A191,C$4:K$434,5,FALSE()),"")</f>
        <v/>
      </c>
      <c r="S191" s="0" t="str">
        <f aca="false">IFERROR(VLOOKUP(A191,C$4:K$434,6,FALSE()),"")</f>
        <v/>
      </c>
      <c r="T191" s="39" t="str">
        <f aca="false">IFERROR(VLOOKUP(A191,C$4:K$434,7,FALSE()),"")</f>
        <v/>
      </c>
      <c r="U191" s="0" t="str">
        <f aca="false">IFERROR(VLOOKUP(A191,C$4:K$434,8,FALSE()),"")</f>
        <v/>
      </c>
      <c r="V191" s="39" t="str">
        <f aca="false">IFERROR(VLOOKUP(A191,C$4:K$434,9,FALSE()),"")</f>
        <v/>
      </c>
    </row>
    <row r="192" customFormat="false" ht="15" hidden="false" customHeight="false" outlineLevel="0" collapsed="false">
      <c r="A192" s="0" t="s">
        <v>222</v>
      </c>
      <c r="B192" s="0" t="s">
        <v>23</v>
      </c>
      <c r="C192" s="0" t="s">
        <v>824</v>
      </c>
      <c r="D192" s="0" t="s">
        <v>37</v>
      </c>
      <c r="E192" s="0" t="n">
        <v>4</v>
      </c>
      <c r="F192" s="0" t="n">
        <v>119</v>
      </c>
      <c r="G192" s="39" t="n">
        <v>0.1107</v>
      </c>
      <c r="H192" s="0" t="n">
        <v>0</v>
      </c>
      <c r="I192" s="39" t="n">
        <v>0</v>
      </c>
      <c r="J192" s="0" t="n">
        <v>0</v>
      </c>
      <c r="K192" s="39" t="n">
        <v>0</v>
      </c>
      <c r="N192" s="0" t="s">
        <v>222</v>
      </c>
      <c r="O192" s="0" t="str">
        <f aca="false">IFERROR(VLOOKUP(A192,C$4:K$434,2,FALSE()),"")</f>
        <v>LB</v>
      </c>
      <c r="P192" s="0" t="n">
        <f aca="false">IFERROR(VLOOKUP(A192,C$4:K$434,3,FALSE()),"")</f>
        <v>16</v>
      </c>
      <c r="Q192" s="0" t="n">
        <f aca="false">IFERROR(VLOOKUP(A192,C$4:K$434,4,FALSE()),"")</f>
        <v>0</v>
      </c>
      <c r="R192" s="39" t="n">
        <f aca="false">IFERROR(VLOOKUP(A192,C$4:K$434,5,FALSE()),"")</f>
        <v>0</v>
      </c>
      <c r="S192" s="0" t="n">
        <f aca="false">IFERROR(VLOOKUP(A192,C$4:K$434,6,FALSE()),"")</f>
        <v>1023</v>
      </c>
      <c r="T192" s="39" t="n">
        <f aca="false">IFERROR(VLOOKUP(A192,C$4:K$434,7,FALSE()),"")</f>
        <v>0.9633</v>
      </c>
      <c r="U192" s="0" t="n">
        <f aca="false">IFERROR(VLOOKUP(A192,C$4:K$434,8,FALSE()),"")</f>
        <v>69</v>
      </c>
      <c r="V192" s="39" t="n">
        <f aca="false">IFERROR(VLOOKUP(A192,C$4:K$434,9,FALSE()),"")</f>
        <v>0.1572</v>
      </c>
    </row>
    <row r="193" customFormat="false" ht="15" hidden="false" customHeight="false" outlineLevel="0" collapsed="false">
      <c r="A193" s="0" t="s">
        <v>223</v>
      </c>
      <c r="B193" s="0" t="s">
        <v>46</v>
      </c>
      <c r="C193" s="0" t="s">
        <v>824</v>
      </c>
      <c r="D193" s="0" t="s">
        <v>37</v>
      </c>
      <c r="E193" s="0" t="n">
        <v>2</v>
      </c>
      <c r="F193" s="0" t="n">
        <v>28</v>
      </c>
      <c r="G193" s="39" t="n">
        <v>0.027</v>
      </c>
      <c r="H193" s="0" t="n">
        <v>0</v>
      </c>
      <c r="I193" s="39" t="n">
        <v>0</v>
      </c>
      <c r="J193" s="0" t="n">
        <v>0</v>
      </c>
      <c r="K193" s="39" t="n">
        <v>0</v>
      </c>
      <c r="N193" s="0" t="s">
        <v>223</v>
      </c>
      <c r="O193" s="0" t="str">
        <f aca="false">IFERROR(VLOOKUP(A193,C$4:K$434,2,FALSE()),"")</f>
        <v>LB</v>
      </c>
      <c r="P193" s="0" t="n">
        <f aca="false">IFERROR(VLOOKUP(A193,C$4:K$434,3,FALSE()),"")</f>
        <v>16</v>
      </c>
      <c r="Q193" s="0" t="n">
        <f aca="false">IFERROR(VLOOKUP(A193,C$4:K$434,4,FALSE()),"")</f>
        <v>0</v>
      </c>
      <c r="R193" s="39" t="n">
        <f aca="false">IFERROR(VLOOKUP(A193,C$4:K$434,5,FALSE()),"")</f>
        <v>0</v>
      </c>
      <c r="S193" s="0" t="n">
        <f aca="false">IFERROR(VLOOKUP(A193,C$4:K$434,6,FALSE()),"")</f>
        <v>545</v>
      </c>
      <c r="T193" s="39" t="n">
        <f aca="false">IFERROR(VLOOKUP(A193,C$4:K$434,7,FALSE()),"")</f>
        <v>0.5093</v>
      </c>
      <c r="U193" s="0" t="n">
        <f aca="false">IFERROR(VLOOKUP(A193,C$4:K$434,8,FALSE()),"")</f>
        <v>263</v>
      </c>
      <c r="V193" s="39" t="n">
        <f aca="false">IFERROR(VLOOKUP(A193,C$4:K$434,9,FALSE()),"")</f>
        <v>0.562</v>
      </c>
    </row>
    <row r="194" customFormat="false" ht="15" hidden="false" customHeight="false" outlineLevel="0" collapsed="false">
      <c r="A194" s="0" t="s">
        <v>224</v>
      </c>
      <c r="B194" s="0" t="s">
        <v>20</v>
      </c>
      <c r="C194" s="0" t="s">
        <v>213</v>
      </c>
      <c r="D194" s="0" t="s">
        <v>34</v>
      </c>
      <c r="E194" s="0" t="n">
        <v>16</v>
      </c>
      <c r="F194" s="0" t="n">
        <v>291</v>
      </c>
      <c r="G194" s="39" t="n">
        <v>0.2801</v>
      </c>
      <c r="H194" s="0" t="n">
        <v>0</v>
      </c>
      <c r="I194" s="39" t="n">
        <v>0</v>
      </c>
      <c r="J194" s="0" t="n">
        <v>221</v>
      </c>
      <c r="K194" s="39" t="n">
        <v>0.4653</v>
      </c>
      <c r="N194" s="0" t="s">
        <v>224</v>
      </c>
      <c r="O194" s="0" t="str">
        <f aca="false">IFERROR(VLOOKUP(A194,C$4:K$434,2,FALSE()),"")</f>
        <v/>
      </c>
      <c r="P194" s="0" t="str">
        <f aca="false">IFERROR(VLOOKUP(A194,C$4:K$434,3,FALSE()),"")</f>
        <v/>
      </c>
      <c r="Q194" s="0" t="str">
        <f aca="false">IFERROR(VLOOKUP(A194,C$4:K$434,4,FALSE()),"")</f>
        <v/>
      </c>
      <c r="R194" s="39" t="str">
        <f aca="false">IFERROR(VLOOKUP(A194,C$4:K$434,5,FALSE()),"")</f>
        <v/>
      </c>
      <c r="S194" s="0" t="str">
        <f aca="false">IFERROR(VLOOKUP(A194,C$4:K$434,6,FALSE()),"")</f>
        <v/>
      </c>
      <c r="T194" s="39" t="str">
        <f aca="false">IFERROR(VLOOKUP(A194,C$4:K$434,7,FALSE()),"")</f>
        <v/>
      </c>
      <c r="U194" s="0" t="str">
        <f aca="false">IFERROR(VLOOKUP(A194,C$4:K$434,8,FALSE()),"")</f>
        <v/>
      </c>
      <c r="V194" s="39" t="str">
        <f aca="false">IFERROR(VLOOKUP(A194,C$4:K$434,9,FALSE()),"")</f>
        <v/>
      </c>
    </row>
    <row r="195" customFormat="false" ht="15" hidden="false" customHeight="false" outlineLevel="0" collapsed="false">
      <c r="A195" s="0" t="s">
        <v>225</v>
      </c>
      <c r="B195" s="0" t="s">
        <v>46</v>
      </c>
      <c r="C195" s="0" t="s">
        <v>825</v>
      </c>
      <c r="D195" s="0" t="s">
        <v>34</v>
      </c>
      <c r="E195" s="0" t="n">
        <v>12</v>
      </c>
      <c r="F195" s="0" t="n">
        <v>302</v>
      </c>
      <c r="G195" s="39" t="n">
        <v>0.2838</v>
      </c>
      <c r="H195" s="0" t="n">
        <v>0</v>
      </c>
      <c r="I195" s="39" t="n">
        <v>0</v>
      </c>
      <c r="J195" s="0" t="n">
        <v>4</v>
      </c>
      <c r="K195" s="39" t="n">
        <v>0.0086</v>
      </c>
      <c r="N195" s="0" t="s">
        <v>225</v>
      </c>
      <c r="O195" s="0" t="str">
        <f aca="false">IFERROR(VLOOKUP(A195,C$4:K$434,2,FALSE()),"")</f>
        <v/>
      </c>
      <c r="P195" s="0" t="str">
        <f aca="false">IFERROR(VLOOKUP(A195,C$4:K$434,3,FALSE()),"")</f>
        <v/>
      </c>
      <c r="Q195" s="0" t="str">
        <f aca="false">IFERROR(VLOOKUP(A195,C$4:K$434,4,FALSE()),"")</f>
        <v/>
      </c>
      <c r="R195" s="39" t="str">
        <f aca="false">IFERROR(VLOOKUP(A195,C$4:K$434,5,FALSE()),"")</f>
        <v/>
      </c>
      <c r="S195" s="0" t="str">
        <f aca="false">IFERROR(VLOOKUP(A195,C$4:K$434,6,FALSE()),"")</f>
        <v/>
      </c>
      <c r="T195" s="39" t="str">
        <f aca="false">IFERROR(VLOOKUP(A195,C$4:K$434,7,FALSE()),"")</f>
        <v/>
      </c>
      <c r="U195" s="0" t="str">
        <f aca="false">IFERROR(VLOOKUP(A195,C$4:K$434,8,FALSE()),"")</f>
        <v/>
      </c>
      <c r="V195" s="39" t="str">
        <f aca="false">IFERROR(VLOOKUP(A195,C$4:K$434,9,FALSE()),"")</f>
        <v/>
      </c>
    </row>
    <row r="196" customFormat="false" ht="15" hidden="false" customHeight="false" outlineLevel="0" collapsed="false">
      <c r="A196" s="0" t="s">
        <v>226</v>
      </c>
      <c r="B196" s="0" t="s">
        <v>20</v>
      </c>
      <c r="C196" s="0" t="s">
        <v>825</v>
      </c>
      <c r="D196" s="0" t="s">
        <v>34</v>
      </c>
      <c r="E196" s="0" t="n">
        <v>1</v>
      </c>
      <c r="F196" s="0" t="n">
        <v>1</v>
      </c>
      <c r="G196" s="39" t="n">
        <v>0.0011</v>
      </c>
      <c r="H196" s="0" t="n">
        <v>0</v>
      </c>
      <c r="I196" s="39" t="n">
        <v>0</v>
      </c>
      <c r="J196" s="0" t="n">
        <v>0</v>
      </c>
      <c r="K196" s="39" t="n">
        <v>0</v>
      </c>
      <c r="N196" s="0" t="s">
        <v>226</v>
      </c>
      <c r="O196" s="0" t="str">
        <f aca="false">IFERROR(VLOOKUP(A196,C$4:K$434,2,FALSE()),"")</f>
        <v>CB</v>
      </c>
      <c r="P196" s="0" t="n">
        <f aca="false">IFERROR(VLOOKUP(A196,C$4:K$434,3,FALSE()),"")</f>
        <v>16</v>
      </c>
      <c r="Q196" s="0" t="n">
        <f aca="false">IFERROR(VLOOKUP(A196,C$4:K$434,4,FALSE()),"")</f>
        <v>0</v>
      </c>
      <c r="R196" s="39" t="n">
        <f aca="false">IFERROR(VLOOKUP(A196,C$4:K$434,5,FALSE()),"")</f>
        <v>0</v>
      </c>
      <c r="S196" s="0" t="n">
        <f aca="false">IFERROR(VLOOKUP(A196,C$4:K$434,6,FALSE()),"")</f>
        <v>859</v>
      </c>
      <c r="T196" s="39" t="n">
        <f aca="false">IFERROR(VLOOKUP(A196,C$4:K$434,7,FALSE()),"")</f>
        <v>0.8348</v>
      </c>
      <c r="U196" s="0" t="n">
        <f aca="false">IFERROR(VLOOKUP(A196,C$4:K$434,8,FALSE()),"")</f>
        <v>117</v>
      </c>
      <c r="V196" s="39" t="n">
        <f aca="false">IFERROR(VLOOKUP(A196,C$4:K$434,9,FALSE()),"")</f>
        <v>0.2641</v>
      </c>
    </row>
    <row r="197" customFormat="false" ht="15" hidden="false" customHeight="false" outlineLevel="0" collapsed="false">
      <c r="A197" s="0" t="s">
        <v>227</v>
      </c>
      <c r="B197" s="0" t="s">
        <v>14</v>
      </c>
      <c r="C197" s="0" t="s">
        <v>216</v>
      </c>
      <c r="D197" s="0" t="s">
        <v>34</v>
      </c>
      <c r="E197" s="0" t="n">
        <v>11</v>
      </c>
      <c r="F197" s="0" t="n">
        <v>272</v>
      </c>
      <c r="G197" s="39" t="n">
        <v>0.2424</v>
      </c>
      <c r="H197" s="0" t="n">
        <v>0</v>
      </c>
      <c r="I197" s="39" t="n">
        <v>0</v>
      </c>
      <c r="J197" s="0" t="n">
        <v>87</v>
      </c>
      <c r="K197" s="39" t="n">
        <v>0.1946</v>
      </c>
      <c r="N197" s="0" t="s">
        <v>227</v>
      </c>
      <c r="O197" s="0" t="str">
        <f aca="false">IFERROR(VLOOKUP(A197,C$4:K$434,2,FALSE()),"")</f>
        <v>G</v>
      </c>
      <c r="P197" s="0" t="n">
        <f aca="false">IFERROR(VLOOKUP(A197,C$4:K$434,3,FALSE()),"")</f>
        <v>3</v>
      </c>
      <c r="Q197" s="0" t="n">
        <f aca="false">IFERROR(VLOOKUP(A197,C$4:K$434,4,FALSE()),"")</f>
        <v>186</v>
      </c>
      <c r="R197" s="39" t="n">
        <f aca="false">IFERROR(VLOOKUP(A197,C$4:K$434,5,FALSE()),"")</f>
        <v>0.1758</v>
      </c>
      <c r="S197" s="0" t="n">
        <f aca="false">IFERROR(VLOOKUP(A197,C$4:K$434,6,FALSE()),"")</f>
        <v>0</v>
      </c>
      <c r="T197" s="39" t="n">
        <f aca="false">IFERROR(VLOOKUP(A197,C$4:K$434,7,FALSE()),"")</f>
        <v>0</v>
      </c>
      <c r="U197" s="0" t="n">
        <f aca="false">IFERROR(VLOOKUP(A197,C$4:K$434,8,FALSE()),"")</f>
        <v>15</v>
      </c>
      <c r="V197" s="39" t="n">
        <f aca="false">IFERROR(VLOOKUP(A197,C$4:K$434,9,FALSE()),"")</f>
        <v>0.0341</v>
      </c>
    </row>
    <row r="198" customFormat="false" ht="15" hidden="false" customHeight="false" outlineLevel="0" collapsed="false">
      <c r="A198" s="0" t="s">
        <v>228</v>
      </c>
      <c r="B198" s="0" t="s">
        <v>14</v>
      </c>
      <c r="C198" s="0" t="s">
        <v>826</v>
      </c>
      <c r="D198" s="0" t="s">
        <v>420</v>
      </c>
      <c r="E198" s="0" t="n">
        <v>10</v>
      </c>
      <c r="F198" s="0" t="n">
        <v>0</v>
      </c>
      <c r="G198" s="39" t="n">
        <v>0</v>
      </c>
      <c r="H198" s="0" t="n">
        <v>197</v>
      </c>
      <c r="I198" s="39" t="n">
        <v>0.1767</v>
      </c>
      <c r="J198" s="0" t="n">
        <v>31</v>
      </c>
      <c r="K198" s="39" t="n">
        <v>0.0692</v>
      </c>
      <c r="N198" s="0" t="s">
        <v>228</v>
      </c>
      <c r="O198" s="0" t="str">
        <f aca="false">IFERROR(VLOOKUP(A198,C$4:K$434,2,FALSE()),"")</f>
        <v>G</v>
      </c>
      <c r="P198" s="0" t="n">
        <f aca="false">IFERROR(VLOOKUP(A198,C$4:K$434,3,FALSE()),"")</f>
        <v>16</v>
      </c>
      <c r="Q198" s="0" t="n">
        <f aca="false">IFERROR(VLOOKUP(A198,C$4:K$434,4,FALSE()),"")</f>
        <v>649</v>
      </c>
      <c r="R198" s="39" t="n">
        <f aca="false">IFERROR(VLOOKUP(A198,C$4:K$434,5,FALSE()),"")</f>
        <v>0.6258</v>
      </c>
      <c r="S198" s="0" t="n">
        <f aca="false">IFERROR(VLOOKUP(A198,C$4:K$434,6,FALSE()),"")</f>
        <v>0</v>
      </c>
      <c r="T198" s="39" t="n">
        <f aca="false">IFERROR(VLOOKUP(A198,C$4:K$434,7,FALSE()),"")</f>
        <v>0</v>
      </c>
      <c r="U198" s="0" t="n">
        <f aca="false">IFERROR(VLOOKUP(A198,C$4:K$434,8,FALSE()),"")</f>
        <v>69</v>
      </c>
      <c r="V198" s="39" t="n">
        <f aca="false">IFERROR(VLOOKUP(A198,C$4:K$434,9,FALSE()),"")</f>
        <v>0.1659</v>
      </c>
    </row>
    <row r="199" customFormat="false" ht="15" hidden="false" customHeight="false" outlineLevel="0" collapsed="false">
      <c r="A199" s="0" t="s">
        <v>229</v>
      </c>
      <c r="B199" s="0" t="s">
        <v>20</v>
      </c>
      <c r="C199" s="0" t="s">
        <v>826</v>
      </c>
      <c r="D199" s="0" t="s">
        <v>420</v>
      </c>
      <c r="E199" s="0" t="n">
        <v>2</v>
      </c>
      <c r="F199" s="0" t="n">
        <v>0</v>
      </c>
      <c r="G199" s="39" t="n">
        <v>0</v>
      </c>
      <c r="H199" s="0" t="n">
        <v>37</v>
      </c>
      <c r="I199" s="39" t="n">
        <v>0.0337</v>
      </c>
      <c r="J199" s="0" t="n">
        <v>6</v>
      </c>
      <c r="K199" s="39" t="n">
        <v>0.0135</v>
      </c>
      <c r="N199" s="0" t="s">
        <v>229</v>
      </c>
      <c r="O199" s="0" t="str">
        <f aca="false">IFERROR(VLOOKUP(A199,C$4:K$434,2,FALSE()),"")</f>
        <v>SS</v>
      </c>
      <c r="P199" s="0" t="n">
        <f aca="false">IFERROR(VLOOKUP(A199,C$4:K$434,3,FALSE()),"")</f>
        <v>16</v>
      </c>
      <c r="Q199" s="0" t="n">
        <f aca="false">IFERROR(VLOOKUP(A199,C$4:K$434,4,FALSE()),"")</f>
        <v>0</v>
      </c>
      <c r="R199" s="39" t="n">
        <f aca="false">IFERROR(VLOOKUP(A199,C$4:K$434,5,FALSE()),"")</f>
        <v>0</v>
      </c>
      <c r="S199" s="0" t="n">
        <f aca="false">IFERROR(VLOOKUP(A199,C$4:K$434,6,FALSE()),"")</f>
        <v>1105</v>
      </c>
      <c r="T199" s="39" t="n">
        <f aca="false">IFERROR(VLOOKUP(A199,C$4:K$434,7,FALSE()),"")</f>
        <v>0.9955</v>
      </c>
      <c r="U199" s="0" t="n">
        <f aca="false">IFERROR(VLOOKUP(A199,C$4:K$434,8,FALSE()),"")</f>
        <v>97</v>
      </c>
      <c r="V199" s="39" t="n">
        <f aca="false">IFERROR(VLOOKUP(A199,C$4:K$434,9,FALSE()),"")</f>
        <v>0.2127</v>
      </c>
    </row>
    <row r="200" customFormat="false" ht="15" hidden="false" customHeight="false" outlineLevel="0" collapsed="false">
      <c r="A200" s="0" t="s">
        <v>230</v>
      </c>
      <c r="B200" s="0" t="s">
        <v>14</v>
      </c>
      <c r="C200" s="0" t="s">
        <v>219</v>
      </c>
      <c r="D200" s="0" t="s">
        <v>382</v>
      </c>
      <c r="E200" s="0" t="n">
        <v>6</v>
      </c>
      <c r="F200" s="0" t="n">
        <v>0</v>
      </c>
      <c r="G200" s="39" t="n">
        <v>0</v>
      </c>
      <c r="H200" s="0" t="n">
        <v>289</v>
      </c>
      <c r="I200" s="39" t="n">
        <v>0.2861</v>
      </c>
      <c r="J200" s="0" t="n">
        <v>94</v>
      </c>
      <c r="K200" s="39" t="n">
        <v>0.2103</v>
      </c>
      <c r="N200" s="0" t="s">
        <v>230</v>
      </c>
      <c r="O200" s="0" t="str">
        <f aca="false">IFERROR(VLOOKUP(A200,C$4:K$434,2,FALSE()),"")</f>
        <v/>
      </c>
      <c r="P200" s="0" t="str">
        <f aca="false">IFERROR(VLOOKUP(A200,C$4:K$434,3,FALSE()),"")</f>
        <v/>
      </c>
      <c r="Q200" s="0" t="str">
        <f aca="false">IFERROR(VLOOKUP(A200,C$4:K$434,4,FALSE()),"")</f>
        <v/>
      </c>
      <c r="R200" s="39" t="str">
        <f aca="false">IFERROR(VLOOKUP(A200,C$4:K$434,5,FALSE()),"")</f>
        <v/>
      </c>
      <c r="S200" s="0" t="str">
        <f aca="false">IFERROR(VLOOKUP(A200,C$4:K$434,6,FALSE()),"")</f>
        <v/>
      </c>
      <c r="T200" s="39" t="str">
        <f aca="false">IFERROR(VLOOKUP(A200,C$4:K$434,7,FALSE()),"")</f>
        <v/>
      </c>
      <c r="U200" s="0" t="str">
        <f aca="false">IFERROR(VLOOKUP(A200,C$4:K$434,8,FALSE()),"")</f>
        <v/>
      </c>
      <c r="V200" s="39" t="str">
        <f aca="false">IFERROR(VLOOKUP(A200,C$4:K$434,9,FALSE()),"")</f>
        <v/>
      </c>
    </row>
    <row r="201" customFormat="false" ht="15" hidden="false" customHeight="false" outlineLevel="0" collapsed="false">
      <c r="A201" s="0" t="s">
        <v>231</v>
      </c>
      <c r="B201" s="0" t="s">
        <v>46</v>
      </c>
      <c r="C201" s="0" t="s">
        <v>220</v>
      </c>
      <c r="D201" s="0" t="s">
        <v>34</v>
      </c>
      <c r="E201" s="0" t="n">
        <v>4</v>
      </c>
      <c r="F201" s="0" t="n">
        <v>191</v>
      </c>
      <c r="G201" s="39" t="n">
        <v>0.1891</v>
      </c>
      <c r="H201" s="0" t="n">
        <v>0</v>
      </c>
      <c r="I201" s="39" t="n">
        <v>0</v>
      </c>
      <c r="J201" s="0" t="n">
        <v>0</v>
      </c>
      <c r="K201" s="39" t="n">
        <v>0</v>
      </c>
      <c r="N201" s="0" t="s">
        <v>231</v>
      </c>
      <c r="O201" s="0" t="str">
        <f aca="false">IFERROR(VLOOKUP(A201,C$4:K$434,2,FALSE()),"")</f>
        <v>DT</v>
      </c>
      <c r="P201" s="0" t="n">
        <f aca="false">IFERROR(VLOOKUP(A201,C$4:K$434,3,FALSE()),"")</f>
        <v>5</v>
      </c>
      <c r="Q201" s="0" t="n">
        <f aca="false">IFERROR(VLOOKUP(A201,C$4:K$434,4,FALSE()),"")</f>
        <v>0</v>
      </c>
      <c r="R201" s="39" t="n">
        <f aca="false">IFERROR(VLOOKUP(A201,C$4:K$434,5,FALSE()),"")</f>
        <v>0</v>
      </c>
      <c r="S201" s="0" t="n">
        <f aca="false">IFERROR(VLOOKUP(A201,C$4:K$434,6,FALSE()),"")</f>
        <v>35</v>
      </c>
      <c r="T201" s="39" t="n">
        <f aca="false">IFERROR(VLOOKUP(A201,C$4:K$434,7,FALSE()),"")</f>
        <v>0.0304</v>
      </c>
      <c r="U201" s="0" t="n">
        <f aca="false">IFERROR(VLOOKUP(A201,C$4:K$434,8,FALSE()),"")</f>
        <v>16</v>
      </c>
      <c r="V201" s="39" t="n">
        <f aca="false">IFERROR(VLOOKUP(A201,C$4:K$434,9,FALSE()),"")</f>
        <v>0.0344</v>
      </c>
    </row>
    <row r="202" customFormat="false" ht="15" hidden="false" customHeight="false" outlineLevel="0" collapsed="false">
      <c r="A202" s="0" t="s">
        <v>232</v>
      </c>
      <c r="B202" s="0" t="s">
        <v>46</v>
      </c>
      <c r="C202" s="0" t="s">
        <v>827</v>
      </c>
      <c r="D202" s="0" t="s">
        <v>37</v>
      </c>
      <c r="E202" s="0" t="n">
        <v>2</v>
      </c>
      <c r="F202" s="0" t="n">
        <v>13</v>
      </c>
      <c r="G202" s="39" t="n">
        <v>0.012</v>
      </c>
      <c r="H202" s="0" t="n">
        <v>0</v>
      </c>
      <c r="I202" s="39" t="n">
        <v>0</v>
      </c>
      <c r="J202" s="0" t="n">
        <v>3</v>
      </c>
      <c r="K202" s="39" t="n">
        <v>0.0068</v>
      </c>
      <c r="N202" s="0" t="s">
        <v>232</v>
      </c>
      <c r="O202" s="0" t="str">
        <f aca="false">IFERROR(VLOOKUP(A202,C$4:K$434,2,FALSE()),"")</f>
        <v>DE</v>
      </c>
      <c r="P202" s="0" t="n">
        <f aca="false">IFERROR(VLOOKUP(A202,C$4:K$434,3,FALSE()),"")</f>
        <v>16</v>
      </c>
      <c r="Q202" s="0" t="n">
        <f aca="false">IFERROR(VLOOKUP(A202,C$4:K$434,4,FALSE()),"")</f>
        <v>0</v>
      </c>
      <c r="R202" s="39" t="n">
        <f aca="false">IFERROR(VLOOKUP(A202,C$4:K$434,5,FALSE()),"")</f>
        <v>0</v>
      </c>
      <c r="S202" s="0" t="n">
        <f aca="false">IFERROR(VLOOKUP(A202,C$4:K$434,6,FALSE()),"")</f>
        <v>896</v>
      </c>
      <c r="T202" s="39" t="n">
        <f aca="false">IFERROR(VLOOKUP(A202,C$4:K$434,7,FALSE()),"")</f>
        <v>0.8649</v>
      </c>
      <c r="U202" s="0" t="n">
        <f aca="false">IFERROR(VLOOKUP(A202,C$4:K$434,8,FALSE()),"")</f>
        <v>82</v>
      </c>
      <c r="V202" s="39" t="n">
        <f aca="false">IFERROR(VLOOKUP(A202,C$4:K$434,9,FALSE()),"")</f>
        <v>0.1843</v>
      </c>
    </row>
    <row r="203" customFormat="false" ht="15" hidden="false" customHeight="false" outlineLevel="0" collapsed="false">
      <c r="A203" s="0" t="s">
        <v>233</v>
      </c>
      <c r="B203" s="0" t="s">
        <v>20</v>
      </c>
      <c r="C203" s="0" t="s">
        <v>827</v>
      </c>
      <c r="D203" s="0" t="s">
        <v>37</v>
      </c>
      <c r="E203" s="0" t="n">
        <v>9</v>
      </c>
      <c r="F203" s="0" t="n">
        <v>46</v>
      </c>
      <c r="G203" s="39" t="n">
        <v>0.045</v>
      </c>
      <c r="H203" s="0" t="n">
        <v>0</v>
      </c>
      <c r="I203" s="39" t="n">
        <v>0</v>
      </c>
      <c r="J203" s="0" t="n">
        <v>33</v>
      </c>
      <c r="K203" s="39" t="n">
        <v>0.0737</v>
      </c>
      <c r="N203" s="0" t="s">
        <v>233</v>
      </c>
      <c r="O203" s="0" t="str">
        <f aca="false">IFERROR(VLOOKUP(A203,C$4:K$434,2,FALSE()),"")</f>
        <v>CB</v>
      </c>
      <c r="P203" s="0" t="n">
        <f aca="false">IFERROR(VLOOKUP(A203,C$4:K$434,3,FALSE()),"")</f>
        <v>6</v>
      </c>
      <c r="Q203" s="0" t="n">
        <f aca="false">IFERROR(VLOOKUP(A203,C$4:K$434,4,FALSE()),"")</f>
        <v>0</v>
      </c>
      <c r="R203" s="39" t="n">
        <f aca="false">IFERROR(VLOOKUP(A203,C$4:K$434,5,FALSE()),"")</f>
        <v>0</v>
      </c>
      <c r="S203" s="0" t="n">
        <f aca="false">IFERROR(VLOOKUP(A203,C$4:K$434,6,FALSE()),"")</f>
        <v>77</v>
      </c>
      <c r="T203" s="39" t="n">
        <f aca="false">IFERROR(VLOOKUP(A203,C$4:K$434,7,FALSE()),"")</f>
        <v>0.0671</v>
      </c>
      <c r="U203" s="0" t="n">
        <f aca="false">IFERROR(VLOOKUP(A203,C$4:K$434,8,FALSE()),"")</f>
        <v>36</v>
      </c>
      <c r="V203" s="39" t="n">
        <f aca="false">IFERROR(VLOOKUP(A203,C$4:K$434,9,FALSE()),"")</f>
        <v>0.0768</v>
      </c>
    </row>
    <row r="204" customFormat="false" ht="15" hidden="false" customHeight="false" outlineLevel="0" collapsed="false">
      <c r="A204" s="0" t="s">
        <v>234</v>
      </c>
      <c r="B204" s="0" t="s">
        <v>23</v>
      </c>
      <c r="C204" s="0" t="s">
        <v>222</v>
      </c>
      <c r="D204" s="0" t="s">
        <v>23</v>
      </c>
      <c r="E204" s="0" t="n">
        <v>16</v>
      </c>
      <c r="F204" s="0" t="n">
        <v>0</v>
      </c>
      <c r="G204" s="39" t="n">
        <v>0</v>
      </c>
      <c r="H204" s="0" t="n">
        <v>1023</v>
      </c>
      <c r="I204" s="39" t="n">
        <v>0.9633</v>
      </c>
      <c r="J204" s="0" t="n">
        <v>69</v>
      </c>
      <c r="K204" s="39" t="n">
        <v>0.1572</v>
      </c>
      <c r="N204" s="0" t="s">
        <v>234</v>
      </c>
      <c r="O204" s="0" t="str">
        <f aca="false">IFERROR(VLOOKUP(A204,C$4:K$434,2,FALSE()),"")</f>
        <v>LB</v>
      </c>
      <c r="P204" s="0" t="n">
        <f aca="false">IFERROR(VLOOKUP(A204,C$4:K$434,3,FALSE()),"")</f>
        <v>11</v>
      </c>
      <c r="Q204" s="0" t="n">
        <f aca="false">IFERROR(VLOOKUP(A204,C$4:K$434,4,FALSE()),"")</f>
        <v>0</v>
      </c>
      <c r="R204" s="39" t="n">
        <f aca="false">IFERROR(VLOOKUP(A204,C$4:K$434,5,FALSE()),"")</f>
        <v>0</v>
      </c>
      <c r="S204" s="0" t="n">
        <f aca="false">IFERROR(VLOOKUP(A204,C$4:K$434,6,FALSE()),"")</f>
        <v>354</v>
      </c>
      <c r="T204" s="39" t="n">
        <f aca="false">IFERROR(VLOOKUP(A204,C$4:K$434,7,FALSE()),"")</f>
        <v>0.3417</v>
      </c>
      <c r="U204" s="0" t="n">
        <f aca="false">IFERROR(VLOOKUP(A204,C$4:K$434,8,FALSE()),"")</f>
        <v>6</v>
      </c>
      <c r="V204" s="39" t="n">
        <f aca="false">IFERROR(VLOOKUP(A204,C$4:K$434,9,FALSE()),"")</f>
        <v>0.0135</v>
      </c>
    </row>
    <row r="205" customFormat="false" ht="15" hidden="false" customHeight="false" outlineLevel="0" collapsed="false">
      <c r="A205" s="0" t="s">
        <v>235</v>
      </c>
      <c r="B205" s="0" t="s">
        <v>46</v>
      </c>
      <c r="C205" s="0" t="s">
        <v>223</v>
      </c>
      <c r="D205" s="0" t="s">
        <v>23</v>
      </c>
      <c r="E205" s="0" t="n">
        <v>16</v>
      </c>
      <c r="F205" s="0" t="n">
        <v>0</v>
      </c>
      <c r="G205" s="39" t="n">
        <v>0</v>
      </c>
      <c r="H205" s="0" t="n">
        <v>545</v>
      </c>
      <c r="I205" s="39" t="n">
        <v>0.5093</v>
      </c>
      <c r="J205" s="0" t="n">
        <v>263</v>
      </c>
      <c r="K205" s="39" t="n">
        <v>0.562</v>
      </c>
      <c r="N205" s="0" t="s">
        <v>235</v>
      </c>
      <c r="O205" s="0" t="str">
        <f aca="false">IFERROR(VLOOKUP(A205,C$4:K$434,2,FALSE()),"")</f>
        <v/>
      </c>
      <c r="P205" s="0" t="str">
        <f aca="false">IFERROR(VLOOKUP(A205,C$4:K$434,3,FALSE()),"")</f>
        <v/>
      </c>
      <c r="Q205" s="0" t="str">
        <f aca="false">IFERROR(VLOOKUP(A205,C$4:K$434,4,FALSE()),"")</f>
        <v/>
      </c>
      <c r="R205" s="39" t="str">
        <f aca="false">IFERROR(VLOOKUP(A205,C$4:K$434,5,FALSE()),"")</f>
        <v/>
      </c>
      <c r="S205" s="0" t="str">
        <f aca="false">IFERROR(VLOOKUP(A205,C$4:K$434,6,FALSE()),"")</f>
        <v/>
      </c>
      <c r="T205" s="39" t="str">
        <f aca="false">IFERROR(VLOOKUP(A205,C$4:K$434,7,FALSE()),"")</f>
        <v/>
      </c>
      <c r="U205" s="0" t="str">
        <f aca="false">IFERROR(VLOOKUP(A205,C$4:K$434,8,FALSE()),"")</f>
        <v/>
      </c>
      <c r="V205" s="39" t="str">
        <f aca="false">IFERROR(VLOOKUP(A205,C$4:K$434,9,FALSE()),"")</f>
        <v/>
      </c>
    </row>
    <row r="206" customFormat="false" ht="15" hidden="false" customHeight="false" outlineLevel="0" collapsed="false">
      <c r="A206" s="0" t="s">
        <v>236</v>
      </c>
      <c r="B206" s="0" t="s">
        <v>46</v>
      </c>
      <c r="C206" s="0" t="s">
        <v>828</v>
      </c>
      <c r="D206" s="0" t="s">
        <v>23</v>
      </c>
      <c r="E206" s="0" t="n">
        <v>7</v>
      </c>
      <c r="F206" s="0" t="n">
        <v>0</v>
      </c>
      <c r="G206" s="39" t="n">
        <v>0</v>
      </c>
      <c r="H206" s="0" t="n">
        <v>274</v>
      </c>
      <c r="I206" s="39" t="n">
        <v>0.2668</v>
      </c>
      <c r="J206" s="0" t="n">
        <v>85</v>
      </c>
      <c r="K206" s="39" t="n">
        <v>0.2043</v>
      </c>
      <c r="N206" s="0" t="s">
        <v>236</v>
      </c>
      <c r="O206" s="0" t="str">
        <f aca="false">IFERROR(VLOOKUP(A206,C$4:K$434,2,FALSE()),"")</f>
        <v/>
      </c>
      <c r="P206" s="0" t="str">
        <f aca="false">IFERROR(VLOOKUP(A206,C$4:K$434,3,FALSE()),"")</f>
        <v/>
      </c>
      <c r="Q206" s="0" t="str">
        <f aca="false">IFERROR(VLOOKUP(A206,C$4:K$434,4,FALSE()),"")</f>
        <v/>
      </c>
      <c r="R206" s="39" t="str">
        <f aca="false">IFERROR(VLOOKUP(A206,C$4:K$434,5,FALSE()),"")</f>
        <v/>
      </c>
      <c r="S206" s="0" t="str">
        <f aca="false">IFERROR(VLOOKUP(A206,C$4:K$434,6,FALSE()),"")</f>
        <v/>
      </c>
      <c r="T206" s="39" t="str">
        <f aca="false">IFERROR(VLOOKUP(A206,C$4:K$434,7,FALSE()),"")</f>
        <v/>
      </c>
      <c r="U206" s="0" t="str">
        <f aca="false">IFERROR(VLOOKUP(A206,C$4:K$434,8,FALSE()),"")</f>
        <v/>
      </c>
      <c r="V206" s="39" t="str">
        <f aca="false">IFERROR(VLOOKUP(A206,C$4:K$434,9,FALSE()),"")</f>
        <v/>
      </c>
    </row>
    <row r="207" customFormat="false" ht="15" hidden="false" customHeight="false" outlineLevel="0" collapsed="false">
      <c r="A207" s="0" t="s">
        <v>237</v>
      </c>
      <c r="B207" s="0" t="s">
        <v>37</v>
      </c>
      <c r="C207" s="0" t="s">
        <v>828</v>
      </c>
      <c r="D207" s="0" t="s">
        <v>23</v>
      </c>
      <c r="E207" s="0" t="n">
        <v>7</v>
      </c>
      <c r="F207" s="0" t="n">
        <v>0</v>
      </c>
      <c r="G207" s="39" t="n">
        <v>0</v>
      </c>
      <c r="H207" s="0" t="n">
        <v>249</v>
      </c>
      <c r="I207" s="39" t="n">
        <v>0.2387</v>
      </c>
      <c r="J207" s="0" t="n">
        <v>58</v>
      </c>
      <c r="K207" s="39" t="n">
        <v>0.1295</v>
      </c>
      <c r="N207" s="0" t="s">
        <v>237</v>
      </c>
      <c r="O207" s="0" t="str">
        <f aca="false">IFERROR(VLOOKUP(A207,C$4:K$434,2,FALSE()),"")</f>
        <v>RB</v>
      </c>
      <c r="P207" s="0" t="n">
        <f aca="false">IFERROR(VLOOKUP(A207,C$4:K$434,3,FALSE()),"")</f>
        <v>16</v>
      </c>
      <c r="Q207" s="0" t="n">
        <f aca="false">IFERROR(VLOOKUP(A207,C$4:K$434,4,FALSE()),"")</f>
        <v>65</v>
      </c>
      <c r="R207" s="39" t="n">
        <f aca="false">IFERROR(VLOOKUP(A207,C$4:K$434,5,FALSE()),"")</f>
        <v>0.0647</v>
      </c>
      <c r="S207" s="0" t="n">
        <f aca="false">IFERROR(VLOOKUP(A207,C$4:K$434,6,FALSE()),"")</f>
        <v>0</v>
      </c>
      <c r="T207" s="39" t="n">
        <f aca="false">IFERROR(VLOOKUP(A207,C$4:K$434,7,FALSE()),"")</f>
        <v>0</v>
      </c>
      <c r="U207" s="0" t="n">
        <f aca="false">IFERROR(VLOOKUP(A207,C$4:K$434,8,FALSE()),"")</f>
        <v>169</v>
      </c>
      <c r="V207" s="39" t="n">
        <f aca="false">IFERROR(VLOOKUP(A207,C$4:K$434,9,FALSE()),"")</f>
        <v>0.3756</v>
      </c>
    </row>
    <row r="208" customFormat="false" ht="15" hidden="false" customHeight="false" outlineLevel="0" collapsed="false">
      <c r="A208" s="0" t="s">
        <v>238</v>
      </c>
      <c r="B208" s="0" t="s">
        <v>46</v>
      </c>
      <c r="C208" s="0" t="s">
        <v>226</v>
      </c>
      <c r="D208" s="0" t="s">
        <v>382</v>
      </c>
      <c r="E208" s="0" t="n">
        <v>16</v>
      </c>
      <c r="F208" s="0" t="n">
        <v>0</v>
      </c>
      <c r="G208" s="39" t="n">
        <v>0</v>
      </c>
      <c r="H208" s="0" t="n">
        <v>859</v>
      </c>
      <c r="I208" s="39" t="n">
        <v>0.8348</v>
      </c>
      <c r="J208" s="0" t="n">
        <v>117</v>
      </c>
      <c r="K208" s="39" t="n">
        <v>0.2641</v>
      </c>
      <c r="N208" s="0" t="s">
        <v>238</v>
      </c>
      <c r="O208" s="0" t="str">
        <f aca="false">IFERROR(VLOOKUP(A208,C$4:K$434,2,FALSE()),"")</f>
        <v>DT</v>
      </c>
      <c r="P208" s="0" t="n">
        <f aca="false">IFERROR(VLOOKUP(A208,C$4:K$434,3,FALSE()),"")</f>
        <v>16</v>
      </c>
      <c r="Q208" s="0" t="n">
        <f aca="false">IFERROR(VLOOKUP(A208,C$4:K$434,4,FALSE()),"")</f>
        <v>0</v>
      </c>
      <c r="R208" s="39" t="n">
        <f aca="false">IFERROR(VLOOKUP(A208,C$4:K$434,5,FALSE()),"")</f>
        <v>0</v>
      </c>
      <c r="S208" s="0" t="n">
        <f aca="false">IFERROR(VLOOKUP(A208,C$4:K$434,6,FALSE()),"")</f>
        <v>596</v>
      </c>
      <c r="T208" s="39" t="n">
        <f aca="false">IFERROR(VLOOKUP(A208,C$4:K$434,7,FALSE()),"")</f>
        <v>0.5714</v>
      </c>
      <c r="U208" s="0" t="n">
        <f aca="false">IFERROR(VLOOKUP(A208,C$4:K$434,8,FALSE()),"")</f>
        <v>65</v>
      </c>
      <c r="V208" s="39" t="n">
        <f aca="false">IFERROR(VLOOKUP(A208,C$4:K$434,9,FALSE()),"")</f>
        <v>0.1451</v>
      </c>
    </row>
    <row r="209" customFormat="false" ht="15" hidden="false" customHeight="false" outlineLevel="0" collapsed="false">
      <c r="A209" s="0" t="s">
        <v>239</v>
      </c>
      <c r="B209" s="0" t="s">
        <v>46</v>
      </c>
      <c r="C209" s="0" t="s">
        <v>227</v>
      </c>
      <c r="D209" s="0" t="s">
        <v>782</v>
      </c>
      <c r="E209" s="0" t="n">
        <v>3</v>
      </c>
      <c r="F209" s="0" t="n">
        <v>186</v>
      </c>
      <c r="G209" s="39" t="n">
        <v>0.1758</v>
      </c>
      <c r="H209" s="0" t="n">
        <v>0</v>
      </c>
      <c r="I209" s="39" t="n">
        <v>0</v>
      </c>
      <c r="J209" s="0" t="n">
        <v>15</v>
      </c>
      <c r="K209" s="39" t="n">
        <v>0.0341</v>
      </c>
      <c r="N209" s="0" t="s">
        <v>239</v>
      </c>
      <c r="O209" s="0" t="str">
        <f aca="false">IFERROR(VLOOKUP(A209,C$4:K$434,2,FALSE()),"")</f>
        <v/>
      </c>
      <c r="P209" s="0" t="str">
        <f aca="false">IFERROR(VLOOKUP(A209,C$4:K$434,3,FALSE()),"")</f>
        <v/>
      </c>
      <c r="Q209" s="0" t="str">
        <f aca="false">IFERROR(VLOOKUP(A209,C$4:K$434,4,FALSE()),"")</f>
        <v/>
      </c>
      <c r="R209" s="39" t="str">
        <f aca="false">IFERROR(VLOOKUP(A209,C$4:K$434,5,FALSE()),"")</f>
        <v/>
      </c>
      <c r="S209" s="0" t="str">
        <f aca="false">IFERROR(VLOOKUP(A209,C$4:K$434,6,FALSE()),"")</f>
        <v/>
      </c>
      <c r="T209" s="39" t="str">
        <f aca="false">IFERROR(VLOOKUP(A209,C$4:K$434,7,FALSE()),"")</f>
        <v/>
      </c>
      <c r="U209" s="0" t="str">
        <f aca="false">IFERROR(VLOOKUP(A209,C$4:K$434,8,FALSE()),"")</f>
        <v/>
      </c>
      <c r="V209" s="39" t="str">
        <f aca="false">IFERROR(VLOOKUP(A209,C$4:K$434,9,FALSE()),"")</f>
        <v/>
      </c>
    </row>
    <row r="210" customFormat="false" ht="15" hidden="false" customHeight="false" outlineLevel="0" collapsed="false">
      <c r="A210" s="0" t="s">
        <v>240</v>
      </c>
      <c r="B210" s="0" t="s">
        <v>48</v>
      </c>
      <c r="C210" s="0" t="s">
        <v>228</v>
      </c>
      <c r="D210" s="0" t="s">
        <v>782</v>
      </c>
      <c r="E210" s="0" t="n">
        <v>16</v>
      </c>
      <c r="F210" s="0" t="n">
        <v>649</v>
      </c>
      <c r="G210" s="39" t="n">
        <v>0.6258</v>
      </c>
      <c r="H210" s="0" t="n">
        <v>0</v>
      </c>
      <c r="I210" s="39" t="n">
        <v>0</v>
      </c>
      <c r="J210" s="0" t="n">
        <v>69</v>
      </c>
      <c r="K210" s="39" t="n">
        <v>0.1659</v>
      </c>
      <c r="N210" s="0" t="s">
        <v>240</v>
      </c>
      <c r="O210" s="0" t="str">
        <f aca="false">IFERROR(VLOOKUP(A210,C$4:K$434,2,FALSE()),"")</f>
        <v>QB</v>
      </c>
      <c r="P210" s="0" t="n">
        <f aca="false">IFERROR(VLOOKUP(A210,C$4:K$434,3,FALSE()),"")</f>
        <v>15</v>
      </c>
      <c r="Q210" s="0" t="n">
        <f aca="false">IFERROR(VLOOKUP(A210,C$4:K$434,4,FALSE()),"")</f>
        <v>964</v>
      </c>
      <c r="R210" s="39" t="n">
        <f aca="false">IFERROR(VLOOKUP(A210,C$4:K$434,5,FALSE()),"")</f>
        <v>0.906</v>
      </c>
      <c r="S210" s="0" t="n">
        <f aca="false">IFERROR(VLOOKUP(A210,C$4:K$434,6,FALSE()),"")</f>
        <v>0</v>
      </c>
      <c r="T210" s="39" t="n">
        <f aca="false">IFERROR(VLOOKUP(A210,C$4:K$434,7,FALSE()),"")</f>
        <v>0</v>
      </c>
      <c r="U210" s="0" t="n">
        <f aca="false">IFERROR(VLOOKUP(A210,C$4:K$434,8,FALSE()),"")</f>
        <v>0</v>
      </c>
      <c r="V210" s="39" t="n">
        <f aca="false">IFERROR(VLOOKUP(A210,C$4:K$434,9,FALSE()),"")</f>
        <v>0</v>
      </c>
    </row>
    <row r="211" customFormat="false" ht="15" hidden="false" customHeight="false" outlineLevel="0" collapsed="false">
      <c r="A211" s="0" t="s">
        <v>241</v>
      </c>
      <c r="B211" s="0" t="s">
        <v>37</v>
      </c>
      <c r="C211" s="0" t="s">
        <v>229</v>
      </c>
      <c r="D211" s="0" t="s">
        <v>638</v>
      </c>
      <c r="E211" s="0" t="n">
        <v>16</v>
      </c>
      <c r="F211" s="0" t="n">
        <v>0</v>
      </c>
      <c r="G211" s="39" t="n">
        <v>0</v>
      </c>
      <c r="H211" s="0" t="n">
        <v>1105</v>
      </c>
      <c r="I211" s="39" t="n">
        <v>0.9955</v>
      </c>
      <c r="J211" s="0" t="n">
        <v>97</v>
      </c>
      <c r="K211" s="39" t="n">
        <v>0.2127</v>
      </c>
      <c r="N211" s="0" t="s">
        <v>241</v>
      </c>
      <c r="O211" s="0" t="str">
        <f aca="false">IFERROR(VLOOKUP(A211,C$4:K$434,2,FALSE()),"")</f>
        <v>RB</v>
      </c>
      <c r="P211" s="0" t="n">
        <f aca="false">IFERROR(VLOOKUP(A211,C$4:K$434,3,FALSE()),"")</f>
        <v>3</v>
      </c>
      <c r="Q211" s="0" t="n">
        <f aca="false">IFERROR(VLOOKUP(A211,C$4:K$434,4,FALSE()),"")</f>
        <v>1</v>
      </c>
      <c r="R211" s="39" t="n">
        <f aca="false">IFERROR(VLOOKUP(A211,C$4:K$434,5,FALSE()),"")</f>
        <v>0.0009</v>
      </c>
      <c r="S211" s="0" t="n">
        <f aca="false">IFERROR(VLOOKUP(A211,C$4:K$434,6,FALSE()),"")</f>
        <v>0</v>
      </c>
      <c r="T211" s="39" t="n">
        <f aca="false">IFERROR(VLOOKUP(A211,C$4:K$434,7,FALSE()),"")</f>
        <v>0</v>
      </c>
      <c r="U211" s="0" t="n">
        <f aca="false">IFERROR(VLOOKUP(A211,C$4:K$434,8,FALSE()),"")</f>
        <v>29</v>
      </c>
      <c r="V211" s="39" t="n">
        <f aca="false">IFERROR(VLOOKUP(A211,C$4:K$434,9,FALSE()),"")</f>
        <v>0.0608</v>
      </c>
    </row>
    <row r="212" customFormat="false" ht="15" hidden="false" customHeight="false" outlineLevel="0" collapsed="false">
      <c r="A212" s="0" t="s">
        <v>242</v>
      </c>
      <c r="B212" s="0" t="s">
        <v>20</v>
      </c>
      <c r="C212" s="0" t="s">
        <v>829</v>
      </c>
      <c r="D212" s="0" t="s">
        <v>420</v>
      </c>
      <c r="E212" s="0" t="n">
        <v>5</v>
      </c>
      <c r="F212" s="0" t="n">
        <v>0</v>
      </c>
      <c r="G212" s="39" t="n">
        <v>0</v>
      </c>
      <c r="H212" s="0" t="n">
        <v>114</v>
      </c>
      <c r="I212" s="39" t="n">
        <v>0.1065</v>
      </c>
      <c r="J212" s="0" t="n">
        <v>1</v>
      </c>
      <c r="K212" s="39" t="n">
        <v>0.0021</v>
      </c>
      <c r="N212" s="0" t="s">
        <v>242</v>
      </c>
      <c r="O212" s="0" t="str">
        <f aca="false">IFERROR(VLOOKUP(A212,C$4:K$434,2,FALSE()),"")</f>
        <v>CB</v>
      </c>
      <c r="P212" s="0" t="n">
        <f aca="false">IFERROR(VLOOKUP(A212,C$4:K$434,3,FALSE()),"")</f>
        <v>15</v>
      </c>
      <c r="Q212" s="0" t="n">
        <f aca="false">IFERROR(VLOOKUP(A212,C$4:K$434,4,FALSE()),"")</f>
        <v>0</v>
      </c>
      <c r="R212" s="39" t="n">
        <f aca="false">IFERROR(VLOOKUP(A212,C$4:K$434,5,FALSE()),"")</f>
        <v>0</v>
      </c>
      <c r="S212" s="0" t="n">
        <f aca="false">IFERROR(VLOOKUP(A212,C$4:K$434,6,FALSE()),"")</f>
        <v>1007</v>
      </c>
      <c r="T212" s="39" t="n">
        <f aca="false">IFERROR(VLOOKUP(A212,C$4:K$434,7,FALSE()),"")</f>
        <v>0.9031</v>
      </c>
      <c r="U212" s="0" t="n">
        <f aca="false">IFERROR(VLOOKUP(A212,C$4:K$434,8,FALSE()),"")</f>
        <v>6</v>
      </c>
      <c r="V212" s="39" t="n">
        <f aca="false">IFERROR(VLOOKUP(A212,C$4:K$434,9,FALSE()),"")</f>
        <v>0.0134</v>
      </c>
    </row>
    <row r="213" customFormat="false" ht="15" hidden="false" customHeight="false" outlineLevel="0" collapsed="false">
      <c r="A213" s="0" t="s">
        <v>243</v>
      </c>
      <c r="B213" s="0" t="s">
        <v>34</v>
      </c>
      <c r="C213" s="0" t="s">
        <v>829</v>
      </c>
      <c r="D213" s="0" t="s">
        <v>420</v>
      </c>
      <c r="E213" s="0" t="n">
        <v>5</v>
      </c>
      <c r="F213" s="0" t="n">
        <v>0</v>
      </c>
      <c r="G213" s="39" t="n">
        <v>0</v>
      </c>
      <c r="H213" s="0" t="n">
        <v>82</v>
      </c>
      <c r="I213" s="39" t="n">
        <v>0.0762</v>
      </c>
      <c r="J213" s="0" t="n">
        <v>26</v>
      </c>
      <c r="K213" s="39" t="n">
        <v>0.0558</v>
      </c>
      <c r="N213" s="0" t="s">
        <v>243</v>
      </c>
      <c r="O213" s="0" t="str">
        <f aca="false">IFERROR(VLOOKUP(A213,C$4:K$434,2,FALSE()),"")</f>
        <v>WR</v>
      </c>
      <c r="P213" s="0" t="n">
        <f aca="false">IFERROR(VLOOKUP(A213,C$4:K$434,3,FALSE()),"")</f>
        <v>3</v>
      </c>
      <c r="Q213" s="0" t="n">
        <f aca="false">IFERROR(VLOOKUP(A213,C$4:K$434,4,FALSE()),"")</f>
        <v>0</v>
      </c>
      <c r="R213" s="39" t="n">
        <f aca="false">IFERROR(VLOOKUP(A213,C$4:K$434,5,FALSE()),"")</f>
        <v>0</v>
      </c>
      <c r="S213" s="0" t="n">
        <f aca="false">IFERROR(VLOOKUP(A213,C$4:K$434,6,FALSE()),"")</f>
        <v>0</v>
      </c>
      <c r="T213" s="39" t="n">
        <f aca="false">IFERROR(VLOOKUP(A213,C$4:K$434,7,FALSE()),"")</f>
        <v>0</v>
      </c>
      <c r="U213" s="0" t="n">
        <f aca="false">IFERROR(VLOOKUP(A213,C$4:K$434,8,FALSE()),"")</f>
        <v>32</v>
      </c>
      <c r="V213" s="39" t="n">
        <f aca="false">IFERROR(VLOOKUP(A213,C$4:K$434,9,FALSE()),"")</f>
        <v>0.0719</v>
      </c>
    </row>
    <row r="214" customFormat="false" ht="15" hidden="false" customHeight="false" outlineLevel="0" collapsed="false">
      <c r="A214" s="0" t="s">
        <v>244</v>
      </c>
      <c r="B214" s="0" t="s">
        <v>46</v>
      </c>
      <c r="C214" s="0" t="s">
        <v>231</v>
      </c>
      <c r="D214" s="0" t="s">
        <v>453</v>
      </c>
      <c r="E214" s="0" t="n">
        <v>5</v>
      </c>
      <c r="F214" s="0" t="n">
        <v>0</v>
      </c>
      <c r="G214" s="39" t="n">
        <v>0</v>
      </c>
      <c r="H214" s="0" t="n">
        <v>35</v>
      </c>
      <c r="I214" s="39" t="n">
        <v>0.0304</v>
      </c>
      <c r="J214" s="0" t="n">
        <v>16</v>
      </c>
      <c r="K214" s="39" t="n">
        <v>0.0344</v>
      </c>
      <c r="N214" s="0" t="s">
        <v>244</v>
      </c>
      <c r="O214" s="0" t="str">
        <f aca="false">IFERROR(VLOOKUP(A214,C$4:K$434,2,FALSE()),"")</f>
        <v/>
      </c>
      <c r="P214" s="0" t="str">
        <f aca="false">IFERROR(VLOOKUP(A214,C$4:K$434,3,FALSE()),"")</f>
        <v/>
      </c>
      <c r="Q214" s="0" t="str">
        <f aca="false">IFERROR(VLOOKUP(A214,C$4:K$434,4,FALSE()),"")</f>
        <v/>
      </c>
      <c r="R214" s="39" t="str">
        <f aca="false">IFERROR(VLOOKUP(A214,C$4:K$434,5,FALSE()),"")</f>
        <v/>
      </c>
      <c r="S214" s="0" t="str">
        <f aca="false">IFERROR(VLOOKUP(A214,C$4:K$434,6,FALSE()),"")</f>
        <v/>
      </c>
      <c r="T214" s="39" t="str">
        <f aca="false">IFERROR(VLOOKUP(A214,C$4:K$434,7,FALSE()),"")</f>
        <v/>
      </c>
      <c r="U214" s="0" t="str">
        <f aca="false">IFERROR(VLOOKUP(A214,C$4:K$434,8,FALSE()),"")</f>
        <v/>
      </c>
      <c r="V214" s="39" t="str">
        <f aca="false">IFERROR(VLOOKUP(A214,C$4:K$434,9,FALSE()),"")</f>
        <v/>
      </c>
    </row>
    <row r="215" customFormat="false" ht="15" hidden="false" customHeight="false" outlineLevel="0" collapsed="false">
      <c r="A215" s="0" t="s">
        <v>245</v>
      </c>
      <c r="B215" s="0" t="s">
        <v>14</v>
      </c>
      <c r="C215" s="0" t="s">
        <v>232</v>
      </c>
      <c r="D215" s="0" t="s">
        <v>420</v>
      </c>
      <c r="E215" s="0" t="n">
        <v>16</v>
      </c>
      <c r="F215" s="0" t="n">
        <v>0</v>
      </c>
      <c r="G215" s="39" t="n">
        <v>0</v>
      </c>
      <c r="H215" s="0" t="n">
        <v>896</v>
      </c>
      <c r="I215" s="39" t="n">
        <v>0.8649</v>
      </c>
      <c r="J215" s="0" t="n">
        <v>82</v>
      </c>
      <c r="K215" s="39" t="n">
        <v>0.1843</v>
      </c>
      <c r="N215" s="0" t="s">
        <v>245</v>
      </c>
      <c r="O215" s="0" t="str">
        <f aca="false">IFERROR(VLOOKUP(A215,C$4:K$434,2,FALSE()),"")</f>
        <v>G</v>
      </c>
      <c r="P215" s="0" t="n">
        <f aca="false">IFERROR(VLOOKUP(A215,C$4:K$434,3,FALSE()),"")</f>
        <v>16</v>
      </c>
      <c r="Q215" s="0" t="n">
        <f aca="false">IFERROR(VLOOKUP(A215,C$4:K$434,4,FALSE()),"")</f>
        <v>1059</v>
      </c>
      <c r="R215" s="39" t="n">
        <f aca="false">IFERROR(VLOOKUP(A215,C$4:K$434,5,FALSE()),"")</f>
        <v>1</v>
      </c>
      <c r="S215" s="0" t="n">
        <f aca="false">IFERROR(VLOOKUP(A215,C$4:K$434,6,FALSE()),"")</f>
        <v>0</v>
      </c>
      <c r="T215" s="39" t="n">
        <f aca="false">IFERROR(VLOOKUP(A215,C$4:K$434,7,FALSE()),"")</f>
        <v>0</v>
      </c>
      <c r="U215" s="0" t="n">
        <f aca="false">IFERROR(VLOOKUP(A215,C$4:K$434,8,FALSE()),"")</f>
        <v>126</v>
      </c>
      <c r="V215" s="39" t="n">
        <f aca="false">IFERROR(VLOOKUP(A215,C$4:K$434,9,FALSE()),"")</f>
        <v>0.287</v>
      </c>
    </row>
    <row r="216" customFormat="false" ht="15" hidden="false" customHeight="false" outlineLevel="0" collapsed="false">
      <c r="A216" s="0" t="s">
        <v>246</v>
      </c>
      <c r="B216" s="0" t="s">
        <v>23</v>
      </c>
      <c r="C216" s="0" t="s">
        <v>233</v>
      </c>
      <c r="D216" s="0" t="s">
        <v>382</v>
      </c>
      <c r="E216" s="0" t="n">
        <v>6</v>
      </c>
      <c r="F216" s="0" t="n">
        <v>0</v>
      </c>
      <c r="G216" s="39" t="n">
        <v>0</v>
      </c>
      <c r="H216" s="0" t="n">
        <v>77</v>
      </c>
      <c r="I216" s="39" t="n">
        <v>0.0671</v>
      </c>
      <c r="J216" s="0" t="n">
        <v>36</v>
      </c>
      <c r="K216" s="39" t="n">
        <v>0.0768</v>
      </c>
      <c r="N216" s="0" t="s">
        <v>246</v>
      </c>
      <c r="O216" s="0" t="str">
        <f aca="false">IFERROR(VLOOKUP(A216,C$4:K$434,2,FALSE()),"")</f>
        <v>LB</v>
      </c>
      <c r="P216" s="0" t="n">
        <f aca="false">IFERROR(VLOOKUP(A216,C$4:K$434,3,FALSE()),"")</f>
        <v>5</v>
      </c>
      <c r="Q216" s="0" t="n">
        <f aca="false">IFERROR(VLOOKUP(A216,C$4:K$434,4,FALSE()),"")</f>
        <v>0</v>
      </c>
      <c r="R216" s="39" t="n">
        <f aca="false">IFERROR(VLOOKUP(A216,C$4:K$434,5,FALSE()),"")</f>
        <v>0</v>
      </c>
      <c r="S216" s="0" t="n">
        <f aca="false">IFERROR(VLOOKUP(A216,C$4:K$434,6,FALSE()),"")</f>
        <v>16</v>
      </c>
      <c r="T216" s="39" t="n">
        <f aca="false">IFERROR(VLOOKUP(A216,C$4:K$434,7,FALSE()),"")</f>
        <v>0.0152</v>
      </c>
      <c r="U216" s="0" t="n">
        <f aca="false">IFERROR(VLOOKUP(A216,C$4:K$434,8,FALSE()),"")</f>
        <v>35</v>
      </c>
      <c r="V216" s="39" t="n">
        <f aca="false">IFERROR(VLOOKUP(A216,C$4:K$434,9,FALSE()),"")</f>
        <v>0.0795</v>
      </c>
    </row>
    <row r="217" customFormat="false" ht="15" hidden="false" customHeight="false" outlineLevel="0" collapsed="false">
      <c r="A217" s="0" t="s">
        <v>247</v>
      </c>
      <c r="B217" s="0" t="s">
        <v>46</v>
      </c>
      <c r="C217" s="0" t="s">
        <v>234</v>
      </c>
      <c r="D217" s="0" t="s">
        <v>23</v>
      </c>
      <c r="E217" s="0" t="n">
        <v>11</v>
      </c>
      <c r="F217" s="0" t="n">
        <v>0</v>
      </c>
      <c r="G217" s="39" t="n">
        <v>0</v>
      </c>
      <c r="H217" s="0" t="n">
        <v>354</v>
      </c>
      <c r="I217" s="39" t="n">
        <v>0.3417</v>
      </c>
      <c r="J217" s="0" t="n">
        <v>6</v>
      </c>
      <c r="K217" s="39" t="n">
        <v>0.0135</v>
      </c>
      <c r="N217" s="0" t="s">
        <v>247</v>
      </c>
      <c r="O217" s="0" t="str">
        <f aca="false">IFERROR(VLOOKUP(A217,C$4:K$434,2,FALSE()),"")</f>
        <v>LB</v>
      </c>
      <c r="P217" s="0" t="n">
        <f aca="false">IFERROR(VLOOKUP(A217,C$4:K$434,3,FALSE()),"")</f>
        <v>16</v>
      </c>
      <c r="Q217" s="0" t="n">
        <f aca="false">IFERROR(VLOOKUP(A217,C$4:K$434,4,FALSE()),"")</f>
        <v>0</v>
      </c>
      <c r="R217" s="39" t="n">
        <f aca="false">IFERROR(VLOOKUP(A217,C$4:K$434,5,FALSE()),"")</f>
        <v>0</v>
      </c>
      <c r="S217" s="0" t="n">
        <f aca="false">IFERROR(VLOOKUP(A217,C$4:K$434,6,FALSE()),"")</f>
        <v>761</v>
      </c>
      <c r="T217" s="39" t="n">
        <f aca="false">IFERROR(VLOOKUP(A217,C$4:K$434,7,FALSE()),"")</f>
        <v>0.7079</v>
      </c>
      <c r="U217" s="0" t="n">
        <f aca="false">IFERROR(VLOOKUP(A217,C$4:K$434,8,FALSE()),"")</f>
        <v>17</v>
      </c>
      <c r="V217" s="39" t="n">
        <f aca="false">IFERROR(VLOOKUP(A217,C$4:K$434,9,FALSE()),"")</f>
        <v>0.0356</v>
      </c>
    </row>
    <row r="218" customFormat="false" ht="15" hidden="false" customHeight="false" outlineLevel="0" collapsed="false">
      <c r="A218" s="0" t="s">
        <v>248</v>
      </c>
      <c r="B218" s="0" t="s">
        <v>46</v>
      </c>
      <c r="C218" s="0" t="s">
        <v>237</v>
      </c>
      <c r="D218" s="0" t="s">
        <v>37</v>
      </c>
      <c r="E218" s="0" t="n">
        <v>16</v>
      </c>
      <c r="F218" s="0" t="n">
        <v>65</v>
      </c>
      <c r="G218" s="39" t="n">
        <v>0.0647</v>
      </c>
      <c r="H218" s="0" t="n">
        <v>0</v>
      </c>
      <c r="I218" s="39" t="n">
        <v>0</v>
      </c>
      <c r="J218" s="0" t="n">
        <v>169</v>
      </c>
      <c r="K218" s="39" t="n">
        <v>0.3756</v>
      </c>
      <c r="N218" s="0" t="s">
        <v>248</v>
      </c>
      <c r="O218" s="0" t="str">
        <f aca="false">IFERROR(VLOOKUP(A218,C$4:K$434,2,FALSE()),"")</f>
        <v/>
      </c>
      <c r="P218" s="0" t="str">
        <f aca="false">IFERROR(VLOOKUP(A218,C$4:K$434,3,FALSE()),"")</f>
        <v/>
      </c>
      <c r="Q218" s="0" t="str">
        <f aca="false">IFERROR(VLOOKUP(A218,C$4:K$434,4,FALSE()),"")</f>
        <v/>
      </c>
      <c r="R218" s="39" t="str">
        <f aca="false">IFERROR(VLOOKUP(A218,C$4:K$434,5,FALSE()),"")</f>
        <v/>
      </c>
      <c r="S218" s="0" t="str">
        <f aca="false">IFERROR(VLOOKUP(A218,C$4:K$434,6,FALSE()),"")</f>
        <v/>
      </c>
      <c r="T218" s="39" t="str">
        <f aca="false">IFERROR(VLOOKUP(A218,C$4:K$434,7,FALSE()),"")</f>
        <v/>
      </c>
      <c r="U218" s="0" t="str">
        <f aca="false">IFERROR(VLOOKUP(A218,C$4:K$434,8,FALSE()),"")</f>
        <v/>
      </c>
      <c r="V218" s="39" t="str">
        <f aca="false">IFERROR(VLOOKUP(A218,C$4:K$434,9,FALSE()),"")</f>
        <v/>
      </c>
    </row>
    <row r="219" customFormat="false" ht="15" hidden="false" customHeight="false" outlineLevel="0" collapsed="false">
      <c r="A219" s="0" t="s">
        <v>249</v>
      </c>
      <c r="B219" s="0" t="s">
        <v>23</v>
      </c>
      <c r="C219" s="0" t="s">
        <v>238</v>
      </c>
      <c r="D219" s="0" t="s">
        <v>453</v>
      </c>
      <c r="E219" s="0" t="n">
        <v>16</v>
      </c>
      <c r="F219" s="0" t="n">
        <v>0</v>
      </c>
      <c r="G219" s="39" t="n">
        <v>0</v>
      </c>
      <c r="H219" s="0" t="n">
        <v>596</v>
      </c>
      <c r="I219" s="39" t="n">
        <v>0.5714</v>
      </c>
      <c r="J219" s="0" t="n">
        <v>65</v>
      </c>
      <c r="K219" s="39" t="n">
        <v>0.1451</v>
      </c>
      <c r="N219" s="0" t="s">
        <v>249</v>
      </c>
      <c r="O219" s="0" t="str">
        <f aca="false">IFERROR(VLOOKUP(A219,C$4:K$434,2,FALSE()),"")</f>
        <v>LB</v>
      </c>
      <c r="P219" s="0" t="n">
        <f aca="false">IFERROR(VLOOKUP(A219,C$4:K$434,3,FALSE()),"")</f>
        <v>14</v>
      </c>
      <c r="Q219" s="0" t="n">
        <f aca="false">IFERROR(VLOOKUP(A219,C$4:K$434,4,FALSE()),"")</f>
        <v>0</v>
      </c>
      <c r="R219" s="39" t="n">
        <f aca="false">IFERROR(VLOOKUP(A219,C$4:K$434,5,FALSE()),"")</f>
        <v>0</v>
      </c>
      <c r="S219" s="0" t="n">
        <f aca="false">IFERROR(VLOOKUP(A219,C$4:K$434,6,FALSE()),"")</f>
        <v>148</v>
      </c>
      <c r="T219" s="39" t="n">
        <f aca="false">IFERROR(VLOOKUP(A219,C$4:K$434,7,FALSE()),"")</f>
        <v>0.1348</v>
      </c>
      <c r="U219" s="0" t="n">
        <f aca="false">IFERROR(VLOOKUP(A219,C$4:K$434,8,FALSE()),"")</f>
        <v>220</v>
      </c>
      <c r="V219" s="39" t="n">
        <f aca="false">IFERROR(VLOOKUP(A219,C$4:K$434,9,FALSE()),"")</f>
        <v>0.4955</v>
      </c>
    </row>
    <row r="220" customFormat="false" ht="15" hidden="false" customHeight="false" outlineLevel="0" collapsed="false">
      <c r="A220" s="0" t="s">
        <v>250</v>
      </c>
      <c r="B220" s="0" t="s">
        <v>37</v>
      </c>
      <c r="C220" s="0" t="s">
        <v>830</v>
      </c>
      <c r="D220" s="0" t="s">
        <v>420</v>
      </c>
      <c r="E220" s="0" t="n">
        <v>2</v>
      </c>
      <c r="F220" s="0" t="n">
        <v>0</v>
      </c>
      <c r="G220" s="39" t="n">
        <v>0</v>
      </c>
      <c r="H220" s="0" t="n">
        <v>27</v>
      </c>
      <c r="I220" s="39" t="n">
        <v>0.0243</v>
      </c>
      <c r="J220" s="0" t="n">
        <v>7</v>
      </c>
      <c r="K220" s="39" t="n">
        <v>0.0147</v>
      </c>
      <c r="N220" s="0" t="s">
        <v>250</v>
      </c>
      <c r="O220" s="0" t="str">
        <f aca="false">IFERROR(VLOOKUP(A220,C$4:K$434,2,FALSE()),"")</f>
        <v>RB</v>
      </c>
      <c r="P220" s="0" t="n">
        <f aca="false">IFERROR(VLOOKUP(A220,C$4:K$434,3,FALSE()),"")</f>
        <v>7</v>
      </c>
      <c r="Q220" s="0" t="n">
        <f aca="false">IFERROR(VLOOKUP(A220,C$4:K$434,4,FALSE()),"")</f>
        <v>221</v>
      </c>
      <c r="R220" s="39" t="n">
        <f aca="false">IFERROR(VLOOKUP(A220,C$4:K$434,5,FALSE()),"")</f>
        <v>0.2085</v>
      </c>
      <c r="S220" s="0" t="n">
        <f aca="false">IFERROR(VLOOKUP(A220,C$4:K$434,6,FALSE()),"")</f>
        <v>0</v>
      </c>
      <c r="T220" s="39" t="n">
        <f aca="false">IFERROR(VLOOKUP(A220,C$4:K$434,7,FALSE()),"")</f>
        <v>0</v>
      </c>
      <c r="U220" s="0" t="n">
        <f aca="false">IFERROR(VLOOKUP(A220,C$4:K$434,8,FALSE()),"")</f>
        <v>0</v>
      </c>
      <c r="V220" s="39" t="n">
        <f aca="false">IFERROR(VLOOKUP(A220,C$4:K$434,9,FALSE()),"")</f>
        <v>0</v>
      </c>
    </row>
    <row r="221" customFormat="false" ht="15" hidden="false" customHeight="false" outlineLevel="0" collapsed="false">
      <c r="A221" s="0" t="s">
        <v>251</v>
      </c>
      <c r="B221" s="0" t="s">
        <v>14</v>
      </c>
      <c r="C221" s="0" t="s">
        <v>830</v>
      </c>
      <c r="D221" s="0" t="s">
        <v>420</v>
      </c>
      <c r="E221" s="0" t="n">
        <v>1</v>
      </c>
      <c r="F221" s="0" t="n">
        <v>0</v>
      </c>
      <c r="G221" s="39" t="n">
        <v>0</v>
      </c>
      <c r="H221" s="0" t="n">
        <v>13</v>
      </c>
      <c r="I221" s="39" t="n">
        <v>0.012</v>
      </c>
      <c r="J221" s="0" t="n">
        <v>0</v>
      </c>
      <c r="K221" s="39" t="n">
        <v>0</v>
      </c>
      <c r="N221" s="0" t="s">
        <v>251</v>
      </c>
      <c r="O221" s="0" t="str">
        <f aca="false">IFERROR(VLOOKUP(A221,C$4:K$434,2,FALSE()),"")</f>
        <v>G</v>
      </c>
      <c r="P221" s="0" t="n">
        <f aca="false">IFERROR(VLOOKUP(A221,C$4:K$434,3,FALSE()),"")</f>
        <v>16</v>
      </c>
      <c r="Q221" s="0" t="n">
        <f aca="false">IFERROR(VLOOKUP(A221,C$4:K$434,4,FALSE()),"")</f>
        <v>1075</v>
      </c>
      <c r="R221" s="39" t="n">
        <f aca="false">IFERROR(VLOOKUP(A221,C$4:K$434,5,FALSE()),"")</f>
        <v>1</v>
      </c>
      <c r="S221" s="0" t="n">
        <f aca="false">IFERROR(VLOOKUP(A221,C$4:K$434,6,FALSE()),"")</f>
        <v>0</v>
      </c>
      <c r="T221" s="39" t="n">
        <f aca="false">IFERROR(VLOOKUP(A221,C$4:K$434,7,FALSE()),"")</f>
        <v>0</v>
      </c>
      <c r="U221" s="0" t="n">
        <f aca="false">IFERROR(VLOOKUP(A221,C$4:K$434,8,FALSE()),"")</f>
        <v>69</v>
      </c>
      <c r="V221" s="39" t="n">
        <f aca="false">IFERROR(VLOOKUP(A221,C$4:K$434,9,FALSE()),"")</f>
        <v>0.1471</v>
      </c>
    </row>
    <row r="222" customFormat="false" ht="15" hidden="false" customHeight="false" outlineLevel="0" collapsed="false">
      <c r="A222" s="0" t="s">
        <v>252</v>
      </c>
      <c r="B222" s="0" t="s">
        <v>23</v>
      </c>
      <c r="C222" s="0" t="s">
        <v>831</v>
      </c>
      <c r="D222" s="0" t="s">
        <v>638</v>
      </c>
      <c r="E222" s="0" t="n">
        <v>1</v>
      </c>
      <c r="F222" s="0" t="n">
        <v>0</v>
      </c>
      <c r="G222" s="39" t="n">
        <v>0</v>
      </c>
      <c r="H222" s="0" t="n">
        <v>0</v>
      </c>
      <c r="I222" s="39" t="n">
        <v>0</v>
      </c>
      <c r="J222" s="0" t="n">
        <v>20</v>
      </c>
      <c r="K222" s="39" t="n">
        <v>0.0417</v>
      </c>
      <c r="N222" s="0" t="s">
        <v>252</v>
      </c>
      <c r="O222" s="0" t="str">
        <f aca="false">IFERROR(VLOOKUP(A222,C$4:K$434,2,FALSE()),"")</f>
        <v/>
      </c>
      <c r="P222" s="0" t="str">
        <f aca="false">IFERROR(VLOOKUP(A222,C$4:K$434,3,FALSE()),"")</f>
        <v/>
      </c>
      <c r="Q222" s="0" t="str">
        <f aca="false">IFERROR(VLOOKUP(A222,C$4:K$434,4,FALSE()),"")</f>
        <v/>
      </c>
      <c r="R222" s="39" t="str">
        <f aca="false">IFERROR(VLOOKUP(A222,C$4:K$434,5,FALSE()),"")</f>
        <v/>
      </c>
      <c r="S222" s="0" t="str">
        <f aca="false">IFERROR(VLOOKUP(A222,C$4:K$434,6,FALSE()),"")</f>
        <v/>
      </c>
      <c r="T222" s="39" t="str">
        <f aca="false">IFERROR(VLOOKUP(A222,C$4:K$434,7,FALSE()),"")</f>
        <v/>
      </c>
      <c r="U222" s="0" t="str">
        <f aca="false">IFERROR(VLOOKUP(A222,C$4:K$434,8,FALSE()),"")</f>
        <v/>
      </c>
      <c r="V222" s="39" t="str">
        <f aca="false">IFERROR(VLOOKUP(A222,C$4:K$434,9,FALSE()),"")</f>
        <v/>
      </c>
    </row>
    <row r="223" customFormat="false" ht="15" hidden="false" customHeight="false" outlineLevel="0" collapsed="false">
      <c r="A223" s="0" t="s">
        <v>253</v>
      </c>
      <c r="B223" s="0" t="s">
        <v>17</v>
      </c>
      <c r="C223" s="0" t="s">
        <v>831</v>
      </c>
      <c r="D223" s="0" t="s">
        <v>638</v>
      </c>
      <c r="E223" s="0" t="n">
        <v>5</v>
      </c>
      <c r="F223" s="0" t="n">
        <v>0</v>
      </c>
      <c r="G223" s="39" t="n">
        <v>0</v>
      </c>
      <c r="H223" s="0" t="n">
        <v>1</v>
      </c>
      <c r="I223" s="39" t="n">
        <v>0.0009</v>
      </c>
      <c r="J223" s="0" t="n">
        <v>101</v>
      </c>
      <c r="K223" s="39" t="n">
        <v>0.2045</v>
      </c>
      <c r="N223" s="0" t="s">
        <v>253</v>
      </c>
      <c r="O223" s="0" t="str">
        <f aca="false">IFERROR(VLOOKUP(A223,C$4:K$434,2,FALSE()),"")</f>
        <v>TE</v>
      </c>
      <c r="P223" s="0" t="n">
        <f aca="false">IFERROR(VLOOKUP(A223,C$4:K$434,3,FALSE()),"")</f>
        <v>4</v>
      </c>
      <c r="Q223" s="0" t="n">
        <f aca="false">IFERROR(VLOOKUP(A223,C$4:K$434,4,FALSE()),"")</f>
        <v>54</v>
      </c>
      <c r="R223" s="39" t="n">
        <f aca="false">IFERROR(VLOOKUP(A223,C$4:K$434,5,FALSE()),"")</f>
        <v>0.0476</v>
      </c>
      <c r="S223" s="0" t="n">
        <f aca="false">IFERROR(VLOOKUP(A223,C$4:K$434,6,FALSE()),"")</f>
        <v>0</v>
      </c>
      <c r="T223" s="39" t="n">
        <f aca="false">IFERROR(VLOOKUP(A223,C$4:K$434,7,FALSE()),"")</f>
        <v>0</v>
      </c>
      <c r="U223" s="0" t="n">
        <f aca="false">IFERROR(VLOOKUP(A223,C$4:K$434,8,FALSE()),"")</f>
        <v>49</v>
      </c>
      <c r="V223" s="39" t="n">
        <f aca="false">IFERROR(VLOOKUP(A223,C$4:K$434,9,FALSE()),"")</f>
        <v>0.1063</v>
      </c>
    </row>
    <row r="224" customFormat="false" ht="15" hidden="false" customHeight="false" outlineLevel="0" collapsed="false">
      <c r="A224" s="0" t="s">
        <v>254</v>
      </c>
      <c r="B224" s="0" t="s">
        <v>37</v>
      </c>
      <c r="C224" s="0" t="s">
        <v>240</v>
      </c>
      <c r="D224" s="0" t="s">
        <v>48</v>
      </c>
      <c r="E224" s="0" t="n">
        <v>15</v>
      </c>
      <c r="F224" s="0" t="n">
        <v>964</v>
      </c>
      <c r="G224" s="39" t="n">
        <v>0.906</v>
      </c>
      <c r="H224" s="0" t="n">
        <v>0</v>
      </c>
      <c r="I224" s="39" t="n">
        <v>0</v>
      </c>
      <c r="J224" s="0" t="n">
        <v>0</v>
      </c>
      <c r="K224" s="39" t="n">
        <v>0</v>
      </c>
      <c r="N224" s="0" t="s">
        <v>254</v>
      </c>
      <c r="O224" s="0" t="str">
        <f aca="false">IFERROR(VLOOKUP(A224,C$4:K$434,2,FALSE()),"")</f>
        <v>RB</v>
      </c>
      <c r="P224" s="0" t="n">
        <f aca="false">IFERROR(VLOOKUP(A224,C$4:K$434,3,FALSE()),"")</f>
        <v>13</v>
      </c>
      <c r="Q224" s="0" t="n">
        <f aca="false">IFERROR(VLOOKUP(A224,C$4:K$434,4,FALSE()),"")</f>
        <v>658</v>
      </c>
      <c r="R224" s="39" t="n">
        <f aca="false">IFERROR(VLOOKUP(A224,C$4:K$434,5,FALSE()),"")</f>
        <v>0.6178</v>
      </c>
      <c r="S224" s="0" t="n">
        <f aca="false">IFERROR(VLOOKUP(A224,C$4:K$434,6,FALSE()),"")</f>
        <v>0</v>
      </c>
      <c r="T224" s="39" t="n">
        <f aca="false">IFERROR(VLOOKUP(A224,C$4:K$434,7,FALSE()),"")</f>
        <v>0</v>
      </c>
      <c r="U224" s="0" t="n">
        <f aca="false">IFERROR(VLOOKUP(A224,C$4:K$434,8,FALSE()),"")</f>
        <v>0</v>
      </c>
      <c r="V224" s="39" t="n">
        <f aca="false">IFERROR(VLOOKUP(A224,C$4:K$434,9,FALSE()),"")</f>
        <v>0</v>
      </c>
    </row>
    <row r="225" customFormat="false" ht="15" hidden="false" customHeight="false" outlineLevel="0" collapsed="false">
      <c r="A225" s="0" t="s">
        <v>255</v>
      </c>
      <c r="B225" s="0" t="s">
        <v>46</v>
      </c>
      <c r="C225" s="0" t="s">
        <v>241</v>
      </c>
      <c r="D225" s="0" t="s">
        <v>37</v>
      </c>
      <c r="E225" s="0" t="n">
        <v>3</v>
      </c>
      <c r="F225" s="0" t="n">
        <v>1</v>
      </c>
      <c r="G225" s="39" t="n">
        <v>0.0009</v>
      </c>
      <c r="H225" s="0" t="n">
        <v>0</v>
      </c>
      <c r="I225" s="39" t="n">
        <v>0</v>
      </c>
      <c r="J225" s="0" t="n">
        <v>29</v>
      </c>
      <c r="K225" s="39" t="n">
        <v>0.0608</v>
      </c>
      <c r="N225" s="0" t="s">
        <v>255</v>
      </c>
      <c r="O225" s="0" t="str">
        <f aca="false">IFERROR(VLOOKUP(A225,C$4:K$434,2,FALSE()),"")</f>
        <v>DE</v>
      </c>
      <c r="P225" s="0" t="n">
        <f aca="false">IFERROR(VLOOKUP(A225,C$4:K$434,3,FALSE()),"")</f>
        <v>11</v>
      </c>
      <c r="Q225" s="0" t="n">
        <f aca="false">IFERROR(VLOOKUP(A225,C$4:K$434,4,FALSE()),"")</f>
        <v>0</v>
      </c>
      <c r="R225" s="39" t="n">
        <f aca="false">IFERROR(VLOOKUP(A225,C$4:K$434,5,FALSE()),"")</f>
        <v>0</v>
      </c>
      <c r="S225" s="0" t="n">
        <f aca="false">IFERROR(VLOOKUP(A225,C$4:K$434,6,FALSE()),"")</f>
        <v>565</v>
      </c>
      <c r="T225" s="39" t="n">
        <f aca="false">IFERROR(VLOOKUP(A225,C$4:K$434,7,FALSE()),"")</f>
        <v>0.5231</v>
      </c>
      <c r="U225" s="0" t="n">
        <f aca="false">IFERROR(VLOOKUP(A225,C$4:K$434,8,FALSE()),"")</f>
        <v>7</v>
      </c>
      <c r="V225" s="39" t="n">
        <f aca="false">IFERROR(VLOOKUP(A225,C$4:K$434,9,FALSE()),"")</f>
        <v>0.0159</v>
      </c>
    </row>
    <row r="226" customFormat="false" ht="15" hidden="false" customHeight="false" outlineLevel="0" collapsed="false">
      <c r="A226" s="0" t="s">
        <v>256</v>
      </c>
      <c r="B226" s="0" t="s">
        <v>37</v>
      </c>
      <c r="C226" s="0" t="s">
        <v>242</v>
      </c>
      <c r="D226" s="0" t="s">
        <v>382</v>
      </c>
      <c r="E226" s="0" t="n">
        <v>15</v>
      </c>
      <c r="F226" s="0" t="n">
        <v>0</v>
      </c>
      <c r="G226" s="39" t="n">
        <v>0</v>
      </c>
      <c r="H226" s="0" t="n">
        <v>1007</v>
      </c>
      <c r="I226" s="39" t="n">
        <v>0.9031</v>
      </c>
      <c r="J226" s="0" t="n">
        <v>6</v>
      </c>
      <c r="K226" s="39" t="n">
        <v>0.0134</v>
      </c>
      <c r="N226" s="0" t="s">
        <v>256</v>
      </c>
      <c r="O226" s="0" t="str">
        <f aca="false">IFERROR(VLOOKUP(A226,C$4:K$434,2,FALSE()),"")</f>
        <v>FB</v>
      </c>
      <c r="P226" s="0" t="n">
        <f aca="false">IFERROR(VLOOKUP(A226,C$4:K$434,3,FALSE()),"")</f>
        <v>15</v>
      </c>
      <c r="Q226" s="0" t="n">
        <f aca="false">IFERROR(VLOOKUP(A226,C$4:K$434,4,FALSE()),"")</f>
        <v>95</v>
      </c>
      <c r="R226" s="39" t="n">
        <f aca="false">IFERROR(VLOOKUP(A226,C$4:K$434,5,FALSE()),"")</f>
        <v>0.0916</v>
      </c>
      <c r="S226" s="0" t="n">
        <f aca="false">IFERROR(VLOOKUP(A226,C$4:K$434,6,FALSE()),"")</f>
        <v>0</v>
      </c>
      <c r="T226" s="39" t="n">
        <f aca="false">IFERROR(VLOOKUP(A226,C$4:K$434,7,FALSE()),"")</f>
        <v>0</v>
      </c>
      <c r="U226" s="0" t="n">
        <f aca="false">IFERROR(VLOOKUP(A226,C$4:K$434,8,FALSE()),"")</f>
        <v>115</v>
      </c>
      <c r="V226" s="39" t="n">
        <f aca="false">IFERROR(VLOOKUP(A226,C$4:K$434,9,FALSE()),"")</f>
        <v>0.2764</v>
      </c>
    </row>
    <row r="227" customFormat="false" ht="15" hidden="false" customHeight="false" outlineLevel="0" collapsed="false">
      <c r="A227" s="0" t="s">
        <v>257</v>
      </c>
      <c r="B227" s="0" t="s">
        <v>37</v>
      </c>
      <c r="C227" s="0" t="s">
        <v>243</v>
      </c>
      <c r="D227" s="0" t="s">
        <v>34</v>
      </c>
      <c r="E227" s="0" t="n">
        <v>3</v>
      </c>
      <c r="F227" s="0" t="n">
        <v>0</v>
      </c>
      <c r="G227" s="39" t="n">
        <v>0</v>
      </c>
      <c r="H227" s="0" t="n">
        <v>0</v>
      </c>
      <c r="I227" s="39" t="n">
        <v>0</v>
      </c>
      <c r="J227" s="0" t="n">
        <v>32</v>
      </c>
      <c r="K227" s="39" t="n">
        <v>0.0719</v>
      </c>
      <c r="N227" s="0" t="s">
        <v>257</v>
      </c>
      <c r="O227" s="0" t="str">
        <f aca="false">IFERROR(VLOOKUP(A227,C$4:K$434,2,FALSE()),"")</f>
        <v/>
      </c>
      <c r="P227" s="0" t="str">
        <f aca="false">IFERROR(VLOOKUP(A227,C$4:K$434,3,FALSE()),"")</f>
        <v/>
      </c>
      <c r="Q227" s="0" t="str">
        <f aca="false">IFERROR(VLOOKUP(A227,C$4:K$434,4,FALSE()),"")</f>
        <v/>
      </c>
      <c r="R227" s="39" t="str">
        <f aca="false">IFERROR(VLOOKUP(A227,C$4:K$434,5,FALSE()),"")</f>
        <v/>
      </c>
      <c r="S227" s="0" t="str">
        <f aca="false">IFERROR(VLOOKUP(A227,C$4:K$434,6,FALSE()),"")</f>
        <v/>
      </c>
      <c r="T227" s="39" t="str">
        <f aca="false">IFERROR(VLOOKUP(A227,C$4:K$434,7,FALSE()),"")</f>
        <v/>
      </c>
      <c r="U227" s="0" t="str">
        <f aca="false">IFERROR(VLOOKUP(A227,C$4:K$434,8,FALSE()),"")</f>
        <v/>
      </c>
      <c r="V227" s="39" t="str">
        <f aca="false">IFERROR(VLOOKUP(A227,C$4:K$434,9,FALSE()),"")</f>
        <v/>
      </c>
    </row>
    <row r="228" customFormat="false" ht="15" hidden="false" customHeight="false" outlineLevel="0" collapsed="false">
      <c r="A228" s="0" t="s">
        <v>258</v>
      </c>
      <c r="B228" s="0" t="s">
        <v>37</v>
      </c>
      <c r="C228" s="0" t="s">
        <v>245</v>
      </c>
      <c r="D228" s="0" t="s">
        <v>782</v>
      </c>
      <c r="E228" s="0" t="n">
        <v>16</v>
      </c>
      <c r="F228" s="0" t="n">
        <v>1059</v>
      </c>
      <c r="G228" s="39" t="n">
        <v>1</v>
      </c>
      <c r="H228" s="0" t="n">
        <v>0</v>
      </c>
      <c r="I228" s="39" t="n">
        <v>0</v>
      </c>
      <c r="J228" s="0" t="n">
        <v>126</v>
      </c>
      <c r="K228" s="39" t="n">
        <v>0.287</v>
      </c>
      <c r="N228" s="0" t="s">
        <v>258</v>
      </c>
      <c r="O228" s="0" t="str">
        <f aca="false">IFERROR(VLOOKUP(A228,C$4:K$434,2,FALSE()),"")</f>
        <v>RB</v>
      </c>
      <c r="P228" s="0" t="n">
        <f aca="false">IFERROR(VLOOKUP(A228,C$4:K$434,3,FALSE()),"")</f>
        <v>8</v>
      </c>
      <c r="Q228" s="0" t="n">
        <f aca="false">IFERROR(VLOOKUP(A228,C$4:K$434,4,FALSE()),"")</f>
        <v>66</v>
      </c>
      <c r="R228" s="39" t="n">
        <f aca="false">IFERROR(VLOOKUP(A228,C$4:K$434,5,FALSE()),"")</f>
        <v>0.0637</v>
      </c>
      <c r="S228" s="0" t="n">
        <f aca="false">IFERROR(VLOOKUP(A228,C$4:K$434,6,FALSE()),"")</f>
        <v>0</v>
      </c>
      <c r="T228" s="39" t="n">
        <f aca="false">IFERROR(VLOOKUP(A228,C$4:K$434,7,FALSE()),"")</f>
        <v>0</v>
      </c>
      <c r="U228" s="0" t="n">
        <f aca="false">IFERROR(VLOOKUP(A228,C$4:K$434,8,FALSE()),"")</f>
        <v>63</v>
      </c>
      <c r="V228" s="39" t="n">
        <f aca="false">IFERROR(VLOOKUP(A228,C$4:K$434,9,FALSE()),"")</f>
        <v>0.1275</v>
      </c>
    </row>
    <row r="229" customFormat="false" ht="15" hidden="false" customHeight="false" outlineLevel="0" collapsed="false">
      <c r="A229" s="0" t="s">
        <v>259</v>
      </c>
      <c r="B229" s="0" t="s">
        <v>23</v>
      </c>
      <c r="C229" s="0" t="s">
        <v>246</v>
      </c>
      <c r="D229" s="0" t="s">
        <v>23</v>
      </c>
      <c r="E229" s="0" t="n">
        <v>5</v>
      </c>
      <c r="F229" s="0" t="n">
        <v>0</v>
      </c>
      <c r="G229" s="39" t="n">
        <v>0</v>
      </c>
      <c r="H229" s="0" t="n">
        <v>16</v>
      </c>
      <c r="I229" s="39" t="n">
        <v>0.0152</v>
      </c>
      <c r="J229" s="0" t="n">
        <v>35</v>
      </c>
      <c r="K229" s="39" t="n">
        <v>0.0795</v>
      </c>
      <c r="N229" s="0" t="s">
        <v>259</v>
      </c>
      <c r="O229" s="0" t="str">
        <f aca="false">IFERROR(VLOOKUP(A229,C$4:K$434,2,FALSE()),"")</f>
        <v>LB</v>
      </c>
      <c r="P229" s="0" t="n">
        <f aca="false">IFERROR(VLOOKUP(A229,C$4:K$434,3,FALSE()),"")</f>
        <v>16</v>
      </c>
      <c r="Q229" s="0" t="n">
        <f aca="false">IFERROR(VLOOKUP(A229,C$4:K$434,4,FALSE()),"")</f>
        <v>0</v>
      </c>
      <c r="R229" s="39" t="n">
        <f aca="false">IFERROR(VLOOKUP(A229,C$4:K$434,5,FALSE()),"")</f>
        <v>0</v>
      </c>
      <c r="S229" s="0" t="n">
        <f aca="false">IFERROR(VLOOKUP(A229,C$4:K$434,6,FALSE()),"")</f>
        <v>111</v>
      </c>
      <c r="T229" s="39" t="n">
        <f aca="false">IFERROR(VLOOKUP(A229,C$4:K$434,7,FALSE()),"")</f>
        <v>0.0964</v>
      </c>
      <c r="U229" s="0" t="n">
        <f aca="false">IFERROR(VLOOKUP(A229,C$4:K$434,8,FALSE()),"")</f>
        <v>290</v>
      </c>
      <c r="V229" s="39" t="n">
        <f aca="false">IFERROR(VLOOKUP(A229,C$4:K$434,9,FALSE()),"")</f>
        <v>0.6237</v>
      </c>
    </row>
    <row r="230" customFormat="false" ht="15" hidden="false" customHeight="false" outlineLevel="0" collapsed="false">
      <c r="A230" s="0" t="s">
        <v>260</v>
      </c>
      <c r="B230" s="0" t="s">
        <v>14</v>
      </c>
      <c r="C230" s="0" t="s">
        <v>247</v>
      </c>
      <c r="D230" s="0" t="s">
        <v>23</v>
      </c>
      <c r="E230" s="0" t="n">
        <v>16</v>
      </c>
      <c r="F230" s="0" t="n">
        <v>0</v>
      </c>
      <c r="G230" s="39" t="n">
        <v>0</v>
      </c>
      <c r="H230" s="0" t="n">
        <v>761</v>
      </c>
      <c r="I230" s="39" t="n">
        <v>0.7079</v>
      </c>
      <c r="J230" s="0" t="n">
        <v>17</v>
      </c>
      <c r="K230" s="39" t="n">
        <v>0.0356</v>
      </c>
      <c r="N230" s="0" t="s">
        <v>260</v>
      </c>
      <c r="O230" s="0" t="str">
        <f aca="false">IFERROR(VLOOKUP(A230,C$4:K$434,2,FALSE()),"")</f>
        <v>C</v>
      </c>
      <c r="P230" s="0" t="n">
        <f aca="false">IFERROR(VLOOKUP(A230,C$4:K$434,3,FALSE()),"")</f>
        <v>16</v>
      </c>
      <c r="Q230" s="0" t="n">
        <f aca="false">IFERROR(VLOOKUP(A230,C$4:K$434,4,FALSE()),"")</f>
        <v>1019</v>
      </c>
      <c r="R230" s="39" t="n">
        <f aca="false">IFERROR(VLOOKUP(A230,C$4:K$434,5,FALSE()),"")</f>
        <v>0.9971</v>
      </c>
      <c r="S230" s="0" t="n">
        <f aca="false">IFERROR(VLOOKUP(A230,C$4:K$434,6,FALSE()),"")</f>
        <v>0</v>
      </c>
      <c r="T230" s="39" t="n">
        <f aca="false">IFERROR(VLOOKUP(A230,C$4:K$434,7,FALSE()),"")</f>
        <v>0</v>
      </c>
      <c r="U230" s="0" t="n">
        <f aca="false">IFERROR(VLOOKUP(A230,C$4:K$434,8,FALSE()),"")</f>
        <v>75</v>
      </c>
      <c r="V230" s="39" t="n">
        <f aca="false">IFERROR(VLOOKUP(A230,C$4:K$434,9,FALSE()),"")</f>
        <v>0.1674</v>
      </c>
    </row>
    <row r="231" customFormat="false" ht="15" hidden="false" customHeight="false" outlineLevel="0" collapsed="false">
      <c r="A231" s="0" t="s">
        <v>261</v>
      </c>
      <c r="B231" s="0" t="s">
        <v>17</v>
      </c>
      <c r="C231" s="0" t="s">
        <v>249</v>
      </c>
      <c r="D231" s="0" t="s">
        <v>23</v>
      </c>
      <c r="E231" s="0" t="n">
        <v>14</v>
      </c>
      <c r="F231" s="0" t="n">
        <v>0</v>
      </c>
      <c r="G231" s="39" t="n">
        <v>0</v>
      </c>
      <c r="H231" s="0" t="n">
        <v>148</v>
      </c>
      <c r="I231" s="39" t="n">
        <v>0.1348</v>
      </c>
      <c r="J231" s="0" t="n">
        <v>220</v>
      </c>
      <c r="K231" s="39" t="n">
        <v>0.4955</v>
      </c>
      <c r="N231" s="41" t="s">
        <v>261</v>
      </c>
      <c r="O231" s="42" t="str">
        <f aca="false">IFERROR(VLOOKUP(A231,C$4:K$434,2,FALSE()),"")</f>
        <v>TE</v>
      </c>
      <c r="P231" s="42" t="n">
        <f aca="false">IFERROR(VLOOKUP(A231,C$4:K$434,3,FALSE()),"")</f>
        <v>2</v>
      </c>
      <c r="Q231" s="42" t="n">
        <f aca="false">IFERROR(VLOOKUP(A231,C$4:K$434,4,FALSE()),"")</f>
        <v>18</v>
      </c>
      <c r="R231" s="43" t="n">
        <f aca="false">IFERROR(VLOOKUP(A231,C$4:K$434,5,FALSE()),"")</f>
        <v>0.0178</v>
      </c>
      <c r="S231" s="42" t="n">
        <f aca="false">IFERROR(VLOOKUP(A231,C$4:K$434,6,FALSE()),"")</f>
        <v>0</v>
      </c>
      <c r="T231" s="43" t="n">
        <f aca="false">IFERROR(VLOOKUP(A231,C$4:K$434,7,FALSE()),"")</f>
        <v>0</v>
      </c>
      <c r="U231" s="42" t="n">
        <f aca="false">IFERROR(VLOOKUP(A231,C$4:K$434,8,FALSE()),"")</f>
        <v>10</v>
      </c>
      <c r="V231" s="43" t="n">
        <f aca="false">IFERROR(VLOOKUP(A231,C$4:K$434,9,FALSE()),"")</f>
        <v>0.0234</v>
      </c>
      <c r="W231" s="42" t="s">
        <v>17</v>
      </c>
      <c r="X231" s="42" t="n">
        <v>2</v>
      </c>
      <c r="Y231" s="42" t="n">
        <v>23</v>
      </c>
      <c r="Z231" s="43" t="n">
        <v>0.0218</v>
      </c>
      <c r="AA231" s="42" t="n">
        <v>0</v>
      </c>
      <c r="AB231" s="43" t="n">
        <v>0</v>
      </c>
      <c r="AC231" s="42" t="n">
        <v>9</v>
      </c>
      <c r="AD231" s="43" t="n">
        <v>0.021</v>
      </c>
    </row>
    <row r="232" customFormat="false" ht="15" hidden="false" customHeight="false" outlineLevel="0" collapsed="false">
      <c r="A232" s="0" t="s">
        <v>262</v>
      </c>
      <c r="B232" s="0" t="s">
        <v>46</v>
      </c>
      <c r="C232" s="0" t="s">
        <v>250</v>
      </c>
      <c r="D232" s="0" t="s">
        <v>37</v>
      </c>
      <c r="E232" s="0" t="n">
        <v>7</v>
      </c>
      <c r="F232" s="0" t="n">
        <v>221</v>
      </c>
      <c r="G232" s="39" t="n">
        <v>0.2085</v>
      </c>
      <c r="H232" s="0" t="n">
        <v>0</v>
      </c>
      <c r="I232" s="39" t="n">
        <v>0</v>
      </c>
      <c r="J232" s="0" t="n">
        <v>0</v>
      </c>
      <c r="K232" s="39" t="n">
        <v>0</v>
      </c>
      <c r="N232" s="0" t="s">
        <v>262</v>
      </c>
      <c r="O232" s="0" t="str">
        <f aca="false">IFERROR(VLOOKUP(A232,C$4:K$434,2,FALSE()),"")</f>
        <v>LB</v>
      </c>
      <c r="P232" s="0" t="n">
        <f aca="false">IFERROR(VLOOKUP(A232,C$4:K$434,3,FALSE()),"")</f>
        <v>3</v>
      </c>
      <c r="Q232" s="0" t="n">
        <f aca="false">IFERROR(VLOOKUP(A232,C$4:K$434,4,FALSE()),"")</f>
        <v>0</v>
      </c>
      <c r="R232" s="39" t="n">
        <f aca="false">IFERROR(VLOOKUP(A232,C$4:K$434,5,FALSE()),"")</f>
        <v>0</v>
      </c>
      <c r="S232" s="0" t="n">
        <f aca="false">IFERROR(VLOOKUP(A232,C$4:K$434,6,FALSE()),"")</f>
        <v>88</v>
      </c>
      <c r="T232" s="39" t="n">
        <f aca="false">IFERROR(VLOOKUP(A232,C$4:K$434,7,FALSE()),"")</f>
        <v>0.0791</v>
      </c>
      <c r="U232" s="0" t="n">
        <f aca="false">IFERROR(VLOOKUP(A232,C$4:K$434,8,FALSE()),"")</f>
        <v>12</v>
      </c>
      <c r="V232" s="39" t="n">
        <f aca="false">IFERROR(VLOOKUP(A232,C$4:K$434,9,FALSE()),"")</f>
        <v>0.027</v>
      </c>
    </row>
    <row r="233" customFormat="false" ht="15" hidden="false" customHeight="false" outlineLevel="0" collapsed="false">
      <c r="A233" s="0" t="s">
        <v>263</v>
      </c>
      <c r="B233" s="0" t="s">
        <v>23</v>
      </c>
      <c r="C233" s="0" t="s">
        <v>832</v>
      </c>
      <c r="D233" s="0" t="s">
        <v>789</v>
      </c>
      <c r="E233" s="0" t="n">
        <v>2</v>
      </c>
      <c r="F233" s="0" t="n">
        <v>2</v>
      </c>
      <c r="G233" s="39" t="n">
        <v>0.002</v>
      </c>
      <c r="H233" s="0" t="n">
        <v>0</v>
      </c>
      <c r="I233" s="39" t="n">
        <v>0</v>
      </c>
      <c r="J233" s="0" t="n">
        <v>6</v>
      </c>
      <c r="K233" s="39" t="n">
        <v>0.014</v>
      </c>
      <c r="N233" s="0" t="s">
        <v>263</v>
      </c>
      <c r="O233" s="0" t="str">
        <f aca="false">IFERROR(VLOOKUP(A233,C$4:K$434,2,FALSE()),"")</f>
        <v/>
      </c>
      <c r="P233" s="0" t="str">
        <f aca="false">IFERROR(VLOOKUP(A233,C$4:K$434,3,FALSE()),"")</f>
        <v/>
      </c>
      <c r="Q233" s="0" t="str">
        <f aca="false">IFERROR(VLOOKUP(A233,C$4:K$434,4,FALSE()),"")</f>
        <v/>
      </c>
      <c r="R233" s="39" t="str">
        <f aca="false">IFERROR(VLOOKUP(A233,C$4:K$434,5,FALSE()),"")</f>
        <v/>
      </c>
      <c r="S233" s="0" t="str">
        <f aca="false">IFERROR(VLOOKUP(A233,C$4:K$434,6,FALSE()),"")</f>
        <v/>
      </c>
      <c r="T233" s="39" t="str">
        <f aca="false">IFERROR(VLOOKUP(A233,C$4:K$434,7,FALSE()),"")</f>
        <v/>
      </c>
      <c r="U233" s="0" t="str">
        <f aca="false">IFERROR(VLOOKUP(A233,C$4:K$434,8,FALSE()),"")</f>
        <v/>
      </c>
      <c r="V233" s="39" t="str">
        <f aca="false">IFERROR(VLOOKUP(A233,C$4:K$434,9,FALSE()),"")</f>
        <v/>
      </c>
    </row>
    <row r="234" customFormat="false" ht="15" hidden="false" customHeight="false" outlineLevel="0" collapsed="false">
      <c r="A234" s="0" t="s">
        <v>264</v>
      </c>
      <c r="B234" s="0" t="s">
        <v>34</v>
      </c>
      <c r="C234" s="0" t="s">
        <v>832</v>
      </c>
      <c r="D234" s="0" t="s">
        <v>789</v>
      </c>
      <c r="E234" s="0" t="n">
        <v>2</v>
      </c>
      <c r="F234" s="0" t="n">
        <v>37</v>
      </c>
      <c r="G234" s="39" t="n">
        <v>0.0331</v>
      </c>
      <c r="H234" s="0" t="n">
        <v>0</v>
      </c>
      <c r="I234" s="39" t="n">
        <v>0</v>
      </c>
      <c r="J234" s="0" t="n">
        <v>9</v>
      </c>
      <c r="K234" s="39" t="n">
        <v>0.019</v>
      </c>
      <c r="N234" s="0" t="s">
        <v>264</v>
      </c>
      <c r="O234" s="0" t="str">
        <f aca="false">IFERROR(VLOOKUP(A234,C$4:K$434,2,FALSE()),"")</f>
        <v>WR</v>
      </c>
      <c r="P234" s="0" t="n">
        <f aca="false">IFERROR(VLOOKUP(A234,C$4:K$434,3,FALSE()),"")</f>
        <v>15</v>
      </c>
      <c r="Q234" s="0" t="n">
        <f aca="false">IFERROR(VLOOKUP(A234,C$4:K$434,4,FALSE()),"")</f>
        <v>882</v>
      </c>
      <c r="R234" s="39" t="n">
        <f aca="false">IFERROR(VLOOKUP(A234,C$4:K$434,5,FALSE()),"")</f>
        <v>0.7798</v>
      </c>
      <c r="S234" s="0" t="n">
        <f aca="false">IFERROR(VLOOKUP(A234,C$4:K$434,6,FALSE()),"")</f>
        <v>0</v>
      </c>
      <c r="T234" s="39" t="n">
        <f aca="false">IFERROR(VLOOKUP(A234,C$4:K$434,7,FALSE()),"")</f>
        <v>0</v>
      </c>
      <c r="U234" s="0" t="n">
        <f aca="false">IFERROR(VLOOKUP(A234,C$4:K$434,8,FALSE()),"")</f>
        <v>20</v>
      </c>
      <c r="V234" s="39" t="n">
        <f aca="false">IFERROR(VLOOKUP(A234,C$4:K$434,9,FALSE()),"")</f>
        <v>0.0456</v>
      </c>
    </row>
    <row r="235" customFormat="false" ht="15" hidden="false" customHeight="false" outlineLevel="0" collapsed="false">
      <c r="A235" s="0" t="s">
        <v>265</v>
      </c>
      <c r="B235" s="0" t="s">
        <v>17</v>
      </c>
      <c r="C235" s="0" t="s">
        <v>833</v>
      </c>
      <c r="D235" s="0" t="s">
        <v>811</v>
      </c>
      <c r="E235" s="0" t="n">
        <v>3</v>
      </c>
      <c r="F235" s="0" t="n">
        <v>0</v>
      </c>
      <c r="G235" s="39" t="n">
        <v>0</v>
      </c>
      <c r="H235" s="0" t="n">
        <v>0</v>
      </c>
      <c r="I235" s="39" t="n">
        <v>0</v>
      </c>
      <c r="J235" s="0" t="n">
        <v>34</v>
      </c>
      <c r="K235" s="39" t="n">
        <v>0.0711</v>
      </c>
      <c r="N235" s="0" t="s">
        <v>265</v>
      </c>
      <c r="O235" s="0" t="str">
        <f aca="false">IFERROR(VLOOKUP(A235,C$4:K$434,2,FALSE()),"")</f>
        <v>TE</v>
      </c>
      <c r="P235" s="0" t="n">
        <f aca="false">IFERROR(VLOOKUP(A235,C$4:K$434,3,FALSE()),"")</f>
        <v>6</v>
      </c>
      <c r="Q235" s="0" t="n">
        <f aca="false">IFERROR(VLOOKUP(A235,C$4:K$434,4,FALSE()),"")</f>
        <v>114</v>
      </c>
      <c r="R235" s="39" t="n">
        <f aca="false">IFERROR(VLOOKUP(A235,C$4:K$434,5,FALSE()),"")</f>
        <v>0.1005</v>
      </c>
      <c r="S235" s="0" t="n">
        <f aca="false">IFERROR(VLOOKUP(A235,C$4:K$434,6,FALSE()),"")</f>
        <v>0</v>
      </c>
      <c r="T235" s="39" t="n">
        <f aca="false">IFERROR(VLOOKUP(A235,C$4:K$434,7,FALSE()),"")</f>
        <v>0</v>
      </c>
      <c r="U235" s="0" t="n">
        <f aca="false">IFERROR(VLOOKUP(A235,C$4:K$434,8,FALSE()),"")</f>
        <v>88</v>
      </c>
      <c r="V235" s="39" t="n">
        <f aca="false">IFERROR(VLOOKUP(A235,C$4:K$434,9,FALSE()),"")</f>
        <v>0.1909</v>
      </c>
    </row>
    <row r="236" customFormat="false" ht="15" hidden="false" customHeight="false" outlineLevel="0" collapsed="false">
      <c r="A236" s="0" t="s">
        <v>266</v>
      </c>
      <c r="B236" s="0" t="s">
        <v>48</v>
      </c>
      <c r="C236" s="0" t="s">
        <v>833</v>
      </c>
      <c r="D236" s="0" t="s">
        <v>811</v>
      </c>
      <c r="E236" s="0" t="n">
        <v>1</v>
      </c>
      <c r="F236" s="0" t="n">
        <v>0</v>
      </c>
      <c r="G236" s="39" t="n">
        <v>0</v>
      </c>
      <c r="H236" s="0" t="n">
        <v>0</v>
      </c>
      <c r="I236" s="39" t="n">
        <v>0</v>
      </c>
      <c r="J236" s="0" t="n">
        <v>10</v>
      </c>
      <c r="K236" s="39" t="n">
        <v>0.0211</v>
      </c>
      <c r="N236" s="0" t="s">
        <v>266</v>
      </c>
      <c r="O236" s="0" t="str">
        <f aca="false">IFERROR(VLOOKUP(A236,C$4:K$434,2,FALSE()),"")</f>
        <v>CB</v>
      </c>
      <c r="P236" s="0" t="n">
        <f aca="false">IFERROR(VLOOKUP(A236,C$4:K$434,3,FALSE()),"")</f>
        <v>8</v>
      </c>
      <c r="Q236" s="0" t="n">
        <f aca="false">IFERROR(VLOOKUP(A236,C$4:K$434,4,FALSE()),"")</f>
        <v>0</v>
      </c>
      <c r="R236" s="39" t="n">
        <f aca="false">IFERROR(VLOOKUP(A236,C$4:K$434,5,FALSE()),"")</f>
        <v>0</v>
      </c>
      <c r="S236" s="0" t="n">
        <f aca="false">IFERROR(VLOOKUP(A236,C$4:K$434,6,FALSE()),"")</f>
        <v>0</v>
      </c>
      <c r="T236" s="39" t="n">
        <f aca="false">IFERROR(VLOOKUP(A236,C$4:K$434,7,FALSE()),"")</f>
        <v>0</v>
      </c>
      <c r="U236" s="0" t="n">
        <f aca="false">IFERROR(VLOOKUP(A236,C$4:K$434,8,FALSE()),"")</f>
        <v>106</v>
      </c>
      <c r="V236" s="39" t="n">
        <f aca="false">IFERROR(VLOOKUP(A236,C$4:K$434,9,FALSE()),"")</f>
        <v>0.2382</v>
      </c>
    </row>
    <row r="237" customFormat="false" ht="15" hidden="false" customHeight="false" outlineLevel="0" collapsed="false">
      <c r="A237" s="0" t="s">
        <v>267</v>
      </c>
      <c r="B237" s="0" t="s">
        <v>17</v>
      </c>
      <c r="C237" s="0" t="s">
        <v>251</v>
      </c>
      <c r="D237" s="0" t="s">
        <v>782</v>
      </c>
      <c r="E237" s="0" t="n">
        <v>16</v>
      </c>
      <c r="F237" s="0" t="n">
        <v>1075</v>
      </c>
      <c r="G237" s="39" t="n">
        <v>1</v>
      </c>
      <c r="H237" s="0" t="n">
        <v>0</v>
      </c>
      <c r="I237" s="39" t="n">
        <v>0</v>
      </c>
      <c r="J237" s="0" t="n">
        <v>69</v>
      </c>
      <c r="K237" s="39" t="n">
        <v>0.1471</v>
      </c>
      <c r="N237" s="0" t="s">
        <v>267</v>
      </c>
      <c r="O237" s="0" t="str">
        <f aca="false">IFERROR(VLOOKUP(A237,C$4:K$434,2,FALSE()),"")</f>
        <v>TE</v>
      </c>
      <c r="P237" s="0" t="n">
        <f aca="false">IFERROR(VLOOKUP(A237,C$4:K$434,3,FALSE()),"")</f>
        <v>16</v>
      </c>
      <c r="Q237" s="0" t="n">
        <f aca="false">IFERROR(VLOOKUP(A237,C$4:K$434,4,FALSE()),"")</f>
        <v>373</v>
      </c>
      <c r="R237" s="39" t="n">
        <f aca="false">IFERROR(VLOOKUP(A237,C$4:K$434,5,FALSE()),"")</f>
        <v>0.3506</v>
      </c>
      <c r="S237" s="0" t="n">
        <f aca="false">IFERROR(VLOOKUP(A237,C$4:K$434,6,FALSE()),"")</f>
        <v>0</v>
      </c>
      <c r="T237" s="39" t="n">
        <f aca="false">IFERROR(VLOOKUP(A237,C$4:K$434,7,FALSE()),"")</f>
        <v>0</v>
      </c>
      <c r="U237" s="0" t="n">
        <f aca="false">IFERROR(VLOOKUP(A237,C$4:K$434,8,FALSE()),"")</f>
        <v>183</v>
      </c>
      <c r="V237" s="39" t="n">
        <f aca="false">IFERROR(VLOOKUP(A237,C$4:K$434,9,FALSE()),"")</f>
        <v>0.3944</v>
      </c>
    </row>
    <row r="238" customFormat="false" ht="15" hidden="false" customHeight="false" outlineLevel="0" collapsed="false">
      <c r="A238" s="0" t="s">
        <v>371</v>
      </c>
      <c r="B238" s="0" t="s">
        <v>23</v>
      </c>
      <c r="C238" s="0" t="s">
        <v>253</v>
      </c>
      <c r="D238" s="0" t="s">
        <v>17</v>
      </c>
      <c r="E238" s="0" t="n">
        <v>4</v>
      </c>
      <c r="F238" s="0" t="n">
        <v>54</v>
      </c>
      <c r="G238" s="39" t="n">
        <v>0.0476</v>
      </c>
      <c r="H238" s="0" t="n">
        <v>0</v>
      </c>
      <c r="I238" s="39" t="n">
        <v>0</v>
      </c>
      <c r="J238" s="0" t="n">
        <v>49</v>
      </c>
      <c r="K238" s="39" t="n">
        <v>0.1063</v>
      </c>
      <c r="N238" s="0" t="s">
        <v>371</v>
      </c>
      <c r="O238" s="0" t="str">
        <f aca="false">IFERROR(VLOOKUP(A238,C$4:K$434,2,FALSE()),"")</f>
        <v>DE</v>
      </c>
      <c r="P238" s="0" t="n">
        <f aca="false">IFERROR(VLOOKUP(A238,C$4:K$434,3,FALSE()),"")</f>
        <v>1</v>
      </c>
      <c r="Q238" s="0" t="n">
        <f aca="false">IFERROR(VLOOKUP(A238,C$4:K$434,4,FALSE()),"")</f>
        <v>0</v>
      </c>
      <c r="R238" s="39" t="n">
        <f aca="false">IFERROR(VLOOKUP(A238,C$4:K$434,5,FALSE()),"")</f>
        <v>0</v>
      </c>
      <c r="S238" s="0" t="n">
        <f aca="false">IFERROR(VLOOKUP(A238,C$4:K$434,6,FALSE()),"")</f>
        <v>0</v>
      </c>
      <c r="T238" s="39" t="n">
        <f aca="false">IFERROR(VLOOKUP(A238,C$4:K$434,7,FALSE()),"")</f>
        <v>0</v>
      </c>
      <c r="U238" s="0" t="n">
        <f aca="false">IFERROR(VLOOKUP(A238,C$4:K$434,8,FALSE()),"")</f>
        <v>7</v>
      </c>
      <c r="V238" s="39" t="n">
        <f aca="false">IFERROR(VLOOKUP(A238,C$4:K$434,9,FALSE()),"")</f>
        <v>0.0147</v>
      </c>
    </row>
    <row r="239" customFormat="false" ht="15" hidden="false" customHeight="false" outlineLevel="0" collapsed="false">
      <c r="A239" s="0" t="s">
        <v>269</v>
      </c>
      <c r="B239" s="0" t="s">
        <v>46</v>
      </c>
      <c r="C239" s="0" t="s">
        <v>254</v>
      </c>
      <c r="D239" s="0" t="s">
        <v>37</v>
      </c>
      <c r="E239" s="0" t="n">
        <v>13</v>
      </c>
      <c r="F239" s="0" t="n">
        <v>658</v>
      </c>
      <c r="G239" s="39" t="n">
        <v>0.6178</v>
      </c>
      <c r="H239" s="0" t="n">
        <v>0</v>
      </c>
      <c r="I239" s="39" t="n">
        <v>0</v>
      </c>
      <c r="J239" s="0" t="n">
        <v>0</v>
      </c>
      <c r="K239" s="39" t="n">
        <v>0</v>
      </c>
      <c r="N239" s="0" t="s">
        <v>269</v>
      </c>
      <c r="O239" s="0" t="str">
        <f aca="false">IFERROR(VLOOKUP(A239,C$4:K$434,2,FALSE()),"")</f>
        <v/>
      </c>
      <c r="P239" s="0" t="str">
        <f aca="false">IFERROR(VLOOKUP(A239,C$4:K$434,3,FALSE()),"")</f>
        <v/>
      </c>
      <c r="Q239" s="0" t="str">
        <f aca="false">IFERROR(VLOOKUP(A239,C$4:K$434,4,FALSE()),"")</f>
        <v/>
      </c>
      <c r="R239" s="39" t="str">
        <f aca="false">IFERROR(VLOOKUP(A239,C$4:K$434,5,FALSE()),"")</f>
        <v/>
      </c>
      <c r="S239" s="0" t="str">
        <f aca="false">IFERROR(VLOOKUP(A239,C$4:K$434,6,FALSE()),"")</f>
        <v/>
      </c>
      <c r="T239" s="39" t="str">
        <f aca="false">IFERROR(VLOOKUP(A239,C$4:K$434,7,FALSE()),"")</f>
        <v/>
      </c>
      <c r="U239" s="0" t="str">
        <f aca="false">IFERROR(VLOOKUP(A239,C$4:K$434,8,FALSE()),"")</f>
        <v/>
      </c>
      <c r="V239" s="39" t="str">
        <f aca="false">IFERROR(VLOOKUP(A239,C$4:K$434,9,FALSE()),"")</f>
        <v/>
      </c>
    </row>
    <row r="240" customFormat="false" ht="15" hidden="false" customHeight="false" outlineLevel="0" collapsed="false">
      <c r="A240" s="0" t="s">
        <v>270</v>
      </c>
      <c r="B240" s="0" t="s">
        <v>20</v>
      </c>
      <c r="C240" s="0" t="s">
        <v>255</v>
      </c>
      <c r="D240" s="0" t="s">
        <v>420</v>
      </c>
      <c r="E240" s="0" t="n">
        <v>11</v>
      </c>
      <c r="F240" s="0" t="n">
        <v>0</v>
      </c>
      <c r="G240" s="39" t="n">
        <v>0</v>
      </c>
      <c r="H240" s="0" t="n">
        <v>565</v>
      </c>
      <c r="I240" s="39" t="n">
        <v>0.5231</v>
      </c>
      <c r="J240" s="0" t="n">
        <v>7</v>
      </c>
      <c r="K240" s="39" t="n">
        <v>0.0159</v>
      </c>
      <c r="N240" s="0" t="s">
        <v>270</v>
      </c>
      <c r="O240" s="0" t="str">
        <f aca="false">IFERROR(VLOOKUP(A240,C$4:K$434,2,FALSE()),"")</f>
        <v>CB</v>
      </c>
      <c r="P240" s="0" t="n">
        <f aca="false">IFERROR(VLOOKUP(A240,C$4:K$434,3,FALSE()),"")</f>
        <v>2</v>
      </c>
      <c r="Q240" s="0" t="n">
        <f aca="false">IFERROR(VLOOKUP(A240,C$4:K$434,4,FALSE()),"")</f>
        <v>0</v>
      </c>
      <c r="R240" s="39" t="n">
        <f aca="false">IFERROR(VLOOKUP(A240,C$4:K$434,5,FALSE()),"")</f>
        <v>0</v>
      </c>
      <c r="S240" s="0" t="n">
        <f aca="false">IFERROR(VLOOKUP(A240,C$4:K$434,6,FALSE()),"")</f>
        <v>82</v>
      </c>
      <c r="T240" s="39" t="n">
        <f aca="false">IFERROR(VLOOKUP(A240,C$4:K$434,7,FALSE()),"")</f>
        <v>0.0782</v>
      </c>
      <c r="U240" s="0" t="n">
        <f aca="false">IFERROR(VLOOKUP(A240,C$4:K$434,8,FALSE()),"")</f>
        <v>0</v>
      </c>
      <c r="V240" s="39" t="n">
        <f aca="false">IFERROR(VLOOKUP(A240,C$4:K$434,9,FALSE()),"")</f>
        <v>0</v>
      </c>
    </row>
    <row r="241" customFormat="false" ht="15" hidden="false" customHeight="false" outlineLevel="0" collapsed="false">
      <c r="A241" s="0" t="s">
        <v>271</v>
      </c>
      <c r="B241" s="0" t="s">
        <v>23</v>
      </c>
      <c r="C241" s="0" t="s">
        <v>256</v>
      </c>
      <c r="D241" s="0" t="s">
        <v>484</v>
      </c>
      <c r="E241" s="0" t="n">
        <v>15</v>
      </c>
      <c r="F241" s="0" t="n">
        <v>95</v>
      </c>
      <c r="G241" s="39" t="n">
        <v>0.0916</v>
      </c>
      <c r="H241" s="0" t="n">
        <v>0</v>
      </c>
      <c r="I241" s="39" t="n">
        <v>0</v>
      </c>
      <c r="J241" s="0" t="n">
        <v>115</v>
      </c>
      <c r="K241" s="39" t="n">
        <v>0.2764</v>
      </c>
      <c r="N241" s="0" t="s">
        <v>271</v>
      </c>
      <c r="O241" s="0" t="str">
        <f aca="false">IFERROR(VLOOKUP(A241,C$4:K$434,2,FALSE()),"")</f>
        <v>LB</v>
      </c>
      <c r="P241" s="0" t="n">
        <f aca="false">IFERROR(VLOOKUP(A241,C$4:K$434,3,FALSE()),"")</f>
        <v>2</v>
      </c>
      <c r="Q241" s="0" t="n">
        <f aca="false">IFERROR(VLOOKUP(A241,C$4:K$434,4,FALSE()),"")</f>
        <v>0</v>
      </c>
      <c r="R241" s="39" t="n">
        <f aca="false">IFERROR(VLOOKUP(A241,C$4:K$434,5,FALSE()),"")</f>
        <v>0</v>
      </c>
      <c r="S241" s="0" t="n">
        <f aca="false">IFERROR(VLOOKUP(A241,C$4:K$434,6,FALSE()),"")</f>
        <v>0</v>
      </c>
      <c r="T241" s="39" t="n">
        <f aca="false">IFERROR(VLOOKUP(A241,C$4:K$434,7,FALSE()),"")</f>
        <v>0</v>
      </c>
      <c r="U241" s="0" t="n">
        <f aca="false">IFERROR(VLOOKUP(A241,C$4:K$434,8,FALSE()),"")</f>
        <v>32</v>
      </c>
      <c r="V241" s="39" t="n">
        <f aca="false">IFERROR(VLOOKUP(A241,C$4:K$434,9,FALSE()),"")</f>
        <v>0.0724</v>
      </c>
    </row>
    <row r="242" customFormat="false" ht="15" hidden="false" customHeight="false" outlineLevel="0" collapsed="false">
      <c r="A242" s="0" t="s">
        <v>272</v>
      </c>
      <c r="B242" s="0" t="s">
        <v>34</v>
      </c>
      <c r="C242" s="0" t="s">
        <v>834</v>
      </c>
      <c r="D242" s="0" t="s">
        <v>34</v>
      </c>
      <c r="E242" s="0" t="n">
        <v>13</v>
      </c>
      <c r="F242" s="0" t="n">
        <v>679</v>
      </c>
      <c r="G242" s="39" t="n">
        <v>0.5899</v>
      </c>
      <c r="H242" s="0" t="n">
        <v>0</v>
      </c>
      <c r="I242" s="39" t="n">
        <v>0</v>
      </c>
      <c r="J242" s="0" t="n">
        <v>2</v>
      </c>
      <c r="K242" s="39" t="n">
        <v>0.0042</v>
      </c>
      <c r="N242" s="0" t="s">
        <v>272</v>
      </c>
      <c r="O242" s="0" t="str">
        <f aca="false">IFERROR(VLOOKUP(A242,C$4:K$434,2,FALSE()),"")</f>
        <v>WR</v>
      </c>
      <c r="P242" s="0" t="n">
        <f aca="false">IFERROR(VLOOKUP(A242,C$4:K$434,3,FALSE()),"")</f>
        <v>15</v>
      </c>
      <c r="Q242" s="0" t="n">
        <f aca="false">IFERROR(VLOOKUP(A242,C$4:K$434,4,FALSE()),"")</f>
        <v>795</v>
      </c>
      <c r="R242" s="39" t="n">
        <f aca="false">IFERROR(VLOOKUP(A242,C$4:K$434,5,FALSE()),"")</f>
        <v>0.7254</v>
      </c>
      <c r="S242" s="0" t="n">
        <f aca="false">IFERROR(VLOOKUP(A242,C$4:K$434,6,FALSE()),"")</f>
        <v>0</v>
      </c>
      <c r="T242" s="39" t="n">
        <f aca="false">IFERROR(VLOOKUP(A242,C$4:K$434,7,FALSE()),"")</f>
        <v>0</v>
      </c>
      <c r="U242" s="0" t="n">
        <f aca="false">IFERROR(VLOOKUP(A242,C$4:K$434,8,FALSE()),"")</f>
        <v>3</v>
      </c>
      <c r="V242" s="39" t="n">
        <f aca="false">IFERROR(VLOOKUP(A242,C$4:K$434,9,FALSE()),"")</f>
        <v>0.0064</v>
      </c>
    </row>
    <row r="243" customFormat="false" ht="15" hidden="false" customHeight="false" outlineLevel="0" collapsed="false">
      <c r="A243" s="0" t="s">
        <v>273</v>
      </c>
      <c r="B243" s="0" t="s">
        <v>46</v>
      </c>
      <c r="C243" s="0" t="s">
        <v>834</v>
      </c>
      <c r="D243" s="0" t="s">
        <v>34</v>
      </c>
      <c r="E243" s="0" t="n">
        <v>2</v>
      </c>
      <c r="F243" s="0" t="n">
        <v>66</v>
      </c>
      <c r="G243" s="39" t="n">
        <v>0.059</v>
      </c>
      <c r="H243" s="0" t="n">
        <v>0</v>
      </c>
      <c r="I243" s="39" t="n">
        <v>0</v>
      </c>
      <c r="J243" s="0" t="n">
        <v>0</v>
      </c>
      <c r="K243" s="39" t="n">
        <v>0</v>
      </c>
      <c r="N243" s="0" t="s">
        <v>273</v>
      </c>
      <c r="O243" s="0" t="str">
        <f aca="false">IFERROR(VLOOKUP(A243,C$4:K$434,2,FALSE()),"")</f>
        <v>LB</v>
      </c>
      <c r="P243" s="0" t="n">
        <f aca="false">IFERROR(VLOOKUP(A243,C$4:K$434,3,FALSE()),"")</f>
        <v>16</v>
      </c>
      <c r="Q243" s="0" t="n">
        <f aca="false">IFERROR(VLOOKUP(A243,C$4:K$434,4,FALSE()),"")</f>
        <v>0</v>
      </c>
      <c r="R243" s="39" t="n">
        <f aca="false">IFERROR(VLOOKUP(A243,C$4:K$434,5,FALSE()),"")</f>
        <v>0</v>
      </c>
      <c r="S243" s="0" t="n">
        <f aca="false">IFERROR(VLOOKUP(A243,C$4:K$434,6,FALSE()),"")</f>
        <v>768</v>
      </c>
      <c r="T243" s="39" t="n">
        <f aca="false">IFERROR(VLOOKUP(A243,C$4:K$434,7,FALSE()),"")</f>
        <v>0.6995</v>
      </c>
      <c r="U243" s="0" t="n">
        <f aca="false">IFERROR(VLOOKUP(A243,C$4:K$434,8,FALSE()),"")</f>
        <v>87</v>
      </c>
      <c r="V243" s="39" t="n">
        <f aca="false">IFERROR(VLOOKUP(A243,C$4:K$434,9,FALSE()),"")</f>
        <v>0.1959</v>
      </c>
    </row>
    <row r="244" customFormat="false" ht="15" hidden="false" customHeight="false" outlineLevel="0" collapsed="false">
      <c r="A244" s="0" t="s">
        <v>274</v>
      </c>
      <c r="B244" s="0" t="s">
        <v>20</v>
      </c>
      <c r="C244" s="0" t="s">
        <v>705</v>
      </c>
      <c r="D244" s="0" t="s">
        <v>785</v>
      </c>
      <c r="E244" s="0" t="n">
        <v>16</v>
      </c>
      <c r="F244" s="0" t="n">
        <v>0</v>
      </c>
      <c r="G244" s="39" t="n">
        <v>0</v>
      </c>
      <c r="H244" s="0" t="n">
        <v>571</v>
      </c>
      <c r="I244" s="39" t="n">
        <v>0.4957</v>
      </c>
      <c r="J244" s="0" t="n">
        <v>371</v>
      </c>
      <c r="K244" s="39" t="n">
        <v>0.7978</v>
      </c>
      <c r="N244" s="0" t="s">
        <v>274</v>
      </c>
      <c r="O244" s="0" t="str">
        <f aca="false">IFERROR(VLOOKUP(A244,C$4:K$434,2,FALSE()),"")</f>
        <v>CB</v>
      </c>
      <c r="P244" s="0" t="n">
        <f aca="false">IFERROR(VLOOKUP(A244,C$4:K$434,3,FALSE()),"")</f>
        <v>12</v>
      </c>
      <c r="Q244" s="0" t="n">
        <f aca="false">IFERROR(VLOOKUP(A244,C$4:K$434,4,FALSE()),"")</f>
        <v>0</v>
      </c>
      <c r="R244" s="39" t="n">
        <f aca="false">IFERROR(VLOOKUP(A244,C$4:K$434,5,FALSE()),"")</f>
        <v>0</v>
      </c>
      <c r="S244" s="0" t="n">
        <f aca="false">IFERROR(VLOOKUP(A244,C$4:K$434,6,FALSE()),"")</f>
        <v>421</v>
      </c>
      <c r="T244" s="39" t="n">
        <f aca="false">IFERROR(VLOOKUP(A244,C$4:K$434,7,FALSE()),"")</f>
        <v>0.4099</v>
      </c>
      <c r="U244" s="0" t="n">
        <f aca="false">IFERROR(VLOOKUP(A244,C$4:K$434,8,FALSE()),"")</f>
        <v>84</v>
      </c>
      <c r="V244" s="39" t="n">
        <f aca="false">IFERROR(VLOOKUP(A244,C$4:K$434,9,FALSE()),"")</f>
        <v>0.2019</v>
      </c>
    </row>
    <row r="245" customFormat="false" ht="15" hidden="false" customHeight="false" outlineLevel="0" collapsed="false">
      <c r="A245" s="0" t="s">
        <v>275</v>
      </c>
      <c r="B245" s="0" t="s">
        <v>20</v>
      </c>
      <c r="C245" s="0" t="s">
        <v>705</v>
      </c>
      <c r="D245" s="0" t="s">
        <v>34</v>
      </c>
      <c r="E245" s="0" t="n">
        <v>15</v>
      </c>
      <c r="F245" s="0" t="n">
        <v>867</v>
      </c>
      <c r="G245" s="39" t="n">
        <v>0.7513</v>
      </c>
      <c r="H245" s="0" t="n">
        <v>0</v>
      </c>
      <c r="I245" s="39" t="n">
        <v>0</v>
      </c>
      <c r="J245" s="0" t="n">
        <v>5</v>
      </c>
      <c r="K245" s="39" t="n">
        <v>0.0105</v>
      </c>
      <c r="N245" s="0" t="s">
        <v>275</v>
      </c>
      <c r="O245" s="0" t="str">
        <f aca="false">IFERROR(VLOOKUP(A245,C$4:K$434,2,FALSE()),"")</f>
        <v>CB</v>
      </c>
      <c r="P245" s="0" t="n">
        <f aca="false">IFERROR(VLOOKUP(A245,C$4:K$434,3,FALSE()),"")</f>
        <v>13</v>
      </c>
      <c r="Q245" s="0" t="n">
        <f aca="false">IFERROR(VLOOKUP(A245,C$4:K$434,4,FALSE()),"")</f>
        <v>0</v>
      </c>
      <c r="R245" s="39" t="n">
        <f aca="false">IFERROR(VLOOKUP(A245,C$4:K$434,5,FALSE()),"")</f>
        <v>0</v>
      </c>
      <c r="S245" s="0" t="n">
        <f aca="false">IFERROR(VLOOKUP(A245,C$4:K$434,6,FALSE()),"")</f>
        <v>702</v>
      </c>
      <c r="T245" s="39" t="n">
        <f aca="false">IFERROR(VLOOKUP(A245,C$4:K$434,7,FALSE()),"")</f>
        <v>0.6822</v>
      </c>
      <c r="U245" s="0" t="n">
        <f aca="false">IFERROR(VLOOKUP(A245,C$4:K$434,8,FALSE()),"")</f>
        <v>56</v>
      </c>
      <c r="V245" s="39" t="n">
        <f aca="false">IFERROR(VLOOKUP(A245,C$4:K$434,9,FALSE()),"")</f>
        <v>0.1264</v>
      </c>
    </row>
    <row r="246" customFormat="false" ht="15" hidden="false" customHeight="false" outlineLevel="0" collapsed="false">
      <c r="A246" s="0" t="s">
        <v>276</v>
      </c>
      <c r="B246" s="0" t="s">
        <v>46</v>
      </c>
      <c r="C246" s="0" t="s">
        <v>836</v>
      </c>
      <c r="D246" s="0" t="s">
        <v>789</v>
      </c>
      <c r="E246" s="0" t="n">
        <v>12</v>
      </c>
      <c r="F246" s="0" t="n">
        <v>96</v>
      </c>
      <c r="G246" s="39" t="n">
        <v>0.095</v>
      </c>
      <c r="H246" s="0" t="n">
        <v>0</v>
      </c>
      <c r="I246" s="39" t="n">
        <v>0</v>
      </c>
      <c r="J246" s="0" t="n">
        <v>42</v>
      </c>
      <c r="K246" s="39" t="n">
        <v>0.0981</v>
      </c>
      <c r="N246" s="0" t="s">
        <v>276</v>
      </c>
      <c r="O246" s="0" t="str">
        <f aca="false">IFERROR(VLOOKUP(A246,C$4:K$434,2,FALSE()),"")</f>
        <v>NT</v>
      </c>
      <c r="P246" s="0" t="n">
        <f aca="false">IFERROR(VLOOKUP(A246,C$4:K$434,3,FALSE()),"")</f>
        <v>11</v>
      </c>
      <c r="Q246" s="0" t="n">
        <f aca="false">IFERROR(VLOOKUP(A246,C$4:K$434,4,FALSE()),"")</f>
        <v>0</v>
      </c>
      <c r="R246" s="39" t="n">
        <f aca="false">IFERROR(VLOOKUP(A246,C$4:K$434,5,FALSE()),"")</f>
        <v>0</v>
      </c>
      <c r="S246" s="0" t="n">
        <f aca="false">IFERROR(VLOOKUP(A246,C$4:K$434,6,FALSE()),"")</f>
        <v>282</v>
      </c>
      <c r="T246" s="39" t="n">
        <f aca="false">IFERROR(VLOOKUP(A246,C$4:K$434,7,FALSE()),"")</f>
        <v>0.2529</v>
      </c>
      <c r="U246" s="0" t="n">
        <f aca="false">IFERROR(VLOOKUP(A246,C$4:K$434,8,FALSE()),"")</f>
        <v>42</v>
      </c>
      <c r="V246" s="39" t="n">
        <f aca="false">IFERROR(VLOOKUP(A246,C$4:K$434,9,FALSE()),"")</f>
        <v>0.0938</v>
      </c>
    </row>
    <row r="247" customFormat="false" ht="15" hidden="false" customHeight="false" outlineLevel="0" collapsed="false">
      <c r="A247" s="0" t="s">
        <v>277</v>
      </c>
      <c r="B247" s="0" t="s">
        <v>23</v>
      </c>
      <c r="C247" s="0" t="s">
        <v>836</v>
      </c>
      <c r="D247" s="0" t="s">
        <v>638</v>
      </c>
      <c r="E247" s="0" t="n">
        <v>15</v>
      </c>
      <c r="F247" s="0" t="n">
        <v>0</v>
      </c>
      <c r="G247" s="39" t="n">
        <v>0</v>
      </c>
      <c r="H247" s="0" t="n">
        <v>996</v>
      </c>
      <c r="I247" s="39" t="n">
        <v>0.9257</v>
      </c>
      <c r="J247" s="0" t="n">
        <v>96</v>
      </c>
      <c r="K247" s="39" t="n">
        <v>0.206</v>
      </c>
      <c r="N247" s="0" t="s">
        <v>277</v>
      </c>
      <c r="O247" s="0" t="str">
        <f aca="false">IFERROR(VLOOKUP(A247,C$4:K$434,2,FALSE()),"")</f>
        <v>LB</v>
      </c>
      <c r="P247" s="0" t="n">
        <f aca="false">IFERROR(VLOOKUP(A247,C$4:K$434,3,FALSE()),"")</f>
        <v>11</v>
      </c>
      <c r="Q247" s="0" t="n">
        <f aca="false">IFERROR(VLOOKUP(A247,C$4:K$434,4,FALSE()),"")</f>
        <v>0</v>
      </c>
      <c r="R247" s="39" t="n">
        <f aca="false">IFERROR(VLOOKUP(A247,C$4:K$434,5,FALSE()),"")</f>
        <v>0</v>
      </c>
      <c r="S247" s="0" t="n">
        <f aca="false">IFERROR(VLOOKUP(A247,C$4:K$434,6,FALSE()),"")</f>
        <v>523</v>
      </c>
      <c r="T247" s="39" t="n">
        <f aca="false">IFERROR(VLOOKUP(A247,C$4:K$434,7,FALSE()),"")</f>
        <v>0.4691</v>
      </c>
      <c r="U247" s="0" t="n">
        <f aca="false">IFERROR(VLOOKUP(A247,C$4:K$434,8,FALSE()),"")</f>
        <v>47</v>
      </c>
      <c r="V247" s="39" t="n">
        <f aca="false">IFERROR(VLOOKUP(A247,C$4:K$434,9,FALSE()),"")</f>
        <v>0.1049</v>
      </c>
    </row>
    <row r="248" customFormat="false" ht="15" hidden="false" customHeight="false" outlineLevel="0" collapsed="false">
      <c r="A248" s="0" t="s">
        <v>278</v>
      </c>
      <c r="B248" s="0" t="s">
        <v>17</v>
      </c>
      <c r="C248" s="0" t="s">
        <v>258</v>
      </c>
      <c r="D248" s="0" t="s">
        <v>37</v>
      </c>
      <c r="E248" s="0" t="n">
        <v>8</v>
      </c>
      <c r="F248" s="0" t="n">
        <v>66</v>
      </c>
      <c r="G248" s="39" t="n">
        <v>0.0637</v>
      </c>
      <c r="H248" s="0" t="n">
        <v>0</v>
      </c>
      <c r="I248" s="39" t="n">
        <v>0</v>
      </c>
      <c r="J248" s="0" t="n">
        <v>63</v>
      </c>
      <c r="K248" s="39" t="n">
        <v>0.1275</v>
      </c>
      <c r="N248" s="0" t="s">
        <v>278</v>
      </c>
      <c r="O248" s="0" t="str">
        <f aca="false">IFERROR(VLOOKUP(A248,C$4:K$434,2,FALSE()),"")</f>
        <v>TE</v>
      </c>
      <c r="P248" s="0" t="n">
        <f aca="false">IFERROR(VLOOKUP(A248,C$4:K$434,3,FALSE()),"")</f>
        <v>14</v>
      </c>
      <c r="Q248" s="0" t="n">
        <f aca="false">IFERROR(VLOOKUP(A248,C$4:K$434,4,FALSE()),"")</f>
        <v>223</v>
      </c>
      <c r="R248" s="39" t="n">
        <f aca="false">IFERROR(VLOOKUP(A248,C$4:K$434,5,FALSE()),"")</f>
        <v>0.2165</v>
      </c>
      <c r="S248" s="0" t="n">
        <f aca="false">IFERROR(VLOOKUP(A248,C$4:K$434,6,FALSE()),"")</f>
        <v>0</v>
      </c>
      <c r="T248" s="39" t="n">
        <f aca="false">IFERROR(VLOOKUP(A248,C$4:K$434,7,FALSE()),"")</f>
        <v>0</v>
      </c>
      <c r="U248" s="0" t="n">
        <f aca="false">IFERROR(VLOOKUP(A248,C$4:K$434,8,FALSE()),"")</f>
        <v>16</v>
      </c>
      <c r="V248" s="39" t="n">
        <f aca="false">IFERROR(VLOOKUP(A248,C$4:K$434,9,FALSE()),"")</f>
        <v>0.036</v>
      </c>
    </row>
    <row r="249" customFormat="false" ht="15" hidden="false" customHeight="false" outlineLevel="0" collapsed="false">
      <c r="A249" s="0" t="s">
        <v>279</v>
      </c>
      <c r="B249" s="0" t="s">
        <v>46</v>
      </c>
      <c r="C249" s="0" t="s">
        <v>259</v>
      </c>
      <c r="D249" s="0" t="s">
        <v>23</v>
      </c>
      <c r="E249" s="0" t="n">
        <v>16</v>
      </c>
      <c r="F249" s="0" t="n">
        <v>0</v>
      </c>
      <c r="G249" s="39" t="n">
        <v>0</v>
      </c>
      <c r="H249" s="0" t="n">
        <v>111</v>
      </c>
      <c r="I249" s="39" t="n">
        <v>0.0964</v>
      </c>
      <c r="J249" s="0" t="n">
        <v>290</v>
      </c>
      <c r="K249" s="39" t="n">
        <v>0.6237</v>
      </c>
      <c r="N249" s="0" t="s">
        <v>279</v>
      </c>
      <c r="O249" s="0" t="str">
        <f aca="false">IFERROR(VLOOKUP(A249,C$4:K$434,2,FALSE()),"")</f>
        <v>DE</v>
      </c>
      <c r="P249" s="0" t="n">
        <f aca="false">IFERROR(VLOOKUP(A249,C$4:K$434,3,FALSE()),"")</f>
        <v>2</v>
      </c>
      <c r="Q249" s="0" t="n">
        <f aca="false">IFERROR(VLOOKUP(A249,C$4:K$434,4,FALSE()),"")</f>
        <v>0</v>
      </c>
      <c r="R249" s="39" t="n">
        <f aca="false">IFERROR(VLOOKUP(A249,C$4:K$434,5,FALSE()),"")</f>
        <v>0</v>
      </c>
      <c r="S249" s="0" t="n">
        <f aca="false">IFERROR(VLOOKUP(A249,C$4:K$434,6,FALSE()),"")</f>
        <v>66</v>
      </c>
      <c r="T249" s="39" t="n">
        <f aca="false">IFERROR(VLOOKUP(A249,C$4:K$434,7,FALSE()),"")</f>
        <v>0.0627</v>
      </c>
      <c r="U249" s="0" t="n">
        <f aca="false">IFERROR(VLOOKUP(A249,C$4:K$434,8,FALSE()),"")</f>
        <v>1</v>
      </c>
      <c r="V249" s="39" t="n">
        <f aca="false">IFERROR(VLOOKUP(A249,C$4:K$434,9,FALSE()),"")</f>
        <v>0.0023</v>
      </c>
    </row>
    <row r="250" customFormat="false" ht="15" hidden="false" customHeight="false" outlineLevel="0" collapsed="false">
      <c r="A250" s="0" t="s">
        <v>280</v>
      </c>
      <c r="B250" s="0" t="s">
        <v>34</v>
      </c>
      <c r="C250" s="0" t="s">
        <v>260</v>
      </c>
      <c r="D250" s="0" t="s">
        <v>796</v>
      </c>
      <c r="E250" s="0" t="n">
        <v>16</v>
      </c>
      <c r="F250" s="0" t="n">
        <v>1019</v>
      </c>
      <c r="G250" s="39" t="n">
        <v>0.9971</v>
      </c>
      <c r="H250" s="0" t="n">
        <v>0</v>
      </c>
      <c r="I250" s="39" t="n">
        <v>0</v>
      </c>
      <c r="J250" s="0" t="n">
        <v>75</v>
      </c>
      <c r="K250" s="39" t="n">
        <v>0.1674</v>
      </c>
      <c r="N250" s="0" t="s">
        <v>280</v>
      </c>
      <c r="O250" s="0" t="str">
        <f aca="false">IFERROR(VLOOKUP(A250,C$4:K$434,2,FALSE()),"")</f>
        <v/>
      </c>
      <c r="P250" s="0" t="str">
        <f aca="false">IFERROR(VLOOKUP(A250,C$4:K$434,3,FALSE()),"")</f>
        <v/>
      </c>
      <c r="Q250" s="0" t="str">
        <f aca="false">IFERROR(VLOOKUP(A250,C$4:K$434,4,FALSE()),"")</f>
        <v/>
      </c>
      <c r="R250" s="39" t="str">
        <f aca="false">IFERROR(VLOOKUP(A250,C$4:K$434,5,FALSE()),"")</f>
        <v/>
      </c>
      <c r="S250" s="0" t="str">
        <f aca="false">IFERROR(VLOOKUP(A250,C$4:K$434,6,FALSE()),"")</f>
        <v/>
      </c>
      <c r="T250" s="39" t="str">
        <f aca="false">IFERROR(VLOOKUP(A250,C$4:K$434,7,FALSE()),"")</f>
        <v/>
      </c>
      <c r="U250" s="0" t="str">
        <f aca="false">IFERROR(VLOOKUP(A250,C$4:K$434,8,FALSE()),"")</f>
        <v/>
      </c>
      <c r="V250" s="39" t="str">
        <f aca="false">IFERROR(VLOOKUP(A250,C$4:K$434,9,FALSE()),"")</f>
        <v/>
      </c>
    </row>
    <row r="251" customFormat="false" ht="15" hidden="false" customHeight="false" outlineLevel="0" collapsed="false">
      <c r="A251" s="0" t="s">
        <v>281</v>
      </c>
      <c r="B251" s="0" t="s">
        <v>34</v>
      </c>
      <c r="C251" s="0" t="s">
        <v>837</v>
      </c>
      <c r="D251" s="0" t="s">
        <v>17</v>
      </c>
      <c r="E251" s="0" t="n">
        <v>2</v>
      </c>
      <c r="F251" s="0" t="n">
        <v>18</v>
      </c>
      <c r="G251" s="39" t="n">
        <v>0.0178</v>
      </c>
      <c r="H251" s="0" t="n">
        <v>0</v>
      </c>
      <c r="I251" s="39" t="n">
        <v>0</v>
      </c>
      <c r="J251" s="0" t="n">
        <v>10</v>
      </c>
      <c r="K251" s="39" t="n">
        <v>0.0234</v>
      </c>
      <c r="N251" s="0" t="s">
        <v>281</v>
      </c>
      <c r="O251" s="0" t="str">
        <f aca="false">IFERROR(VLOOKUP(A251,C$4:K$434,2,FALSE()),"")</f>
        <v>WR</v>
      </c>
      <c r="P251" s="0" t="n">
        <f aca="false">IFERROR(VLOOKUP(A251,C$4:K$434,3,FALSE()),"")</f>
        <v>8</v>
      </c>
      <c r="Q251" s="0" t="n">
        <f aca="false">IFERROR(VLOOKUP(A251,C$4:K$434,4,FALSE()),"")</f>
        <v>63</v>
      </c>
      <c r="R251" s="39" t="n">
        <f aca="false">IFERROR(VLOOKUP(A251,C$4:K$434,5,FALSE()),"")</f>
        <v>0.0566</v>
      </c>
      <c r="S251" s="0" t="n">
        <f aca="false">IFERROR(VLOOKUP(A251,C$4:K$434,6,FALSE()),"")</f>
        <v>0</v>
      </c>
      <c r="T251" s="39" t="n">
        <f aca="false">IFERROR(VLOOKUP(A251,C$4:K$434,7,FALSE()),"")</f>
        <v>0</v>
      </c>
      <c r="U251" s="0" t="n">
        <f aca="false">IFERROR(VLOOKUP(A251,C$4:K$434,8,FALSE()),"")</f>
        <v>36</v>
      </c>
      <c r="V251" s="39" t="n">
        <f aca="false">IFERROR(VLOOKUP(A251,C$4:K$434,9,FALSE()),"")</f>
        <v>0.0739</v>
      </c>
    </row>
    <row r="252" customFormat="false" ht="15" hidden="false" customHeight="false" outlineLevel="0" collapsed="false">
      <c r="A252" s="0" t="s">
        <v>282</v>
      </c>
      <c r="B252" s="0" t="s">
        <v>14</v>
      </c>
      <c r="C252" s="0" t="s">
        <v>837</v>
      </c>
      <c r="D252" s="0" t="s">
        <v>17</v>
      </c>
      <c r="E252" s="0" t="n">
        <v>2</v>
      </c>
      <c r="F252" s="0" t="n">
        <v>23</v>
      </c>
      <c r="G252" s="39" t="n">
        <v>0.0218</v>
      </c>
      <c r="H252" s="0" t="n">
        <v>0</v>
      </c>
      <c r="I252" s="39" t="n">
        <v>0</v>
      </c>
      <c r="J252" s="0" t="n">
        <v>9</v>
      </c>
      <c r="K252" s="39" t="n">
        <v>0.021</v>
      </c>
      <c r="N252" s="0" t="s">
        <v>282</v>
      </c>
      <c r="O252" s="0" t="str">
        <f aca="false">IFERROR(VLOOKUP(A252,C$4:K$434,2,FALSE()),"")</f>
        <v/>
      </c>
      <c r="P252" s="0" t="str">
        <f aca="false">IFERROR(VLOOKUP(A252,C$4:K$434,3,FALSE()),"")</f>
        <v/>
      </c>
      <c r="Q252" s="0" t="str">
        <f aca="false">IFERROR(VLOOKUP(A252,C$4:K$434,4,FALSE()),"")</f>
        <v/>
      </c>
      <c r="R252" s="39" t="str">
        <f aca="false">IFERROR(VLOOKUP(A252,C$4:K$434,5,FALSE()),"")</f>
        <v/>
      </c>
      <c r="S252" s="0" t="str">
        <f aca="false">IFERROR(VLOOKUP(A252,C$4:K$434,6,FALSE()),"")</f>
        <v/>
      </c>
      <c r="T252" s="39" t="str">
        <f aca="false">IFERROR(VLOOKUP(A252,C$4:K$434,7,FALSE()),"")</f>
        <v/>
      </c>
      <c r="U252" s="0" t="str">
        <f aca="false">IFERROR(VLOOKUP(A252,C$4:K$434,8,FALSE()),"")</f>
        <v/>
      </c>
      <c r="V252" s="39" t="str">
        <f aca="false">IFERROR(VLOOKUP(A252,C$4:K$434,9,FALSE()),"")</f>
        <v/>
      </c>
    </row>
    <row r="253" customFormat="false" ht="15" hidden="false" customHeight="false" outlineLevel="0" collapsed="false">
      <c r="A253" s="0" t="s">
        <v>283</v>
      </c>
      <c r="B253" s="0" t="s">
        <v>14</v>
      </c>
      <c r="C253" s="0" t="s">
        <v>262</v>
      </c>
      <c r="D253" s="0" t="s">
        <v>23</v>
      </c>
      <c r="E253" s="0" t="n">
        <v>3</v>
      </c>
      <c r="F253" s="0" t="n">
        <v>0</v>
      </c>
      <c r="G253" s="39" t="n">
        <v>0</v>
      </c>
      <c r="H253" s="0" t="n">
        <v>88</v>
      </c>
      <c r="I253" s="39" t="n">
        <v>0.0791</v>
      </c>
      <c r="J253" s="0" t="n">
        <v>12</v>
      </c>
      <c r="K253" s="39" t="n">
        <v>0.027</v>
      </c>
      <c r="N253" s="0" t="s">
        <v>283</v>
      </c>
      <c r="O253" s="0" t="str">
        <f aca="false">IFERROR(VLOOKUP(A253,C$4:K$434,2,FALSE()),"")</f>
        <v/>
      </c>
      <c r="P253" s="0" t="str">
        <f aca="false">IFERROR(VLOOKUP(A253,C$4:K$434,3,FALSE()),"")</f>
        <v/>
      </c>
      <c r="Q253" s="0" t="str">
        <f aca="false">IFERROR(VLOOKUP(A253,C$4:K$434,4,FALSE()),"")</f>
        <v/>
      </c>
      <c r="R253" s="39" t="str">
        <f aca="false">IFERROR(VLOOKUP(A253,C$4:K$434,5,FALSE()),"")</f>
        <v/>
      </c>
      <c r="S253" s="0" t="str">
        <f aca="false">IFERROR(VLOOKUP(A253,C$4:K$434,6,FALSE()),"")</f>
        <v/>
      </c>
      <c r="T253" s="39" t="str">
        <f aca="false">IFERROR(VLOOKUP(A253,C$4:K$434,7,FALSE()),"")</f>
        <v/>
      </c>
      <c r="U253" s="0" t="str">
        <f aca="false">IFERROR(VLOOKUP(A253,C$4:K$434,8,FALSE()),"")</f>
        <v/>
      </c>
      <c r="V253" s="39" t="str">
        <f aca="false">IFERROR(VLOOKUP(A253,C$4:K$434,9,FALSE()),"")</f>
        <v/>
      </c>
    </row>
    <row r="254" customFormat="false" ht="15" hidden="false" customHeight="false" outlineLevel="0" collapsed="false">
      <c r="A254" s="0" t="s">
        <v>284</v>
      </c>
      <c r="B254" s="0" t="s">
        <v>14</v>
      </c>
      <c r="C254" s="0" t="s">
        <v>264</v>
      </c>
      <c r="D254" s="0" t="s">
        <v>34</v>
      </c>
      <c r="E254" s="0" t="n">
        <v>15</v>
      </c>
      <c r="F254" s="0" t="n">
        <v>882</v>
      </c>
      <c r="G254" s="39" t="n">
        <v>0.7798</v>
      </c>
      <c r="H254" s="0" t="n">
        <v>0</v>
      </c>
      <c r="I254" s="39" t="n">
        <v>0</v>
      </c>
      <c r="J254" s="0" t="n">
        <v>20</v>
      </c>
      <c r="K254" s="39" t="n">
        <v>0.0456</v>
      </c>
      <c r="N254" s="0" t="s">
        <v>284</v>
      </c>
      <c r="O254" s="0" t="str">
        <f aca="false">IFERROR(VLOOKUP(A254,C$4:K$434,2,FALSE()),"")</f>
        <v>T</v>
      </c>
      <c r="P254" s="0" t="n">
        <f aca="false">IFERROR(VLOOKUP(A254,C$4:K$434,3,FALSE()),"")</f>
        <v>15</v>
      </c>
      <c r="Q254" s="0" t="n">
        <f aca="false">IFERROR(VLOOKUP(A254,C$4:K$434,4,FALSE()),"")</f>
        <v>934</v>
      </c>
      <c r="R254" s="39" t="n">
        <f aca="false">IFERROR(VLOOKUP(A254,C$4:K$434,5,FALSE()),"")</f>
        <v>0.9303</v>
      </c>
      <c r="S254" s="0" t="n">
        <f aca="false">IFERROR(VLOOKUP(A254,C$4:K$434,6,FALSE()),"")</f>
        <v>0</v>
      </c>
      <c r="T254" s="39" t="n">
        <f aca="false">IFERROR(VLOOKUP(A254,C$4:K$434,7,FALSE()),"")</f>
        <v>0</v>
      </c>
      <c r="U254" s="0" t="n">
        <f aca="false">IFERROR(VLOOKUP(A254,C$4:K$434,8,FALSE()),"")</f>
        <v>34</v>
      </c>
      <c r="V254" s="39" t="n">
        <f aca="false">IFERROR(VLOOKUP(A254,C$4:K$434,9,FALSE()),"")</f>
        <v>0.0756</v>
      </c>
    </row>
    <row r="255" customFormat="false" ht="15" hidden="false" customHeight="false" outlineLevel="0" collapsed="false">
      <c r="A255" s="0" t="s">
        <v>285</v>
      </c>
      <c r="B255" s="0" t="s">
        <v>14</v>
      </c>
      <c r="C255" s="0" t="s">
        <v>839</v>
      </c>
      <c r="D255" s="0" t="s">
        <v>420</v>
      </c>
      <c r="E255" s="0" t="n">
        <v>5</v>
      </c>
      <c r="F255" s="0" t="n">
        <v>0</v>
      </c>
      <c r="G255" s="39" t="n">
        <v>0</v>
      </c>
      <c r="H255" s="0" t="n">
        <v>39</v>
      </c>
      <c r="I255" s="39" t="n">
        <v>0.035</v>
      </c>
      <c r="J255" s="0" t="n">
        <v>4</v>
      </c>
      <c r="K255" s="39" t="n">
        <v>0.0089</v>
      </c>
      <c r="N255" s="0" t="s">
        <v>285</v>
      </c>
      <c r="O255" s="0" t="str">
        <f aca="false">IFERROR(VLOOKUP(A255,C$4:K$434,2,FALSE()),"")</f>
        <v/>
      </c>
      <c r="P255" s="0" t="str">
        <f aca="false">IFERROR(VLOOKUP(A255,C$4:K$434,3,FALSE()),"")</f>
        <v/>
      </c>
      <c r="Q255" s="0" t="str">
        <f aca="false">IFERROR(VLOOKUP(A255,C$4:K$434,4,FALSE()),"")</f>
        <v/>
      </c>
      <c r="R255" s="39" t="str">
        <f aca="false">IFERROR(VLOOKUP(A255,C$4:K$434,5,FALSE()),"")</f>
        <v/>
      </c>
      <c r="S255" s="0" t="str">
        <f aca="false">IFERROR(VLOOKUP(A255,C$4:K$434,6,FALSE()),"")</f>
        <v/>
      </c>
      <c r="T255" s="39" t="str">
        <f aca="false">IFERROR(VLOOKUP(A255,C$4:K$434,7,FALSE()),"")</f>
        <v/>
      </c>
      <c r="U255" s="0" t="str">
        <f aca="false">IFERROR(VLOOKUP(A255,C$4:K$434,8,FALSE()),"")</f>
        <v/>
      </c>
      <c r="V255" s="39" t="str">
        <f aca="false">IFERROR(VLOOKUP(A255,C$4:K$434,9,FALSE()),"")</f>
        <v/>
      </c>
    </row>
    <row r="256" customFormat="false" ht="15" hidden="false" customHeight="false" outlineLevel="0" collapsed="false">
      <c r="A256" s="0" t="s">
        <v>286</v>
      </c>
      <c r="B256" s="0" t="s">
        <v>20</v>
      </c>
      <c r="C256" s="0" t="s">
        <v>839</v>
      </c>
      <c r="D256" s="0" t="s">
        <v>420</v>
      </c>
      <c r="E256" s="0" t="n">
        <v>5</v>
      </c>
      <c r="F256" s="0" t="n">
        <v>0</v>
      </c>
      <c r="G256" s="39" t="n">
        <v>0</v>
      </c>
      <c r="H256" s="0" t="n">
        <v>46</v>
      </c>
      <c r="I256" s="39" t="n">
        <v>0.0399</v>
      </c>
      <c r="J256" s="0" t="n">
        <v>8</v>
      </c>
      <c r="K256" s="39" t="n">
        <v>0.0172</v>
      </c>
      <c r="N256" s="0" t="s">
        <v>286</v>
      </c>
      <c r="O256" s="0" t="str">
        <f aca="false">IFERROR(VLOOKUP(A256,C$4:K$434,2,FALSE()),"")</f>
        <v>CB</v>
      </c>
      <c r="P256" s="0" t="n">
        <f aca="false">IFERROR(VLOOKUP(A256,C$4:K$434,3,FALSE()),"")</f>
        <v>14</v>
      </c>
      <c r="Q256" s="0" t="n">
        <f aca="false">IFERROR(VLOOKUP(A256,C$4:K$434,4,FALSE()),"")</f>
        <v>0</v>
      </c>
      <c r="R256" s="39" t="n">
        <f aca="false">IFERROR(VLOOKUP(A256,C$4:K$434,5,FALSE()),"")</f>
        <v>0</v>
      </c>
      <c r="S256" s="0" t="n">
        <f aca="false">IFERROR(VLOOKUP(A256,C$4:K$434,6,FALSE()),"")</f>
        <v>821</v>
      </c>
      <c r="T256" s="39" t="n">
        <f aca="false">IFERROR(VLOOKUP(A256,C$4:K$434,7,FALSE()),"")</f>
        <v>0.7666</v>
      </c>
      <c r="U256" s="0" t="n">
        <f aca="false">IFERROR(VLOOKUP(A256,C$4:K$434,8,FALSE()),"")</f>
        <v>92</v>
      </c>
      <c r="V256" s="39" t="n">
        <f aca="false">IFERROR(VLOOKUP(A256,C$4:K$434,9,FALSE()),"")</f>
        <v>0.1983</v>
      </c>
    </row>
    <row r="257" customFormat="false" ht="15" hidden="false" customHeight="false" outlineLevel="0" collapsed="false">
      <c r="A257" s="0" t="s">
        <v>287</v>
      </c>
      <c r="B257" s="0" t="s">
        <v>17</v>
      </c>
      <c r="C257" s="0" t="s">
        <v>265</v>
      </c>
      <c r="D257" s="0" t="s">
        <v>17</v>
      </c>
      <c r="E257" s="0" t="n">
        <v>6</v>
      </c>
      <c r="F257" s="0" t="n">
        <v>114</v>
      </c>
      <c r="G257" s="39" t="n">
        <v>0.1005</v>
      </c>
      <c r="H257" s="0" t="n">
        <v>0</v>
      </c>
      <c r="I257" s="39" t="n">
        <v>0</v>
      </c>
      <c r="J257" s="0" t="n">
        <v>88</v>
      </c>
      <c r="K257" s="39" t="n">
        <v>0.1909</v>
      </c>
      <c r="N257" s="0" t="s">
        <v>287</v>
      </c>
      <c r="O257" s="0" t="str">
        <f aca="false">IFERROR(VLOOKUP(A257,C$4:K$434,2,FALSE()),"")</f>
        <v/>
      </c>
      <c r="P257" s="0" t="str">
        <f aca="false">IFERROR(VLOOKUP(A257,C$4:K$434,3,FALSE()),"")</f>
        <v/>
      </c>
      <c r="Q257" s="0" t="str">
        <f aca="false">IFERROR(VLOOKUP(A257,C$4:K$434,4,FALSE()),"")</f>
        <v/>
      </c>
      <c r="R257" s="39" t="str">
        <f aca="false">IFERROR(VLOOKUP(A257,C$4:K$434,5,FALSE()),"")</f>
        <v/>
      </c>
      <c r="S257" s="0" t="str">
        <f aca="false">IFERROR(VLOOKUP(A257,C$4:K$434,6,FALSE()),"")</f>
        <v/>
      </c>
      <c r="T257" s="39" t="str">
        <f aca="false">IFERROR(VLOOKUP(A257,C$4:K$434,7,FALSE()),"")</f>
        <v/>
      </c>
      <c r="U257" s="0" t="str">
        <f aca="false">IFERROR(VLOOKUP(A257,C$4:K$434,8,FALSE()),"")</f>
        <v/>
      </c>
      <c r="V257" s="39" t="str">
        <f aca="false">IFERROR(VLOOKUP(A257,C$4:K$434,9,FALSE()),"")</f>
        <v/>
      </c>
    </row>
    <row r="258" customFormat="false" ht="15" hidden="false" customHeight="false" outlineLevel="0" collapsed="false">
      <c r="A258" s="0" t="s">
        <v>288</v>
      </c>
      <c r="B258" s="0" t="s">
        <v>37</v>
      </c>
      <c r="C258" s="0" t="s">
        <v>266</v>
      </c>
      <c r="D258" s="0" t="s">
        <v>382</v>
      </c>
      <c r="E258" s="0" t="n">
        <v>8</v>
      </c>
      <c r="F258" s="0" t="n">
        <v>0</v>
      </c>
      <c r="G258" s="39" t="n">
        <v>0</v>
      </c>
      <c r="H258" s="0" t="n">
        <v>0</v>
      </c>
      <c r="I258" s="39" t="n">
        <v>0</v>
      </c>
      <c r="J258" s="0" t="n">
        <v>106</v>
      </c>
      <c r="K258" s="39" t="n">
        <v>0.2382</v>
      </c>
      <c r="N258" s="0" t="s">
        <v>288</v>
      </c>
      <c r="O258" s="0" t="str">
        <f aca="false">IFERROR(VLOOKUP(A258,C$4:K$434,2,FALSE()),"")</f>
        <v/>
      </c>
      <c r="P258" s="0" t="str">
        <f aca="false">IFERROR(VLOOKUP(A258,C$4:K$434,3,FALSE()),"")</f>
        <v/>
      </c>
      <c r="Q258" s="0" t="str">
        <f aca="false">IFERROR(VLOOKUP(A258,C$4:K$434,4,FALSE()),"")</f>
        <v/>
      </c>
      <c r="R258" s="39" t="str">
        <f aca="false">IFERROR(VLOOKUP(A258,C$4:K$434,5,FALSE()),"")</f>
        <v/>
      </c>
      <c r="S258" s="0" t="str">
        <f aca="false">IFERROR(VLOOKUP(A258,C$4:K$434,6,FALSE()),"")</f>
        <v/>
      </c>
      <c r="T258" s="39" t="str">
        <f aca="false">IFERROR(VLOOKUP(A258,C$4:K$434,7,FALSE()),"")</f>
        <v/>
      </c>
      <c r="U258" s="0" t="str">
        <f aca="false">IFERROR(VLOOKUP(A258,C$4:K$434,8,FALSE()),"")</f>
        <v/>
      </c>
      <c r="V258" s="39" t="str">
        <f aca="false">IFERROR(VLOOKUP(A258,C$4:K$434,9,FALSE()),"")</f>
        <v/>
      </c>
    </row>
    <row r="259" customFormat="false" ht="15" hidden="false" customHeight="false" outlineLevel="0" collapsed="false">
      <c r="A259" s="0" t="s">
        <v>289</v>
      </c>
      <c r="B259" s="0" t="s">
        <v>46</v>
      </c>
      <c r="C259" s="0" t="s">
        <v>267</v>
      </c>
      <c r="D259" s="0" t="s">
        <v>17</v>
      </c>
      <c r="E259" s="0" t="n">
        <v>16</v>
      </c>
      <c r="F259" s="0" t="n">
        <v>373</v>
      </c>
      <c r="G259" s="39" t="n">
        <v>0.3506</v>
      </c>
      <c r="H259" s="0" t="n">
        <v>0</v>
      </c>
      <c r="I259" s="39" t="n">
        <v>0</v>
      </c>
      <c r="J259" s="0" t="n">
        <v>183</v>
      </c>
      <c r="K259" s="39" t="n">
        <v>0.3944</v>
      </c>
      <c r="N259" s="0" t="s">
        <v>289</v>
      </c>
      <c r="O259" s="0" t="str">
        <f aca="false">IFERROR(VLOOKUP(A259,C$4:K$434,2,FALSE()),"")</f>
        <v>DE</v>
      </c>
      <c r="P259" s="0" t="n">
        <f aca="false">IFERROR(VLOOKUP(A259,C$4:K$434,3,FALSE()),"")</f>
        <v>6</v>
      </c>
      <c r="Q259" s="0" t="n">
        <f aca="false">IFERROR(VLOOKUP(A259,C$4:K$434,4,FALSE()),"")</f>
        <v>0</v>
      </c>
      <c r="R259" s="39" t="n">
        <f aca="false">IFERROR(VLOOKUP(A259,C$4:K$434,5,FALSE()),"")</f>
        <v>0</v>
      </c>
      <c r="S259" s="0" t="n">
        <f aca="false">IFERROR(VLOOKUP(A259,C$4:K$434,6,FALSE()),"")</f>
        <v>139</v>
      </c>
      <c r="T259" s="39" t="n">
        <f aca="false">IFERROR(VLOOKUP(A259,C$4:K$434,7,FALSE()),"")</f>
        <v>0.1299</v>
      </c>
      <c r="U259" s="0" t="n">
        <f aca="false">IFERROR(VLOOKUP(A259,C$4:K$434,8,FALSE()),"")</f>
        <v>7</v>
      </c>
      <c r="V259" s="39" t="n">
        <f aca="false">IFERROR(VLOOKUP(A259,C$4:K$434,9,FALSE()),"")</f>
        <v>0.0146</v>
      </c>
    </row>
    <row r="260" customFormat="false" ht="15" hidden="false" customHeight="false" outlineLevel="0" collapsed="false">
      <c r="A260" s="0" t="s">
        <v>290</v>
      </c>
      <c r="B260" s="0" t="s">
        <v>46</v>
      </c>
      <c r="C260" s="0" t="s">
        <v>371</v>
      </c>
      <c r="D260" s="0" t="s">
        <v>420</v>
      </c>
      <c r="E260" s="0" t="n">
        <v>1</v>
      </c>
      <c r="F260" s="0" t="n">
        <v>0</v>
      </c>
      <c r="G260" s="39" t="n">
        <v>0</v>
      </c>
      <c r="H260" s="0" t="n">
        <v>0</v>
      </c>
      <c r="I260" s="39" t="n">
        <v>0</v>
      </c>
      <c r="J260" s="0" t="n">
        <v>7</v>
      </c>
      <c r="K260" s="39" t="n">
        <v>0.0147</v>
      </c>
      <c r="N260" s="0" t="s">
        <v>290</v>
      </c>
      <c r="O260" s="0" t="str">
        <f aca="false">IFERROR(VLOOKUP(A260,C$4:K$434,2,FALSE()),"")</f>
        <v>DE</v>
      </c>
      <c r="P260" s="0" t="n">
        <f aca="false">IFERROR(VLOOKUP(A260,C$4:K$434,3,FALSE()),"")</f>
        <v>8</v>
      </c>
      <c r="Q260" s="0" t="n">
        <f aca="false">IFERROR(VLOOKUP(A260,C$4:K$434,4,FALSE()),"")</f>
        <v>0</v>
      </c>
      <c r="R260" s="39" t="n">
        <f aca="false">IFERROR(VLOOKUP(A260,C$4:K$434,5,FALSE()),"")</f>
        <v>0</v>
      </c>
      <c r="S260" s="0" t="n">
        <f aca="false">IFERROR(VLOOKUP(A260,C$4:K$434,6,FALSE()),"")</f>
        <v>174</v>
      </c>
      <c r="T260" s="39" t="n">
        <f aca="false">IFERROR(VLOOKUP(A260,C$4:K$434,7,FALSE()),"")</f>
        <v>0.1638</v>
      </c>
      <c r="U260" s="0" t="n">
        <f aca="false">IFERROR(VLOOKUP(A260,C$4:K$434,8,FALSE()),"")</f>
        <v>72</v>
      </c>
      <c r="V260" s="39" t="n">
        <f aca="false">IFERROR(VLOOKUP(A260,C$4:K$434,9,FALSE()),"")</f>
        <v>0.164</v>
      </c>
    </row>
    <row r="261" customFormat="false" ht="15" hidden="false" customHeight="false" outlineLevel="0" collapsed="false">
      <c r="A261" s="0" t="s">
        <v>291</v>
      </c>
      <c r="B261" s="0" t="s">
        <v>34</v>
      </c>
      <c r="C261" s="0" t="s">
        <v>270</v>
      </c>
      <c r="D261" s="0" t="s">
        <v>382</v>
      </c>
      <c r="E261" s="0" t="n">
        <v>2</v>
      </c>
      <c r="F261" s="0" t="n">
        <v>0</v>
      </c>
      <c r="G261" s="39" t="n">
        <v>0</v>
      </c>
      <c r="H261" s="0" t="n">
        <v>82</v>
      </c>
      <c r="I261" s="39" t="n">
        <v>0.0782</v>
      </c>
      <c r="J261" s="0" t="n">
        <v>0</v>
      </c>
      <c r="K261" s="39" t="n">
        <v>0</v>
      </c>
      <c r="N261" s="0" t="s">
        <v>291</v>
      </c>
      <c r="O261" s="0" t="str">
        <f aca="false">IFERROR(VLOOKUP(A261,C$4:K$434,2,FALSE()),"")</f>
        <v>WR</v>
      </c>
      <c r="P261" s="0" t="n">
        <f aca="false">IFERROR(VLOOKUP(A261,C$4:K$434,3,FALSE()),"")</f>
        <v>14</v>
      </c>
      <c r="Q261" s="0" t="n">
        <f aca="false">IFERROR(VLOOKUP(A261,C$4:K$434,4,FALSE()),"")</f>
        <v>313</v>
      </c>
      <c r="R261" s="39" t="n">
        <f aca="false">IFERROR(VLOOKUP(A261,C$4:K$434,5,FALSE()),"")</f>
        <v>0.289</v>
      </c>
      <c r="S261" s="0" t="n">
        <f aca="false">IFERROR(VLOOKUP(A261,C$4:K$434,6,FALSE()),"")</f>
        <v>0</v>
      </c>
      <c r="T261" s="39" t="n">
        <f aca="false">IFERROR(VLOOKUP(A261,C$4:K$434,7,FALSE()),"")</f>
        <v>0</v>
      </c>
      <c r="U261" s="0" t="n">
        <f aca="false">IFERROR(VLOOKUP(A261,C$4:K$434,8,FALSE()),"")</f>
        <v>191</v>
      </c>
      <c r="V261" s="39" t="n">
        <f aca="false">IFERROR(VLOOKUP(A261,C$4:K$434,9,FALSE()),"")</f>
        <v>0.4292</v>
      </c>
    </row>
    <row r="262" customFormat="false" ht="15" hidden="false" customHeight="false" outlineLevel="0" collapsed="false">
      <c r="A262" s="0" t="s">
        <v>292</v>
      </c>
      <c r="B262" s="0" t="s">
        <v>14</v>
      </c>
      <c r="C262" s="0" t="s">
        <v>271</v>
      </c>
      <c r="D262" s="0" t="s">
        <v>23</v>
      </c>
      <c r="E262" s="0" t="n">
        <v>2</v>
      </c>
      <c r="F262" s="0" t="n">
        <v>0</v>
      </c>
      <c r="G262" s="39" t="n">
        <v>0</v>
      </c>
      <c r="H262" s="0" t="n">
        <v>0</v>
      </c>
      <c r="I262" s="39" t="n">
        <v>0</v>
      </c>
      <c r="J262" s="0" t="n">
        <v>32</v>
      </c>
      <c r="K262" s="39" t="n">
        <v>0.0724</v>
      </c>
      <c r="N262" s="0" t="s">
        <v>292</v>
      </c>
      <c r="O262" s="0" t="str">
        <f aca="false">IFERROR(VLOOKUP(A262,C$4:K$434,2,FALSE()),"")</f>
        <v/>
      </c>
      <c r="P262" s="0" t="str">
        <f aca="false">IFERROR(VLOOKUP(A262,C$4:K$434,3,FALSE()),"")</f>
        <v/>
      </c>
      <c r="Q262" s="0" t="str">
        <f aca="false">IFERROR(VLOOKUP(A262,C$4:K$434,4,FALSE()),"")</f>
        <v/>
      </c>
      <c r="R262" s="39" t="str">
        <f aca="false">IFERROR(VLOOKUP(A262,C$4:K$434,5,FALSE()),"")</f>
        <v/>
      </c>
      <c r="S262" s="0" t="str">
        <f aca="false">IFERROR(VLOOKUP(A262,C$4:K$434,6,FALSE()),"")</f>
        <v/>
      </c>
      <c r="T262" s="39" t="str">
        <f aca="false">IFERROR(VLOOKUP(A262,C$4:K$434,7,FALSE()),"")</f>
        <v/>
      </c>
      <c r="U262" s="0" t="str">
        <f aca="false">IFERROR(VLOOKUP(A262,C$4:K$434,8,FALSE()),"")</f>
        <v/>
      </c>
      <c r="V262" s="39" t="str">
        <f aca="false">IFERROR(VLOOKUP(A262,C$4:K$434,9,FALSE()),"")</f>
        <v/>
      </c>
    </row>
    <row r="263" customFormat="false" ht="15" hidden="false" customHeight="false" outlineLevel="0" collapsed="false">
      <c r="A263" s="0" t="s">
        <v>293</v>
      </c>
      <c r="B263" s="0" t="s">
        <v>48</v>
      </c>
      <c r="C263" s="0" t="s">
        <v>272</v>
      </c>
      <c r="D263" s="0" t="s">
        <v>34</v>
      </c>
      <c r="E263" s="0" t="n">
        <v>15</v>
      </c>
      <c r="F263" s="0" t="n">
        <v>795</v>
      </c>
      <c r="G263" s="39" t="n">
        <v>0.7254</v>
      </c>
      <c r="H263" s="0" t="n">
        <v>0</v>
      </c>
      <c r="I263" s="39" t="n">
        <v>0</v>
      </c>
      <c r="J263" s="0" t="n">
        <v>3</v>
      </c>
      <c r="K263" s="39" t="n">
        <v>0.0064</v>
      </c>
      <c r="N263" s="0" t="s">
        <v>293</v>
      </c>
      <c r="O263" s="0" t="str">
        <f aca="false">IFERROR(VLOOKUP(A263,C$4:K$434,2,FALSE()),"")</f>
        <v>QB</v>
      </c>
      <c r="P263" s="0" t="n">
        <f aca="false">IFERROR(VLOOKUP(A263,C$4:K$434,3,FALSE()),"")</f>
        <v>1</v>
      </c>
      <c r="Q263" s="0" t="n">
        <f aca="false">IFERROR(VLOOKUP(A263,C$4:K$434,4,FALSE()),"")</f>
        <v>16</v>
      </c>
      <c r="R263" s="39" t="n">
        <f aca="false">IFERROR(VLOOKUP(A263,C$4:K$434,5,FALSE()),"")</f>
        <v>0.0159</v>
      </c>
      <c r="S263" s="0" t="n">
        <f aca="false">IFERROR(VLOOKUP(A263,C$4:K$434,6,FALSE()),"")</f>
        <v>0</v>
      </c>
      <c r="T263" s="39" t="n">
        <f aca="false">IFERROR(VLOOKUP(A263,C$4:K$434,7,FALSE()),"")</f>
        <v>0</v>
      </c>
      <c r="U263" s="0" t="n">
        <f aca="false">IFERROR(VLOOKUP(A263,C$4:K$434,8,FALSE()),"")</f>
        <v>0</v>
      </c>
      <c r="V263" s="39" t="n">
        <f aca="false">IFERROR(VLOOKUP(A263,C$4:K$434,9,FALSE()),"")</f>
        <v>0</v>
      </c>
    </row>
    <row r="264" customFormat="false" ht="15" hidden="false" customHeight="false" outlineLevel="0" collapsed="false">
      <c r="A264" s="0" t="s">
        <v>294</v>
      </c>
      <c r="B264" s="0" t="s">
        <v>20</v>
      </c>
      <c r="C264" s="0" t="s">
        <v>273</v>
      </c>
      <c r="D264" s="0" t="s">
        <v>23</v>
      </c>
      <c r="E264" s="0" t="n">
        <v>16</v>
      </c>
      <c r="F264" s="0" t="n">
        <v>0</v>
      </c>
      <c r="G264" s="39" t="n">
        <v>0</v>
      </c>
      <c r="H264" s="0" t="n">
        <v>768</v>
      </c>
      <c r="I264" s="39" t="n">
        <v>0.6995</v>
      </c>
      <c r="J264" s="0" t="n">
        <v>87</v>
      </c>
      <c r="K264" s="39" t="n">
        <v>0.1959</v>
      </c>
      <c r="N264" s="0" t="s">
        <v>294</v>
      </c>
      <c r="O264" s="0" t="str">
        <f aca="false">IFERROR(VLOOKUP(A264,C$4:K$434,2,FALSE()),"")</f>
        <v/>
      </c>
      <c r="P264" s="0" t="str">
        <f aca="false">IFERROR(VLOOKUP(A264,C$4:K$434,3,FALSE()),"")</f>
        <v/>
      </c>
      <c r="Q264" s="0" t="str">
        <f aca="false">IFERROR(VLOOKUP(A264,C$4:K$434,4,FALSE()),"")</f>
        <v/>
      </c>
      <c r="R264" s="39" t="str">
        <f aca="false">IFERROR(VLOOKUP(A264,C$4:K$434,5,FALSE()),"")</f>
        <v/>
      </c>
      <c r="S264" s="0" t="str">
        <f aca="false">IFERROR(VLOOKUP(A264,C$4:K$434,6,FALSE()),"")</f>
        <v/>
      </c>
      <c r="T264" s="39" t="str">
        <f aca="false">IFERROR(VLOOKUP(A264,C$4:K$434,7,FALSE()),"")</f>
        <v/>
      </c>
      <c r="U264" s="0" t="str">
        <f aca="false">IFERROR(VLOOKUP(A264,C$4:K$434,8,FALSE()),"")</f>
        <v/>
      </c>
      <c r="V264" s="39" t="str">
        <f aca="false">IFERROR(VLOOKUP(A264,C$4:K$434,9,FALSE()),"")</f>
        <v/>
      </c>
    </row>
    <row r="265" customFormat="false" ht="15" hidden="false" customHeight="false" outlineLevel="0" collapsed="false">
      <c r="A265" s="0" t="s">
        <v>295</v>
      </c>
      <c r="B265" s="0" t="s">
        <v>48</v>
      </c>
      <c r="C265" s="0" t="s">
        <v>274</v>
      </c>
      <c r="D265" s="0" t="s">
        <v>382</v>
      </c>
      <c r="E265" s="0" t="n">
        <v>12</v>
      </c>
      <c r="F265" s="0" t="n">
        <v>0</v>
      </c>
      <c r="G265" s="39" t="n">
        <v>0</v>
      </c>
      <c r="H265" s="0" t="n">
        <v>421</v>
      </c>
      <c r="I265" s="39" t="n">
        <v>0.4099</v>
      </c>
      <c r="J265" s="0" t="n">
        <v>84</v>
      </c>
      <c r="K265" s="39" t="n">
        <v>0.2019</v>
      </c>
      <c r="N265" s="0" t="s">
        <v>295</v>
      </c>
      <c r="O265" s="0" t="str">
        <f aca="false">IFERROR(VLOOKUP(A265,C$4:K$434,2,FALSE()),"")</f>
        <v/>
      </c>
      <c r="P265" s="0" t="str">
        <f aca="false">IFERROR(VLOOKUP(A265,C$4:K$434,3,FALSE()),"")</f>
        <v/>
      </c>
      <c r="Q265" s="0" t="str">
        <f aca="false">IFERROR(VLOOKUP(A265,C$4:K$434,4,FALSE()),"")</f>
        <v/>
      </c>
      <c r="R265" s="39" t="str">
        <f aca="false">IFERROR(VLOOKUP(A265,C$4:K$434,5,FALSE()),"")</f>
        <v/>
      </c>
      <c r="S265" s="0" t="str">
        <f aca="false">IFERROR(VLOOKUP(A265,C$4:K$434,6,FALSE()),"")</f>
        <v/>
      </c>
      <c r="T265" s="39" t="str">
        <f aca="false">IFERROR(VLOOKUP(A265,C$4:K$434,7,FALSE()),"")</f>
        <v/>
      </c>
      <c r="U265" s="0" t="str">
        <f aca="false">IFERROR(VLOOKUP(A265,C$4:K$434,8,FALSE()),"")</f>
        <v/>
      </c>
      <c r="V265" s="39" t="str">
        <f aca="false">IFERROR(VLOOKUP(A265,C$4:K$434,9,FALSE()),"")</f>
        <v/>
      </c>
    </row>
    <row r="266" customFormat="false" ht="15" hidden="false" customHeight="false" outlineLevel="0" collapsed="false">
      <c r="A266" s="0" t="s">
        <v>296</v>
      </c>
      <c r="B266" s="0" t="s">
        <v>46</v>
      </c>
      <c r="C266" s="0" t="s">
        <v>275</v>
      </c>
      <c r="D266" s="0" t="s">
        <v>382</v>
      </c>
      <c r="E266" s="0" t="n">
        <v>13</v>
      </c>
      <c r="F266" s="0" t="n">
        <v>0</v>
      </c>
      <c r="G266" s="39" t="n">
        <v>0</v>
      </c>
      <c r="H266" s="0" t="n">
        <v>702</v>
      </c>
      <c r="I266" s="39" t="n">
        <v>0.6822</v>
      </c>
      <c r="J266" s="0" t="n">
        <v>56</v>
      </c>
      <c r="K266" s="39" t="n">
        <v>0.1264</v>
      </c>
      <c r="N266" s="0" t="s">
        <v>296</v>
      </c>
      <c r="O266" s="0" t="str">
        <f aca="false">IFERROR(VLOOKUP(A266,C$4:K$434,2,FALSE()),"")</f>
        <v>LB</v>
      </c>
      <c r="P266" s="0" t="n">
        <f aca="false">IFERROR(VLOOKUP(A266,C$4:K$434,3,FALSE()),"")</f>
        <v>16</v>
      </c>
      <c r="Q266" s="0" t="n">
        <f aca="false">IFERROR(VLOOKUP(A266,C$4:K$434,4,FALSE()),"")</f>
        <v>0</v>
      </c>
      <c r="R266" s="39" t="n">
        <f aca="false">IFERROR(VLOOKUP(A266,C$4:K$434,5,FALSE()),"")</f>
        <v>0</v>
      </c>
      <c r="S266" s="0" t="n">
        <f aca="false">IFERROR(VLOOKUP(A266,C$4:K$434,6,FALSE()),"")</f>
        <v>666</v>
      </c>
      <c r="T266" s="39" t="n">
        <f aca="false">IFERROR(VLOOKUP(A266,C$4:K$434,7,FALSE()),"")</f>
        <v>0.5801</v>
      </c>
      <c r="U266" s="0" t="n">
        <f aca="false">IFERROR(VLOOKUP(A266,C$4:K$434,8,FALSE()),"")</f>
        <v>2</v>
      </c>
      <c r="V266" s="39" t="n">
        <f aca="false">IFERROR(VLOOKUP(A266,C$4:K$434,9,FALSE()),"")</f>
        <v>0.0043</v>
      </c>
    </row>
    <row r="267" customFormat="false" ht="15" hidden="false" customHeight="false" outlineLevel="0" collapsed="false">
      <c r="A267" s="0" t="s">
        <v>297</v>
      </c>
      <c r="B267" s="0" t="s">
        <v>23</v>
      </c>
      <c r="C267" s="0" t="s">
        <v>840</v>
      </c>
      <c r="D267" s="0" t="s">
        <v>37</v>
      </c>
      <c r="E267" s="0" t="n">
        <v>2</v>
      </c>
      <c r="F267" s="0" t="n">
        <v>0</v>
      </c>
      <c r="G267" s="39" t="n">
        <v>0</v>
      </c>
      <c r="H267" s="0" t="n">
        <v>0</v>
      </c>
      <c r="I267" s="39" t="n">
        <v>0</v>
      </c>
      <c r="J267" s="0" t="n">
        <v>17</v>
      </c>
      <c r="K267" s="39" t="n">
        <v>0.0397</v>
      </c>
      <c r="N267" s="0" t="s">
        <v>297</v>
      </c>
      <c r="O267" s="0" t="str">
        <f aca="false">IFERROR(VLOOKUP(A267,C$4:K$434,2,FALSE()),"")</f>
        <v>LB</v>
      </c>
      <c r="P267" s="0" t="n">
        <f aca="false">IFERROR(VLOOKUP(A267,C$4:K$434,3,FALSE()),"")</f>
        <v>14</v>
      </c>
      <c r="Q267" s="0" t="n">
        <f aca="false">IFERROR(VLOOKUP(A267,C$4:K$434,4,FALSE()),"")</f>
        <v>0</v>
      </c>
      <c r="R267" s="39" t="n">
        <f aca="false">IFERROR(VLOOKUP(A267,C$4:K$434,5,FALSE()),"")</f>
        <v>0</v>
      </c>
      <c r="S267" s="0" t="n">
        <f aca="false">IFERROR(VLOOKUP(A267,C$4:K$434,6,FALSE()),"")</f>
        <v>534</v>
      </c>
      <c r="T267" s="39" t="n">
        <f aca="false">IFERROR(VLOOKUP(A267,C$4:K$434,7,FALSE()),"")</f>
        <v>0.4991</v>
      </c>
      <c r="U267" s="0" t="n">
        <f aca="false">IFERROR(VLOOKUP(A267,C$4:K$434,8,FALSE()),"")</f>
        <v>148</v>
      </c>
      <c r="V267" s="39" t="n">
        <f aca="false">IFERROR(VLOOKUP(A267,C$4:K$434,9,FALSE()),"")</f>
        <v>0.3083</v>
      </c>
    </row>
    <row r="268" customFormat="false" ht="15" hidden="false" customHeight="false" outlineLevel="0" collapsed="false">
      <c r="A268" s="0" t="s">
        <v>298</v>
      </c>
      <c r="B268" s="0" t="s">
        <v>34</v>
      </c>
      <c r="C268" s="0" t="s">
        <v>840</v>
      </c>
      <c r="D268" s="0" t="s">
        <v>37</v>
      </c>
      <c r="E268" s="0" t="n">
        <v>1</v>
      </c>
      <c r="F268" s="0" t="n">
        <v>4</v>
      </c>
      <c r="G268" s="39" t="n">
        <v>0.0039</v>
      </c>
      <c r="H268" s="0" t="n">
        <v>0</v>
      </c>
      <c r="I268" s="39" t="n">
        <v>0</v>
      </c>
      <c r="J268" s="0" t="n">
        <v>23</v>
      </c>
      <c r="K268" s="39" t="n">
        <v>0.0466</v>
      </c>
      <c r="N268" s="0" t="s">
        <v>298</v>
      </c>
      <c r="O268" s="0" t="str">
        <f aca="false">IFERROR(VLOOKUP(A268,C$4:K$434,2,FALSE()),"")</f>
        <v>WR</v>
      </c>
      <c r="P268" s="0" t="n">
        <f aca="false">IFERROR(VLOOKUP(A268,C$4:K$434,3,FALSE()),"")</f>
        <v>13</v>
      </c>
      <c r="Q268" s="0" t="n">
        <f aca="false">IFERROR(VLOOKUP(A268,C$4:K$434,4,FALSE()),"")</f>
        <v>694</v>
      </c>
      <c r="R268" s="39" t="n">
        <f aca="false">IFERROR(VLOOKUP(A268,C$4:K$434,5,FALSE()),"")</f>
        <v>0.6591</v>
      </c>
      <c r="S268" s="0" t="n">
        <f aca="false">IFERROR(VLOOKUP(A268,C$4:K$434,6,FALSE()),"")</f>
        <v>0</v>
      </c>
      <c r="T268" s="39" t="n">
        <f aca="false">IFERROR(VLOOKUP(A268,C$4:K$434,7,FALSE()),"")</f>
        <v>0</v>
      </c>
      <c r="U268" s="0" t="n">
        <f aca="false">IFERROR(VLOOKUP(A268,C$4:K$434,8,FALSE()),"")</f>
        <v>8</v>
      </c>
      <c r="V268" s="39" t="n">
        <f aca="false">IFERROR(VLOOKUP(A268,C$4:K$434,9,FALSE()),"")</f>
        <v>0.0186</v>
      </c>
    </row>
    <row r="269" customFormat="false" ht="15" hidden="false" customHeight="false" outlineLevel="0" collapsed="false">
      <c r="A269" s="0" t="s">
        <v>299</v>
      </c>
      <c r="B269" s="0" t="s">
        <v>23</v>
      </c>
      <c r="C269" s="0" t="s">
        <v>276</v>
      </c>
      <c r="D269" s="0" t="s">
        <v>794</v>
      </c>
      <c r="E269" s="0" t="n">
        <v>11</v>
      </c>
      <c r="F269" s="0" t="n">
        <v>0</v>
      </c>
      <c r="G269" s="39" t="n">
        <v>0</v>
      </c>
      <c r="H269" s="0" t="n">
        <v>282</v>
      </c>
      <c r="I269" s="39" t="n">
        <v>0.2529</v>
      </c>
      <c r="J269" s="0" t="n">
        <v>42</v>
      </c>
      <c r="K269" s="39" t="n">
        <v>0.0938</v>
      </c>
      <c r="N269" s="0" t="s">
        <v>299</v>
      </c>
      <c r="O269" s="0" t="str">
        <f aca="false">IFERROR(VLOOKUP(A269,C$4:K$434,2,FALSE()),"")</f>
        <v>LB</v>
      </c>
      <c r="P269" s="0" t="n">
        <f aca="false">IFERROR(VLOOKUP(A269,C$4:K$434,3,FALSE()),"")</f>
        <v>10</v>
      </c>
      <c r="Q269" s="0" t="n">
        <f aca="false">IFERROR(VLOOKUP(A269,C$4:K$434,4,FALSE()),"")</f>
        <v>0</v>
      </c>
      <c r="R269" s="39" t="n">
        <f aca="false">IFERROR(VLOOKUP(A269,C$4:K$434,5,FALSE()),"")</f>
        <v>0</v>
      </c>
      <c r="S269" s="0" t="n">
        <f aca="false">IFERROR(VLOOKUP(A269,C$4:K$434,6,FALSE()),"")</f>
        <v>133</v>
      </c>
      <c r="T269" s="39" t="n">
        <f aca="false">IFERROR(VLOOKUP(A269,C$4:K$434,7,FALSE()),"")</f>
        <v>0.1268</v>
      </c>
      <c r="U269" s="0" t="n">
        <f aca="false">IFERROR(VLOOKUP(A269,C$4:K$434,8,FALSE()),"")</f>
        <v>136</v>
      </c>
      <c r="V269" s="39" t="n">
        <f aca="false">IFERROR(VLOOKUP(A269,C$4:K$434,9,FALSE()),"")</f>
        <v>0.2851</v>
      </c>
    </row>
    <row r="270" customFormat="false" ht="15" hidden="false" customHeight="false" outlineLevel="0" collapsed="false">
      <c r="A270" s="0" t="s">
        <v>300</v>
      </c>
      <c r="B270" s="0" t="s">
        <v>20</v>
      </c>
      <c r="C270" s="0" t="s">
        <v>277</v>
      </c>
      <c r="D270" s="0" t="s">
        <v>23</v>
      </c>
      <c r="E270" s="0" t="n">
        <v>11</v>
      </c>
      <c r="F270" s="0" t="n">
        <v>0</v>
      </c>
      <c r="G270" s="39" t="n">
        <v>0</v>
      </c>
      <c r="H270" s="0" t="n">
        <v>523</v>
      </c>
      <c r="I270" s="39" t="n">
        <v>0.4691</v>
      </c>
      <c r="J270" s="0" t="n">
        <v>47</v>
      </c>
      <c r="K270" s="39" t="n">
        <v>0.1049</v>
      </c>
      <c r="N270" s="0" t="s">
        <v>300</v>
      </c>
      <c r="O270" s="0" t="str">
        <f aca="false">IFERROR(VLOOKUP(A270,C$4:K$434,2,FALSE()),"")</f>
        <v>CB</v>
      </c>
      <c r="P270" s="0" t="n">
        <f aca="false">IFERROR(VLOOKUP(A270,C$4:K$434,3,FALSE()),"")</f>
        <v>15</v>
      </c>
      <c r="Q270" s="0" t="n">
        <f aca="false">IFERROR(VLOOKUP(A270,C$4:K$434,4,FALSE()),"")</f>
        <v>0</v>
      </c>
      <c r="R270" s="39" t="n">
        <f aca="false">IFERROR(VLOOKUP(A270,C$4:K$434,5,FALSE()),"")</f>
        <v>0</v>
      </c>
      <c r="S270" s="0" t="n">
        <f aca="false">IFERROR(VLOOKUP(A270,C$4:K$434,6,FALSE()),"")</f>
        <v>1013</v>
      </c>
      <c r="T270" s="39" t="n">
        <f aca="false">IFERROR(VLOOKUP(A270,C$4:K$434,7,FALSE()),"")</f>
        <v>0.9085</v>
      </c>
      <c r="U270" s="0" t="n">
        <f aca="false">IFERROR(VLOOKUP(A270,C$4:K$434,8,FALSE()),"")</f>
        <v>117</v>
      </c>
      <c r="V270" s="39" t="n">
        <f aca="false">IFERROR(VLOOKUP(A270,C$4:K$434,9,FALSE()),"")</f>
        <v>0.2612</v>
      </c>
    </row>
    <row r="271" customFormat="false" ht="15" hidden="false" customHeight="false" outlineLevel="0" collapsed="false">
      <c r="A271" s="0" t="s">
        <v>301</v>
      </c>
      <c r="B271" s="0" t="s">
        <v>14</v>
      </c>
      <c r="C271" s="0" t="s">
        <v>278</v>
      </c>
      <c r="D271" s="0" t="s">
        <v>17</v>
      </c>
      <c r="E271" s="0" t="n">
        <v>14</v>
      </c>
      <c r="F271" s="0" t="n">
        <v>223</v>
      </c>
      <c r="G271" s="39" t="n">
        <v>0.2165</v>
      </c>
      <c r="H271" s="0" t="n">
        <v>0</v>
      </c>
      <c r="I271" s="39" t="n">
        <v>0</v>
      </c>
      <c r="J271" s="0" t="n">
        <v>16</v>
      </c>
      <c r="K271" s="39" t="n">
        <v>0.036</v>
      </c>
      <c r="N271" s="0" t="s">
        <v>301</v>
      </c>
      <c r="O271" s="0" t="str">
        <f aca="false">IFERROR(VLOOKUP(A271,C$4:K$434,2,FALSE()),"")</f>
        <v>T</v>
      </c>
      <c r="P271" s="0" t="n">
        <f aca="false">IFERROR(VLOOKUP(A271,C$4:K$434,3,FALSE()),"")</f>
        <v>15</v>
      </c>
      <c r="Q271" s="0" t="n">
        <f aca="false">IFERROR(VLOOKUP(A271,C$4:K$434,4,FALSE()),"")</f>
        <v>883</v>
      </c>
      <c r="R271" s="39" t="n">
        <f aca="false">IFERROR(VLOOKUP(A271,C$4:K$434,5,FALSE()),"")</f>
        <v>0.8386</v>
      </c>
      <c r="S271" s="0" t="n">
        <f aca="false">IFERROR(VLOOKUP(A271,C$4:K$434,6,FALSE()),"")</f>
        <v>0</v>
      </c>
      <c r="T271" s="39" t="n">
        <f aca="false">IFERROR(VLOOKUP(A271,C$4:K$434,7,FALSE()),"")</f>
        <v>0</v>
      </c>
      <c r="U271" s="0" t="n">
        <f aca="false">IFERROR(VLOOKUP(A271,C$4:K$434,8,FALSE()),"")</f>
        <v>51</v>
      </c>
      <c r="V271" s="39" t="n">
        <f aca="false">IFERROR(VLOOKUP(A271,C$4:K$434,9,FALSE()),"")</f>
        <v>0.1189</v>
      </c>
    </row>
    <row r="272" customFormat="false" ht="15" hidden="false" customHeight="false" outlineLevel="0" collapsed="false">
      <c r="A272" s="0" t="s">
        <v>302</v>
      </c>
      <c r="B272" s="0" t="s">
        <v>37</v>
      </c>
      <c r="C272" s="0" t="s">
        <v>841</v>
      </c>
      <c r="D272" s="0" t="s">
        <v>855</v>
      </c>
      <c r="E272" s="0" t="n">
        <v>3</v>
      </c>
      <c r="F272" s="0" t="n">
        <v>0</v>
      </c>
      <c r="G272" s="39" t="n">
        <v>0</v>
      </c>
      <c r="H272" s="0" t="n">
        <v>0</v>
      </c>
      <c r="I272" s="39" t="n">
        <v>0</v>
      </c>
      <c r="J272" s="0" t="n">
        <v>25</v>
      </c>
      <c r="K272" s="39" t="n">
        <v>0.0566</v>
      </c>
      <c r="N272" s="0" t="s">
        <v>302</v>
      </c>
      <c r="O272" s="0" t="str">
        <f aca="false">IFERROR(VLOOKUP(A272,C$4:K$434,2,FALSE()),"")</f>
        <v>RB</v>
      </c>
      <c r="P272" s="0" t="n">
        <f aca="false">IFERROR(VLOOKUP(A272,C$4:K$434,3,FALSE()),"")</f>
        <v>15</v>
      </c>
      <c r="Q272" s="0" t="n">
        <f aca="false">IFERROR(VLOOKUP(A272,C$4:K$434,4,FALSE()),"")</f>
        <v>577</v>
      </c>
      <c r="R272" s="39" t="n">
        <f aca="false">IFERROR(VLOOKUP(A272,C$4:K$434,5,FALSE()),"")</f>
        <v>0.5184</v>
      </c>
      <c r="S272" s="0" t="n">
        <f aca="false">IFERROR(VLOOKUP(A272,C$4:K$434,6,FALSE()),"")</f>
        <v>0</v>
      </c>
      <c r="T272" s="39" t="n">
        <f aca="false">IFERROR(VLOOKUP(A272,C$4:K$434,7,FALSE()),"")</f>
        <v>0</v>
      </c>
      <c r="U272" s="0" t="n">
        <f aca="false">IFERROR(VLOOKUP(A272,C$4:K$434,8,FALSE()),"")</f>
        <v>0</v>
      </c>
      <c r="V272" s="39" t="n">
        <f aca="false">IFERROR(VLOOKUP(A272,C$4:K$434,9,FALSE()),"")</f>
        <v>0</v>
      </c>
    </row>
    <row r="273" customFormat="false" ht="15" hidden="false" customHeight="false" outlineLevel="0" collapsed="false">
      <c r="A273" s="0" t="s">
        <v>303</v>
      </c>
      <c r="B273" s="0" t="s">
        <v>23</v>
      </c>
      <c r="C273" s="0" t="s">
        <v>841</v>
      </c>
      <c r="D273" s="0" t="s">
        <v>855</v>
      </c>
      <c r="E273" s="0" t="n">
        <v>1</v>
      </c>
      <c r="F273" s="0" t="n">
        <v>0</v>
      </c>
      <c r="G273" s="39" t="n">
        <v>0</v>
      </c>
      <c r="H273" s="0" t="n">
        <v>0</v>
      </c>
      <c r="I273" s="39" t="n">
        <v>0</v>
      </c>
      <c r="J273" s="0" t="n">
        <v>7</v>
      </c>
      <c r="K273" s="39" t="n">
        <v>0.0154</v>
      </c>
      <c r="N273" s="41" t="s">
        <v>303</v>
      </c>
      <c r="O273" s="42" t="str">
        <f aca="false">IFERROR(VLOOKUP(A273,C$4:K$434,2,FALSE()),"")</f>
        <v>LB</v>
      </c>
      <c r="P273" s="42" t="n">
        <f aca="false">IFERROR(VLOOKUP(A273,C$4:K$434,3,FALSE()),"")</f>
        <v>3</v>
      </c>
      <c r="Q273" s="42" t="n">
        <f aca="false">IFERROR(VLOOKUP(A273,C$4:K$434,4,FALSE()),"")</f>
        <v>0</v>
      </c>
      <c r="R273" s="43" t="n">
        <f aca="false">IFERROR(VLOOKUP(A273,C$4:K$434,5,FALSE()),"")</f>
        <v>0</v>
      </c>
      <c r="S273" s="42" t="n">
        <f aca="false">IFERROR(VLOOKUP(A273,C$4:K$434,6,FALSE()),"")</f>
        <v>0</v>
      </c>
      <c r="T273" s="43" t="n">
        <f aca="false">IFERROR(VLOOKUP(A273,C$4:K$434,7,FALSE()),"")</f>
        <v>0</v>
      </c>
      <c r="U273" s="42" t="n">
        <f aca="false">IFERROR(VLOOKUP(A273,C$4:K$434,8,FALSE()),"")</f>
        <v>59</v>
      </c>
      <c r="V273" s="43" t="n">
        <f aca="false">IFERROR(VLOOKUP(A273,C$4:K$434,9,FALSE()),"")</f>
        <v>0.1326</v>
      </c>
      <c r="W273" s="42" t="s">
        <v>37</v>
      </c>
      <c r="X273" s="42" t="n">
        <v>13</v>
      </c>
      <c r="Y273" s="42" t="n">
        <v>17</v>
      </c>
      <c r="Z273" s="43" t="n">
        <v>0.0152</v>
      </c>
      <c r="AA273" s="42" t="n">
        <v>0</v>
      </c>
      <c r="AB273" s="43" t="n">
        <v>0</v>
      </c>
      <c r="AC273" s="42" t="n">
        <v>241</v>
      </c>
      <c r="AD273" s="43" t="n">
        <v>0.5095</v>
      </c>
    </row>
    <row r="274" customFormat="false" ht="15" hidden="false" customHeight="false" outlineLevel="0" collapsed="false">
      <c r="A274" s="0" t="s">
        <v>304</v>
      </c>
      <c r="B274" s="0" t="s">
        <v>14</v>
      </c>
      <c r="C274" s="0" t="s">
        <v>841</v>
      </c>
      <c r="D274" s="0" t="s">
        <v>855</v>
      </c>
      <c r="E274" s="0" t="n">
        <v>1</v>
      </c>
      <c r="F274" s="0" t="n">
        <v>0</v>
      </c>
      <c r="G274" s="39" t="n">
        <v>0</v>
      </c>
      <c r="H274" s="0" t="n">
        <v>0</v>
      </c>
      <c r="I274" s="39" t="n">
        <v>0</v>
      </c>
      <c r="J274" s="0" t="n">
        <v>10</v>
      </c>
      <c r="K274" s="39" t="n">
        <v>0.0225</v>
      </c>
      <c r="N274" s="0" t="s">
        <v>304</v>
      </c>
      <c r="O274" s="0" t="str">
        <f aca="false">IFERROR(VLOOKUP(A274,C$4:K$434,2,FALSE()),"")</f>
        <v/>
      </c>
      <c r="P274" s="0" t="str">
        <f aca="false">IFERROR(VLOOKUP(A274,C$4:K$434,3,FALSE()),"")</f>
        <v/>
      </c>
      <c r="Q274" s="0" t="str">
        <f aca="false">IFERROR(VLOOKUP(A274,C$4:K$434,4,FALSE()),"")</f>
        <v/>
      </c>
      <c r="R274" s="39" t="str">
        <f aca="false">IFERROR(VLOOKUP(A274,C$4:K$434,5,FALSE()),"")</f>
        <v/>
      </c>
      <c r="S274" s="0" t="str">
        <f aca="false">IFERROR(VLOOKUP(A274,C$4:K$434,6,FALSE()),"")</f>
        <v/>
      </c>
      <c r="T274" s="39" t="str">
        <f aca="false">IFERROR(VLOOKUP(A274,C$4:K$434,7,FALSE()),"")</f>
        <v/>
      </c>
      <c r="U274" s="0" t="str">
        <f aca="false">IFERROR(VLOOKUP(A274,C$4:K$434,8,FALSE()),"")</f>
        <v/>
      </c>
      <c r="V274" s="39" t="str">
        <f aca="false">IFERROR(VLOOKUP(A274,C$4:K$434,9,FALSE()),"")</f>
        <v/>
      </c>
    </row>
    <row r="275" customFormat="false" ht="15" hidden="false" customHeight="false" outlineLevel="0" collapsed="false">
      <c r="A275" s="0" t="s">
        <v>305</v>
      </c>
      <c r="B275" s="0" t="s">
        <v>46</v>
      </c>
      <c r="C275" s="0" t="s">
        <v>279</v>
      </c>
      <c r="D275" s="0" t="s">
        <v>420</v>
      </c>
      <c r="E275" s="0" t="n">
        <v>2</v>
      </c>
      <c r="F275" s="0" t="n">
        <v>0</v>
      </c>
      <c r="G275" s="39" t="n">
        <v>0</v>
      </c>
      <c r="H275" s="0" t="n">
        <v>66</v>
      </c>
      <c r="I275" s="39" t="n">
        <v>0.0627</v>
      </c>
      <c r="J275" s="0" t="n">
        <v>1</v>
      </c>
      <c r="K275" s="39" t="n">
        <v>0.0023</v>
      </c>
      <c r="N275" s="0" t="s">
        <v>305</v>
      </c>
      <c r="O275" s="0" t="str">
        <f aca="false">IFERROR(VLOOKUP(A275,C$4:K$434,2,FALSE()),"")</f>
        <v/>
      </c>
      <c r="P275" s="0" t="str">
        <f aca="false">IFERROR(VLOOKUP(A275,C$4:K$434,3,FALSE()),"")</f>
        <v/>
      </c>
      <c r="Q275" s="0" t="str">
        <f aca="false">IFERROR(VLOOKUP(A275,C$4:K$434,4,FALSE()),"")</f>
        <v/>
      </c>
      <c r="R275" s="39" t="str">
        <f aca="false">IFERROR(VLOOKUP(A275,C$4:K$434,5,FALSE()),"")</f>
        <v/>
      </c>
      <c r="S275" s="0" t="str">
        <f aca="false">IFERROR(VLOOKUP(A275,C$4:K$434,6,FALSE()),"")</f>
        <v/>
      </c>
      <c r="T275" s="39" t="str">
        <f aca="false">IFERROR(VLOOKUP(A275,C$4:K$434,7,FALSE()),"")</f>
        <v/>
      </c>
      <c r="U275" s="0" t="str">
        <f aca="false">IFERROR(VLOOKUP(A275,C$4:K$434,8,FALSE()),"")</f>
        <v/>
      </c>
      <c r="V275" s="39" t="str">
        <f aca="false">IFERROR(VLOOKUP(A275,C$4:K$434,9,FALSE()),"")</f>
        <v/>
      </c>
    </row>
    <row r="276" customFormat="false" ht="15" hidden="false" customHeight="false" outlineLevel="0" collapsed="false">
      <c r="A276" s="0" t="s">
        <v>306</v>
      </c>
      <c r="B276" s="0" t="s">
        <v>14</v>
      </c>
      <c r="C276" s="0" t="s">
        <v>281</v>
      </c>
      <c r="D276" s="0" t="s">
        <v>34</v>
      </c>
      <c r="E276" s="0" t="n">
        <v>8</v>
      </c>
      <c r="F276" s="0" t="n">
        <v>63</v>
      </c>
      <c r="G276" s="39" t="n">
        <v>0.0566</v>
      </c>
      <c r="H276" s="0" t="n">
        <v>0</v>
      </c>
      <c r="I276" s="39" t="n">
        <v>0</v>
      </c>
      <c r="J276" s="0" t="n">
        <v>36</v>
      </c>
      <c r="K276" s="39" t="n">
        <v>0.0739</v>
      </c>
      <c r="N276" s="0" t="s">
        <v>306</v>
      </c>
      <c r="O276" s="0" t="str">
        <f aca="false">IFERROR(VLOOKUP(A276,C$4:K$434,2,FALSE()),"")</f>
        <v/>
      </c>
      <c r="P276" s="0" t="str">
        <f aca="false">IFERROR(VLOOKUP(A276,C$4:K$434,3,FALSE()),"")</f>
        <v/>
      </c>
      <c r="Q276" s="0" t="str">
        <f aca="false">IFERROR(VLOOKUP(A276,C$4:K$434,4,FALSE()),"")</f>
        <v/>
      </c>
      <c r="R276" s="39" t="str">
        <f aca="false">IFERROR(VLOOKUP(A276,C$4:K$434,5,FALSE()),"")</f>
        <v/>
      </c>
      <c r="S276" s="0" t="str">
        <f aca="false">IFERROR(VLOOKUP(A276,C$4:K$434,6,FALSE()),"")</f>
        <v/>
      </c>
      <c r="T276" s="39" t="str">
        <f aca="false">IFERROR(VLOOKUP(A276,C$4:K$434,7,FALSE()),"")</f>
        <v/>
      </c>
      <c r="U276" s="0" t="str">
        <f aca="false">IFERROR(VLOOKUP(A276,C$4:K$434,8,FALSE()),"")</f>
        <v/>
      </c>
      <c r="V276" s="39" t="str">
        <f aca="false">IFERROR(VLOOKUP(A276,C$4:K$434,9,FALSE()),"")</f>
        <v/>
      </c>
    </row>
    <row r="277" customFormat="false" ht="15" hidden="false" customHeight="false" outlineLevel="0" collapsed="false">
      <c r="A277" s="0" t="s">
        <v>307</v>
      </c>
      <c r="B277" s="0" t="s">
        <v>34</v>
      </c>
      <c r="C277" s="0" t="s">
        <v>842</v>
      </c>
      <c r="D277" s="0" t="s">
        <v>420</v>
      </c>
      <c r="E277" s="0" t="n">
        <v>1</v>
      </c>
      <c r="F277" s="0" t="n">
        <v>0</v>
      </c>
      <c r="G277" s="39" t="n">
        <v>0</v>
      </c>
      <c r="H277" s="0" t="n">
        <v>30</v>
      </c>
      <c r="I277" s="39" t="n">
        <v>0.0285</v>
      </c>
      <c r="J277" s="0" t="n">
        <v>1</v>
      </c>
      <c r="K277" s="39" t="n">
        <v>0.0023</v>
      </c>
      <c r="N277" s="0" t="s">
        <v>307</v>
      </c>
      <c r="O277" s="0" t="str">
        <f aca="false">IFERROR(VLOOKUP(A277,C$4:K$434,2,FALSE()),"")</f>
        <v/>
      </c>
      <c r="P277" s="0" t="str">
        <f aca="false">IFERROR(VLOOKUP(A277,C$4:K$434,3,FALSE()),"")</f>
        <v/>
      </c>
      <c r="Q277" s="0" t="str">
        <f aca="false">IFERROR(VLOOKUP(A277,C$4:K$434,4,FALSE()),"")</f>
        <v/>
      </c>
      <c r="R277" s="39" t="str">
        <f aca="false">IFERROR(VLOOKUP(A277,C$4:K$434,5,FALSE()),"")</f>
        <v/>
      </c>
      <c r="S277" s="0" t="str">
        <f aca="false">IFERROR(VLOOKUP(A277,C$4:K$434,6,FALSE()),"")</f>
        <v/>
      </c>
      <c r="T277" s="39" t="str">
        <f aca="false">IFERROR(VLOOKUP(A277,C$4:K$434,7,FALSE()),"")</f>
        <v/>
      </c>
      <c r="U277" s="0" t="str">
        <f aca="false">IFERROR(VLOOKUP(A277,C$4:K$434,8,FALSE()),"")</f>
        <v/>
      </c>
      <c r="V277" s="39" t="str">
        <f aca="false">IFERROR(VLOOKUP(A277,C$4:K$434,9,FALSE()),"")</f>
        <v/>
      </c>
    </row>
    <row r="278" customFormat="false" ht="15" hidden="false" customHeight="false" outlineLevel="0" collapsed="false">
      <c r="A278" s="0" t="s">
        <v>308</v>
      </c>
      <c r="B278" s="0" t="s">
        <v>37</v>
      </c>
      <c r="C278" s="0" t="s">
        <v>842</v>
      </c>
      <c r="D278" s="0" t="s">
        <v>453</v>
      </c>
      <c r="E278" s="0" t="n">
        <v>1</v>
      </c>
      <c r="F278" s="0" t="n">
        <v>0</v>
      </c>
      <c r="G278" s="39" t="n">
        <v>0</v>
      </c>
      <c r="H278" s="0" t="n">
        <v>19</v>
      </c>
      <c r="I278" s="39" t="n">
        <v>0.0177</v>
      </c>
      <c r="J278" s="0" t="n">
        <v>0</v>
      </c>
      <c r="K278" s="39" t="n">
        <v>0</v>
      </c>
      <c r="N278" s="0" t="s">
        <v>308</v>
      </c>
      <c r="O278" s="0" t="str">
        <f aca="false">IFERROR(VLOOKUP(A278,C$4:K$434,2,FALSE()),"")</f>
        <v>RB</v>
      </c>
      <c r="P278" s="0" t="n">
        <f aca="false">IFERROR(VLOOKUP(A278,C$4:K$434,3,FALSE()),"")</f>
        <v>2</v>
      </c>
      <c r="Q278" s="0" t="n">
        <f aca="false">IFERROR(VLOOKUP(A278,C$4:K$434,4,FALSE()),"")</f>
        <v>6</v>
      </c>
      <c r="R278" s="39" t="n">
        <f aca="false">IFERROR(VLOOKUP(A278,C$4:K$434,5,FALSE()),"")</f>
        <v>0.0057</v>
      </c>
      <c r="S278" s="0" t="n">
        <f aca="false">IFERROR(VLOOKUP(A278,C$4:K$434,6,FALSE()),"")</f>
        <v>0</v>
      </c>
      <c r="T278" s="39" t="n">
        <f aca="false">IFERROR(VLOOKUP(A278,C$4:K$434,7,FALSE()),"")</f>
        <v>0</v>
      </c>
      <c r="U278" s="0" t="n">
        <f aca="false">IFERROR(VLOOKUP(A278,C$4:K$434,8,FALSE()),"")</f>
        <v>0</v>
      </c>
      <c r="V278" s="39" t="n">
        <f aca="false">IFERROR(VLOOKUP(A278,C$4:K$434,9,FALSE()),"")</f>
        <v>0</v>
      </c>
    </row>
    <row r="279" customFormat="false" ht="15" hidden="false" customHeight="false" outlineLevel="0" collapsed="false">
      <c r="A279" s="0" t="s">
        <v>309</v>
      </c>
      <c r="B279" s="0" t="s">
        <v>14</v>
      </c>
      <c r="C279" s="0" t="s">
        <v>843</v>
      </c>
      <c r="D279" s="0" t="s">
        <v>856</v>
      </c>
      <c r="E279" s="0" t="n">
        <v>3</v>
      </c>
      <c r="F279" s="0" t="n">
        <v>0</v>
      </c>
      <c r="G279" s="39" t="n">
        <v>0</v>
      </c>
      <c r="H279" s="0" t="n">
        <v>0</v>
      </c>
      <c r="I279" s="39" t="n">
        <v>0</v>
      </c>
      <c r="J279" s="0" t="n">
        <v>25</v>
      </c>
      <c r="K279" s="39" t="n">
        <v>0.0569</v>
      </c>
      <c r="N279" s="0" t="s">
        <v>309</v>
      </c>
      <c r="O279" s="0" t="str">
        <f aca="false">IFERROR(VLOOKUP(A279,C$4:K$434,2,FALSE()),"")</f>
        <v/>
      </c>
      <c r="P279" s="0" t="str">
        <f aca="false">IFERROR(VLOOKUP(A279,C$4:K$434,3,FALSE()),"")</f>
        <v/>
      </c>
      <c r="Q279" s="0" t="str">
        <f aca="false">IFERROR(VLOOKUP(A279,C$4:K$434,4,FALSE()),"")</f>
        <v/>
      </c>
      <c r="R279" s="39" t="str">
        <f aca="false">IFERROR(VLOOKUP(A279,C$4:K$434,5,FALSE()),"")</f>
        <v/>
      </c>
      <c r="S279" s="0" t="str">
        <f aca="false">IFERROR(VLOOKUP(A279,C$4:K$434,6,FALSE()),"")</f>
        <v/>
      </c>
      <c r="T279" s="39" t="str">
        <f aca="false">IFERROR(VLOOKUP(A279,C$4:K$434,7,FALSE()),"")</f>
        <v/>
      </c>
      <c r="U279" s="0" t="str">
        <f aca="false">IFERROR(VLOOKUP(A279,C$4:K$434,8,FALSE()),"")</f>
        <v/>
      </c>
      <c r="V279" s="39" t="str">
        <f aca="false">IFERROR(VLOOKUP(A279,C$4:K$434,9,FALSE()),"")</f>
        <v/>
      </c>
    </row>
    <row r="280" customFormat="false" ht="15" hidden="false" customHeight="false" outlineLevel="0" collapsed="false">
      <c r="A280" s="0" t="s">
        <v>310</v>
      </c>
      <c r="B280" s="0" t="s">
        <v>37</v>
      </c>
      <c r="C280" s="0" t="s">
        <v>843</v>
      </c>
      <c r="D280" s="0" t="s">
        <v>856</v>
      </c>
      <c r="E280" s="0" t="n">
        <v>2</v>
      </c>
      <c r="F280" s="0" t="n">
        <v>0</v>
      </c>
      <c r="G280" s="39" t="n">
        <v>0</v>
      </c>
      <c r="H280" s="0" t="n">
        <v>0</v>
      </c>
      <c r="I280" s="39" t="n">
        <v>0</v>
      </c>
      <c r="J280" s="0" t="n">
        <v>15</v>
      </c>
      <c r="K280" s="39" t="n">
        <v>0.0338</v>
      </c>
      <c r="N280" s="0" t="s">
        <v>310</v>
      </c>
      <c r="O280" s="0" t="str">
        <f aca="false">IFERROR(VLOOKUP(A280,C$4:K$434,2,FALSE()),"")</f>
        <v>RB</v>
      </c>
      <c r="P280" s="0" t="n">
        <f aca="false">IFERROR(VLOOKUP(A280,C$4:K$434,3,FALSE()),"")</f>
        <v>13</v>
      </c>
      <c r="Q280" s="0" t="n">
        <f aca="false">IFERROR(VLOOKUP(A280,C$4:K$434,4,FALSE()),"")</f>
        <v>353</v>
      </c>
      <c r="R280" s="39" t="n">
        <f aca="false">IFERROR(VLOOKUP(A280,C$4:K$434,5,FALSE()),"")</f>
        <v>0.3397</v>
      </c>
      <c r="S280" s="0" t="n">
        <f aca="false">IFERROR(VLOOKUP(A280,C$4:K$434,6,FALSE()),"")</f>
        <v>0</v>
      </c>
      <c r="T280" s="39" t="n">
        <f aca="false">IFERROR(VLOOKUP(A280,C$4:K$434,7,FALSE()),"")</f>
        <v>0</v>
      </c>
      <c r="U280" s="0" t="n">
        <f aca="false">IFERROR(VLOOKUP(A280,C$4:K$434,8,FALSE()),"")</f>
        <v>0</v>
      </c>
      <c r="V280" s="39" t="n">
        <f aca="false">IFERROR(VLOOKUP(A280,C$4:K$434,9,FALSE()),"")</f>
        <v>0</v>
      </c>
    </row>
    <row r="281" customFormat="false" ht="15" hidden="false" customHeight="false" outlineLevel="0" collapsed="false">
      <c r="A281" s="0" t="s">
        <v>311</v>
      </c>
      <c r="B281" s="0" t="s">
        <v>20</v>
      </c>
      <c r="C281" s="0" t="s">
        <v>284</v>
      </c>
      <c r="D281" s="0" t="s">
        <v>789</v>
      </c>
      <c r="E281" s="0" t="n">
        <v>15</v>
      </c>
      <c r="F281" s="0" t="n">
        <v>934</v>
      </c>
      <c r="G281" s="39" t="n">
        <v>0.9303</v>
      </c>
      <c r="H281" s="0" t="n">
        <v>0</v>
      </c>
      <c r="I281" s="39" t="n">
        <v>0</v>
      </c>
      <c r="J281" s="0" t="n">
        <v>34</v>
      </c>
      <c r="K281" s="39" t="n">
        <v>0.0756</v>
      </c>
      <c r="N281" s="0" t="s">
        <v>311</v>
      </c>
      <c r="O281" s="0" t="str">
        <f aca="false">IFERROR(VLOOKUP(A281,C$4:K$434,2,FALSE()),"")</f>
        <v/>
      </c>
      <c r="P281" s="0" t="str">
        <f aca="false">IFERROR(VLOOKUP(A281,C$4:K$434,3,FALSE()),"")</f>
        <v/>
      </c>
      <c r="Q281" s="0" t="str">
        <f aca="false">IFERROR(VLOOKUP(A281,C$4:K$434,4,FALSE()),"")</f>
        <v/>
      </c>
      <c r="R281" s="39" t="str">
        <f aca="false">IFERROR(VLOOKUP(A281,C$4:K$434,5,FALSE()),"")</f>
        <v/>
      </c>
      <c r="S281" s="0" t="str">
        <f aca="false">IFERROR(VLOOKUP(A281,C$4:K$434,6,FALSE()),"")</f>
        <v/>
      </c>
      <c r="T281" s="39" t="str">
        <f aca="false">IFERROR(VLOOKUP(A281,C$4:K$434,7,FALSE()),"")</f>
        <v/>
      </c>
      <c r="U281" s="0" t="str">
        <f aca="false">IFERROR(VLOOKUP(A281,C$4:K$434,8,FALSE()),"")</f>
        <v/>
      </c>
      <c r="V281" s="39" t="str">
        <f aca="false">IFERROR(VLOOKUP(A281,C$4:K$434,9,FALSE()),"")</f>
        <v/>
      </c>
    </row>
    <row r="282" customFormat="false" ht="15" hidden="false" customHeight="false" outlineLevel="0" collapsed="false">
      <c r="A282" s="0" t="s">
        <v>312</v>
      </c>
      <c r="B282" s="0" t="s">
        <v>37</v>
      </c>
      <c r="C282" s="0" t="s">
        <v>844</v>
      </c>
      <c r="D282" s="0" t="s">
        <v>382</v>
      </c>
      <c r="E282" s="0" t="n">
        <v>11</v>
      </c>
      <c r="F282" s="0" t="n">
        <v>0</v>
      </c>
      <c r="G282" s="39" t="n">
        <v>0</v>
      </c>
      <c r="H282" s="0" t="n">
        <v>313</v>
      </c>
      <c r="I282" s="39" t="n">
        <v>0.2925</v>
      </c>
      <c r="J282" s="0" t="n">
        <v>88</v>
      </c>
      <c r="K282" s="39" t="n">
        <v>0.1833</v>
      </c>
      <c r="N282" s="0" t="s">
        <v>312</v>
      </c>
      <c r="O282" s="0" t="str">
        <f aca="false">IFERROR(VLOOKUP(A282,C$4:K$434,2,FALSE()),"")</f>
        <v>RB</v>
      </c>
      <c r="P282" s="0" t="n">
        <f aca="false">IFERROR(VLOOKUP(A282,C$4:K$434,3,FALSE()),"")</f>
        <v>9</v>
      </c>
      <c r="Q282" s="0" t="n">
        <f aca="false">IFERROR(VLOOKUP(A282,C$4:K$434,4,FALSE()),"")</f>
        <v>303</v>
      </c>
      <c r="R282" s="39" t="n">
        <f aca="false">IFERROR(VLOOKUP(A282,C$4:K$434,5,FALSE()),"")</f>
        <v>0.2861</v>
      </c>
      <c r="S282" s="0" t="n">
        <f aca="false">IFERROR(VLOOKUP(A282,C$4:K$434,6,FALSE()),"")</f>
        <v>0</v>
      </c>
      <c r="T282" s="39" t="n">
        <f aca="false">IFERROR(VLOOKUP(A282,C$4:K$434,7,FALSE()),"")</f>
        <v>0</v>
      </c>
      <c r="U282" s="0" t="n">
        <f aca="false">IFERROR(VLOOKUP(A282,C$4:K$434,8,FALSE()),"")</f>
        <v>0</v>
      </c>
      <c r="V282" s="39" t="n">
        <f aca="false">IFERROR(VLOOKUP(A282,C$4:K$434,9,FALSE()),"")</f>
        <v>0</v>
      </c>
    </row>
    <row r="283" customFormat="false" ht="15" hidden="false" customHeight="false" outlineLevel="0" collapsed="false">
      <c r="A283" s="0" t="s">
        <v>313</v>
      </c>
      <c r="B283" s="0" t="s">
        <v>34</v>
      </c>
      <c r="C283" s="0" t="s">
        <v>844</v>
      </c>
      <c r="D283" s="0" t="s">
        <v>382</v>
      </c>
      <c r="E283" s="0" t="n">
        <v>3</v>
      </c>
      <c r="F283" s="0" t="n">
        <v>0</v>
      </c>
      <c r="G283" s="39" t="n">
        <v>0</v>
      </c>
      <c r="H283" s="0" t="n">
        <v>14</v>
      </c>
      <c r="I283" s="39" t="n">
        <v>0.0131</v>
      </c>
      <c r="J283" s="0" t="n">
        <v>42</v>
      </c>
      <c r="K283" s="39" t="n">
        <v>0.0897</v>
      </c>
      <c r="N283" s="0" t="s">
        <v>313</v>
      </c>
      <c r="O283" s="0" t="str">
        <f aca="false">IFERROR(VLOOKUP(A283,C$4:K$434,2,FALSE()),"")</f>
        <v/>
      </c>
      <c r="P283" s="0" t="str">
        <f aca="false">IFERROR(VLOOKUP(A283,C$4:K$434,3,FALSE()),"")</f>
        <v/>
      </c>
      <c r="Q283" s="0" t="str">
        <f aca="false">IFERROR(VLOOKUP(A283,C$4:K$434,4,FALSE()),"")</f>
        <v/>
      </c>
      <c r="R283" s="39" t="str">
        <f aca="false">IFERROR(VLOOKUP(A283,C$4:K$434,5,FALSE()),"")</f>
        <v/>
      </c>
      <c r="S283" s="0" t="str">
        <f aca="false">IFERROR(VLOOKUP(A283,C$4:K$434,6,FALSE()),"")</f>
        <v/>
      </c>
      <c r="T283" s="39" t="str">
        <f aca="false">IFERROR(VLOOKUP(A283,C$4:K$434,7,FALSE()),"")</f>
        <v/>
      </c>
      <c r="U283" s="0" t="str">
        <f aca="false">IFERROR(VLOOKUP(A283,C$4:K$434,8,FALSE()),"")</f>
        <v/>
      </c>
      <c r="V283" s="39" t="str">
        <f aca="false">IFERROR(VLOOKUP(A283,C$4:K$434,9,FALSE()),"")</f>
        <v/>
      </c>
    </row>
    <row r="284" customFormat="false" ht="15" hidden="false" customHeight="false" outlineLevel="0" collapsed="false">
      <c r="A284" s="0" t="s">
        <v>314</v>
      </c>
      <c r="B284" s="0" t="s">
        <v>37</v>
      </c>
      <c r="C284" s="0" t="s">
        <v>286</v>
      </c>
      <c r="D284" s="0" t="s">
        <v>382</v>
      </c>
      <c r="E284" s="0" t="n">
        <v>14</v>
      </c>
      <c r="F284" s="0" t="n">
        <v>0</v>
      </c>
      <c r="G284" s="39" t="n">
        <v>0</v>
      </c>
      <c r="H284" s="0" t="n">
        <v>821</v>
      </c>
      <c r="I284" s="39" t="n">
        <v>0.7666</v>
      </c>
      <c r="J284" s="0" t="n">
        <v>92</v>
      </c>
      <c r="K284" s="39" t="n">
        <v>0.1983</v>
      </c>
      <c r="N284" s="0" t="s">
        <v>314</v>
      </c>
      <c r="O284" s="0" t="str">
        <f aca="false">IFERROR(VLOOKUP(A284,C$4:K$434,2,FALSE()),"")</f>
        <v>RB</v>
      </c>
      <c r="P284" s="0" t="n">
        <f aca="false">IFERROR(VLOOKUP(A284,C$4:K$434,3,FALSE()),"")</f>
        <v>16</v>
      </c>
      <c r="Q284" s="0" t="n">
        <f aca="false">IFERROR(VLOOKUP(A284,C$4:K$434,4,FALSE()),"")</f>
        <v>742</v>
      </c>
      <c r="R284" s="39" t="n">
        <f aca="false">IFERROR(VLOOKUP(A284,C$4:K$434,5,FALSE()),"")</f>
        <v>0.739</v>
      </c>
      <c r="S284" s="0" t="n">
        <f aca="false">IFERROR(VLOOKUP(A284,C$4:K$434,6,FALSE()),"")</f>
        <v>0</v>
      </c>
      <c r="T284" s="39" t="n">
        <f aca="false">IFERROR(VLOOKUP(A284,C$4:K$434,7,FALSE()),"")</f>
        <v>0</v>
      </c>
      <c r="U284" s="0" t="n">
        <f aca="false">IFERROR(VLOOKUP(A284,C$4:K$434,8,FALSE()),"")</f>
        <v>0</v>
      </c>
      <c r="V284" s="39" t="n">
        <f aca="false">IFERROR(VLOOKUP(A284,C$4:K$434,9,FALSE()),"")</f>
        <v>0</v>
      </c>
    </row>
    <row r="285" customFormat="false" ht="15" hidden="false" customHeight="false" outlineLevel="0" collapsed="false">
      <c r="A285" s="0" t="s">
        <v>315</v>
      </c>
      <c r="B285" s="0" t="s">
        <v>34</v>
      </c>
      <c r="C285" s="0" t="s">
        <v>845</v>
      </c>
      <c r="D285" s="0" t="s">
        <v>37</v>
      </c>
      <c r="E285" s="0" t="n">
        <v>3</v>
      </c>
      <c r="F285" s="0" t="n">
        <v>77</v>
      </c>
      <c r="G285" s="39" t="n">
        <v>0.0723</v>
      </c>
      <c r="H285" s="0" t="n">
        <v>0</v>
      </c>
      <c r="I285" s="39" t="n">
        <v>0</v>
      </c>
      <c r="J285" s="0" t="n">
        <v>0</v>
      </c>
      <c r="K285" s="39" t="n">
        <v>0</v>
      </c>
      <c r="N285" s="0" t="s">
        <v>315</v>
      </c>
      <c r="O285" s="0" t="str">
        <f aca="false">IFERROR(VLOOKUP(A285,C$4:K$434,2,FALSE()),"")</f>
        <v>CB</v>
      </c>
      <c r="P285" s="0" t="n">
        <f aca="false">IFERROR(VLOOKUP(A285,C$4:K$434,3,FALSE()),"")</f>
        <v>16</v>
      </c>
      <c r="Q285" s="0" t="n">
        <f aca="false">IFERROR(VLOOKUP(A285,C$4:K$434,4,FALSE()),"")</f>
        <v>0</v>
      </c>
      <c r="R285" s="39" t="n">
        <f aca="false">IFERROR(VLOOKUP(A285,C$4:K$434,5,FALSE()),"")</f>
        <v>0</v>
      </c>
      <c r="S285" s="0" t="n">
        <f aca="false">IFERROR(VLOOKUP(A285,C$4:K$434,6,FALSE()),"")</f>
        <v>862</v>
      </c>
      <c r="T285" s="39" t="n">
        <f aca="false">IFERROR(VLOOKUP(A285,C$4:K$434,7,FALSE()),"")</f>
        <v>0.7483</v>
      </c>
      <c r="U285" s="0" t="n">
        <f aca="false">IFERROR(VLOOKUP(A285,C$4:K$434,8,FALSE()),"")</f>
        <v>166</v>
      </c>
      <c r="V285" s="39" t="n">
        <f aca="false">IFERROR(VLOOKUP(A285,C$4:K$434,9,FALSE()),"")</f>
        <v>0.357</v>
      </c>
    </row>
    <row r="286" customFormat="false" ht="15" hidden="false" customHeight="false" outlineLevel="0" collapsed="false">
      <c r="A286" s="0" t="s">
        <v>316</v>
      </c>
      <c r="B286" s="0" t="s">
        <v>23</v>
      </c>
      <c r="C286" s="0" t="s">
        <v>845</v>
      </c>
      <c r="D286" s="0" t="s">
        <v>37</v>
      </c>
      <c r="E286" s="0" t="n">
        <v>5</v>
      </c>
      <c r="F286" s="0" t="n">
        <v>57</v>
      </c>
      <c r="G286" s="39" t="n">
        <v>0.0541</v>
      </c>
      <c r="H286" s="0" t="n">
        <v>0</v>
      </c>
      <c r="I286" s="39" t="n">
        <v>0</v>
      </c>
      <c r="J286" s="0" t="n">
        <v>0</v>
      </c>
      <c r="K286" s="39" t="n">
        <v>0</v>
      </c>
      <c r="N286" s="0" t="s">
        <v>316</v>
      </c>
      <c r="O286" s="0" t="str">
        <f aca="false">IFERROR(VLOOKUP(A286,C$4:K$434,2,FALSE()),"")</f>
        <v>WR</v>
      </c>
      <c r="P286" s="0" t="n">
        <f aca="false">IFERROR(VLOOKUP(A286,C$4:K$434,3,FALSE()),"")</f>
        <v>2</v>
      </c>
      <c r="Q286" s="0" t="n">
        <f aca="false">IFERROR(VLOOKUP(A286,C$4:K$434,4,FALSE()),"")</f>
        <v>27</v>
      </c>
      <c r="R286" s="39" t="n">
        <f aca="false">IFERROR(VLOOKUP(A286,C$4:K$434,5,FALSE()),"")</f>
        <v>0.0243</v>
      </c>
      <c r="S286" s="0" t="n">
        <f aca="false">IFERROR(VLOOKUP(A286,C$4:K$434,6,FALSE()),"")</f>
        <v>0</v>
      </c>
      <c r="T286" s="39" t="n">
        <f aca="false">IFERROR(VLOOKUP(A286,C$4:K$434,7,FALSE()),"")</f>
        <v>0</v>
      </c>
      <c r="U286" s="0" t="n">
        <f aca="false">IFERROR(VLOOKUP(A286,C$4:K$434,8,FALSE()),"")</f>
        <v>17</v>
      </c>
      <c r="V286" s="39" t="n">
        <f aca="false">IFERROR(VLOOKUP(A286,C$4:K$434,9,FALSE()),"")</f>
        <v>0.0349</v>
      </c>
    </row>
    <row r="287" customFormat="false" ht="15" hidden="false" customHeight="false" outlineLevel="0" collapsed="false">
      <c r="A287" s="0" t="s">
        <v>317</v>
      </c>
      <c r="B287" s="0" t="s">
        <v>20</v>
      </c>
      <c r="C287" s="0" t="s">
        <v>289</v>
      </c>
      <c r="D287" s="0" t="s">
        <v>420</v>
      </c>
      <c r="E287" s="0" t="n">
        <v>6</v>
      </c>
      <c r="F287" s="0" t="n">
        <v>0</v>
      </c>
      <c r="G287" s="39" t="n">
        <v>0</v>
      </c>
      <c r="H287" s="0" t="n">
        <v>139</v>
      </c>
      <c r="I287" s="39" t="n">
        <v>0.1299</v>
      </c>
      <c r="J287" s="0" t="n">
        <v>7</v>
      </c>
      <c r="K287" s="39" t="n">
        <v>0.0146</v>
      </c>
      <c r="N287" s="0" t="s">
        <v>317</v>
      </c>
      <c r="O287" s="0" t="str">
        <f aca="false">IFERROR(VLOOKUP(A287,C$4:K$434,2,FALSE()),"")</f>
        <v>CB</v>
      </c>
      <c r="P287" s="0" t="n">
        <f aca="false">IFERROR(VLOOKUP(A287,C$4:K$434,3,FALSE()),"")</f>
        <v>15</v>
      </c>
      <c r="Q287" s="0" t="n">
        <f aca="false">IFERROR(VLOOKUP(A287,C$4:K$434,4,FALSE()),"")</f>
        <v>0</v>
      </c>
      <c r="R287" s="39" t="n">
        <f aca="false">IFERROR(VLOOKUP(A287,C$4:K$434,5,FALSE()),"")</f>
        <v>0</v>
      </c>
      <c r="S287" s="0" t="n">
        <f aca="false">IFERROR(VLOOKUP(A287,C$4:K$434,6,FALSE()),"")</f>
        <v>579</v>
      </c>
      <c r="T287" s="39" t="n">
        <f aca="false">IFERROR(VLOOKUP(A287,C$4:K$434,7,FALSE()),"")</f>
        <v>0.5594</v>
      </c>
      <c r="U287" s="0" t="n">
        <f aca="false">IFERROR(VLOOKUP(A287,C$4:K$434,8,FALSE()),"")</f>
        <v>167</v>
      </c>
      <c r="V287" s="39" t="n">
        <f aca="false">IFERROR(VLOOKUP(A287,C$4:K$434,9,FALSE()),"")</f>
        <v>0.3893</v>
      </c>
    </row>
    <row r="288" customFormat="false" ht="15" hidden="false" customHeight="false" outlineLevel="0" collapsed="false">
      <c r="A288" s="0" t="s">
        <v>318</v>
      </c>
      <c r="B288" s="0" t="s">
        <v>14</v>
      </c>
      <c r="C288" s="0" t="s">
        <v>290</v>
      </c>
      <c r="D288" s="0" t="s">
        <v>420</v>
      </c>
      <c r="E288" s="0" t="n">
        <v>8</v>
      </c>
      <c r="F288" s="0" t="n">
        <v>0</v>
      </c>
      <c r="G288" s="39" t="n">
        <v>0</v>
      </c>
      <c r="H288" s="0" t="n">
        <v>174</v>
      </c>
      <c r="I288" s="39" t="n">
        <v>0.1638</v>
      </c>
      <c r="J288" s="0" t="n">
        <v>72</v>
      </c>
      <c r="K288" s="39" t="n">
        <v>0.164</v>
      </c>
      <c r="N288" s="0" t="s">
        <v>318</v>
      </c>
      <c r="O288" s="0" t="str">
        <f aca="false">IFERROR(VLOOKUP(A288,C$4:K$434,2,FALSE()),"")</f>
        <v/>
      </c>
      <c r="P288" s="0" t="str">
        <f aca="false">IFERROR(VLOOKUP(A288,C$4:K$434,3,FALSE()),"")</f>
        <v/>
      </c>
      <c r="Q288" s="0" t="str">
        <f aca="false">IFERROR(VLOOKUP(A288,C$4:K$434,4,FALSE()),"")</f>
        <v/>
      </c>
      <c r="R288" s="39" t="str">
        <f aca="false">IFERROR(VLOOKUP(A288,C$4:K$434,5,FALSE()),"")</f>
        <v/>
      </c>
      <c r="S288" s="0" t="str">
        <f aca="false">IFERROR(VLOOKUP(A288,C$4:K$434,6,FALSE()),"")</f>
        <v/>
      </c>
      <c r="T288" s="39" t="str">
        <f aca="false">IFERROR(VLOOKUP(A288,C$4:K$434,7,FALSE()),"")</f>
        <v/>
      </c>
      <c r="U288" s="0" t="str">
        <f aca="false">IFERROR(VLOOKUP(A288,C$4:K$434,8,FALSE()),"")</f>
        <v/>
      </c>
      <c r="V288" s="39" t="str">
        <f aca="false">IFERROR(VLOOKUP(A288,C$4:K$434,9,FALSE()),"")</f>
        <v/>
      </c>
    </row>
    <row r="289" customFormat="false" ht="15" hidden="false" customHeight="false" outlineLevel="0" collapsed="false">
      <c r="A289" s="0" t="s">
        <v>319</v>
      </c>
      <c r="B289" s="0" t="s">
        <v>34</v>
      </c>
      <c r="C289" s="0" t="s">
        <v>846</v>
      </c>
      <c r="D289" s="0" t="s">
        <v>23</v>
      </c>
      <c r="E289" s="0" t="n">
        <v>2</v>
      </c>
      <c r="F289" s="0" t="n">
        <v>0</v>
      </c>
      <c r="G289" s="39" t="n">
        <v>0</v>
      </c>
      <c r="H289" s="0" t="n">
        <v>0</v>
      </c>
      <c r="I289" s="39" t="n">
        <v>0</v>
      </c>
      <c r="J289" s="0" t="n">
        <v>16</v>
      </c>
      <c r="K289" s="39" t="n">
        <v>0.0357</v>
      </c>
      <c r="N289" s="0" t="s">
        <v>319</v>
      </c>
      <c r="O289" s="0" t="str">
        <f aca="false">IFERROR(VLOOKUP(A289,C$4:K$434,2,FALSE()),"")</f>
        <v>WR</v>
      </c>
      <c r="P289" s="0" t="n">
        <f aca="false">IFERROR(VLOOKUP(A289,C$4:K$434,3,FALSE()),"")</f>
        <v>2</v>
      </c>
      <c r="Q289" s="0" t="n">
        <f aca="false">IFERROR(VLOOKUP(A289,C$4:K$434,4,FALSE()),"")</f>
        <v>0</v>
      </c>
      <c r="R289" s="39" t="n">
        <f aca="false">IFERROR(VLOOKUP(A289,C$4:K$434,5,FALSE()),"")</f>
        <v>0</v>
      </c>
      <c r="S289" s="0" t="n">
        <f aca="false">IFERROR(VLOOKUP(A289,C$4:K$434,6,FALSE()),"")</f>
        <v>0</v>
      </c>
      <c r="T289" s="39" t="n">
        <f aca="false">IFERROR(VLOOKUP(A289,C$4:K$434,7,FALSE()),"")</f>
        <v>0</v>
      </c>
      <c r="U289" s="0" t="n">
        <f aca="false">IFERROR(VLOOKUP(A289,C$4:K$434,8,FALSE()),"")</f>
        <v>7</v>
      </c>
      <c r="V289" s="39" t="n">
        <f aca="false">IFERROR(VLOOKUP(A289,C$4:K$434,9,FALSE()),"")</f>
        <v>0.0152</v>
      </c>
    </row>
    <row r="290" customFormat="false" ht="15" hidden="false" customHeight="false" outlineLevel="0" collapsed="false">
      <c r="A290" s="0" t="s">
        <v>320</v>
      </c>
      <c r="B290" s="0" t="s">
        <v>14</v>
      </c>
      <c r="C290" s="0" t="s">
        <v>846</v>
      </c>
      <c r="D290" s="0" t="s">
        <v>23</v>
      </c>
      <c r="E290" s="0" t="n">
        <v>5</v>
      </c>
      <c r="F290" s="0" t="n">
        <v>0</v>
      </c>
      <c r="G290" s="39" t="n">
        <v>0</v>
      </c>
      <c r="H290" s="0" t="n">
        <v>0</v>
      </c>
      <c r="I290" s="39" t="n">
        <v>0</v>
      </c>
      <c r="J290" s="0" t="n">
        <v>65</v>
      </c>
      <c r="K290" s="39" t="n">
        <v>0.1363</v>
      </c>
      <c r="N290" s="0" t="s">
        <v>320</v>
      </c>
      <c r="O290" s="0" t="str">
        <f aca="false">IFERROR(VLOOKUP(A290,C$4:K$434,2,FALSE()),"")</f>
        <v/>
      </c>
      <c r="P290" s="0" t="str">
        <f aca="false">IFERROR(VLOOKUP(A290,C$4:K$434,3,FALSE()),"")</f>
        <v/>
      </c>
      <c r="Q290" s="0" t="str">
        <f aca="false">IFERROR(VLOOKUP(A290,C$4:K$434,4,FALSE()),"")</f>
        <v/>
      </c>
      <c r="R290" s="39" t="str">
        <f aca="false">IFERROR(VLOOKUP(A290,C$4:K$434,5,FALSE()),"")</f>
        <v/>
      </c>
      <c r="S290" s="0" t="str">
        <f aca="false">IFERROR(VLOOKUP(A290,C$4:K$434,6,FALSE()),"")</f>
        <v/>
      </c>
      <c r="T290" s="39" t="str">
        <f aca="false">IFERROR(VLOOKUP(A290,C$4:K$434,7,FALSE()),"")</f>
        <v/>
      </c>
      <c r="U290" s="0" t="str">
        <f aca="false">IFERROR(VLOOKUP(A290,C$4:K$434,8,FALSE()),"")</f>
        <v/>
      </c>
      <c r="V290" s="39" t="str">
        <f aca="false">IFERROR(VLOOKUP(A290,C$4:K$434,9,FALSE()),"")</f>
        <v/>
      </c>
    </row>
    <row r="291" customFormat="false" ht="15" hidden="false" customHeight="false" outlineLevel="0" collapsed="false">
      <c r="A291" s="0" t="s">
        <v>322</v>
      </c>
      <c r="B291" s="0" t="s">
        <v>23</v>
      </c>
      <c r="C291" s="0" t="s">
        <v>291</v>
      </c>
      <c r="D291" s="0" t="s">
        <v>34</v>
      </c>
      <c r="E291" s="0" t="n">
        <v>14</v>
      </c>
      <c r="F291" s="0" t="n">
        <v>313</v>
      </c>
      <c r="G291" s="39" t="n">
        <v>0.289</v>
      </c>
      <c r="H291" s="0" t="n">
        <v>0</v>
      </c>
      <c r="I291" s="39" t="n">
        <v>0</v>
      </c>
      <c r="J291" s="0" t="n">
        <v>191</v>
      </c>
      <c r="K291" s="39" t="n">
        <v>0.4292</v>
      </c>
      <c r="N291" s="0" t="s">
        <v>322</v>
      </c>
      <c r="O291" s="0" t="str">
        <f aca="false">IFERROR(VLOOKUP(A291,C$4:K$434,2,FALSE()),"")</f>
        <v/>
      </c>
      <c r="P291" s="0" t="str">
        <f aca="false">IFERROR(VLOOKUP(A291,C$4:K$434,3,FALSE()),"")</f>
        <v/>
      </c>
      <c r="Q291" s="0" t="str">
        <f aca="false">IFERROR(VLOOKUP(A291,C$4:K$434,4,FALSE()),"")</f>
        <v/>
      </c>
      <c r="R291" s="39" t="str">
        <f aca="false">IFERROR(VLOOKUP(A291,C$4:K$434,5,FALSE()),"")</f>
        <v/>
      </c>
      <c r="S291" s="0" t="str">
        <f aca="false">IFERROR(VLOOKUP(A291,C$4:K$434,6,FALSE()),"")</f>
        <v/>
      </c>
      <c r="T291" s="39" t="str">
        <f aca="false">IFERROR(VLOOKUP(A291,C$4:K$434,7,FALSE()),"")</f>
        <v/>
      </c>
      <c r="U291" s="0" t="str">
        <f aca="false">IFERROR(VLOOKUP(A291,C$4:K$434,8,FALSE()),"")</f>
        <v/>
      </c>
      <c r="V291" s="39" t="str">
        <f aca="false">IFERROR(VLOOKUP(A291,C$4:K$434,9,FALSE()),"")</f>
        <v/>
      </c>
    </row>
    <row r="292" customFormat="false" ht="15" hidden="false" customHeight="false" outlineLevel="0" collapsed="false">
      <c r="A292" s="0" t="s">
        <v>323</v>
      </c>
      <c r="B292" s="0" t="s">
        <v>46</v>
      </c>
      <c r="C292" s="0" t="s">
        <v>847</v>
      </c>
      <c r="D292" s="0" t="s">
        <v>453</v>
      </c>
      <c r="E292" s="0" t="n">
        <v>4</v>
      </c>
      <c r="F292" s="0" t="n">
        <v>0</v>
      </c>
      <c r="G292" s="39" t="n">
        <v>0</v>
      </c>
      <c r="H292" s="0" t="n">
        <v>93</v>
      </c>
      <c r="I292" s="39" t="n">
        <v>0.0861</v>
      </c>
      <c r="J292" s="0" t="n">
        <v>4</v>
      </c>
      <c r="K292" s="39" t="n">
        <v>0.0091</v>
      </c>
      <c r="N292" s="0" t="s">
        <v>323</v>
      </c>
      <c r="O292" s="0" t="str">
        <f aca="false">IFERROR(VLOOKUP(A292,C$4:K$434,2,FALSE()),"")</f>
        <v>DE</v>
      </c>
      <c r="P292" s="0" t="n">
        <f aca="false">IFERROR(VLOOKUP(A292,C$4:K$434,3,FALSE()),"")</f>
        <v>16</v>
      </c>
      <c r="Q292" s="0" t="n">
        <f aca="false">IFERROR(VLOOKUP(A292,C$4:K$434,4,FALSE()),"")</f>
        <v>0</v>
      </c>
      <c r="R292" s="39" t="n">
        <f aca="false">IFERROR(VLOOKUP(A292,C$4:K$434,5,FALSE()),"")</f>
        <v>0</v>
      </c>
      <c r="S292" s="0" t="n">
        <f aca="false">IFERROR(VLOOKUP(A292,C$4:K$434,6,FALSE()),"")</f>
        <v>563</v>
      </c>
      <c r="T292" s="39" t="n">
        <f aca="false">IFERROR(VLOOKUP(A292,C$4:K$434,7,FALSE()),"")</f>
        <v>0.5398</v>
      </c>
      <c r="U292" s="0" t="n">
        <f aca="false">IFERROR(VLOOKUP(A292,C$4:K$434,8,FALSE()),"")</f>
        <v>3</v>
      </c>
      <c r="V292" s="39" t="n">
        <f aca="false">IFERROR(VLOOKUP(A292,C$4:K$434,9,FALSE()),"")</f>
        <v>0.0067</v>
      </c>
    </row>
    <row r="293" customFormat="false" ht="15" hidden="false" customHeight="false" outlineLevel="0" collapsed="false">
      <c r="A293" s="0" t="s">
        <v>324</v>
      </c>
      <c r="B293" s="0" t="s">
        <v>37</v>
      </c>
      <c r="C293" s="0" t="s">
        <v>847</v>
      </c>
      <c r="D293" s="0" t="s">
        <v>453</v>
      </c>
      <c r="E293" s="0" t="n">
        <v>6</v>
      </c>
      <c r="F293" s="0" t="n">
        <v>0</v>
      </c>
      <c r="G293" s="39" t="n">
        <v>0</v>
      </c>
      <c r="H293" s="0" t="n">
        <v>67</v>
      </c>
      <c r="I293" s="39" t="n">
        <v>0.0631</v>
      </c>
      <c r="J293" s="0" t="n">
        <v>4</v>
      </c>
      <c r="K293" s="39" t="n">
        <v>0.0091</v>
      </c>
      <c r="N293" s="0" t="s">
        <v>324</v>
      </c>
      <c r="O293" s="0" t="str">
        <f aca="false">IFERROR(VLOOKUP(A293,C$4:K$434,2,FALSE()),"")</f>
        <v/>
      </c>
      <c r="P293" s="0" t="str">
        <f aca="false">IFERROR(VLOOKUP(A293,C$4:K$434,3,FALSE()),"")</f>
        <v/>
      </c>
      <c r="Q293" s="0" t="str">
        <f aca="false">IFERROR(VLOOKUP(A293,C$4:K$434,4,FALSE()),"")</f>
        <v/>
      </c>
      <c r="R293" s="39" t="str">
        <f aca="false">IFERROR(VLOOKUP(A293,C$4:K$434,5,FALSE()),"")</f>
        <v/>
      </c>
      <c r="S293" s="0" t="str">
        <f aca="false">IFERROR(VLOOKUP(A293,C$4:K$434,6,FALSE()),"")</f>
        <v/>
      </c>
      <c r="T293" s="39" t="str">
        <f aca="false">IFERROR(VLOOKUP(A293,C$4:K$434,7,FALSE()),"")</f>
        <v/>
      </c>
      <c r="U293" s="0" t="str">
        <f aca="false">IFERROR(VLOOKUP(A293,C$4:K$434,8,FALSE()),"")</f>
        <v/>
      </c>
      <c r="V293" s="39" t="str">
        <f aca="false">IFERROR(VLOOKUP(A293,C$4:K$434,9,FALSE()),"")</f>
        <v/>
      </c>
    </row>
    <row r="294" customFormat="false" ht="15" hidden="false" customHeight="false" outlineLevel="0" collapsed="false">
      <c r="A294" s="0" t="s">
        <v>325</v>
      </c>
      <c r="B294" s="0" t="s">
        <v>20</v>
      </c>
      <c r="C294" s="0" t="s">
        <v>293</v>
      </c>
      <c r="D294" s="0" t="s">
        <v>48</v>
      </c>
      <c r="E294" s="0" t="n">
        <v>1</v>
      </c>
      <c r="F294" s="0" t="n">
        <v>16</v>
      </c>
      <c r="G294" s="39" t="n">
        <v>0.0159</v>
      </c>
      <c r="H294" s="0" t="n">
        <v>0</v>
      </c>
      <c r="I294" s="39" t="n">
        <v>0</v>
      </c>
      <c r="J294" s="0" t="n">
        <v>0</v>
      </c>
      <c r="K294" s="39" t="n">
        <v>0</v>
      </c>
      <c r="N294" s="0" t="s">
        <v>325</v>
      </c>
      <c r="O294" s="0" t="str">
        <f aca="false">IFERROR(VLOOKUP(A294,C$4:K$434,2,FALSE()),"")</f>
        <v>CB</v>
      </c>
      <c r="P294" s="0" t="n">
        <f aca="false">IFERROR(VLOOKUP(A294,C$4:K$434,3,FALSE()),"")</f>
        <v>12</v>
      </c>
      <c r="Q294" s="0" t="n">
        <f aca="false">IFERROR(VLOOKUP(A294,C$4:K$434,4,FALSE()),"")</f>
        <v>0</v>
      </c>
      <c r="R294" s="39" t="n">
        <f aca="false">IFERROR(VLOOKUP(A294,C$4:K$434,5,FALSE()),"")</f>
        <v>0</v>
      </c>
      <c r="S294" s="0" t="n">
        <f aca="false">IFERROR(VLOOKUP(A294,C$4:K$434,6,FALSE()),"")</f>
        <v>336</v>
      </c>
      <c r="T294" s="39" t="n">
        <f aca="false">IFERROR(VLOOKUP(A294,C$4:K$434,7,FALSE()),"")</f>
        <v>0.3083</v>
      </c>
      <c r="U294" s="0" t="n">
        <f aca="false">IFERROR(VLOOKUP(A294,C$4:K$434,8,FALSE()),"")</f>
        <v>144</v>
      </c>
      <c r="V294" s="39" t="n">
        <f aca="false">IFERROR(VLOOKUP(A294,C$4:K$434,9,FALSE()),"")</f>
        <v>0.32</v>
      </c>
    </row>
    <row r="295" customFormat="false" ht="15" hidden="false" customHeight="false" outlineLevel="0" collapsed="false">
      <c r="A295" s="0" t="s">
        <v>326</v>
      </c>
      <c r="B295" s="0" t="s">
        <v>34</v>
      </c>
      <c r="C295" s="0" t="s">
        <v>296</v>
      </c>
      <c r="D295" s="0" t="s">
        <v>23</v>
      </c>
      <c r="E295" s="0" t="n">
        <v>16</v>
      </c>
      <c r="F295" s="0" t="n">
        <v>0</v>
      </c>
      <c r="G295" s="39" t="n">
        <v>0</v>
      </c>
      <c r="H295" s="0" t="n">
        <v>666</v>
      </c>
      <c r="I295" s="39" t="n">
        <v>0.5801</v>
      </c>
      <c r="J295" s="0" t="n">
        <v>2</v>
      </c>
      <c r="K295" s="39" t="n">
        <v>0.0043</v>
      </c>
      <c r="N295" s="0" t="s">
        <v>326</v>
      </c>
      <c r="O295" s="0" t="str">
        <f aca="false">IFERROR(VLOOKUP(A295,C$4:K$434,2,FALSE()),"")</f>
        <v>WR</v>
      </c>
      <c r="P295" s="0" t="n">
        <f aca="false">IFERROR(VLOOKUP(A295,C$4:K$434,3,FALSE()),"")</f>
        <v>15</v>
      </c>
      <c r="Q295" s="0" t="n">
        <f aca="false">IFERROR(VLOOKUP(A295,C$4:K$434,4,FALSE()),"")</f>
        <v>391</v>
      </c>
      <c r="R295" s="39" t="n">
        <f aca="false">IFERROR(VLOOKUP(A295,C$4:K$434,5,FALSE()),"")</f>
        <v>0.36</v>
      </c>
      <c r="S295" s="0" t="n">
        <f aca="false">IFERROR(VLOOKUP(A295,C$4:K$434,6,FALSE()),"")</f>
        <v>0</v>
      </c>
      <c r="T295" s="39" t="n">
        <f aca="false">IFERROR(VLOOKUP(A295,C$4:K$434,7,FALSE()),"")</f>
        <v>0</v>
      </c>
      <c r="U295" s="0" t="n">
        <f aca="false">IFERROR(VLOOKUP(A295,C$4:K$434,8,FALSE()),"")</f>
        <v>144</v>
      </c>
      <c r="V295" s="39" t="n">
        <f aca="false">IFERROR(VLOOKUP(A295,C$4:K$434,9,FALSE()),"")</f>
        <v>0.3251</v>
      </c>
    </row>
    <row r="296" customFormat="false" ht="15" hidden="false" customHeight="false" outlineLevel="0" collapsed="false">
      <c r="A296" s="0" t="s">
        <v>327</v>
      </c>
      <c r="B296" s="0" t="s">
        <v>14</v>
      </c>
      <c r="C296" s="0" t="s">
        <v>297</v>
      </c>
      <c r="D296" s="0" t="s">
        <v>23</v>
      </c>
      <c r="E296" s="0" t="n">
        <v>14</v>
      </c>
      <c r="F296" s="0" t="n">
        <v>0</v>
      </c>
      <c r="G296" s="39" t="n">
        <v>0</v>
      </c>
      <c r="H296" s="0" t="n">
        <v>534</v>
      </c>
      <c r="I296" s="39" t="n">
        <v>0.4991</v>
      </c>
      <c r="J296" s="0" t="n">
        <v>148</v>
      </c>
      <c r="K296" s="39" t="n">
        <v>0.3083</v>
      </c>
      <c r="N296" s="0" t="s">
        <v>327</v>
      </c>
      <c r="O296" s="0" t="str">
        <f aca="false">IFERROR(VLOOKUP(A296,C$4:K$434,2,FALSE()),"")</f>
        <v>T</v>
      </c>
      <c r="P296" s="0" t="n">
        <f aca="false">IFERROR(VLOOKUP(A296,C$4:K$434,3,FALSE()),"")</f>
        <v>10</v>
      </c>
      <c r="Q296" s="0" t="n">
        <f aca="false">IFERROR(VLOOKUP(A296,C$4:K$434,4,FALSE()),"")</f>
        <v>243</v>
      </c>
      <c r="R296" s="39" t="n">
        <f aca="false">IFERROR(VLOOKUP(A296,C$4:K$434,5,FALSE()),"")</f>
        <v>0.226</v>
      </c>
      <c r="S296" s="0" t="n">
        <f aca="false">IFERROR(VLOOKUP(A296,C$4:K$434,6,FALSE()),"")</f>
        <v>0</v>
      </c>
      <c r="T296" s="39" t="n">
        <f aca="false">IFERROR(VLOOKUP(A296,C$4:K$434,7,FALSE()),"")</f>
        <v>0</v>
      </c>
      <c r="U296" s="0" t="n">
        <f aca="false">IFERROR(VLOOKUP(A296,C$4:K$434,8,FALSE()),"")</f>
        <v>13</v>
      </c>
      <c r="V296" s="39" t="n">
        <f aca="false">IFERROR(VLOOKUP(A296,C$4:K$434,9,FALSE()),"")</f>
        <v>0.0277</v>
      </c>
    </row>
    <row r="297" customFormat="false" ht="15" hidden="false" customHeight="false" outlineLevel="0" collapsed="false">
      <c r="A297" s="0" t="s">
        <v>328</v>
      </c>
      <c r="B297" s="0" t="s">
        <v>20</v>
      </c>
      <c r="C297" s="0" t="s">
        <v>848</v>
      </c>
      <c r="D297" s="0" t="s">
        <v>638</v>
      </c>
      <c r="E297" s="0" t="n">
        <v>3</v>
      </c>
      <c r="F297" s="0" t="n">
        <v>0</v>
      </c>
      <c r="G297" s="39" t="n">
        <v>0</v>
      </c>
      <c r="H297" s="0" t="n">
        <v>1</v>
      </c>
      <c r="I297" s="39" t="n">
        <v>0.0009</v>
      </c>
      <c r="J297" s="0" t="n">
        <v>69</v>
      </c>
      <c r="K297" s="39" t="n">
        <v>0.1471</v>
      </c>
      <c r="N297" s="0" t="s">
        <v>328</v>
      </c>
      <c r="O297" s="0" t="str">
        <f aca="false">IFERROR(VLOOKUP(A297,C$4:K$434,2,FALSE()),"")</f>
        <v/>
      </c>
      <c r="P297" s="0" t="str">
        <f aca="false">IFERROR(VLOOKUP(A297,C$4:K$434,3,FALSE()),"")</f>
        <v/>
      </c>
      <c r="Q297" s="0" t="str">
        <f aca="false">IFERROR(VLOOKUP(A297,C$4:K$434,4,FALSE()),"")</f>
        <v/>
      </c>
      <c r="R297" s="39" t="str">
        <f aca="false">IFERROR(VLOOKUP(A297,C$4:K$434,5,FALSE()),"")</f>
        <v/>
      </c>
      <c r="S297" s="0" t="str">
        <f aca="false">IFERROR(VLOOKUP(A297,C$4:K$434,6,FALSE()),"")</f>
        <v/>
      </c>
      <c r="T297" s="39" t="str">
        <f aca="false">IFERROR(VLOOKUP(A297,C$4:K$434,7,FALSE()),"")</f>
        <v/>
      </c>
      <c r="U297" s="0" t="str">
        <f aca="false">IFERROR(VLOOKUP(A297,C$4:K$434,8,FALSE()),"")</f>
        <v/>
      </c>
      <c r="V297" s="39" t="str">
        <f aca="false">IFERROR(VLOOKUP(A297,C$4:K$434,9,FALSE()),"")</f>
        <v/>
      </c>
    </row>
    <row r="298" customFormat="false" ht="15" hidden="false" customHeight="false" outlineLevel="0" collapsed="false">
      <c r="A298" s="0" t="s">
        <v>329</v>
      </c>
      <c r="B298" s="0" t="s">
        <v>46</v>
      </c>
      <c r="C298" s="0" t="s">
        <v>848</v>
      </c>
      <c r="D298" s="0" t="s">
        <v>638</v>
      </c>
      <c r="E298" s="0" t="n">
        <v>7</v>
      </c>
      <c r="F298" s="0" t="n">
        <v>0</v>
      </c>
      <c r="G298" s="39" t="n">
        <v>0</v>
      </c>
      <c r="H298" s="0" t="n">
        <v>0</v>
      </c>
      <c r="I298" s="39" t="n">
        <v>0</v>
      </c>
      <c r="J298" s="0" t="n">
        <v>130</v>
      </c>
      <c r="K298" s="39" t="n">
        <v>0.2725</v>
      </c>
      <c r="N298" s="0" t="s">
        <v>329</v>
      </c>
      <c r="O298" s="0" t="str">
        <f aca="false">IFERROR(VLOOKUP(A298,C$4:K$434,2,FALSE()),"")</f>
        <v/>
      </c>
      <c r="P298" s="0" t="str">
        <f aca="false">IFERROR(VLOOKUP(A298,C$4:K$434,3,FALSE()),"")</f>
        <v/>
      </c>
      <c r="Q298" s="0" t="str">
        <f aca="false">IFERROR(VLOOKUP(A298,C$4:K$434,4,FALSE()),"")</f>
        <v/>
      </c>
      <c r="R298" s="39" t="str">
        <f aca="false">IFERROR(VLOOKUP(A298,C$4:K$434,5,FALSE()),"")</f>
        <v/>
      </c>
      <c r="S298" s="0" t="str">
        <f aca="false">IFERROR(VLOOKUP(A298,C$4:K$434,6,FALSE()),"")</f>
        <v/>
      </c>
      <c r="T298" s="39" t="str">
        <f aca="false">IFERROR(VLOOKUP(A298,C$4:K$434,7,FALSE()),"")</f>
        <v/>
      </c>
      <c r="U298" s="0" t="str">
        <f aca="false">IFERROR(VLOOKUP(A298,C$4:K$434,8,FALSE()),"")</f>
        <v/>
      </c>
      <c r="V298" s="39" t="str">
        <f aca="false">IFERROR(VLOOKUP(A298,C$4:K$434,9,FALSE()),"")</f>
        <v/>
      </c>
    </row>
    <row r="299" customFormat="false" ht="15" hidden="false" customHeight="false" outlineLevel="0" collapsed="false">
      <c r="A299" s="0" t="s">
        <v>330</v>
      </c>
      <c r="B299" s="0" t="s">
        <v>17</v>
      </c>
      <c r="C299" s="0" t="s">
        <v>849</v>
      </c>
      <c r="D299" s="0" t="s">
        <v>23</v>
      </c>
      <c r="E299" s="0" t="n">
        <v>4</v>
      </c>
      <c r="F299" s="0" t="n">
        <v>0</v>
      </c>
      <c r="G299" s="39" t="n">
        <v>0</v>
      </c>
      <c r="H299" s="0" t="n">
        <v>242</v>
      </c>
      <c r="I299" s="39" t="n">
        <v>0.2251</v>
      </c>
      <c r="J299" s="0" t="n">
        <v>20</v>
      </c>
      <c r="K299" s="39" t="n">
        <v>0.0418</v>
      </c>
      <c r="N299" s="0" t="s">
        <v>330</v>
      </c>
      <c r="O299" s="0" t="str">
        <f aca="false">IFERROR(VLOOKUP(A299,C$4:K$434,2,FALSE()),"")</f>
        <v>TE</v>
      </c>
      <c r="P299" s="0" t="n">
        <f aca="false">IFERROR(VLOOKUP(A299,C$4:K$434,3,FALSE()),"")</f>
        <v>14</v>
      </c>
      <c r="Q299" s="0" t="n">
        <f aca="false">IFERROR(VLOOKUP(A299,C$4:K$434,4,FALSE()),"")</f>
        <v>374</v>
      </c>
      <c r="R299" s="39" t="n">
        <f aca="false">IFERROR(VLOOKUP(A299,C$4:K$434,5,FALSE()),"")</f>
        <v>0.3441</v>
      </c>
      <c r="S299" s="0" t="n">
        <f aca="false">IFERROR(VLOOKUP(A299,C$4:K$434,6,FALSE()),"")</f>
        <v>0</v>
      </c>
      <c r="T299" s="39" t="n">
        <f aca="false">IFERROR(VLOOKUP(A299,C$4:K$434,7,FALSE()),"")</f>
        <v>0</v>
      </c>
      <c r="U299" s="0" t="n">
        <f aca="false">IFERROR(VLOOKUP(A299,C$4:K$434,8,FALSE()),"")</f>
        <v>214</v>
      </c>
      <c r="V299" s="39" t="n">
        <f aca="false">IFERROR(VLOOKUP(A299,C$4:K$434,9,FALSE()),"")</f>
        <v>0.4842</v>
      </c>
    </row>
    <row r="300" customFormat="false" ht="15" hidden="false" customHeight="false" outlineLevel="0" collapsed="false">
      <c r="A300" s="0" t="s">
        <v>331</v>
      </c>
      <c r="B300" s="0" t="s">
        <v>34</v>
      </c>
      <c r="C300" s="0" t="s">
        <v>849</v>
      </c>
      <c r="D300" s="0" t="s">
        <v>23</v>
      </c>
      <c r="E300" s="0" t="n">
        <v>4</v>
      </c>
      <c r="F300" s="0" t="n">
        <v>0</v>
      </c>
      <c r="G300" s="39" t="n">
        <v>0</v>
      </c>
      <c r="H300" s="0" t="n">
        <v>170</v>
      </c>
      <c r="I300" s="39" t="n">
        <v>0.158</v>
      </c>
      <c r="J300" s="0" t="n">
        <v>13</v>
      </c>
      <c r="K300" s="39" t="n">
        <v>0.0279</v>
      </c>
      <c r="N300" s="0" t="s">
        <v>331</v>
      </c>
      <c r="O300" s="0" t="str">
        <f aca="false">IFERROR(VLOOKUP(A300,C$4:K$434,2,FALSE()),"")</f>
        <v>WR</v>
      </c>
      <c r="P300" s="0" t="n">
        <f aca="false">IFERROR(VLOOKUP(A300,C$4:K$434,3,FALSE()),"")</f>
        <v>15</v>
      </c>
      <c r="Q300" s="0" t="n">
        <f aca="false">IFERROR(VLOOKUP(A300,C$4:K$434,4,FALSE()),"")</f>
        <v>558</v>
      </c>
      <c r="R300" s="39" t="n">
        <f aca="false">IFERROR(VLOOKUP(A300,C$4:K$434,5,FALSE()),"")</f>
        <v>0.5269</v>
      </c>
      <c r="S300" s="0" t="n">
        <f aca="false">IFERROR(VLOOKUP(A300,C$4:K$434,6,FALSE()),"")</f>
        <v>0</v>
      </c>
      <c r="T300" s="39" t="n">
        <f aca="false">IFERROR(VLOOKUP(A300,C$4:K$434,7,FALSE()),"")</f>
        <v>0</v>
      </c>
      <c r="U300" s="0" t="n">
        <f aca="false">IFERROR(VLOOKUP(A300,C$4:K$434,8,FALSE()),"")</f>
        <v>122</v>
      </c>
      <c r="V300" s="39" t="n">
        <f aca="false">IFERROR(VLOOKUP(A300,C$4:K$434,9,FALSE()),"")</f>
        <v>0.2779</v>
      </c>
    </row>
    <row r="301" customFormat="false" ht="15" hidden="false" customHeight="false" outlineLevel="0" collapsed="false">
      <c r="A301" s="0" t="s">
        <v>332</v>
      </c>
      <c r="B301" s="0" t="s">
        <v>37</v>
      </c>
      <c r="C301" s="0" t="s">
        <v>298</v>
      </c>
      <c r="D301" s="0" t="s">
        <v>34</v>
      </c>
      <c r="E301" s="0" t="n">
        <v>13</v>
      </c>
      <c r="F301" s="0" t="n">
        <v>694</v>
      </c>
      <c r="G301" s="39" t="n">
        <v>0.6591</v>
      </c>
      <c r="H301" s="0" t="n">
        <v>0</v>
      </c>
      <c r="I301" s="39" t="n">
        <v>0</v>
      </c>
      <c r="J301" s="0" t="n">
        <v>8</v>
      </c>
      <c r="K301" s="39" t="n">
        <v>0.0186</v>
      </c>
      <c r="N301" s="0" t="s">
        <v>332</v>
      </c>
      <c r="O301" s="0" t="str">
        <f aca="false">IFERROR(VLOOKUP(A301,C$4:K$434,2,FALSE()),"")</f>
        <v/>
      </c>
      <c r="P301" s="0" t="str">
        <f aca="false">IFERROR(VLOOKUP(A301,C$4:K$434,3,FALSE()),"")</f>
        <v/>
      </c>
      <c r="Q301" s="0" t="str">
        <f aca="false">IFERROR(VLOOKUP(A301,C$4:K$434,4,FALSE()),"")</f>
        <v/>
      </c>
      <c r="R301" s="39" t="str">
        <f aca="false">IFERROR(VLOOKUP(A301,C$4:K$434,5,FALSE()),"")</f>
        <v/>
      </c>
      <c r="S301" s="0" t="str">
        <f aca="false">IFERROR(VLOOKUP(A301,C$4:K$434,6,FALSE()),"")</f>
        <v/>
      </c>
      <c r="T301" s="39" t="str">
        <f aca="false">IFERROR(VLOOKUP(A301,C$4:K$434,7,FALSE()),"")</f>
        <v/>
      </c>
      <c r="U301" s="0" t="str">
        <f aca="false">IFERROR(VLOOKUP(A301,C$4:K$434,8,FALSE()),"")</f>
        <v/>
      </c>
      <c r="V301" s="39" t="str">
        <f aca="false">IFERROR(VLOOKUP(A301,C$4:K$434,9,FALSE()),"")</f>
        <v/>
      </c>
    </row>
    <row r="302" customFormat="false" ht="15" hidden="false" customHeight="false" outlineLevel="0" collapsed="false">
      <c r="A302" s="0" t="s">
        <v>333</v>
      </c>
      <c r="B302" s="0" t="s">
        <v>14</v>
      </c>
      <c r="C302" s="0" t="s">
        <v>299</v>
      </c>
      <c r="D302" s="0" t="s">
        <v>23</v>
      </c>
      <c r="E302" s="0" t="n">
        <v>10</v>
      </c>
      <c r="F302" s="0" t="n">
        <v>0</v>
      </c>
      <c r="G302" s="39" t="n">
        <v>0</v>
      </c>
      <c r="H302" s="0" t="n">
        <v>133</v>
      </c>
      <c r="I302" s="39" t="n">
        <v>0.1268</v>
      </c>
      <c r="J302" s="0" t="n">
        <v>136</v>
      </c>
      <c r="K302" s="39" t="n">
        <v>0.2851</v>
      </c>
      <c r="N302" s="0" t="s">
        <v>333</v>
      </c>
      <c r="O302" s="0" t="str">
        <f aca="false">IFERROR(VLOOKUP(A302,C$4:K$434,2,FALSE()),"")</f>
        <v/>
      </c>
      <c r="P302" s="0" t="str">
        <f aca="false">IFERROR(VLOOKUP(A302,C$4:K$434,3,FALSE()),"")</f>
        <v/>
      </c>
      <c r="Q302" s="0" t="str">
        <f aca="false">IFERROR(VLOOKUP(A302,C$4:K$434,4,FALSE()),"")</f>
        <v/>
      </c>
      <c r="R302" s="39" t="str">
        <f aca="false">IFERROR(VLOOKUP(A302,C$4:K$434,5,FALSE()),"")</f>
        <v/>
      </c>
      <c r="S302" s="0" t="str">
        <f aca="false">IFERROR(VLOOKUP(A302,C$4:K$434,6,FALSE()),"")</f>
        <v/>
      </c>
      <c r="T302" s="39" t="str">
        <f aca="false">IFERROR(VLOOKUP(A302,C$4:K$434,7,FALSE()),"")</f>
        <v/>
      </c>
      <c r="U302" s="0" t="str">
        <f aca="false">IFERROR(VLOOKUP(A302,C$4:K$434,8,FALSE()),"")</f>
        <v/>
      </c>
      <c r="V302" s="39" t="str">
        <f aca="false">IFERROR(VLOOKUP(A302,C$4:K$434,9,FALSE()),"")</f>
        <v/>
      </c>
    </row>
    <row r="303" customFormat="false" ht="15" hidden="false" customHeight="false" outlineLevel="0" collapsed="false">
      <c r="A303" s="0" t="s">
        <v>334</v>
      </c>
      <c r="B303" s="0" t="s">
        <v>46</v>
      </c>
      <c r="C303" s="0" t="s">
        <v>850</v>
      </c>
      <c r="D303" s="0" t="s">
        <v>382</v>
      </c>
      <c r="E303" s="0" t="n">
        <v>5</v>
      </c>
      <c r="F303" s="0" t="n">
        <v>0</v>
      </c>
      <c r="G303" s="39" t="n">
        <v>0</v>
      </c>
      <c r="H303" s="0" t="n">
        <v>218</v>
      </c>
      <c r="I303" s="39" t="n">
        <v>0.2037</v>
      </c>
      <c r="J303" s="0" t="n">
        <v>60</v>
      </c>
      <c r="K303" s="39" t="n">
        <v>0.1282</v>
      </c>
      <c r="N303" s="0" t="s">
        <v>334</v>
      </c>
      <c r="O303" s="0" t="str">
        <f aca="false">IFERROR(VLOOKUP(A303,C$4:K$434,2,FALSE()),"")</f>
        <v>LB</v>
      </c>
      <c r="P303" s="0" t="n">
        <f aca="false">IFERROR(VLOOKUP(A303,C$4:K$434,3,FALSE()),"")</f>
        <v>16</v>
      </c>
      <c r="Q303" s="0" t="n">
        <f aca="false">IFERROR(VLOOKUP(A303,C$4:K$434,4,FALSE()),"")</f>
        <v>0</v>
      </c>
      <c r="R303" s="39" t="n">
        <f aca="false">IFERROR(VLOOKUP(A303,C$4:K$434,5,FALSE()),"")</f>
        <v>0</v>
      </c>
      <c r="S303" s="0" t="n">
        <f aca="false">IFERROR(VLOOKUP(A303,C$4:K$434,6,FALSE()),"")</f>
        <v>671</v>
      </c>
      <c r="T303" s="39" t="n">
        <f aca="false">IFERROR(VLOOKUP(A303,C$4:K$434,7,FALSE()),"")</f>
        <v>0.604</v>
      </c>
      <c r="U303" s="0" t="n">
        <f aca="false">IFERROR(VLOOKUP(A303,C$4:K$434,8,FALSE()),"")</f>
        <v>6</v>
      </c>
      <c r="V303" s="39" t="n">
        <f aca="false">IFERROR(VLOOKUP(A303,C$4:K$434,9,FALSE()),"")</f>
        <v>0.0126</v>
      </c>
    </row>
    <row r="304" customFormat="false" ht="15" hidden="false" customHeight="false" outlineLevel="0" collapsed="false">
      <c r="A304" s="0" t="s">
        <v>335</v>
      </c>
      <c r="B304" s="0" t="s">
        <v>34</v>
      </c>
      <c r="C304" s="0" t="s">
        <v>850</v>
      </c>
      <c r="D304" s="0" t="s">
        <v>382</v>
      </c>
      <c r="E304" s="0" t="n">
        <v>1</v>
      </c>
      <c r="F304" s="0" t="n">
        <v>0</v>
      </c>
      <c r="G304" s="39" t="n">
        <v>0</v>
      </c>
      <c r="H304" s="0" t="n">
        <v>1</v>
      </c>
      <c r="I304" s="39" t="n">
        <v>0.0009</v>
      </c>
      <c r="J304" s="0" t="n">
        <v>12</v>
      </c>
      <c r="K304" s="39" t="n">
        <v>0.0267</v>
      </c>
      <c r="N304" s="0" t="s">
        <v>335</v>
      </c>
      <c r="O304" s="0" t="str">
        <f aca="false">IFERROR(VLOOKUP(A304,C$4:K$434,2,FALSE()),"")</f>
        <v>WR</v>
      </c>
      <c r="P304" s="0" t="n">
        <f aca="false">IFERROR(VLOOKUP(A304,C$4:K$434,3,FALSE()),"")</f>
        <v>6</v>
      </c>
      <c r="Q304" s="0" t="n">
        <f aca="false">IFERROR(VLOOKUP(A304,C$4:K$434,4,FALSE()),"")</f>
        <v>36</v>
      </c>
      <c r="R304" s="39" t="n">
        <f aca="false">IFERROR(VLOOKUP(A304,C$4:K$434,5,FALSE()),"")</f>
        <v>0.034</v>
      </c>
      <c r="S304" s="0" t="n">
        <f aca="false">IFERROR(VLOOKUP(A304,C$4:K$434,6,FALSE()),"")</f>
        <v>0</v>
      </c>
      <c r="T304" s="39" t="n">
        <f aca="false">IFERROR(VLOOKUP(A304,C$4:K$434,7,FALSE()),"")</f>
        <v>0</v>
      </c>
      <c r="U304" s="0" t="n">
        <f aca="false">IFERROR(VLOOKUP(A304,C$4:K$434,8,FALSE()),"")</f>
        <v>94</v>
      </c>
      <c r="V304" s="39" t="n">
        <f aca="false">IFERROR(VLOOKUP(A304,C$4:K$434,9,FALSE()),"")</f>
        <v>0.2136</v>
      </c>
    </row>
    <row r="305" customFormat="false" ht="15" hidden="false" customHeight="false" outlineLevel="0" collapsed="false">
      <c r="A305" s="0" t="s">
        <v>336</v>
      </c>
      <c r="B305" s="0" t="s">
        <v>17</v>
      </c>
      <c r="C305" s="0" t="s">
        <v>300</v>
      </c>
      <c r="D305" s="0" t="s">
        <v>382</v>
      </c>
      <c r="E305" s="0" t="n">
        <v>15</v>
      </c>
      <c r="F305" s="0" t="n">
        <v>0</v>
      </c>
      <c r="G305" s="39" t="n">
        <v>0</v>
      </c>
      <c r="H305" s="0" t="n">
        <v>1013</v>
      </c>
      <c r="I305" s="39" t="n">
        <v>0.9085</v>
      </c>
      <c r="J305" s="0" t="n">
        <v>117</v>
      </c>
      <c r="K305" s="39" t="n">
        <v>0.2612</v>
      </c>
      <c r="N305" s="0" t="s">
        <v>336</v>
      </c>
      <c r="O305" s="0" t="str">
        <f aca="false">IFERROR(VLOOKUP(A305,C$4:K$434,2,FALSE()),"")</f>
        <v/>
      </c>
      <c r="P305" s="0" t="str">
        <f aca="false">IFERROR(VLOOKUP(A305,C$4:K$434,3,FALSE()),"")</f>
        <v/>
      </c>
      <c r="Q305" s="0" t="str">
        <f aca="false">IFERROR(VLOOKUP(A305,C$4:K$434,4,FALSE()),"")</f>
        <v/>
      </c>
      <c r="R305" s="39" t="str">
        <f aca="false">IFERROR(VLOOKUP(A305,C$4:K$434,5,FALSE()),"")</f>
        <v/>
      </c>
      <c r="S305" s="0" t="str">
        <f aca="false">IFERROR(VLOOKUP(A305,C$4:K$434,6,FALSE()),"")</f>
        <v/>
      </c>
      <c r="T305" s="39" t="str">
        <f aca="false">IFERROR(VLOOKUP(A305,C$4:K$434,7,FALSE()),"")</f>
        <v/>
      </c>
      <c r="U305" s="0" t="str">
        <f aca="false">IFERROR(VLOOKUP(A305,C$4:K$434,8,FALSE()),"")</f>
        <v/>
      </c>
      <c r="V305" s="39" t="str">
        <f aca="false">IFERROR(VLOOKUP(A305,C$4:K$434,9,FALSE()),"")</f>
        <v/>
      </c>
    </row>
    <row r="306" customFormat="false" ht="15" hidden="false" customHeight="false" outlineLevel="0" collapsed="false">
      <c r="A306" s="0" t="s">
        <v>337</v>
      </c>
      <c r="B306" s="0" t="s">
        <v>46</v>
      </c>
      <c r="C306" s="0" t="s">
        <v>301</v>
      </c>
      <c r="D306" s="0" t="s">
        <v>789</v>
      </c>
      <c r="E306" s="0" t="n">
        <v>15</v>
      </c>
      <c r="F306" s="0" t="n">
        <v>883</v>
      </c>
      <c r="G306" s="39" t="n">
        <v>0.8386</v>
      </c>
      <c r="H306" s="0" t="n">
        <v>0</v>
      </c>
      <c r="I306" s="39" t="n">
        <v>0</v>
      </c>
      <c r="J306" s="0" t="n">
        <v>51</v>
      </c>
      <c r="K306" s="39" t="n">
        <v>0.1189</v>
      </c>
      <c r="N306" s="0" t="s">
        <v>337</v>
      </c>
      <c r="O306" s="0" t="str">
        <f aca="false">IFERROR(VLOOKUP(A306,C$4:K$434,2,FALSE()),"")</f>
        <v>DE</v>
      </c>
      <c r="P306" s="0" t="n">
        <f aca="false">IFERROR(VLOOKUP(A306,C$4:K$434,3,FALSE()),"")</f>
        <v>13</v>
      </c>
      <c r="Q306" s="0" t="n">
        <f aca="false">IFERROR(VLOOKUP(A306,C$4:K$434,4,FALSE()),"")</f>
        <v>0</v>
      </c>
      <c r="R306" s="39" t="n">
        <f aca="false">IFERROR(VLOOKUP(A306,C$4:K$434,5,FALSE()),"")</f>
        <v>0</v>
      </c>
      <c r="S306" s="0" t="n">
        <f aca="false">IFERROR(VLOOKUP(A306,C$4:K$434,6,FALSE()),"")</f>
        <v>451</v>
      </c>
      <c r="T306" s="39" t="n">
        <f aca="false">IFERROR(VLOOKUP(A306,C$4:K$434,7,FALSE()),"")</f>
        <v>0.4052</v>
      </c>
      <c r="U306" s="0" t="n">
        <f aca="false">IFERROR(VLOOKUP(A306,C$4:K$434,8,FALSE()),"")</f>
        <v>58</v>
      </c>
      <c r="V306" s="39" t="n">
        <f aca="false">IFERROR(VLOOKUP(A306,C$4:K$434,9,FALSE()),"")</f>
        <v>0.1303</v>
      </c>
    </row>
    <row r="307" customFormat="false" ht="15" hidden="false" customHeight="false" outlineLevel="0" collapsed="false">
      <c r="A307" s="0" t="s">
        <v>338</v>
      </c>
      <c r="B307" s="0" t="s">
        <v>23</v>
      </c>
      <c r="C307" s="0" t="s">
        <v>302</v>
      </c>
      <c r="D307" s="0" t="s">
        <v>37</v>
      </c>
      <c r="E307" s="0" t="n">
        <v>15</v>
      </c>
      <c r="F307" s="0" t="n">
        <v>577</v>
      </c>
      <c r="G307" s="39" t="n">
        <v>0.5184</v>
      </c>
      <c r="H307" s="0" t="n">
        <v>0</v>
      </c>
      <c r="I307" s="39" t="n">
        <v>0</v>
      </c>
      <c r="J307" s="0" t="n">
        <v>0</v>
      </c>
      <c r="K307" s="39" t="n">
        <v>0</v>
      </c>
      <c r="N307" s="0" t="s">
        <v>338</v>
      </c>
      <c r="O307" s="0" t="str">
        <f aca="false">IFERROR(VLOOKUP(A307,C$4:K$434,2,FALSE()),"")</f>
        <v/>
      </c>
      <c r="P307" s="0" t="str">
        <f aca="false">IFERROR(VLOOKUP(A307,C$4:K$434,3,FALSE()),"")</f>
        <v/>
      </c>
      <c r="Q307" s="0" t="str">
        <f aca="false">IFERROR(VLOOKUP(A307,C$4:K$434,4,FALSE()),"")</f>
        <v/>
      </c>
      <c r="R307" s="39" t="str">
        <f aca="false">IFERROR(VLOOKUP(A307,C$4:K$434,5,FALSE()),"")</f>
        <v/>
      </c>
      <c r="S307" s="0" t="str">
        <f aca="false">IFERROR(VLOOKUP(A307,C$4:K$434,6,FALSE()),"")</f>
        <v/>
      </c>
      <c r="T307" s="39" t="str">
        <f aca="false">IFERROR(VLOOKUP(A307,C$4:K$434,7,FALSE()),"")</f>
        <v/>
      </c>
      <c r="U307" s="0" t="str">
        <f aca="false">IFERROR(VLOOKUP(A307,C$4:K$434,8,FALSE()),"")</f>
        <v/>
      </c>
      <c r="V307" s="39" t="str">
        <f aca="false">IFERROR(VLOOKUP(A307,C$4:K$434,9,FALSE()),"")</f>
        <v/>
      </c>
    </row>
    <row r="308" customFormat="false" ht="15" hidden="false" customHeight="false" outlineLevel="0" collapsed="false">
      <c r="A308" s="0" t="s">
        <v>339</v>
      </c>
      <c r="B308" s="0" t="s">
        <v>23</v>
      </c>
      <c r="C308" s="0" t="s">
        <v>303</v>
      </c>
      <c r="D308" s="0" t="s">
        <v>23</v>
      </c>
      <c r="E308" s="0" t="n">
        <v>3</v>
      </c>
      <c r="F308" s="0" t="n">
        <v>0</v>
      </c>
      <c r="G308" s="39" t="n">
        <v>0</v>
      </c>
      <c r="H308" s="0" t="n">
        <v>0</v>
      </c>
      <c r="I308" s="39" t="n">
        <v>0</v>
      </c>
      <c r="J308" s="0" t="n">
        <v>59</v>
      </c>
      <c r="K308" s="39" t="n">
        <v>0.1326</v>
      </c>
      <c r="N308" s="0" t="s">
        <v>339</v>
      </c>
      <c r="O308" s="0" t="str">
        <f aca="false">IFERROR(VLOOKUP(A308,C$4:K$434,2,FALSE()),"")</f>
        <v/>
      </c>
      <c r="P308" s="0" t="str">
        <f aca="false">IFERROR(VLOOKUP(A308,C$4:K$434,3,FALSE()),"")</f>
        <v/>
      </c>
      <c r="Q308" s="0" t="str">
        <f aca="false">IFERROR(VLOOKUP(A308,C$4:K$434,4,FALSE()),"")</f>
        <v/>
      </c>
      <c r="R308" s="39" t="str">
        <f aca="false">IFERROR(VLOOKUP(A308,C$4:K$434,5,FALSE()),"")</f>
        <v/>
      </c>
      <c r="S308" s="0" t="str">
        <f aca="false">IFERROR(VLOOKUP(A308,C$4:K$434,6,FALSE()),"")</f>
        <v/>
      </c>
      <c r="T308" s="39" t="str">
        <f aca="false">IFERROR(VLOOKUP(A308,C$4:K$434,7,FALSE()),"")</f>
        <v/>
      </c>
      <c r="U308" s="0" t="str">
        <f aca="false">IFERROR(VLOOKUP(A308,C$4:K$434,8,FALSE()),"")</f>
        <v/>
      </c>
      <c r="V308" s="39" t="str">
        <f aca="false">IFERROR(VLOOKUP(A308,C$4:K$434,9,FALSE()),"")</f>
        <v/>
      </c>
    </row>
    <row r="309" customFormat="false" ht="15" hidden="false" customHeight="false" outlineLevel="0" collapsed="false">
      <c r="A309" s="0" t="s">
        <v>340</v>
      </c>
      <c r="B309" s="0" t="s">
        <v>46</v>
      </c>
      <c r="C309" s="0" t="s">
        <v>303</v>
      </c>
      <c r="D309" s="0" t="s">
        <v>37</v>
      </c>
      <c r="E309" s="0" t="n">
        <v>13</v>
      </c>
      <c r="F309" s="0" t="n">
        <v>17</v>
      </c>
      <c r="G309" s="39" t="n">
        <v>0.0152</v>
      </c>
      <c r="H309" s="0" t="n">
        <v>0</v>
      </c>
      <c r="I309" s="39" t="n">
        <v>0</v>
      </c>
      <c r="J309" s="0" t="n">
        <v>241</v>
      </c>
      <c r="K309" s="39" t="n">
        <v>0.5095</v>
      </c>
      <c r="N309" s="0" t="s">
        <v>340</v>
      </c>
      <c r="O309" s="0" t="str">
        <f aca="false">IFERROR(VLOOKUP(A309,C$4:K$434,2,FALSE()),"")</f>
        <v/>
      </c>
      <c r="P309" s="0" t="str">
        <f aca="false">IFERROR(VLOOKUP(A309,C$4:K$434,3,FALSE()),"")</f>
        <v/>
      </c>
      <c r="Q309" s="0" t="str">
        <f aca="false">IFERROR(VLOOKUP(A309,C$4:K$434,4,FALSE()),"")</f>
        <v/>
      </c>
      <c r="R309" s="39" t="str">
        <f aca="false">IFERROR(VLOOKUP(A309,C$4:K$434,5,FALSE()),"")</f>
        <v/>
      </c>
      <c r="S309" s="0" t="str">
        <f aca="false">IFERROR(VLOOKUP(A309,C$4:K$434,6,FALSE()),"")</f>
        <v/>
      </c>
      <c r="T309" s="39" t="str">
        <f aca="false">IFERROR(VLOOKUP(A309,C$4:K$434,7,FALSE()),"")</f>
        <v/>
      </c>
      <c r="U309" s="0" t="str">
        <f aca="false">IFERROR(VLOOKUP(A309,C$4:K$434,8,FALSE()),"")</f>
        <v/>
      </c>
      <c r="V309" s="39" t="str">
        <f aca="false">IFERROR(VLOOKUP(A309,C$4:K$434,9,FALSE()),"")</f>
        <v/>
      </c>
    </row>
    <row r="310" customFormat="false" ht="15" hidden="false" customHeight="false" outlineLevel="0" collapsed="false">
      <c r="A310" s="0" t="s">
        <v>341</v>
      </c>
      <c r="B310" s="0" t="s">
        <v>37</v>
      </c>
      <c r="C310" s="0" t="s">
        <v>308</v>
      </c>
      <c r="D310" s="0" t="s">
        <v>37</v>
      </c>
      <c r="E310" s="0" t="n">
        <v>2</v>
      </c>
      <c r="F310" s="0" t="n">
        <v>6</v>
      </c>
      <c r="G310" s="39" t="n">
        <v>0.0057</v>
      </c>
      <c r="H310" s="0" t="n">
        <v>0</v>
      </c>
      <c r="I310" s="39" t="n">
        <v>0</v>
      </c>
      <c r="J310" s="0" t="n">
        <v>0</v>
      </c>
      <c r="K310" s="39" t="n">
        <v>0</v>
      </c>
      <c r="N310" s="0" t="s">
        <v>341</v>
      </c>
      <c r="O310" s="0" t="str">
        <f aca="false">IFERROR(VLOOKUP(A310,C$4:K$434,2,FALSE()),"")</f>
        <v>RB</v>
      </c>
      <c r="P310" s="0" t="n">
        <f aca="false">IFERROR(VLOOKUP(A310,C$4:K$434,3,FALSE()),"")</f>
        <v>14</v>
      </c>
      <c r="Q310" s="0" t="n">
        <f aca="false">IFERROR(VLOOKUP(A310,C$4:K$434,4,FALSE()),"")</f>
        <v>293</v>
      </c>
      <c r="R310" s="39" t="n">
        <f aca="false">IFERROR(VLOOKUP(A310,C$4:K$434,5,FALSE()),"")</f>
        <v>0.2825</v>
      </c>
      <c r="S310" s="0" t="n">
        <f aca="false">IFERROR(VLOOKUP(A310,C$4:K$434,6,FALSE()),"")</f>
        <v>0</v>
      </c>
      <c r="T310" s="39" t="n">
        <f aca="false">IFERROR(VLOOKUP(A310,C$4:K$434,7,FALSE()),"")</f>
        <v>0</v>
      </c>
      <c r="U310" s="0" t="n">
        <f aca="false">IFERROR(VLOOKUP(A310,C$4:K$434,8,FALSE()),"")</f>
        <v>126</v>
      </c>
      <c r="V310" s="39" t="n">
        <f aca="false">IFERROR(VLOOKUP(A310,C$4:K$434,9,FALSE()),"")</f>
        <v>0.3029</v>
      </c>
    </row>
    <row r="311" customFormat="false" ht="15" hidden="false" customHeight="false" outlineLevel="0" collapsed="false">
      <c r="A311" s="0" t="s">
        <v>342</v>
      </c>
      <c r="B311" s="0" t="s">
        <v>46</v>
      </c>
      <c r="C311" s="0" t="s">
        <v>310</v>
      </c>
      <c r="D311" s="0" t="s">
        <v>37</v>
      </c>
      <c r="E311" s="0" t="n">
        <v>13</v>
      </c>
      <c r="F311" s="0" t="n">
        <v>353</v>
      </c>
      <c r="G311" s="39" t="n">
        <v>0.3397</v>
      </c>
      <c r="H311" s="0" t="n">
        <v>0</v>
      </c>
      <c r="I311" s="39" t="n">
        <v>0</v>
      </c>
      <c r="J311" s="0" t="n">
        <v>0</v>
      </c>
      <c r="K311" s="39" t="n">
        <v>0</v>
      </c>
      <c r="N311" s="0" t="s">
        <v>342</v>
      </c>
      <c r="O311" s="0" t="str">
        <f aca="false">IFERROR(VLOOKUP(A311,C$4:K$434,2,FALSE()),"")</f>
        <v/>
      </c>
      <c r="P311" s="0" t="str">
        <f aca="false">IFERROR(VLOOKUP(A311,C$4:K$434,3,FALSE()),"")</f>
        <v/>
      </c>
      <c r="Q311" s="0" t="str">
        <f aca="false">IFERROR(VLOOKUP(A311,C$4:K$434,4,FALSE()),"")</f>
        <v/>
      </c>
      <c r="R311" s="39" t="str">
        <f aca="false">IFERROR(VLOOKUP(A311,C$4:K$434,5,FALSE()),"")</f>
        <v/>
      </c>
      <c r="S311" s="0" t="str">
        <f aca="false">IFERROR(VLOOKUP(A311,C$4:K$434,6,FALSE()),"")</f>
        <v/>
      </c>
      <c r="T311" s="39" t="str">
        <f aca="false">IFERROR(VLOOKUP(A311,C$4:K$434,7,FALSE()),"")</f>
        <v/>
      </c>
      <c r="U311" s="0" t="str">
        <f aca="false">IFERROR(VLOOKUP(A311,C$4:K$434,8,FALSE()),"")</f>
        <v/>
      </c>
      <c r="V311" s="39" t="str">
        <f aca="false">IFERROR(VLOOKUP(A311,C$4:K$434,9,FALSE()),"")</f>
        <v/>
      </c>
    </row>
    <row r="312" customFormat="false" ht="15" hidden="false" customHeight="false" outlineLevel="0" collapsed="false">
      <c r="A312" s="0" t="s">
        <v>343</v>
      </c>
      <c r="B312" s="0" t="s">
        <v>46</v>
      </c>
      <c r="C312" s="0" t="s">
        <v>312</v>
      </c>
      <c r="D312" s="0" t="s">
        <v>37</v>
      </c>
      <c r="E312" s="0" t="n">
        <v>9</v>
      </c>
      <c r="F312" s="0" t="n">
        <v>303</v>
      </c>
      <c r="G312" s="39" t="n">
        <v>0.2861</v>
      </c>
      <c r="H312" s="0" t="n">
        <v>0</v>
      </c>
      <c r="I312" s="39" t="n">
        <v>0</v>
      </c>
      <c r="J312" s="0" t="n">
        <v>0</v>
      </c>
      <c r="K312" s="39" t="n">
        <v>0</v>
      </c>
      <c r="N312" s="0" t="s">
        <v>343</v>
      </c>
      <c r="O312" s="0" t="str">
        <f aca="false">IFERROR(VLOOKUP(A312,C$4:K$434,2,FALSE()),"")</f>
        <v>LB</v>
      </c>
      <c r="P312" s="0" t="n">
        <f aca="false">IFERROR(VLOOKUP(A312,C$4:K$434,3,FALSE()),"")</f>
        <v>13</v>
      </c>
      <c r="Q312" s="0" t="n">
        <f aca="false">IFERROR(VLOOKUP(A312,C$4:K$434,4,FALSE()),"")</f>
        <v>0</v>
      </c>
      <c r="R312" s="39" t="n">
        <f aca="false">IFERROR(VLOOKUP(A312,C$4:K$434,5,FALSE()),"")</f>
        <v>0</v>
      </c>
      <c r="S312" s="0" t="n">
        <f aca="false">IFERROR(VLOOKUP(A312,C$4:K$434,6,FALSE()),"")</f>
        <v>494</v>
      </c>
      <c r="T312" s="39" t="n">
        <f aca="false">IFERROR(VLOOKUP(A312,C$4:K$434,7,FALSE()),"")</f>
        <v>0.4718</v>
      </c>
      <c r="U312" s="0" t="n">
        <f aca="false">IFERROR(VLOOKUP(A312,C$4:K$434,8,FALSE()),"")</f>
        <v>55</v>
      </c>
      <c r="V312" s="39" t="n">
        <f aca="false">IFERROR(VLOOKUP(A312,C$4:K$434,9,FALSE()),"")</f>
        <v>0.1193</v>
      </c>
    </row>
    <row r="313" customFormat="false" ht="15" hidden="false" customHeight="false" outlineLevel="0" collapsed="false">
      <c r="C313" s="0" t="s">
        <v>314</v>
      </c>
      <c r="D313" s="0" t="s">
        <v>37</v>
      </c>
      <c r="E313" s="0" t="n">
        <v>16</v>
      </c>
      <c r="F313" s="0" t="n">
        <v>742</v>
      </c>
      <c r="G313" s="39" t="n">
        <v>0.739</v>
      </c>
      <c r="H313" s="0" t="n">
        <v>0</v>
      </c>
      <c r="I313" s="39" t="n">
        <v>0</v>
      </c>
      <c r="J313" s="0" t="n">
        <v>0</v>
      </c>
      <c r="K313" s="39" t="n">
        <v>0</v>
      </c>
    </row>
    <row r="314" customFormat="false" ht="15" hidden="false" customHeight="false" outlineLevel="0" collapsed="false">
      <c r="C314" s="0" t="s">
        <v>315</v>
      </c>
      <c r="D314" s="0" t="s">
        <v>382</v>
      </c>
      <c r="E314" s="0" t="n">
        <v>16</v>
      </c>
      <c r="F314" s="0" t="n">
        <v>0</v>
      </c>
      <c r="G314" s="39" t="n">
        <v>0</v>
      </c>
      <c r="H314" s="0" t="n">
        <v>862</v>
      </c>
      <c r="I314" s="39" t="n">
        <v>0.7483</v>
      </c>
      <c r="J314" s="0" t="n">
        <v>166</v>
      </c>
      <c r="K314" s="39" t="n">
        <v>0.357</v>
      </c>
    </row>
    <row r="315" customFormat="false" ht="15" hidden="false" customHeight="false" outlineLevel="0" collapsed="false">
      <c r="C315" s="0" t="s">
        <v>316</v>
      </c>
      <c r="D315" s="0" t="s">
        <v>34</v>
      </c>
      <c r="E315" s="0" t="n">
        <v>2</v>
      </c>
      <c r="F315" s="0" t="n">
        <v>27</v>
      </c>
      <c r="G315" s="39" t="n">
        <v>0.0243</v>
      </c>
      <c r="H315" s="0" t="n">
        <v>0</v>
      </c>
      <c r="I315" s="39" t="n">
        <v>0</v>
      </c>
      <c r="J315" s="0" t="n">
        <v>17</v>
      </c>
      <c r="K315" s="39" t="n">
        <v>0.0349</v>
      </c>
    </row>
    <row r="316" customFormat="false" ht="15" hidden="false" customHeight="false" outlineLevel="0" collapsed="false">
      <c r="C316" s="0" t="s">
        <v>317</v>
      </c>
      <c r="D316" s="0" t="s">
        <v>382</v>
      </c>
      <c r="E316" s="0" t="n">
        <v>15</v>
      </c>
      <c r="F316" s="0" t="n">
        <v>0</v>
      </c>
      <c r="G316" s="39" t="n">
        <v>0</v>
      </c>
      <c r="H316" s="0" t="n">
        <v>579</v>
      </c>
      <c r="I316" s="39" t="n">
        <v>0.5594</v>
      </c>
      <c r="J316" s="0" t="n">
        <v>167</v>
      </c>
      <c r="K316" s="39" t="n">
        <v>0.3893</v>
      </c>
    </row>
    <row r="317" customFormat="false" ht="15" hidden="false" customHeight="false" outlineLevel="0" collapsed="false">
      <c r="C317" s="0" t="s">
        <v>319</v>
      </c>
      <c r="D317" s="0" t="s">
        <v>34</v>
      </c>
      <c r="E317" s="0" t="n">
        <v>2</v>
      </c>
      <c r="F317" s="0" t="n">
        <v>0</v>
      </c>
      <c r="G317" s="39" t="n">
        <v>0</v>
      </c>
      <c r="H317" s="0" t="n">
        <v>0</v>
      </c>
      <c r="I317" s="39" t="n">
        <v>0</v>
      </c>
      <c r="J317" s="0" t="n">
        <v>7</v>
      </c>
      <c r="K317" s="39" t="n">
        <v>0.0152</v>
      </c>
    </row>
    <row r="318" customFormat="false" ht="15" hidden="false" customHeight="false" outlineLevel="0" collapsed="false">
      <c r="C318" s="0" t="s">
        <v>323</v>
      </c>
      <c r="D318" s="0" t="s">
        <v>420</v>
      </c>
      <c r="E318" s="0" t="n">
        <v>16</v>
      </c>
      <c r="F318" s="0" t="n">
        <v>0</v>
      </c>
      <c r="G318" s="39" t="n">
        <v>0</v>
      </c>
      <c r="H318" s="0" t="n">
        <v>563</v>
      </c>
      <c r="I318" s="39" t="n">
        <v>0.5398</v>
      </c>
      <c r="J318" s="0" t="n">
        <v>3</v>
      </c>
      <c r="K318" s="39" t="n">
        <v>0.0067</v>
      </c>
    </row>
    <row r="319" customFormat="false" ht="15" hidden="false" customHeight="false" outlineLevel="0" collapsed="false">
      <c r="C319" s="0" t="s">
        <v>325</v>
      </c>
      <c r="D319" s="0" t="s">
        <v>382</v>
      </c>
      <c r="E319" s="0" t="n">
        <v>12</v>
      </c>
      <c r="F319" s="0" t="n">
        <v>0</v>
      </c>
      <c r="G319" s="39" t="n">
        <v>0</v>
      </c>
      <c r="H319" s="0" t="n">
        <v>336</v>
      </c>
      <c r="I319" s="39" t="n">
        <v>0.3083</v>
      </c>
      <c r="J319" s="0" t="n">
        <v>144</v>
      </c>
      <c r="K319" s="39" t="n">
        <v>0.32</v>
      </c>
    </row>
    <row r="320" customFormat="false" ht="15" hidden="false" customHeight="false" outlineLevel="0" collapsed="false">
      <c r="C320" s="0" t="s">
        <v>851</v>
      </c>
      <c r="D320" s="0" t="s">
        <v>37</v>
      </c>
      <c r="E320" s="0" t="n">
        <v>1</v>
      </c>
      <c r="F320" s="0" t="n">
        <v>2</v>
      </c>
      <c r="G320" s="39" t="n">
        <v>0.0019</v>
      </c>
      <c r="H320" s="0" t="n">
        <v>0</v>
      </c>
      <c r="I320" s="39" t="n">
        <v>0</v>
      </c>
      <c r="J320" s="0" t="n">
        <v>0</v>
      </c>
      <c r="K320" s="39" t="n">
        <v>0</v>
      </c>
    </row>
    <row r="321" customFormat="false" ht="15" hidden="false" customHeight="false" outlineLevel="0" collapsed="false">
      <c r="C321" s="0" t="s">
        <v>851</v>
      </c>
      <c r="D321" s="0" t="s">
        <v>37</v>
      </c>
      <c r="E321" s="0" t="n">
        <v>3</v>
      </c>
      <c r="F321" s="0" t="n">
        <v>28</v>
      </c>
      <c r="G321" s="39" t="n">
        <v>0.0264</v>
      </c>
      <c r="H321" s="0" t="n">
        <v>0</v>
      </c>
      <c r="I321" s="39" t="n">
        <v>0</v>
      </c>
      <c r="J321" s="0" t="n">
        <v>0</v>
      </c>
      <c r="K321" s="39" t="n">
        <v>0</v>
      </c>
    </row>
    <row r="322" customFormat="false" ht="15" hidden="false" customHeight="false" outlineLevel="0" collapsed="false">
      <c r="C322" s="0" t="s">
        <v>326</v>
      </c>
      <c r="D322" s="0" t="s">
        <v>34</v>
      </c>
      <c r="E322" s="0" t="n">
        <v>15</v>
      </c>
      <c r="F322" s="0" t="n">
        <v>391</v>
      </c>
      <c r="G322" s="39" t="n">
        <v>0.36</v>
      </c>
      <c r="H322" s="0" t="n">
        <v>0</v>
      </c>
      <c r="I322" s="39" t="n">
        <v>0</v>
      </c>
      <c r="J322" s="0" t="n">
        <v>144</v>
      </c>
      <c r="K322" s="39" t="n">
        <v>0.3251</v>
      </c>
    </row>
    <row r="323" customFormat="false" ht="15" hidden="false" customHeight="false" outlineLevel="0" collapsed="false">
      <c r="C323" s="0" t="s">
        <v>327</v>
      </c>
      <c r="D323" s="0" t="s">
        <v>789</v>
      </c>
      <c r="E323" s="0" t="n">
        <v>10</v>
      </c>
      <c r="F323" s="0" t="n">
        <v>243</v>
      </c>
      <c r="G323" s="39" t="n">
        <v>0.226</v>
      </c>
      <c r="H323" s="0" t="n">
        <v>0</v>
      </c>
      <c r="I323" s="39" t="n">
        <v>0</v>
      </c>
      <c r="J323" s="0" t="n">
        <v>13</v>
      </c>
      <c r="K323" s="39" t="n">
        <v>0.0277</v>
      </c>
    </row>
    <row r="324" customFormat="false" ht="15" hidden="false" customHeight="false" outlineLevel="0" collapsed="false">
      <c r="C324" s="0" t="s">
        <v>330</v>
      </c>
      <c r="D324" s="0" t="s">
        <v>17</v>
      </c>
      <c r="E324" s="0" t="n">
        <v>14</v>
      </c>
      <c r="F324" s="0" t="n">
        <v>374</v>
      </c>
      <c r="G324" s="39" t="n">
        <v>0.3441</v>
      </c>
      <c r="H324" s="0" t="n">
        <v>0</v>
      </c>
      <c r="I324" s="39" t="n">
        <v>0</v>
      </c>
      <c r="J324" s="0" t="n">
        <v>214</v>
      </c>
      <c r="K324" s="39" t="n">
        <v>0.4842</v>
      </c>
    </row>
    <row r="325" customFormat="false" ht="15" hidden="false" customHeight="false" outlineLevel="0" collapsed="false">
      <c r="C325" s="0" t="s">
        <v>331</v>
      </c>
      <c r="D325" s="0" t="s">
        <v>34</v>
      </c>
      <c r="E325" s="0" t="n">
        <v>15</v>
      </c>
      <c r="F325" s="0" t="n">
        <v>558</v>
      </c>
      <c r="G325" s="39" t="n">
        <v>0.5269</v>
      </c>
      <c r="H325" s="0" t="n">
        <v>0</v>
      </c>
      <c r="I325" s="39" t="n">
        <v>0</v>
      </c>
      <c r="J325" s="0" t="n">
        <v>122</v>
      </c>
      <c r="K325" s="39" t="n">
        <v>0.2779</v>
      </c>
    </row>
    <row r="326" customFormat="false" ht="15" hidden="false" customHeight="false" outlineLevel="0" collapsed="false">
      <c r="C326" s="0" t="s">
        <v>334</v>
      </c>
      <c r="D326" s="0" t="s">
        <v>23</v>
      </c>
      <c r="E326" s="0" t="n">
        <v>16</v>
      </c>
      <c r="F326" s="0" t="n">
        <v>0</v>
      </c>
      <c r="G326" s="39" t="n">
        <v>0</v>
      </c>
      <c r="H326" s="0" t="n">
        <v>671</v>
      </c>
      <c r="I326" s="39" t="n">
        <v>0.604</v>
      </c>
      <c r="J326" s="0" t="n">
        <v>6</v>
      </c>
      <c r="K326" s="39" t="n">
        <v>0.0126</v>
      </c>
    </row>
    <row r="327" customFormat="false" ht="15" hidden="false" customHeight="false" outlineLevel="0" collapsed="false">
      <c r="C327" s="0" t="s">
        <v>335</v>
      </c>
      <c r="D327" s="0" t="s">
        <v>34</v>
      </c>
      <c r="E327" s="0" t="n">
        <v>6</v>
      </c>
      <c r="F327" s="0" t="n">
        <v>36</v>
      </c>
      <c r="G327" s="39" t="n">
        <v>0.034</v>
      </c>
      <c r="H327" s="0" t="n">
        <v>0</v>
      </c>
      <c r="I327" s="39" t="n">
        <v>0</v>
      </c>
      <c r="J327" s="0" t="n">
        <v>94</v>
      </c>
      <c r="K327" s="39" t="n">
        <v>0.2136</v>
      </c>
    </row>
    <row r="328" customFormat="false" ht="15" hidden="false" customHeight="false" outlineLevel="0" collapsed="false">
      <c r="C328" s="0" t="s">
        <v>852</v>
      </c>
      <c r="D328" s="0" t="s">
        <v>420</v>
      </c>
      <c r="E328" s="0" t="n">
        <v>5</v>
      </c>
      <c r="F328" s="0" t="n">
        <v>0</v>
      </c>
      <c r="G328" s="39" t="n">
        <v>0</v>
      </c>
      <c r="H328" s="0" t="n">
        <v>140</v>
      </c>
      <c r="I328" s="39" t="n">
        <v>0.1288</v>
      </c>
      <c r="J328" s="0" t="n">
        <v>6</v>
      </c>
      <c r="K328" s="39" t="n">
        <v>0.0136</v>
      </c>
    </row>
    <row r="329" customFormat="false" ht="15" hidden="false" customHeight="false" outlineLevel="0" collapsed="false">
      <c r="C329" s="0" t="s">
        <v>852</v>
      </c>
      <c r="D329" s="0" t="s">
        <v>420</v>
      </c>
      <c r="E329" s="0" t="n">
        <v>4</v>
      </c>
      <c r="F329" s="0" t="n">
        <v>0</v>
      </c>
      <c r="G329" s="39" t="n">
        <v>0</v>
      </c>
      <c r="H329" s="0" t="n">
        <v>126</v>
      </c>
      <c r="I329" s="39" t="n">
        <v>0.1227</v>
      </c>
      <c r="J329" s="0" t="n">
        <v>9</v>
      </c>
      <c r="K329" s="39" t="n">
        <v>0.0216</v>
      </c>
    </row>
    <row r="330" customFormat="false" ht="15" hidden="false" customHeight="false" outlineLevel="0" collapsed="false">
      <c r="C330" s="0" t="s">
        <v>337</v>
      </c>
      <c r="D330" s="0" t="s">
        <v>420</v>
      </c>
      <c r="E330" s="0" t="n">
        <v>13</v>
      </c>
      <c r="F330" s="0" t="n">
        <v>0</v>
      </c>
      <c r="G330" s="39" t="n">
        <v>0</v>
      </c>
      <c r="H330" s="0" t="n">
        <v>451</v>
      </c>
      <c r="I330" s="39" t="n">
        <v>0.4052</v>
      </c>
      <c r="J330" s="0" t="n">
        <v>58</v>
      </c>
      <c r="K330" s="39" t="n">
        <v>0.1303</v>
      </c>
    </row>
    <row r="331" customFormat="false" ht="15" hidden="false" customHeight="false" outlineLevel="0" collapsed="false">
      <c r="C331" s="0" t="s">
        <v>853</v>
      </c>
      <c r="D331" s="0" t="s">
        <v>23</v>
      </c>
      <c r="E331" s="0" t="n">
        <v>7</v>
      </c>
      <c r="F331" s="0" t="n">
        <v>0</v>
      </c>
      <c r="G331" s="39" t="n">
        <v>0</v>
      </c>
      <c r="H331" s="0" t="n">
        <v>0</v>
      </c>
      <c r="I331" s="39" t="n">
        <v>0</v>
      </c>
      <c r="J331" s="0" t="n">
        <v>95</v>
      </c>
      <c r="K331" s="39" t="n">
        <v>0.2043</v>
      </c>
    </row>
    <row r="332" customFormat="false" ht="15" hidden="false" customHeight="false" outlineLevel="0" collapsed="false">
      <c r="C332" s="0" t="s">
        <v>853</v>
      </c>
      <c r="D332" s="0" t="s">
        <v>23</v>
      </c>
      <c r="E332" s="0" t="n">
        <v>2</v>
      </c>
      <c r="F332" s="0" t="n">
        <v>0</v>
      </c>
      <c r="G332" s="39" t="n">
        <v>0</v>
      </c>
      <c r="H332" s="0" t="n">
        <v>1</v>
      </c>
      <c r="I332" s="39" t="n">
        <v>0.0009</v>
      </c>
      <c r="J332" s="0" t="n">
        <v>37</v>
      </c>
      <c r="K332" s="39" t="n">
        <v>0.0833</v>
      </c>
    </row>
    <row r="333" customFormat="false" ht="15" hidden="false" customHeight="false" outlineLevel="0" collapsed="false">
      <c r="C333" s="0" t="s">
        <v>341</v>
      </c>
      <c r="D333" s="0" t="s">
        <v>37</v>
      </c>
      <c r="E333" s="0" t="n">
        <v>14</v>
      </c>
      <c r="F333" s="0" t="n">
        <v>293</v>
      </c>
      <c r="G333" s="39" t="n">
        <v>0.2825</v>
      </c>
      <c r="H333" s="0" t="n">
        <v>0</v>
      </c>
      <c r="I333" s="39" t="n">
        <v>0</v>
      </c>
      <c r="J333" s="0" t="n">
        <v>126</v>
      </c>
      <c r="K333" s="39" t="n">
        <v>0.3029</v>
      </c>
    </row>
    <row r="334" customFormat="false" ht="15" hidden="false" customHeight="false" outlineLevel="0" collapsed="false">
      <c r="C334" s="0" t="s">
        <v>343</v>
      </c>
      <c r="D334" s="0" t="s">
        <v>23</v>
      </c>
      <c r="E334" s="0" t="n">
        <v>13</v>
      </c>
      <c r="F334" s="0" t="n">
        <v>0</v>
      </c>
      <c r="G334" s="39" t="n">
        <v>0</v>
      </c>
      <c r="H334" s="0" t="n">
        <v>494</v>
      </c>
      <c r="I334" s="39" t="n">
        <v>0.4718</v>
      </c>
      <c r="J334" s="0" t="n">
        <v>55</v>
      </c>
      <c r="K334" s="39" t="n">
        <v>0.1193</v>
      </c>
    </row>
    <row r="335" customFormat="false" ht="15" hidden="false" customHeight="false" outlineLevel="0" collapsed="false">
      <c r="C335" s="0" t="s">
        <v>854</v>
      </c>
      <c r="D335" s="0" t="s">
        <v>23</v>
      </c>
      <c r="E335" s="0" t="n">
        <v>7</v>
      </c>
      <c r="F335" s="0" t="n">
        <v>0</v>
      </c>
      <c r="G335" s="39" t="n">
        <v>0</v>
      </c>
      <c r="H335" s="0" t="n">
        <v>12</v>
      </c>
      <c r="I335" s="39" t="n">
        <v>0.0112</v>
      </c>
      <c r="J335" s="0" t="n">
        <v>130</v>
      </c>
      <c r="K335" s="39" t="n">
        <v>0.272</v>
      </c>
    </row>
    <row r="336" customFormat="false" ht="15" hidden="false" customHeight="false" outlineLevel="0" collapsed="false">
      <c r="C336" s="0" t="s">
        <v>854</v>
      </c>
      <c r="D336" s="0" t="s">
        <v>23</v>
      </c>
      <c r="E336" s="0" t="n">
        <v>1</v>
      </c>
      <c r="F336" s="0" t="n">
        <v>0</v>
      </c>
      <c r="G336" s="39" t="n">
        <v>0</v>
      </c>
      <c r="H336" s="0" t="n">
        <v>27</v>
      </c>
      <c r="I336" s="39" t="n">
        <v>0.0263</v>
      </c>
      <c r="J336" s="0" t="n">
        <v>21</v>
      </c>
      <c r="K336" s="39" t="n">
        <v>0.0505</v>
      </c>
    </row>
  </sheetData>
  <conditionalFormatting sqref="A2:C2 A4:C1048576 A3:B3 D3">
    <cfRule type="duplicateValues" priority="2" aboveAverage="0" equalAverage="0" bottom="0" percent="0" rank="0" text="" dxfId="16"/>
  </conditionalFormatting>
  <conditionalFormatting sqref="A1:C1048576">
    <cfRule type="duplicateValues" priority="3" aboveAverage="0" equalAverage="0" bottom="0" percent="0" rank="0" text="" dxfId="17"/>
  </conditionalFormatting>
  <conditionalFormatting sqref="O2:O3">
    <cfRule type="duplicateValues" priority="4" aboveAverage="0" equalAverage="0" bottom="0" percent="0" rank="0" text="" dxfId="18"/>
  </conditionalFormatting>
  <conditionalFormatting sqref="N3:N1048576">
    <cfRule type="duplicateValues" priority="5" aboveAverage="0" equalAverage="0" bottom="0" percent="0" rank="0" text="" dxfId="19"/>
  </conditionalFormatting>
  <conditionalFormatting sqref="N3">
    <cfRule type="duplicateValues" priority="6" aboveAverage="0" equalAverage="0" bottom="0" percent="0" rank="0" text="" dxfId="20"/>
  </conditionalFormatting>
  <conditionalFormatting sqref="AL2 AL4:AL1048576">
    <cfRule type="duplicateValues" priority="7" aboveAverage="0" equalAverage="0" bottom="0" percent="0" rank="0" text="" dxfId="21"/>
  </conditionalFormatting>
  <conditionalFormatting sqref="AL1:AL1048576">
    <cfRule type="duplicateValues" priority="8" aboveAverage="0" equalAverage="0" bottom="0" percent="0" rank="0" text="" dxfId="22"/>
  </conditionalFormatting>
  <conditionalFormatting sqref="AL1:AL1048576 N1:N1048576">
    <cfRule type="duplicateValues" priority="9" aboveAverage="0" equalAverage="0" bottom="0" percent="0" rank="0" text="" dxfId="23"/>
  </conditionalFormatting>
  <conditionalFormatting sqref="W62:W65">
    <cfRule type="duplicateValues" priority="10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0"/>
  <sheetViews>
    <sheetView showFormulas="false" showGridLines="true" showRowColHeaders="true" showZeros="true" rightToLeft="false" tabSelected="false" showOutlineSymbols="true" defaultGridColor="true" view="normal" topLeftCell="A272" colorId="64" zoomScale="100" zoomScaleNormal="100" zoomScalePageLayoutView="100" workbookViewId="0">
      <selection pane="topLeft" activeCell="D1" activeCellId="0" sqref="D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71"/>
    <col collapsed="false" customWidth="true" hidden="false" outlineLevel="0" max="3" min="3" style="0" width="9.85"/>
    <col collapsed="false" customWidth="true" hidden="false" outlineLevel="0" max="4" min="4" style="0" width="10.14"/>
    <col collapsed="false" customWidth="true" hidden="false" outlineLevel="0" max="5" min="5" style="0" width="10"/>
    <col collapsed="false" customWidth="true" hidden="false" outlineLevel="0" max="6" min="6" style="0" width="9.85"/>
    <col collapsed="false" customWidth="true" hidden="false" outlineLevel="0" max="7" min="7" style="0" width="10.14"/>
    <col collapsed="false" customWidth="true" hidden="false" outlineLevel="0" max="8" min="8" style="0" width="10"/>
    <col collapsed="false" customWidth="true" hidden="false" outlineLevel="0" max="9" min="9" style="0" width="9.85"/>
    <col collapsed="false" customWidth="true" hidden="false" outlineLevel="0" max="10" min="10" style="0" width="10.14"/>
    <col collapsed="false" customWidth="true" hidden="false" outlineLevel="0" max="11" min="11" style="0" width="10"/>
    <col collapsed="false" customWidth="true" hidden="false" outlineLevel="0" max="12" min="12" style="0" width="9.85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2" t="s">
        <v>344</v>
      </c>
      <c r="B1" s="3" t="s">
        <v>2</v>
      </c>
      <c r="C1" s="1" t="s">
        <v>345</v>
      </c>
      <c r="D1" s="1" t="s">
        <v>346</v>
      </c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1" t="s">
        <v>13</v>
      </c>
      <c r="B2" s="0" t="s">
        <v>14</v>
      </c>
      <c r="C2" s="0" t="n">
        <v>861</v>
      </c>
      <c r="D2" s="0" t="n">
        <v>60</v>
      </c>
    </row>
    <row r="3" customFormat="false" ht="13.8" hidden="false" customHeight="false" outlineLevel="0" collapsed="false">
      <c r="A3" s="1" t="s">
        <v>16</v>
      </c>
      <c r="B3" s="0" t="s">
        <v>17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19</v>
      </c>
      <c r="B4" s="0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22</v>
      </c>
      <c r="B5" s="0" t="s">
        <v>23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25</v>
      </c>
      <c r="B6" s="0" t="s">
        <v>14</v>
      </c>
      <c r="C6" s="0" t="n">
        <v>0</v>
      </c>
      <c r="D6" s="0" t="n">
        <v>0</v>
      </c>
    </row>
    <row r="7" customFormat="false" ht="13.8" hidden="false" customHeight="false" outlineLevel="0" collapsed="false">
      <c r="A7" s="1" t="s">
        <v>26</v>
      </c>
      <c r="B7" s="0" t="s">
        <v>20</v>
      </c>
      <c r="C7" s="0" t="n">
        <v>1027</v>
      </c>
      <c r="D7" s="0" t="n">
        <v>167</v>
      </c>
    </row>
    <row r="8" customFormat="false" ht="13.8" hidden="false" customHeight="false" outlineLevel="0" collapsed="false">
      <c r="A8" s="1" t="s">
        <v>27</v>
      </c>
      <c r="B8" s="0" t="s">
        <v>14</v>
      </c>
      <c r="C8" s="0" t="n">
        <v>0</v>
      </c>
      <c r="D8" s="0" t="n">
        <v>0</v>
      </c>
    </row>
    <row r="9" customFormat="false" ht="13.8" hidden="false" customHeight="false" outlineLevel="0" collapsed="false">
      <c r="A9" s="1" t="s">
        <v>28</v>
      </c>
      <c r="B9" s="0" t="s">
        <v>23</v>
      </c>
      <c r="C9" s="0" t="n">
        <v>304</v>
      </c>
      <c r="D9" s="0" t="n">
        <v>37</v>
      </c>
    </row>
    <row r="10" customFormat="false" ht="13.8" hidden="false" customHeight="false" outlineLevel="0" collapsed="false">
      <c r="A10" s="1" t="s">
        <v>30</v>
      </c>
      <c r="B10" s="0" t="s">
        <v>20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1" t="s">
        <v>31</v>
      </c>
      <c r="B11" s="0" t="s">
        <v>14</v>
      </c>
      <c r="C11" s="0" t="n">
        <v>826</v>
      </c>
      <c r="D11" s="0" t="n">
        <v>57</v>
      </c>
    </row>
    <row r="12" customFormat="false" ht="13.8" hidden="false" customHeight="false" outlineLevel="0" collapsed="false">
      <c r="A12" s="1" t="s">
        <v>347</v>
      </c>
      <c r="B12" s="0" t="s">
        <v>23</v>
      </c>
      <c r="C12" s="0" t="n">
        <v>560</v>
      </c>
      <c r="D12" s="0" t="n">
        <v>95</v>
      </c>
    </row>
    <row r="13" customFormat="false" ht="13.8" hidden="false" customHeight="false" outlineLevel="0" collapsed="false">
      <c r="A13" s="1" t="s">
        <v>33</v>
      </c>
      <c r="B13" s="0" t="s">
        <v>34</v>
      </c>
      <c r="C13" s="0" t="n">
        <v>898</v>
      </c>
    </row>
    <row r="14" customFormat="false" ht="13.8" hidden="false" customHeight="false" outlineLevel="0" collapsed="false">
      <c r="A14" s="1" t="s">
        <v>35</v>
      </c>
      <c r="B14" s="0" t="s">
        <v>23</v>
      </c>
      <c r="C14" s="0" t="n">
        <v>1</v>
      </c>
      <c r="D14" s="0" t="n">
        <v>68</v>
      </c>
    </row>
    <row r="15" customFormat="false" ht="13.8" hidden="false" customHeight="false" outlineLevel="0" collapsed="false">
      <c r="A15" s="1" t="s">
        <v>36</v>
      </c>
      <c r="B15" s="0" t="s">
        <v>37</v>
      </c>
      <c r="C15" s="0" t="n">
        <v>355</v>
      </c>
      <c r="D15" s="0" t="n">
        <v>72</v>
      </c>
    </row>
    <row r="16" customFormat="false" ht="13.8" hidden="false" customHeight="false" outlineLevel="0" collapsed="false">
      <c r="A16" s="1" t="s">
        <v>39</v>
      </c>
      <c r="B16" s="0" t="s">
        <v>14</v>
      </c>
      <c r="C16" s="0" t="n">
        <v>90</v>
      </c>
    </row>
    <row r="17" customFormat="false" ht="13.8" hidden="false" customHeight="false" outlineLevel="0" collapsed="false">
      <c r="A17" s="1" t="s">
        <v>41</v>
      </c>
      <c r="B17" s="0" t="s">
        <v>14</v>
      </c>
      <c r="C17" s="0" t="n">
        <v>426</v>
      </c>
    </row>
    <row r="18" customFormat="false" ht="13.8" hidden="false" customHeight="false" outlineLevel="0" collapsed="false">
      <c r="A18" s="1" t="s">
        <v>43</v>
      </c>
      <c r="B18" s="0" t="s">
        <v>14</v>
      </c>
      <c r="C18" s="0" t="n">
        <v>505</v>
      </c>
    </row>
    <row r="19" customFormat="false" ht="13.8" hidden="false" customHeight="false" outlineLevel="0" collapsed="false">
      <c r="A19" s="1" t="s">
        <v>45</v>
      </c>
      <c r="B19" s="0" t="s">
        <v>46</v>
      </c>
      <c r="C19" s="0" t="n">
        <v>243</v>
      </c>
      <c r="D19" s="0" t="n">
        <v>113</v>
      </c>
    </row>
    <row r="20" customFormat="false" ht="13.8" hidden="false" customHeight="false" outlineLevel="0" collapsed="false">
      <c r="A20" s="1" t="s">
        <v>47</v>
      </c>
      <c r="B20" s="0" t="s">
        <v>48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49</v>
      </c>
      <c r="B21" s="0" t="s">
        <v>46</v>
      </c>
      <c r="C21" s="0" t="n">
        <v>22</v>
      </c>
    </row>
    <row r="22" customFormat="false" ht="13.8" hidden="false" customHeight="false" outlineLevel="0" collapsed="false">
      <c r="A22" s="1" t="s">
        <v>50</v>
      </c>
      <c r="B22" s="0" t="s">
        <v>20</v>
      </c>
      <c r="C22" s="0" t="n">
        <v>147</v>
      </c>
    </row>
    <row r="23" customFormat="false" ht="13.8" hidden="false" customHeight="false" outlineLevel="0" collapsed="false">
      <c r="A23" s="1" t="s">
        <v>51</v>
      </c>
      <c r="B23" s="0" t="s">
        <v>34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1" t="s">
        <v>53</v>
      </c>
      <c r="B24" s="0" t="s">
        <v>14</v>
      </c>
      <c r="C24" s="0" t="n">
        <v>1</v>
      </c>
    </row>
    <row r="25" customFormat="false" ht="13.8" hidden="false" customHeight="false" outlineLevel="0" collapsed="false">
      <c r="A25" s="1" t="s">
        <v>54</v>
      </c>
      <c r="B25" s="0" t="s">
        <v>46</v>
      </c>
      <c r="C25" s="0" t="n">
        <v>375</v>
      </c>
      <c r="D25" s="0" t="n">
        <v>105</v>
      </c>
    </row>
    <row r="26" customFormat="false" ht="13.8" hidden="false" customHeight="false" outlineLevel="0" collapsed="false">
      <c r="A26" s="1" t="s">
        <v>55</v>
      </c>
      <c r="B26" s="0" t="s">
        <v>14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1" t="s">
        <v>56</v>
      </c>
      <c r="B27" s="0" t="s">
        <v>37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1" t="s">
        <v>58</v>
      </c>
      <c r="B28" s="0" t="s">
        <v>46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1" t="s">
        <v>59</v>
      </c>
      <c r="B29" s="0" t="s">
        <v>14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1" t="s">
        <v>60</v>
      </c>
      <c r="B30" s="0" t="s">
        <v>23</v>
      </c>
      <c r="C30" s="0" t="n">
        <v>307</v>
      </c>
      <c r="D30" s="0" t="n">
        <v>241</v>
      </c>
    </row>
    <row r="31" customFormat="false" ht="13.8" hidden="false" customHeight="false" outlineLevel="0" collapsed="false">
      <c r="A31" s="1" t="s">
        <v>61</v>
      </c>
      <c r="B31" s="0" t="s">
        <v>17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1" t="s">
        <v>62</v>
      </c>
      <c r="B32" s="0" t="s">
        <v>23</v>
      </c>
      <c r="C32" s="0" t="n">
        <v>410</v>
      </c>
      <c r="D32" s="0" t="n">
        <v>101</v>
      </c>
    </row>
    <row r="33" customFormat="false" ht="13.8" hidden="false" customHeight="false" outlineLevel="0" collapsed="false">
      <c r="A33" s="1" t="s">
        <v>63</v>
      </c>
      <c r="B33" s="0" t="s">
        <v>17</v>
      </c>
      <c r="C33" s="0" t="n">
        <v>351</v>
      </c>
    </row>
    <row r="34" customFormat="false" ht="13.8" hidden="false" customHeight="false" outlineLevel="0" collapsed="false">
      <c r="A34" s="1" t="s">
        <v>64</v>
      </c>
      <c r="B34" s="0" t="s">
        <v>48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1" t="s">
        <v>66</v>
      </c>
      <c r="B35" s="0" t="s">
        <v>14</v>
      </c>
      <c r="C35" s="0" t="n">
        <v>152</v>
      </c>
    </row>
    <row r="36" customFormat="false" ht="13.8" hidden="false" customHeight="false" outlineLevel="0" collapsed="false">
      <c r="A36" s="1" t="s">
        <v>67</v>
      </c>
      <c r="B36" s="0" t="s">
        <v>20</v>
      </c>
      <c r="C36" s="0" t="n">
        <v>394</v>
      </c>
      <c r="D36" s="0" t="n">
        <v>182</v>
      </c>
    </row>
    <row r="37" customFormat="false" ht="13.8" hidden="false" customHeight="false" outlineLevel="0" collapsed="false">
      <c r="A37" s="1" t="s">
        <v>68</v>
      </c>
      <c r="B37" s="0" t="s">
        <v>46</v>
      </c>
      <c r="C37" s="0" t="n">
        <v>585</v>
      </c>
    </row>
    <row r="38" customFormat="false" ht="13.8" hidden="false" customHeight="false" outlineLevel="0" collapsed="false">
      <c r="A38" s="1" t="s">
        <v>69</v>
      </c>
      <c r="B38" s="0" t="s">
        <v>48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1" t="s">
        <v>70</v>
      </c>
      <c r="B39" s="0" t="s">
        <v>14</v>
      </c>
      <c r="C39" s="0" t="n">
        <v>1067</v>
      </c>
      <c r="D39" s="0" t="n">
        <v>71</v>
      </c>
    </row>
    <row r="40" customFormat="false" ht="13.8" hidden="false" customHeight="false" outlineLevel="0" collapsed="false">
      <c r="A40" s="1" t="s">
        <v>71</v>
      </c>
      <c r="B40" s="0" t="s">
        <v>37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1" t="s">
        <v>72</v>
      </c>
      <c r="B41" s="0" t="s">
        <v>34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1" t="s">
        <v>73</v>
      </c>
      <c r="B42" s="0" t="s">
        <v>14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1" t="s">
        <v>74</v>
      </c>
      <c r="B43" s="0" t="s">
        <v>48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1" t="s">
        <v>75</v>
      </c>
      <c r="B44" s="0" t="s">
        <v>48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1" t="s">
        <v>76</v>
      </c>
      <c r="B45" s="0" t="s">
        <v>23</v>
      </c>
      <c r="D45" s="0" t="n">
        <v>327</v>
      </c>
    </row>
    <row r="46" customFormat="false" ht="13.8" hidden="false" customHeight="false" outlineLevel="0" collapsed="false">
      <c r="A46" s="1" t="s">
        <v>77</v>
      </c>
      <c r="B46" s="0" t="s">
        <v>48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1" t="s">
        <v>78</v>
      </c>
      <c r="B47" s="0" t="s">
        <v>20</v>
      </c>
      <c r="C47" s="0" t="n">
        <v>870</v>
      </c>
      <c r="D47" s="0" t="n">
        <v>185</v>
      </c>
    </row>
    <row r="48" customFormat="false" ht="13.8" hidden="false" customHeight="false" outlineLevel="0" collapsed="false">
      <c r="A48" s="1" t="s">
        <v>79</v>
      </c>
      <c r="B48" s="0" t="s">
        <v>34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1" t="s">
        <v>80</v>
      </c>
      <c r="B49" s="0" t="s">
        <v>37</v>
      </c>
      <c r="C49" s="0" t="n">
        <v>113</v>
      </c>
    </row>
    <row r="50" customFormat="false" ht="13.8" hidden="false" customHeight="false" outlineLevel="0" collapsed="false">
      <c r="A50" s="1" t="s">
        <v>81</v>
      </c>
      <c r="B50" s="0" t="s">
        <v>17</v>
      </c>
      <c r="C50" s="0" t="n">
        <v>0</v>
      </c>
      <c r="D50" s="0" t="n">
        <v>0</v>
      </c>
    </row>
    <row r="51" customFormat="false" ht="13.8" hidden="false" customHeight="false" outlineLevel="0" collapsed="false">
      <c r="A51" s="1" t="s">
        <v>82</v>
      </c>
      <c r="B51" s="0" t="s">
        <v>14</v>
      </c>
      <c r="C51" s="0" t="n">
        <v>424</v>
      </c>
    </row>
    <row r="52" customFormat="false" ht="13.8" hidden="false" customHeight="false" outlineLevel="0" collapsed="false">
      <c r="A52" s="1" t="s">
        <v>83</v>
      </c>
      <c r="B52" s="0" t="s">
        <v>46</v>
      </c>
      <c r="C52" s="0" t="n">
        <v>237</v>
      </c>
      <c r="D52" s="0" t="n">
        <v>64</v>
      </c>
    </row>
    <row r="53" customFormat="false" ht="13.8" hidden="false" customHeight="false" outlineLevel="0" collapsed="false">
      <c r="A53" s="1" t="s">
        <v>84</v>
      </c>
      <c r="B53" s="0" t="s">
        <v>14</v>
      </c>
      <c r="C53" s="0" t="n">
        <v>65</v>
      </c>
    </row>
    <row r="54" customFormat="false" ht="13.8" hidden="false" customHeight="false" outlineLevel="0" collapsed="false">
      <c r="A54" s="1" t="s">
        <v>85</v>
      </c>
      <c r="B54" s="0" t="s">
        <v>46</v>
      </c>
      <c r="C54" s="0" t="n">
        <v>0</v>
      </c>
      <c r="D54" s="0" t="n">
        <v>0</v>
      </c>
    </row>
    <row r="55" customFormat="false" ht="13.8" hidden="false" customHeight="false" outlineLevel="0" collapsed="false">
      <c r="A55" s="1" t="s">
        <v>86</v>
      </c>
      <c r="B55" s="0" t="s">
        <v>14</v>
      </c>
      <c r="C55" s="0" t="n">
        <v>0</v>
      </c>
      <c r="D55" s="0" t="n">
        <v>0</v>
      </c>
    </row>
    <row r="56" customFormat="false" ht="13.8" hidden="false" customHeight="false" outlineLevel="0" collapsed="false">
      <c r="A56" s="1" t="s">
        <v>87</v>
      </c>
      <c r="B56" s="0" t="s">
        <v>20</v>
      </c>
      <c r="C56" s="0" t="n">
        <v>263</v>
      </c>
    </row>
    <row r="57" customFormat="false" ht="13.8" hidden="false" customHeight="false" outlineLevel="0" collapsed="false">
      <c r="A57" s="1" t="s">
        <v>88</v>
      </c>
      <c r="B57" s="0" t="s">
        <v>14</v>
      </c>
      <c r="C57" s="0" t="n">
        <v>0</v>
      </c>
      <c r="D57" s="0" t="n">
        <v>0</v>
      </c>
    </row>
    <row r="58" customFormat="false" ht="13.8" hidden="false" customHeight="false" outlineLevel="0" collapsed="false">
      <c r="A58" s="1" t="s">
        <v>89</v>
      </c>
      <c r="B58" s="0" t="s">
        <v>34</v>
      </c>
      <c r="C58" s="0" t="n">
        <v>369</v>
      </c>
      <c r="D58" s="0" t="n">
        <v>171</v>
      </c>
    </row>
    <row r="59" customFormat="false" ht="13.8" hidden="false" customHeight="false" outlineLevel="0" collapsed="false">
      <c r="A59" s="1" t="s">
        <v>90</v>
      </c>
      <c r="B59" s="0" t="s">
        <v>20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1" t="s">
        <v>91</v>
      </c>
      <c r="B60" s="0" t="s">
        <v>34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1" t="s">
        <v>92</v>
      </c>
      <c r="B61" s="0" t="s">
        <v>46</v>
      </c>
      <c r="C61" s="0" t="n">
        <v>167</v>
      </c>
      <c r="D61" s="0" t="n">
        <v>57</v>
      </c>
    </row>
    <row r="62" customFormat="false" ht="13.8" hidden="false" customHeight="false" outlineLevel="0" collapsed="false">
      <c r="A62" s="1" t="s">
        <v>93</v>
      </c>
      <c r="B62" s="0" t="s">
        <v>20</v>
      </c>
      <c r="C62" s="0" t="n">
        <v>270</v>
      </c>
      <c r="D62" s="0" t="n">
        <v>303</v>
      </c>
    </row>
    <row r="63" customFormat="false" ht="13.8" hidden="false" customHeight="false" outlineLevel="0" collapsed="false">
      <c r="A63" s="1" t="s">
        <v>94</v>
      </c>
      <c r="B63" s="0" t="s">
        <v>17</v>
      </c>
      <c r="C63" s="0" t="n">
        <v>433</v>
      </c>
    </row>
    <row r="64" customFormat="false" ht="13.8" hidden="false" customHeight="false" outlineLevel="0" collapsed="false">
      <c r="A64" s="1" t="s">
        <v>95</v>
      </c>
      <c r="B64" s="0" t="s">
        <v>48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1" t="s">
        <v>96</v>
      </c>
      <c r="B65" s="0" t="s">
        <v>20</v>
      </c>
      <c r="C65" s="0" t="n">
        <v>0</v>
      </c>
      <c r="D65" s="0" t="n">
        <v>0</v>
      </c>
    </row>
    <row r="66" customFormat="false" ht="13.8" hidden="false" customHeight="false" outlineLevel="0" collapsed="false">
      <c r="A66" s="1" t="s">
        <v>97</v>
      </c>
      <c r="B66" s="0" t="s">
        <v>48</v>
      </c>
      <c r="C66" s="0" t="n">
        <v>0</v>
      </c>
      <c r="D66" s="0" t="n">
        <v>0</v>
      </c>
    </row>
    <row r="67" customFormat="false" ht="13.8" hidden="false" customHeight="false" outlineLevel="0" collapsed="false">
      <c r="A67" s="1" t="s">
        <v>98</v>
      </c>
      <c r="B67" s="0" t="s">
        <v>46</v>
      </c>
      <c r="C67" s="0" t="n">
        <v>0</v>
      </c>
      <c r="D67" s="0" t="n">
        <v>0</v>
      </c>
    </row>
    <row r="68" customFormat="false" ht="13.8" hidden="false" customHeight="false" outlineLevel="0" collapsed="false">
      <c r="A68" s="1" t="s">
        <v>99</v>
      </c>
      <c r="B68" s="0" t="s">
        <v>14</v>
      </c>
      <c r="C68" s="0" t="n">
        <v>0</v>
      </c>
      <c r="D68" s="0" t="n">
        <v>0</v>
      </c>
    </row>
    <row r="69" customFormat="false" ht="13.8" hidden="false" customHeight="false" outlineLevel="0" collapsed="false">
      <c r="A69" s="1" t="s">
        <v>100</v>
      </c>
      <c r="B69" s="0" t="s">
        <v>20</v>
      </c>
      <c r="C69" s="0" t="n">
        <v>226</v>
      </c>
      <c r="D69" s="0" t="n">
        <v>96</v>
      </c>
    </row>
    <row r="70" customFormat="false" ht="13.8" hidden="false" customHeight="false" outlineLevel="0" collapsed="false">
      <c r="A70" s="1" t="s">
        <v>101</v>
      </c>
      <c r="B70" s="0" t="s">
        <v>20</v>
      </c>
      <c r="C70" s="0" t="n">
        <v>0</v>
      </c>
      <c r="D70" s="0" t="n">
        <v>0</v>
      </c>
    </row>
    <row r="71" customFormat="false" ht="13.8" hidden="false" customHeight="false" outlineLevel="0" collapsed="false">
      <c r="A71" s="1" t="s">
        <v>102</v>
      </c>
      <c r="B71" s="0" t="s">
        <v>14</v>
      </c>
      <c r="C71" s="0" t="n">
        <v>0</v>
      </c>
      <c r="D71" s="0" t="n">
        <v>0</v>
      </c>
    </row>
    <row r="72" customFormat="false" ht="13.8" hidden="false" customHeight="false" outlineLevel="0" collapsed="false">
      <c r="A72" s="1" t="s">
        <v>103</v>
      </c>
      <c r="B72" s="0" t="s">
        <v>20</v>
      </c>
      <c r="C72" s="0" t="n">
        <v>756</v>
      </c>
      <c r="D72" s="0" t="n">
        <v>115</v>
      </c>
    </row>
    <row r="73" customFormat="false" ht="13.8" hidden="false" customHeight="false" outlineLevel="0" collapsed="false">
      <c r="A73" s="1" t="s">
        <v>104</v>
      </c>
      <c r="B73" s="0" t="s">
        <v>20</v>
      </c>
      <c r="C73" s="0" t="n">
        <v>230</v>
      </c>
    </row>
    <row r="74" customFormat="false" ht="13.8" hidden="false" customHeight="false" outlineLevel="0" collapsed="false">
      <c r="A74" s="1" t="s">
        <v>105</v>
      </c>
      <c r="B74" s="0" t="s">
        <v>23</v>
      </c>
      <c r="C74" s="0" t="n">
        <v>32</v>
      </c>
      <c r="D74" s="0" t="n">
        <v>281</v>
      </c>
    </row>
    <row r="75" customFormat="false" ht="13.8" hidden="false" customHeight="false" outlineLevel="0" collapsed="false">
      <c r="A75" s="1" t="s">
        <v>106</v>
      </c>
      <c r="B75" s="0" t="s">
        <v>46</v>
      </c>
      <c r="C75" s="0" t="n">
        <v>394</v>
      </c>
      <c r="D75" s="0" t="n">
        <v>140</v>
      </c>
    </row>
    <row r="76" customFormat="false" ht="13.8" hidden="false" customHeight="false" outlineLevel="0" collapsed="false">
      <c r="A76" s="1" t="s">
        <v>107</v>
      </c>
      <c r="B76" s="0" t="s">
        <v>46</v>
      </c>
      <c r="C76" s="0" t="n">
        <v>506</v>
      </c>
      <c r="D76" s="0" t="n">
        <v>132</v>
      </c>
    </row>
    <row r="77" customFormat="false" ht="13.8" hidden="false" customHeight="false" outlineLevel="0" collapsed="false">
      <c r="A77" s="1" t="s">
        <v>108</v>
      </c>
      <c r="B77" s="0" t="s">
        <v>46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1" t="s">
        <v>109</v>
      </c>
      <c r="B78" s="0" t="s">
        <v>46</v>
      </c>
      <c r="C78" s="0" t="n">
        <v>143</v>
      </c>
    </row>
    <row r="79" customFormat="false" ht="13.8" hidden="false" customHeight="false" outlineLevel="0" collapsed="false">
      <c r="A79" s="1" t="s">
        <v>110</v>
      </c>
      <c r="B79" s="0" t="s">
        <v>34</v>
      </c>
      <c r="C79" s="0" t="n">
        <v>0</v>
      </c>
      <c r="D79" s="0" t="n">
        <v>0</v>
      </c>
    </row>
    <row r="80" customFormat="false" ht="13.8" hidden="false" customHeight="false" outlineLevel="0" collapsed="false">
      <c r="A80" s="1" t="s">
        <v>111</v>
      </c>
      <c r="B80" s="0" t="s">
        <v>34</v>
      </c>
      <c r="C80" s="0" t="n">
        <v>45</v>
      </c>
      <c r="D80" s="0" t="n">
        <v>95</v>
      </c>
    </row>
    <row r="81" customFormat="false" ht="13.8" hidden="false" customHeight="false" outlineLevel="0" collapsed="false">
      <c r="A81" s="1" t="s">
        <v>112</v>
      </c>
      <c r="B81" s="0" t="s">
        <v>14</v>
      </c>
      <c r="C81" s="0" t="n">
        <v>0</v>
      </c>
      <c r="D81" s="0" t="n">
        <v>0</v>
      </c>
    </row>
    <row r="82" customFormat="false" ht="13.8" hidden="false" customHeight="false" outlineLevel="0" collapsed="false">
      <c r="A82" s="1" t="s">
        <v>113</v>
      </c>
      <c r="B82" s="0" t="s">
        <v>14</v>
      </c>
      <c r="C82" s="0" t="n">
        <v>58</v>
      </c>
    </row>
    <row r="83" customFormat="false" ht="13.8" hidden="false" customHeight="false" outlineLevel="0" collapsed="false">
      <c r="A83" s="1" t="s">
        <v>114</v>
      </c>
      <c r="B83" s="0" t="s">
        <v>34</v>
      </c>
      <c r="C83" s="0" t="n">
        <v>0</v>
      </c>
      <c r="D83" s="0" t="n">
        <v>0</v>
      </c>
    </row>
    <row r="84" customFormat="false" ht="13.8" hidden="false" customHeight="false" outlineLevel="0" collapsed="false">
      <c r="A84" s="1" t="s">
        <v>115</v>
      </c>
      <c r="B84" s="0" t="s">
        <v>37</v>
      </c>
      <c r="C84" s="0" t="n">
        <v>114</v>
      </c>
    </row>
    <row r="85" customFormat="false" ht="13.8" hidden="false" customHeight="false" outlineLevel="0" collapsed="false">
      <c r="A85" s="1" t="s">
        <v>116</v>
      </c>
      <c r="B85" s="0" t="s">
        <v>37</v>
      </c>
      <c r="C85" s="0" t="n">
        <v>412</v>
      </c>
      <c r="D85" s="0" t="n">
        <v>114</v>
      </c>
    </row>
    <row r="86" customFormat="false" ht="13.8" hidden="false" customHeight="false" outlineLevel="0" collapsed="false">
      <c r="A86" s="1" t="s">
        <v>117</v>
      </c>
      <c r="B86" s="0" t="s">
        <v>46</v>
      </c>
      <c r="C86" s="0" t="n">
        <v>654</v>
      </c>
      <c r="D86" s="0" t="n">
        <v>83</v>
      </c>
    </row>
    <row r="87" customFormat="false" ht="13.8" hidden="false" customHeight="false" outlineLevel="0" collapsed="false">
      <c r="A87" s="1" t="s">
        <v>118</v>
      </c>
      <c r="B87" s="0" t="s">
        <v>46</v>
      </c>
      <c r="C87" s="0" t="n">
        <v>0</v>
      </c>
      <c r="D87" s="0" t="n">
        <v>0</v>
      </c>
    </row>
    <row r="88" customFormat="false" ht="13.8" hidden="false" customHeight="false" outlineLevel="0" collapsed="false">
      <c r="A88" s="1" t="s">
        <v>119</v>
      </c>
      <c r="B88" s="0" t="s">
        <v>20</v>
      </c>
      <c r="C88" s="0" t="n">
        <v>9</v>
      </c>
    </row>
    <row r="89" customFormat="false" ht="13.8" hidden="false" customHeight="false" outlineLevel="0" collapsed="false">
      <c r="A89" s="1" t="s">
        <v>120</v>
      </c>
      <c r="B89" s="0" t="s">
        <v>34</v>
      </c>
      <c r="C89" s="0" t="n">
        <v>0</v>
      </c>
      <c r="D89" s="0" t="n">
        <v>0</v>
      </c>
    </row>
    <row r="90" customFormat="false" ht="13.8" hidden="false" customHeight="false" outlineLevel="0" collapsed="false">
      <c r="A90" s="1" t="s">
        <v>121</v>
      </c>
      <c r="B90" s="0" t="s">
        <v>34</v>
      </c>
      <c r="C90" s="0" t="n">
        <v>30</v>
      </c>
    </row>
    <row r="91" customFormat="false" ht="13.8" hidden="false" customHeight="false" outlineLevel="0" collapsed="false">
      <c r="A91" s="1" t="s">
        <v>122</v>
      </c>
      <c r="B91" s="0" t="s">
        <v>37</v>
      </c>
      <c r="C91" s="0" t="n">
        <v>0</v>
      </c>
      <c r="D91" s="0" t="n">
        <v>0</v>
      </c>
    </row>
    <row r="92" customFormat="false" ht="13.8" hidden="false" customHeight="false" outlineLevel="0" collapsed="false">
      <c r="A92" s="1" t="s">
        <v>123</v>
      </c>
      <c r="B92" s="0" t="s">
        <v>23</v>
      </c>
      <c r="C92" s="0" t="n">
        <v>387</v>
      </c>
      <c r="D92" s="0" t="n">
        <v>105</v>
      </c>
    </row>
    <row r="93" customFormat="false" ht="13.8" hidden="false" customHeight="false" outlineLevel="0" collapsed="false">
      <c r="A93" s="1" t="s">
        <v>124</v>
      </c>
      <c r="B93" s="0" t="s">
        <v>34</v>
      </c>
      <c r="C93" s="0" t="n">
        <v>0</v>
      </c>
      <c r="D93" s="0" t="n">
        <v>0</v>
      </c>
    </row>
    <row r="94" customFormat="false" ht="13.8" hidden="false" customHeight="false" outlineLevel="0" collapsed="false">
      <c r="A94" s="1" t="s">
        <v>125</v>
      </c>
      <c r="B94" s="0" t="s">
        <v>46</v>
      </c>
      <c r="C94" s="0" t="n">
        <v>0</v>
      </c>
      <c r="D94" s="0" t="n">
        <v>0</v>
      </c>
    </row>
    <row r="95" customFormat="false" ht="13.8" hidden="false" customHeight="false" outlineLevel="0" collapsed="false">
      <c r="A95" s="1" t="s">
        <v>126</v>
      </c>
      <c r="B95" s="0" t="s">
        <v>46</v>
      </c>
      <c r="C95" s="0" t="n">
        <v>0</v>
      </c>
      <c r="D95" s="0" t="n">
        <v>0</v>
      </c>
    </row>
    <row r="96" customFormat="false" ht="13.8" hidden="false" customHeight="false" outlineLevel="0" collapsed="false">
      <c r="A96" s="1" t="s">
        <v>128</v>
      </c>
      <c r="B96" s="0" t="s">
        <v>20</v>
      </c>
      <c r="C96" s="0" t="n">
        <v>13</v>
      </c>
      <c r="D96" s="0" t="n">
        <v>186</v>
      </c>
    </row>
    <row r="97" customFormat="false" ht="13.8" hidden="false" customHeight="false" outlineLevel="0" collapsed="false">
      <c r="A97" s="1" t="s">
        <v>129</v>
      </c>
      <c r="B97" s="0" t="s">
        <v>20</v>
      </c>
      <c r="C97" s="0" t="n">
        <v>0</v>
      </c>
      <c r="D97" s="0" t="n">
        <v>0</v>
      </c>
    </row>
    <row r="98" customFormat="false" ht="13.8" hidden="false" customHeight="false" outlineLevel="0" collapsed="false">
      <c r="A98" s="1" t="s">
        <v>130</v>
      </c>
      <c r="B98" s="0" t="s">
        <v>34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1" t="s">
        <v>131</v>
      </c>
      <c r="B99" s="0" t="s">
        <v>34</v>
      </c>
      <c r="C99" s="0" t="n">
        <v>467</v>
      </c>
    </row>
    <row r="100" customFormat="false" ht="13.8" hidden="false" customHeight="false" outlineLevel="0" collapsed="false">
      <c r="A100" s="1" t="s">
        <v>132</v>
      </c>
      <c r="B100" s="0" t="s">
        <v>34</v>
      </c>
      <c r="C100" s="0" t="n">
        <v>492</v>
      </c>
    </row>
    <row r="101" customFormat="false" ht="13.8" hidden="false" customHeight="false" outlineLevel="0" collapsed="false">
      <c r="A101" s="1" t="s">
        <v>133</v>
      </c>
      <c r="B101" s="0" t="s">
        <v>34</v>
      </c>
      <c r="C101" s="0" t="n">
        <v>313</v>
      </c>
      <c r="D101" s="0" t="n">
        <v>82</v>
      </c>
    </row>
    <row r="102" customFormat="false" ht="13.8" hidden="false" customHeight="false" outlineLevel="0" collapsed="false">
      <c r="A102" s="1" t="s">
        <v>134</v>
      </c>
      <c r="B102" s="0" t="s">
        <v>34</v>
      </c>
      <c r="C102" s="0" t="n">
        <v>9</v>
      </c>
    </row>
    <row r="103" customFormat="false" ht="13.8" hidden="false" customHeight="false" outlineLevel="0" collapsed="false">
      <c r="A103" s="1" t="s">
        <v>135</v>
      </c>
      <c r="B103" s="0" t="s">
        <v>20</v>
      </c>
      <c r="C103" s="0" t="n">
        <v>19</v>
      </c>
      <c r="D103" s="0" t="n">
        <v>81</v>
      </c>
    </row>
    <row r="104" customFormat="false" ht="13.8" hidden="false" customHeight="false" outlineLevel="0" collapsed="false">
      <c r="A104" s="1" t="s">
        <v>136</v>
      </c>
      <c r="B104" s="0" t="s">
        <v>37</v>
      </c>
      <c r="C104" s="0" t="n">
        <v>0</v>
      </c>
      <c r="D104" s="0" t="n">
        <v>0</v>
      </c>
    </row>
    <row r="105" customFormat="false" ht="13.8" hidden="false" customHeight="false" outlineLevel="0" collapsed="false">
      <c r="A105" s="1" t="s">
        <v>137</v>
      </c>
      <c r="B105" s="0" t="s">
        <v>14</v>
      </c>
      <c r="C105" s="0" t="n">
        <v>1095</v>
      </c>
      <c r="D105" s="0" t="n">
        <v>74</v>
      </c>
    </row>
    <row r="106" customFormat="false" ht="13.8" hidden="false" customHeight="false" outlineLevel="0" collapsed="false">
      <c r="A106" s="1" t="s">
        <v>138</v>
      </c>
      <c r="B106" s="0" t="s">
        <v>20</v>
      </c>
      <c r="C106" s="0" t="n">
        <v>1</v>
      </c>
    </row>
    <row r="107" customFormat="false" ht="13.8" hidden="false" customHeight="false" outlineLevel="0" collapsed="false">
      <c r="A107" s="1" t="s">
        <v>139</v>
      </c>
      <c r="B107" s="0" t="s">
        <v>34</v>
      </c>
      <c r="C107" s="0" t="n">
        <v>580</v>
      </c>
    </row>
    <row r="108" customFormat="false" ht="13.8" hidden="false" customHeight="false" outlineLevel="0" collapsed="false">
      <c r="A108" s="1" t="s">
        <v>140</v>
      </c>
      <c r="B108" s="0" t="s">
        <v>34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1" t="s">
        <v>141</v>
      </c>
      <c r="B109" s="0" t="s">
        <v>37</v>
      </c>
      <c r="C109" s="0" t="n">
        <v>559</v>
      </c>
    </row>
    <row r="110" customFormat="false" ht="13.8" hidden="false" customHeight="false" outlineLevel="0" collapsed="false">
      <c r="A110" s="1" t="s">
        <v>142</v>
      </c>
      <c r="B110" s="0" t="s">
        <v>20</v>
      </c>
      <c r="C110" s="0" t="n">
        <v>0</v>
      </c>
      <c r="D110" s="0" t="n">
        <v>0</v>
      </c>
    </row>
    <row r="111" customFormat="false" ht="13.8" hidden="false" customHeight="false" outlineLevel="0" collapsed="false">
      <c r="A111" s="1" t="s">
        <v>143</v>
      </c>
      <c r="B111" s="0" t="s">
        <v>17</v>
      </c>
      <c r="C111" s="0" t="n">
        <v>35</v>
      </c>
    </row>
    <row r="112" customFormat="false" ht="13.8" hidden="false" customHeight="false" outlineLevel="0" collapsed="false">
      <c r="A112" s="1" t="s">
        <v>144</v>
      </c>
      <c r="B112" s="0" t="s">
        <v>46</v>
      </c>
      <c r="C112" s="0" t="n">
        <v>515</v>
      </c>
      <c r="D112" s="0" t="n">
        <v>74</v>
      </c>
    </row>
    <row r="113" customFormat="false" ht="13.8" hidden="false" customHeight="false" outlineLevel="0" collapsed="false">
      <c r="A113" s="1" t="s">
        <v>145</v>
      </c>
      <c r="B113" s="0" t="s">
        <v>23</v>
      </c>
      <c r="C113" s="0" t="n">
        <v>46</v>
      </c>
      <c r="D113" s="0" t="n">
        <v>157</v>
      </c>
    </row>
    <row r="114" customFormat="false" ht="13.8" hidden="false" customHeight="false" outlineLevel="0" collapsed="false">
      <c r="A114" s="1" t="s">
        <v>146</v>
      </c>
      <c r="B114" s="0" t="s">
        <v>46</v>
      </c>
      <c r="C114" s="0" t="n">
        <v>337</v>
      </c>
      <c r="D114" s="0" t="n">
        <v>169</v>
      </c>
    </row>
    <row r="115" customFormat="false" ht="13.8" hidden="false" customHeight="false" outlineLevel="0" collapsed="false">
      <c r="A115" s="1" t="s">
        <v>147</v>
      </c>
      <c r="B115" s="0" t="s">
        <v>46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1" t="s">
        <v>148</v>
      </c>
      <c r="B116" s="0" t="s">
        <v>14</v>
      </c>
      <c r="C116" s="0" t="n">
        <v>964</v>
      </c>
      <c r="D116" s="0" t="n">
        <v>55</v>
      </c>
    </row>
    <row r="117" customFormat="false" ht="13.8" hidden="false" customHeight="false" outlineLevel="0" collapsed="false">
      <c r="A117" s="1" t="s">
        <v>149</v>
      </c>
      <c r="B117" s="0" t="s">
        <v>23</v>
      </c>
      <c r="C117" s="0" t="n">
        <v>764</v>
      </c>
      <c r="D117" s="0" t="n">
        <v>74</v>
      </c>
    </row>
    <row r="118" customFormat="false" ht="13.8" hidden="false" customHeight="false" outlineLevel="0" collapsed="false">
      <c r="A118" s="1" t="s">
        <v>150</v>
      </c>
      <c r="B118" s="0" t="s">
        <v>20</v>
      </c>
      <c r="C118" s="0" t="n">
        <v>503</v>
      </c>
      <c r="D118" s="0" t="n">
        <v>173</v>
      </c>
    </row>
    <row r="119" customFormat="false" ht="13.8" hidden="false" customHeight="false" outlineLevel="0" collapsed="false">
      <c r="A119" s="1" t="s">
        <v>151</v>
      </c>
      <c r="B119" s="0" t="s">
        <v>17</v>
      </c>
      <c r="C119" s="0" t="n">
        <v>0</v>
      </c>
      <c r="D119" s="0" t="n">
        <v>0</v>
      </c>
    </row>
    <row r="120" customFormat="false" ht="13.8" hidden="false" customHeight="false" outlineLevel="0" collapsed="false">
      <c r="A120" s="1" t="s">
        <v>152</v>
      </c>
      <c r="B120" s="0" t="s">
        <v>34</v>
      </c>
      <c r="C120" s="0" t="n">
        <v>0</v>
      </c>
      <c r="D120" s="0" t="n">
        <v>0</v>
      </c>
    </row>
    <row r="121" customFormat="false" ht="13.8" hidden="false" customHeight="false" outlineLevel="0" collapsed="false">
      <c r="A121" s="1" t="s">
        <v>153</v>
      </c>
      <c r="B121" s="0" t="s">
        <v>46</v>
      </c>
      <c r="C121" s="0" t="n">
        <v>332</v>
      </c>
    </row>
    <row r="122" customFormat="false" ht="13.8" hidden="false" customHeight="false" outlineLevel="0" collapsed="false">
      <c r="A122" s="1" t="s">
        <v>154</v>
      </c>
      <c r="B122" s="0" t="s">
        <v>46</v>
      </c>
      <c r="C122" s="0" t="n">
        <v>134</v>
      </c>
    </row>
    <row r="123" customFormat="false" ht="13.8" hidden="false" customHeight="false" outlineLevel="0" collapsed="false">
      <c r="A123" s="1" t="s">
        <v>155</v>
      </c>
      <c r="B123" s="0" t="s">
        <v>48</v>
      </c>
      <c r="C123" s="0" t="n">
        <v>0</v>
      </c>
      <c r="D123" s="0" t="n">
        <v>0</v>
      </c>
    </row>
    <row r="124" customFormat="false" ht="13.8" hidden="false" customHeight="false" outlineLevel="0" collapsed="false">
      <c r="A124" s="1" t="s">
        <v>156</v>
      </c>
      <c r="B124" s="0" t="s">
        <v>20</v>
      </c>
      <c r="C124" s="0" t="n">
        <v>0</v>
      </c>
      <c r="D124" s="0" t="n">
        <v>0</v>
      </c>
    </row>
    <row r="125" customFormat="false" ht="13.8" hidden="false" customHeight="false" outlineLevel="0" collapsed="false">
      <c r="A125" s="1" t="s">
        <v>157</v>
      </c>
      <c r="B125" s="0" t="s">
        <v>23</v>
      </c>
      <c r="C125" s="0" t="n">
        <v>130</v>
      </c>
      <c r="D125" s="0" t="n">
        <v>141</v>
      </c>
    </row>
    <row r="126" customFormat="false" ht="13.8" hidden="false" customHeight="false" outlineLevel="0" collapsed="false">
      <c r="A126" s="1" t="s">
        <v>158</v>
      </c>
      <c r="B126" s="0" t="s">
        <v>17</v>
      </c>
      <c r="C126" s="0" t="n">
        <v>0</v>
      </c>
      <c r="D126" s="0" t="n">
        <v>0</v>
      </c>
    </row>
    <row r="127" customFormat="false" ht="13.8" hidden="false" customHeight="false" outlineLevel="0" collapsed="false">
      <c r="A127" s="1" t="s">
        <v>159</v>
      </c>
      <c r="B127" s="0" t="s">
        <v>34</v>
      </c>
      <c r="C127" s="0" t="n">
        <v>36</v>
      </c>
      <c r="D127" s="0" t="n">
        <v>121</v>
      </c>
    </row>
    <row r="128" customFormat="false" ht="13.8" hidden="false" customHeight="false" outlineLevel="0" collapsed="false">
      <c r="A128" s="1" t="s">
        <v>160</v>
      </c>
      <c r="B128" s="0" t="s">
        <v>20</v>
      </c>
      <c r="C128" s="0" t="n">
        <v>0</v>
      </c>
      <c r="D128" s="0" t="n">
        <v>0</v>
      </c>
    </row>
    <row r="129" customFormat="false" ht="13.8" hidden="false" customHeight="false" outlineLevel="0" collapsed="false">
      <c r="A129" s="1" t="s">
        <v>161</v>
      </c>
      <c r="B129" s="0" t="s">
        <v>46</v>
      </c>
      <c r="C129" s="0" t="n">
        <v>267</v>
      </c>
      <c r="D129" s="0" t="n">
        <v>61</v>
      </c>
    </row>
    <row r="130" customFormat="false" ht="13.8" hidden="false" customHeight="false" outlineLevel="0" collapsed="false">
      <c r="A130" s="1" t="s">
        <v>162</v>
      </c>
      <c r="B130" s="0" t="s">
        <v>14</v>
      </c>
      <c r="C130" s="0" t="n">
        <v>1</v>
      </c>
    </row>
    <row r="131" customFormat="false" ht="13.8" hidden="false" customHeight="false" outlineLevel="0" collapsed="false">
      <c r="A131" s="1" t="s">
        <v>163</v>
      </c>
      <c r="B131" s="0" t="s">
        <v>37</v>
      </c>
      <c r="C131" s="0" t="n">
        <v>0</v>
      </c>
      <c r="D131" s="0" t="n">
        <v>0</v>
      </c>
    </row>
    <row r="132" customFormat="false" ht="13.8" hidden="false" customHeight="false" outlineLevel="0" collapsed="false">
      <c r="A132" s="1" t="s">
        <v>164</v>
      </c>
      <c r="B132" s="0" t="s">
        <v>23</v>
      </c>
      <c r="C132" s="0" t="n">
        <v>620</v>
      </c>
    </row>
    <row r="133" customFormat="false" ht="13.8" hidden="false" customHeight="false" outlineLevel="0" collapsed="false">
      <c r="A133" s="1" t="s">
        <v>165</v>
      </c>
      <c r="B133" s="0" t="s">
        <v>23</v>
      </c>
      <c r="C133" s="0" t="n">
        <v>150</v>
      </c>
      <c r="D133" s="0" t="n">
        <v>128</v>
      </c>
    </row>
    <row r="134" customFormat="false" ht="13.8" hidden="false" customHeight="false" outlineLevel="0" collapsed="false">
      <c r="A134" s="1" t="s">
        <v>166</v>
      </c>
      <c r="B134" s="0" t="s">
        <v>46</v>
      </c>
      <c r="C134" s="0" t="n">
        <v>447</v>
      </c>
    </row>
    <row r="135" customFormat="false" ht="13.8" hidden="false" customHeight="false" outlineLevel="0" collapsed="false">
      <c r="A135" s="1" t="s">
        <v>167</v>
      </c>
      <c r="B135" s="0" t="s">
        <v>14</v>
      </c>
      <c r="C135" s="0" t="n">
        <v>551</v>
      </c>
    </row>
    <row r="136" customFormat="false" ht="13.8" hidden="false" customHeight="false" outlineLevel="0" collapsed="false">
      <c r="A136" s="1" t="s">
        <v>168</v>
      </c>
      <c r="B136" s="0" t="s">
        <v>20</v>
      </c>
      <c r="C136" s="0" t="n">
        <v>102</v>
      </c>
      <c r="D136" s="0" t="n">
        <v>249</v>
      </c>
    </row>
    <row r="137" customFormat="false" ht="13.8" hidden="false" customHeight="false" outlineLevel="0" collapsed="false">
      <c r="A137" s="1" t="s">
        <v>169</v>
      </c>
      <c r="B137" s="0" t="s">
        <v>20</v>
      </c>
      <c r="C137" s="0" t="n">
        <v>0</v>
      </c>
      <c r="D137" s="0" t="n">
        <v>0</v>
      </c>
    </row>
    <row r="138" customFormat="false" ht="13.8" hidden="false" customHeight="false" outlineLevel="0" collapsed="false">
      <c r="A138" s="1" t="s">
        <v>170</v>
      </c>
      <c r="B138" s="0" t="s">
        <v>34</v>
      </c>
      <c r="C138" s="0" t="n">
        <v>148</v>
      </c>
    </row>
    <row r="139" customFormat="false" ht="13.8" hidden="false" customHeight="false" outlineLevel="0" collapsed="false">
      <c r="A139" s="1" t="s">
        <v>171</v>
      </c>
      <c r="B139" s="0" t="s">
        <v>23</v>
      </c>
      <c r="C139" s="0" t="n">
        <v>14</v>
      </c>
    </row>
    <row r="140" customFormat="false" ht="13.8" hidden="false" customHeight="false" outlineLevel="0" collapsed="false">
      <c r="A140" s="1" t="s">
        <v>172</v>
      </c>
      <c r="B140" s="0" t="s">
        <v>46</v>
      </c>
      <c r="C140" s="0" t="n">
        <v>0</v>
      </c>
      <c r="D140" s="0" t="n">
        <v>0</v>
      </c>
    </row>
    <row r="141" customFormat="false" ht="13.8" hidden="false" customHeight="false" outlineLevel="0" collapsed="false">
      <c r="A141" s="1" t="s">
        <v>173</v>
      </c>
      <c r="B141" s="0" t="s">
        <v>20</v>
      </c>
      <c r="C141" s="0" t="n">
        <v>0</v>
      </c>
      <c r="D141" s="0" t="n">
        <v>0</v>
      </c>
    </row>
    <row r="142" customFormat="false" ht="13.8" hidden="false" customHeight="false" outlineLevel="0" collapsed="false">
      <c r="A142" s="1" t="s">
        <v>174</v>
      </c>
      <c r="B142" s="0" t="s">
        <v>20</v>
      </c>
      <c r="C142" s="0" t="n">
        <v>0</v>
      </c>
      <c r="D142" s="0" t="n">
        <v>0</v>
      </c>
    </row>
    <row r="143" customFormat="false" ht="13.8" hidden="false" customHeight="false" outlineLevel="0" collapsed="false">
      <c r="A143" s="1" t="s">
        <v>175</v>
      </c>
      <c r="B143" s="0" t="s">
        <v>20</v>
      </c>
      <c r="C143" s="0" t="n">
        <v>0</v>
      </c>
      <c r="D143" s="0" t="n">
        <v>0</v>
      </c>
    </row>
    <row r="144" customFormat="false" ht="13.8" hidden="false" customHeight="false" outlineLevel="0" collapsed="false">
      <c r="A144" s="1" t="s">
        <v>176</v>
      </c>
      <c r="B144" s="0" t="s">
        <v>34</v>
      </c>
      <c r="C144" s="0" t="n">
        <v>282</v>
      </c>
    </row>
    <row r="145" customFormat="false" ht="13.8" hidden="false" customHeight="false" outlineLevel="0" collapsed="false">
      <c r="A145" s="1" t="s">
        <v>177</v>
      </c>
      <c r="B145" s="0" t="s">
        <v>37</v>
      </c>
      <c r="C145" s="0" t="n">
        <v>0</v>
      </c>
      <c r="D145" s="0" t="n">
        <v>0</v>
      </c>
    </row>
    <row r="146" customFormat="false" ht="13.8" hidden="false" customHeight="false" outlineLevel="0" collapsed="false">
      <c r="A146" s="1" t="s">
        <v>178</v>
      </c>
      <c r="B146" s="0" t="s">
        <v>14</v>
      </c>
      <c r="C146" s="0" t="n">
        <v>125</v>
      </c>
    </row>
    <row r="147" customFormat="false" ht="13.8" hidden="false" customHeight="false" outlineLevel="0" collapsed="false">
      <c r="A147" s="1" t="s">
        <v>179</v>
      </c>
      <c r="B147" s="0" t="s">
        <v>23</v>
      </c>
      <c r="C147" s="0" t="n">
        <v>260</v>
      </c>
      <c r="D147" s="0" t="n">
        <v>212</v>
      </c>
    </row>
    <row r="148" customFormat="false" ht="13.8" hidden="false" customHeight="false" outlineLevel="0" collapsed="false">
      <c r="A148" s="1" t="s">
        <v>180</v>
      </c>
      <c r="B148" s="0" t="s">
        <v>20</v>
      </c>
      <c r="C148" s="0" t="n">
        <v>300</v>
      </c>
      <c r="D148" s="0" t="n">
        <v>187</v>
      </c>
    </row>
    <row r="149" customFormat="false" ht="13.8" hidden="false" customHeight="false" outlineLevel="0" collapsed="false">
      <c r="A149" s="1" t="s">
        <v>181</v>
      </c>
      <c r="B149" s="0" t="s">
        <v>37</v>
      </c>
      <c r="C149" s="0" t="n">
        <v>147</v>
      </c>
      <c r="D149" s="0" t="n">
        <v>273</v>
      </c>
    </row>
    <row r="150" customFormat="false" ht="13.8" hidden="false" customHeight="false" outlineLevel="0" collapsed="false">
      <c r="A150" s="1" t="s">
        <v>182</v>
      </c>
      <c r="B150" s="0" t="s">
        <v>48</v>
      </c>
      <c r="C150" s="0" t="n">
        <v>1095</v>
      </c>
    </row>
    <row r="151" customFormat="false" ht="13.8" hidden="false" customHeight="false" outlineLevel="0" collapsed="false">
      <c r="A151" s="1" t="s">
        <v>183</v>
      </c>
      <c r="B151" s="0" t="s">
        <v>20</v>
      </c>
      <c r="C151" s="0" t="n">
        <v>129</v>
      </c>
    </row>
    <row r="152" customFormat="false" ht="13.8" hidden="false" customHeight="false" outlineLevel="0" collapsed="false">
      <c r="A152" s="1" t="s">
        <v>184</v>
      </c>
      <c r="B152" s="0" t="s">
        <v>14</v>
      </c>
      <c r="C152" s="0" t="n">
        <v>518</v>
      </c>
      <c r="D152" s="0" t="n">
        <v>62</v>
      </c>
    </row>
    <row r="153" customFormat="false" ht="13.8" hidden="false" customHeight="false" outlineLevel="0" collapsed="false">
      <c r="A153" s="1" t="s">
        <v>185</v>
      </c>
      <c r="B153" s="0" t="s">
        <v>34</v>
      </c>
      <c r="C153" s="0" t="n">
        <v>734</v>
      </c>
      <c r="D153" s="0" t="n">
        <v>77</v>
      </c>
    </row>
    <row r="154" customFormat="false" ht="13.8" hidden="false" customHeight="false" outlineLevel="0" collapsed="false">
      <c r="A154" s="1" t="s">
        <v>187</v>
      </c>
      <c r="B154" s="0" t="s">
        <v>14</v>
      </c>
      <c r="C154" s="0" t="n">
        <v>528</v>
      </c>
    </row>
    <row r="155" customFormat="false" ht="13.8" hidden="false" customHeight="false" outlineLevel="0" collapsed="false">
      <c r="A155" s="1" t="s">
        <v>188</v>
      </c>
      <c r="B155" s="0" t="s">
        <v>14</v>
      </c>
      <c r="C155" s="0" t="n">
        <v>0</v>
      </c>
      <c r="D155" s="0" t="n">
        <v>0</v>
      </c>
    </row>
    <row r="156" customFormat="false" ht="13.8" hidden="false" customHeight="false" outlineLevel="0" collapsed="false">
      <c r="A156" s="1" t="s">
        <v>189</v>
      </c>
      <c r="B156" s="0" t="s">
        <v>37</v>
      </c>
      <c r="C156" s="0" t="n">
        <v>392</v>
      </c>
    </row>
    <row r="157" customFormat="false" ht="13.8" hidden="false" customHeight="false" outlineLevel="0" collapsed="false">
      <c r="A157" s="1" t="s">
        <v>190</v>
      </c>
      <c r="B157" s="0" t="s">
        <v>37</v>
      </c>
      <c r="C157" s="0" t="n">
        <v>158</v>
      </c>
      <c r="D157" s="0" t="n">
        <v>60</v>
      </c>
    </row>
    <row r="158" customFormat="false" ht="13.8" hidden="false" customHeight="false" outlineLevel="0" collapsed="false">
      <c r="A158" s="1" t="s">
        <v>191</v>
      </c>
      <c r="B158" s="0" t="s">
        <v>17</v>
      </c>
      <c r="C158" s="0" t="n">
        <v>0</v>
      </c>
      <c r="D158" s="0" t="n">
        <v>0</v>
      </c>
    </row>
    <row r="159" customFormat="false" ht="13.8" hidden="false" customHeight="false" outlineLevel="0" collapsed="false">
      <c r="A159" s="1" t="s">
        <v>192</v>
      </c>
      <c r="B159" s="0" t="s">
        <v>17</v>
      </c>
      <c r="C159" s="0" t="n">
        <v>0</v>
      </c>
      <c r="D159" s="0" t="n">
        <v>0</v>
      </c>
    </row>
    <row r="160" customFormat="false" ht="13.8" hidden="false" customHeight="false" outlineLevel="0" collapsed="false">
      <c r="A160" s="1" t="s">
        <v>193</v>
      </c>
      <c r="B160" s="0" t="s">
        <v>14</v>
      </c>
      <c r="C160" s="0" t="n">
        <v>397</v>
      </c>
    </row>
    <row r="161" customFormat="false" ht="13.8" hidden="false" customHeight="false" outlineLevel="0" collapsed="false">
      <c r="A161" s="1" t="s">
        <v>194</v>
      </c>
      <c r="B161" s="0" t="s">
        <v>37</v>
      </c>
      <c r="C161" s="0" t="n">
        <v>390</v>
      </c>
      <c r="D161" s="0" t="n">
        <v>87</v>
      </c>
    </row>
    <row r="162" customFormat="false" ht="13.8" hidden="false" customHeight="false" outlineLevel="0" collapsed="false">
      <c r="A162" s="1" t="s">
        <v>195</v>
      </c>
      <c r="B162" s="0" t="s">
        <v>20</v>
      </c>
      <c r="C162" s="0" t="n">
        <v>0</v>
      </c>
      <c r="D162" s="0" t="n">
        <v>0</v>
      </c>
    </row>
    <row r="163" customFormat="false" ht="13.8" hidden="false" customHeight="false" outlineLevel="0" collapsed="false">
      <c r="A163" s="1" t="s">
        <v>196</v>
      </c>
      <c r="B163" s="0" t="s">
        <v>48</v>
      </c>
      <c r="C163" s="0" t="n">
        <v>0</v>
      </c>
      <c r="D163" s="0" t="n">
        <v>0</v>
      </c>
    </row>
    <row r="164" customFormat="false" ht="13.8" hidden="false" customHeight="false" outlineLevel="0" collapsed="false">
      <c r="A164" s="1" t="s">
        <v>197</v>
      </c>
      <c r="B164" s="0" t="s">
        <v>17</v>
      </c>
      <c r="C164" s="0" t="n">
        <v>181</v>
      </c>
    </row>
    <row r="165" customFormat="false" ht="13.8" hidden="false" customHeight="false" outlineLevel="0" collapsed="false">
      <c r="A165" s="1" t="s">
        <v>198</v>
      </c>
      <c r="B165" s="0" t="s">
        <v>37</v>
      </c>
      <c r="C165" s="0" t="n">
        <v>23</v>
      </c>
    </row>
    <row r="166" customFormat="false" ht="13.8" hidden="false" customHeight="false" outlineLevel="0" collapsed="false">
      <c r="A166" s="1" t="s">
        <v>199</v>
      </c>
      <c r="B166" s="0" t="s">
        <v>46</v>
      </c>
      <c r="C166" s="0" t="n">
        <v>55</v>
      </c>
    </row>
    <row r="167" customFormat="false" ht="13.8" hidden="false" customHeight="false" outlineLevel="0" collapsed="false">
      <c r="A167" s="1" t="s">
        <v>200</v>
      </c>
      <c r="B167" s="0" t="s">
        <v>37</v>
      </c>
      <c r="C167" s="0" t="n">
        <v>16</v>
      </c>
    </row>
    <row r="168" customFormat="false" ht="13.8" hidden="false" customHeight="false" outlineLevel="0" collapsed="false">
      <c r="A168" s="1" t="s">
        <v>201</v>
      </c>
      <c r="B168" s="0" t="s">
        <v>14</v>
      </c>
      <c r="C168" s="0" t="n">
        <v>647</v>
      </c>
    </row>
    <row r="169" customFormat="false" ht="13.8" hidden="false" customHeight="false" outlineLevel="0" collapsed="false">
      <c r="A169" s="1" t="s">
        <v>202</v>
      </c>
      <c r="B169" s="0" t="s">
        <v>14</v>
      </c>
      <c r="C169" s="0" t="n">
        <v>187</v>
      </c>
    </row>
    <row r="170" customFormat="false" ht="13.8" hidden="false" customHeight="false" outlineLevel="0" collapsed="false">
      <c r="A170" s="1" t="s">
        <v>203</v>
      </c>
      <c r="B170" s="0" t="s">
        <v>23</v>
      </c>
      <c r="C170" s="0" t="n">
        <v>453</v>
      </c>
      <c r="D170" s="0" t="n">
        <v>87</v>
      </c>
    </row>
    <row r="171" customFormat="false" ht="13.8" hidden="false" customHeight="false" outlineLevel="0" collapsed="false">
      <c r="A171" s="1" t="s">
        <v>204</v>
      </c>
      <c r="B171" s="0" t="s">
        <v>46</v>
      </c>
      <c r="C171" s="0" t="n">
        <v>429</v>
      </c>
      <c r="D171" s="0" t="n">
        <v>77</v>
      </c>
    </row>
    <row r="172" customFormat="false" ht="13.8" hidden="false" customHeight="false" outlineLevel="0" collapsed="false">
      <c r="A172" s="1" t="s">
        <v>205</v>
      </c>
      <c r="B172" s="0" t="s">
        <v>20</v>
      </c>
      <c r="C172" s="0" t="n">
        <v>237</v>
      </c>
      <c r="D172" s="0" t="n">
        <v>252</v>
      </c>
    </row>
    <row r="173" customFormat="false" ht="13.8" hidden="false" customHeight="false" outlineLevel="0" collapsed="false">
      <c r="A173" s="1" t="s">
        <v>206</v>
      </c>
      <c r="B173" s="0" t="s">
        <v>34</v>
      </c>
      <c r="C173" s="0" t="n">
        <v>0</v>
      </c>
      <c r="D173" s="0" t="n">
        <v>0</v>
      </c>
    </row>
    <row r="174" customFormat="false" ht="13.8" hidden="false" customHeight="false" outlineLevel="0" collapsed="false">
      <c r="A174" s="1" t="s">
        <v>207</v>
      </c>
      <c r="B174" s="0" t="s">
        <v>37</v>
      </c>
      <c r="C174" s="0" t="n">
        <v>57</v>
      </c>
    </row>
    <row r="175" customFormat="false" ht="13.8" hidden="false" customHeight="false" outlineLevel="0" collapsed="false">
      <c r="A175" s="1" t="s">
        <v>208</v>
      </c>
      <c r="B175" s="0" t="s">
        <v>20</v>
      </c>
      <c r="C175" s="0" t="n">
        <v>116</v>
      </c>
      <c r="D175" s="0" t="n">
        <v>250</v>
      </c>
    </row>
    <row r="176" customFormat="false" ht="13.8" hidden="false" customHeight="false" outlineLevel="0" collapsed="false">
      <c r="A176" s="1" t="s">
        <v>209</v>
      </c>
      <c r="B176" s="0" t="s">
        <v>14</v>
      </c>
      <c r="C176" s="0" t="n">
        <v>0</v>
      </c>
      <c r="D176" s="0" t="n">
        <v>0</v>
      </c>
    </row>
    <row r="177" customFormat="false" ht="13.8" hidden="false" customHeight="false" outlineLevel="0" collapsed="false">
      <c r="A177" s="1" t="s">
        <v>210</v>
      </c>
      <c r="B177" s="0" t="s">
        <v>20</v>
      </c>
      <c r="C177" s="0" t="n">
        <v>0</v>
      </c>
      <c r="D177" s="0" t="n">
        <v>0</v>
      </c>
    </row>
    <row r="178" customFormat="false" ht="13.8" hidden="false" customHeight="false" outlineLevel="0" collapsed="false">
      <c r="A178" s="1" t="s">
        <v>211</v>
      </c>
      <c r="B178" s="0" t="s">
        <v>20</v>
      </c>
      <c r="C178" s="0" t="n">
        <v>300</v>
      </c>
    </row>
    <row r="179" customFormat="false" ht="13.8" hidden="false" customHeight="false" outlineLevel="0" collapsed="false">
      <c r="A179" s="1" t="s">
        <v>212</v>
      </c>
      <c r="B179" s="0" t="s">
        <v>20</v>
      </c>
      <c r="C179" s="0" t="n">
        <v>0</v>
      </c>
      <c r="D179" s="0" t="n">
        <v>0</v>
      </c>
    </row>
    <row r="180" customFormat="false" ht="13.8" hidden="false" customHeight="false" outlineLevel="0" collapsed="false">
      <c r="A180" s="1" t="s">
        <v>213</v>
      </c>
      <c r="B180" s="0" t="s">
        <v>34</v>
      </c>
      <c r="C180" s="0" t="n">
        <v>335</v>
      </c>
      <c r="D180" s="0" t="n">
        <v>63</v>
      </c>
    </row>
    <row r="181" customFormat="false" ht="13.8" hidden="false" customHeight="false" outlineLevel="0" collapsed="false">
      <c r="A181" s="1" t="s">
        <v>214</v>
      </c>
      <c r="B181" s="0" t="s">
        <v>34</v>
      </c>
      <c r="C181" s="0" t="n">
        <v>10</v>
      </c>
      <c r="D181" s="0" t="n">
        <v>54</v>
      </c>
    </row>
    <row r="182" customFormat="false" ht="13.8" hidden="false" customHeight="false" outlineLevel="0" collapsed="false">
      <c r="A182" s="1" t="s">
        <v>215</v>
      </c>
      <c r="B182" s="0" t="s">
        <v>37</v>
      </c>
      <c r="C182" s="0" t="n">
        <v>240</v>
      </c>
    </row>
    <row r="183" customFormat="false" ht="13.8" hidden="false" customHeight="false" outlineLevel="0" collapsed="false">
      <c r="A183" s="1" t="s">
        <v>216</v>
      </c>
      <c r="B183" s="0" t="s">
        <v>34</v>
      </c>
      <c r="C183" s="0" t="n">
        <v>318</v>
      </c>
      <c r="D183" s="0" t="n">
        <v>214</v>
      </c>
    </row>
    <row r="184" customFormat="false" ht="13.8" hidden="false" customHeight="false" outlineLevel="0" collapsed="false">
      <c r="A184" s="1" t="s">
        <v>217</v>
      </c>
      <c r="B184" s="0" t="s">
        <v>34</v>
      </c>
      <c r="C184" s="0" t="n">
        <v>0</v>
      </c>
      <c r="D184" s="0" t="n">
        <v>0</v>
      </c>
    </row>
    <row r="185" customFormat="false" ht="13.8" hidden="false" customHeight="false" outlineLevel="0" collapsed="false">
      <c r="A185" s="1" t="s">
        <v>218</v>
      </c>
      <c r="B185" s="0" t="s">
        <v>37</v>
      </c>
      <c r="C185" s="0" t="n">
        <v>0</v>
      </c>
      <c r="D185" s="0" t="n">
        <v>0</v>
      </c>
    </row>
    <row r="186" customFormat="false" ht="13.8" hidden="false" customHeight="false" outlineLevel="0" collapsed="false">
      <c r="A186" s="1" t="s">
        <v>219</v>
      </c>
      <c r="B186" s="0" t="s">
        <v>20</v>
      </c>
      <c r="C186" s="0" t="n">
        <v>821</v>
      </c>
      <c r="D186" s="0" t="n">
        <v>115</v>
      </c>
    </row>
    <row r="187" customFormat="false" ht="13.8" hidden="false" customHeight="false" outlineLevel="0" collapsed="false">
      <c r="A187" s="1" t="s">
        <v>220</v>
      </c>
      <c r="B187" s="0" t="s">
        <v>20</v>
      </c>
      <c r="C187" s="0" t="n">
        <v>0</v>
      </c>
      <c r="D187" s="0" t="n">
        <v>0</v>
      </c>
    </row>
    <row r="188" customFormat="false" ht="13.8" hidden="false" customHeight="false" outlineLevel="0" collapsed="false">
      <c r="A188" s="1" t="s">
        <v>220</v>
      </c>
      <c r="B188" s="0" t="s">
        <v>34</v>
      </c>
      <c r="C188" s="0" t="n">
        <v>0</v>
      </c>
      <c r="D188" s="0" t="n">
        <v>0</v>
      </c>
    </row>
    <row r="189" customFormat="false" ht="13.8" hidden="false" customHeight="false" outlineLevel="0" collapsed="false">
      <c r="A189" s="1" t="s">
        <v>221</v>
      </c>
      <c r="B189" s="0" t="s">
        <v>20</v>
      </c>
      <c r="C189" s="0" t="n">
        <v>39</v>
      </c>
      <c r="D189" s="0" t="n">
        <v>144</v>
      </c>
    </row>
    <row r="190" customFormat="false" ht="13.8" hidden="false" customHeight="false" outlineLevel="0" collapsed="false">
      <c r="A190" s="1" t="s">
        <v>222</v>
      </c>
      <c r="B190" s="0" t="s">
        <v>23</v>
      </c>
      <c r="C190" s="0" t="n">
        <v>816</v>
      </c>
      <c r="D190" s="0" t="n">
        <v>62</v>
      </c>
    </row>
    <row r="191" customFormat="false" ht="13.8" hidden="false" customHeight="false" outlineLevel="0" collapsed="false">
      <c r="A191" s="1" t="s">
        <v>223</v>
      </c>
      <c r="B191" s="0" t="s">
        <v>46</v>
      </c>
      <c r="C191" s="0" t="n">
        <v>300</v>
      </c>
      <c r="D191" s="0" t="n">
        <v>192</v>
      </c>
    </row>
    <row r="192" customFormat="false" ht="13.8" hidden="false" customHeight="false" outlineLevel="0" collapsed="false">
      <c r="A192" s="1" t="s">
        <v>224</v>
      </c>
      <c r="B192" s="0" t="s">
        <v>20</v>
      </c>
      <c r="C192" s="0" t="n">
        <v>602</v>
      </c>
      <c r="D192" s="0" t="n">
        <v>173</v>
      </c>
    </row>
    <row r="193" customFormat="false" ht="13.8" hidden="false" customHeight="false" outlineLevel="0" collapsed="false">
      <c r="A193" s="1" t="s">
        <v>225</v>
      </c>
      <c r="B193" s="0" t="s">
        <v>46</v>
      </c>
      <c r="C193" s="0" t="n">
        <v>29</v>
      </c>
    </row>
    <row r="194" customFormat="false" ht="13.8" hidden="false" customHeight="false" outlineLevel="0" collapsed="false">
      <c r="A194" s="1" t="s">
        <v>226</v>
      </c>
      <c r="B194" s="0" t="s">
        <v>20</v>
      </c>
      <c r="C194" s="0" t="n">
        <v>8</v>
      </c>
    </row>
    <row r="195" customFormat="false" ht="13.8" hidden="false" customHeight="false" outlineLevel="0" collapsed="false">
      <c r="A195" s="1" t="s">
        <v>227</v>
      </c>
      <c r="B195" s="0" t="s">
        <v>14</v>
      </c>
      <c r="C195" s="0" t="n">
        <v>714</v>
      </c>
    </row>
    <row r="196" customFormat="false" ht="13.8" hidden="false" customHeight="false" outlineLevel="0" collapsed="false">
      <c r="A196" s="1" t="s">
        <v>228</v>
      </c>
      <c r="B196" s="0" t="s">
        <v>14</v>
      </c>
      <c r="C196" s="0" t="n">
        <v>986</v>
      </c>
      <c r="D196" s="0" t="n">
        <v>63</v>
      </c>
    </row>
    <row r="197" customFormat="false" ht="13.8" hidden="false" customHeight="false" outlineLevel="0" collapsed="false">
      <c r="A197" s="1" t="s">
        <v>229</v>
      </c>
      <c r="B197" s="0" t="s">
        <v>20</v>
      </c>
      <c r="C197" s="0" t="n">
        <v>1094</v>
      </c>
      <c r="D197" s="0" t="n">
        <v>65</v>
      </c>
    </row>
    <row r="198" customFormat="false" ht="13.8" hidden="false" customHeight="false" outlineLevel="0" collapsed="false">
      <c r="A198" s="1" t="s">
        <v>230</v>
      </c>
      <c r="B198" s="0" t="s">
        <v>14</v>
      </c>
      <c r="C198" s="0" t="n">
        <v>0</v>
      </c>
      <c r="D198" s="0" t="n">
        <v>0</v>
      </c>
    </row>
    <row r="199" customFormat="false" ht="13.8" hidden="false" customHeight="false" outlineLevel="0" collapsed="false">
      <c r="A199" s="1" t="s">
        <v>231</v>
      </c>
      <c r="B199" s="0" t="s">
        <v>46</v>
      </c>
      <c r="C199" s="0" t="n">
        <v>76</v>
      </c>
    </row>
    <row r="200" customFormat="false" ht="13.8" hidden="false" customHeight="false" outlineLevel="0" collapsed="false">
      <c r="A200" s="1" t="s">
        <v>232</v>
      </c>
      <c r="B200" s="0" t="s">
        <v>46</v>
      </c>
      <c r="C200" s="0" t="n">
        <v>811</v>
      </c>
      <c r="D200" s="0" t="n">
        <v>78</v>
      </c>
    </row>
    <row r="201" customFormat="false" ht="13.8" hidden="false" customHeight="false" outlineLevel="0" collapsed="false">
      <c r="A201" s="1" t="s">
        <v>233</v>
      </c>
      <c r="B201" s="0" t="s">
        <v>20</v>
      </c>
      <c r="C201" s="0" t="n">
        <v>3</v>
      </c>
    </row>
    <row r="202" customFormat="false" ht="13.8" hidden="false" customHeight="false" outlineLevel="0" collapsed="false">
      <c r="A202" s="1" t="s">
        <v>234</v>
      </c>
      <c r="B202" s="0" t="s">
        <v>23</v>
      </c>
      <c r="C202" s="0" t="n">
        <v>253</v>
      </c>
      <c r="D202" s="0" t="n">
        <v>101</v>
      </c>
    </row>
    <row r="203" customFormat="false" ht="13.8" hidden="false" customHeight="false" outlineLevel="0" collapsed="false">
      <c r="A203" s="1" t="s">
        <v>235</v>
      </c>
      <c r="B203" s="0" t="s">
        <v>46</v>
      </c>
      <c r="C203" s="0" t="n">
        <v>0</v>
      </c>
      <c r="D203" s="0" t="n">
        <v>0</v>
      </c>
    </row>
    <row r="204" customFormat="false" ht="13.8" hidden="false" customHeight="false" outlineLevel="0" collapsed="false">
      <c r="A204" s="1" t="s">
        <v>236</v>
      </c>
      <c r="B204" s="0" t="s">
        <v>46</v>
      </c>
      <c r="C204" s="0" t="n">
        <v>0</v>
      </c>
      <c r="D204" s="0" t="n">
        <v>0</v>
      </c>
    </row>
    <row r="205" customFormat="false" ht="13.8" hidden="false" customHeight="false" outlineLevel="0" collapsed="false">
      <c r="A205" s="1" t="s">
        <v>237</v>
      </c>
      <c r="B205" s="0" t="s">
        <v>37</v>
      </c>
      <c r="C205" s="0" t="n">
        <v>9</v>
      </c>
    </row>
    <row r="206" customFormat="false" ht="13.8" hidden="false" customHeight="false" outlineLevel="0" collapsed="false">
      <c r="A206" s="1" t="s">
        <v>238</v>
      </c>
      <c r="B206" s="0" t="s">
        <v>46</v>
      </c>
      <c r="C206" s="0" t="n">
        <v>508</v>
      </c>
    </row>
    <row r="207" customFormat="false" ht="13.8" hidden="false" customHeight="false" outlineLevel="0" collapsed="false">
      <c r="A207" s="1" t="s">
        <v>239</v>
      </c>
      <c r="B207" s="0" t="s">
        <v>46</v>
      </c>
      <c r="C207" s="0" t="n">
        <v>0</v>
      </c>
      <c r="D207" s="0" t="n">
        <v>0</v>
      </c>
    </row>
    <row r="208" customFormat="false" ht="13.8" hidden="false" customHeight="false" outlineLevel="0" collapsed="false">
      <c r="A208" s="1" t="s">
        <v>240</v>
      </c>
      <c r="B208" s="0" t="s">
        <v>48</v>
      </c>
      <c r="C208" s="0" t="n">
        <v>734</v>
      </c>
    </row>
    <row r="209" customFormat="false" ht="13.8" hidden="false" customHeight="false" outlineLevel="0" collapsed="false">
      <c r="A209" s="1" t="s">
        <v>241</v>
      </c>
      <c r="B209" s="0" t="s">
        <v>37</v>
      </c>
      <c r="C209" s="0" t="n">
        <v>1</v>
      </c>
      <c r="D209" s="0" t="n">
        <v>128</v>
      </c>
    </row>
    <row r="210" customFormat="false" ht="13.8" hidden="false" customHeight="false" outlineLevel="0" collapsed="false">
      <c r="A210" s="1" t="s">
        <v>242</v>
      </c>
      <c r="B210" s="0" t="s">
        <v>20</v>
      </c>
      <c r="C210" s="0" t="n">
        <v>1036</v>
      </c>
    </row>
    <row r="211" customFormat="false" ht="13.8" hidden="false" customHeight="false" outlineLevel="0" collapsed="false">
      <c r="A211" s="1" t="s">
        <v>243</v>
      </c>
      <c r="B211" s="0" t="s">
        <v>34</v>
      </c>
      <c r="C211" s="0" t="n">
        <v>5</v>
      </c>
    </row>
    <row r="212" customFormat="false" ht="13.8" hidden="false" customHeight="false" outlineLevel="0" collapsed="false">
      <c r="A212" s="1" t="s">
        <v>244</v>
      </c>
      <c r="B212" s="0" t="s">
        <v>46</v>
      </c>
      <c r="C212" s="0" t="n">
        <v>595</v>
      </c>
    </row>
    <row r="213" customFormat="false" ht="13.8" hidden="false" customHeight="false" outlineLevel="0" collapsed="false">
      <c r="A213" s="1" t="s">
        <v>245</v>
      </c>
      <c r="B213" s="0" t="s">
        <v>14</v>
      </c>
      <c r="C213" s="0" t="n">
        <v>73</v>
      </c>
    </row>
    <row r="214" customFormat="false" ht="13.8" hidden="false" customHeight="false" outlineLevel="0" collapsed="false">
      <c r="A214" s="1" t="s">
        <v>246</v>
      </c>
      <c r="B214" s="0" t="s">
        <v>23</v>
      </c>
      <c r="C214" s="0" t="n">
        <v>0</v>
      </c>
      <c r="D214" s="0" t="n">
        <v>0</v>
      </c>
    </row>
    <row r="215" customFormat="false" ht="13.8" hidden="false" customHeight="false" outlineLevel="0" collapsed="false">
      <c r="A215" s="1" t="s">
        <v>247</v>
      </c>
      <c r="B215" s="0" t="s">
        <v>46</v>
      </c>
      <c r="C215" s="0" t="n">
        <v>514</v>
      </c>
      <c r="D215" s="0" t="n">
        <v>144</v>
      </c>
    </row>
    <row r="216" customFormat="false" ht="13.8" hidden="false" customHeight="false" outlineLevel="0" collapsed="false">
      <c r="A216" s="1" t="s">
        <v>248</v>
      </c>
      <c r="B216" s="0" t="s">
        <v>46</v>
      </c>
      <c r="C216" s="0" t="n">
        <v>0</v>
      </c>
      <c r="D216" s="0" t="n">
        <v>0</v>
      </c>
    </row>
    <row r="217" customFormat="false" ht="13.8" hidden="false" customHeight="false" outlineLevel="0" collapsed="false">
      <c r="A217" s="1" t="s">
        <v>249</v>
      </c>
      <c r="B217" s="0" t="s">
        <v>23</v>
      </c>
      <c r="C217" s="0" t="n">
        <v>0</v>
      </c>
      <c r="D217" s="0" t="n">
        <v>0</v>
      </c>
    </row>
    <row r="218" customFormat="false" ht="13.8" hidden="false" customHeight="false" outlineLevel="0" collapsed="false">
      <c r="A218" s="1" t="s">
        <v>250</v>
      </c>
      <c r="B218" s="0" t="s">
        <v>37</v>
      </c>
      <c r="C218" s="0" t="n">
        <v>339</v>
      </c>
    </row>
    <row r="219" customFormat="false" ht="13.8" hidden="false" customHeight="false" outlineLevel="0" collapsed="false">
      <c r="A219" s="1" t="s">
        <v>251</v>
      </c>
      <c r="B219" s="0" t="s">
        <v>14</v>
      </c>
      <c r="C219" s="0" t="n">
        <v>542</v>
      </c>
      <c r="D219" s="0" t="n">
        <v>73</v>
      </c>
    </row>
    <row r="220" customFormat="false" ht="13.8" hidden="false" customHeight="false" outlineLevel="0" collapsed="false">
      <c r="A220" s="1" t="s">
        <v>252</v>
      </c>
      <c r="B220" s="0" t="s">
        <v>23</v>
      </c>
      <c r="C220" s="0" t="n">
        <v>0</v>
      </c>
      <c r="D220" s="0" t="n">
        <v>0</v>
      </c>
    </row>
    <row r="221" customFormat="false" ht="13.8" hidden="false" customHeight="false" outlineLevel="0" collapsed="false">
      <c r="A221" s="1" t="s">
        <v>253</v>
      </c>
      <c r="B221" s="0" t="s">
        <v>17</v>
      </c>
      <c r="C221" s="0" t="n">
        <v>476</v>
      </c>
      <c r="D221" s="0" t="n">
        <v>70</v>
      </c>
    </row>
    <row r="222" customFormat="false" ht="13.8" hidden="false" customHeight="false" outlineLevel="0" collapsed="false">
      <c r="A222" s="1" t="s">
        <v>254</v>
      </c>
      <c r="B222" s="0" t="s">
        <v>37</v>
      </c>
      <c r="C222" s="0" t="n">
        <v>395</v>
      </c>
    </row>
    <row r="223" customFormat="false" ht="13.8" hidden="false" customHeight="false" outlineLevel="0" collapsed="false">
      <c r="A223" s="1" t="s">
        <v>255</v>
      </c>
      <c r="B223" s="0" t="s">
        <v>46</v>
      </c>
      <c r="C223" s="0" t="n">
        <v>296</v>
      </c>
      <c r="D223" s="0" t="n">
        <v>66</v>
      </c>
    </row>
    <row r="224" customFormat="false" ht="13.8" hidden="false" customHeight="false" outlineLevel="0" collapsed="false">
      <c r="A224" s="1" t="s">
        <v>256</v>
      </c>
      <c r="B224" s="0" t="s">
        <v>37</v>
      </c>
      <c r="C224" s="0" t="n">
        <v>241</v>
      </c>
      <c r="D224" s="0" t="n">
        <v>186</v>
      </c>
    </row>
    <row r="225" customFormat="false" ht="13.8" hidden="false" customHeight="false" outlineLevel="0" collapsed="false">
      <c r="A225" s="1" t="s">
        <v>257</v>
      </c>
      <c r="B225" s="0" t="s">
        <v>37</v>
      </c>
      <c r="C225" s="0" t="n">
        <v>0</v>
      </c>
      <c r="D225" s="0" t="n">
        <v>0</v>
      </c>
    </row>
    <row r="226" customFormat="false" ht="13.8" hidden="false" customHeight="false" outlineLevel="0" collapsed="false">
      <c r="A226" s="1" t="s">
        <v>258</v>
      </c>
      <c r="B226" s="0" t="s">
        <v>37</v>
      </c>
      <c r="C226" s="0" t="n">
        <v>124</v>
      </c>
    </row>
    <row r="227" customFormat="false" ht="13.8" hidden="false" customHeight="false" outlineLevel="0" collapsed="false">
      <c r="A227" s="1" t="s">
        <v>259</v>
      </c>
      <c r="B227" s="0" t="s">
        <v>23</v>
      </c>
      <c r="C227" s="0" t="n">
        <v>20</v>
      </c>
    </row>
    <row r="228" customFormat="false" ht="13.8" hidden="false" customHeight="false" outlineLevel="0" collapsed="false">
      <c r="A228" s="1" t="s">
        <v>260</v>
      </c>
      <c r="B228" s="0" t="s">
        <v>14</v>
      </c>
      <c r="C228" s="0" t="n">
        <v>920</v>
      </c>
    </row>
    <row r="229" customFormat="false" ht="13.8" hidden="false" customHeight="false" outlineLevel="0" collapsed="false">
      <c r="A229" s="1" t="s">
        <v>261</v>
      </c>
      <c r="B229" s="0" t="s">
        <v>17</v>
      </c>
      <c r="C229" s="0" t="n">
        <v>204</v>
      </c>
      <c r="D229" s="0" t="n">
        <v>139</v>
      </c>
    </row>
    <row r="230" customFormat="false" ht="13.8" hidden="false" customHeight="false" outlineLevel="0" collapsed="false">
      <c r="A230" s="1" t="s">
        <v>262</v>
      </c>
      <c r="B230" s="0" t="s">
        <v>46</v>
      </c>
      <c r="C230" s="0" t="n">
        <v>473</v>
      </c>
    </row>
    <row r="231" customFormat="false" ht="13.8" hidden="false" customHeight="false" outlineLevel="0" collapsed="false">
      <c r="A231" s="1" t="s">
        <v>263</v>
      </c>
      <c r="B231" s="0" t="s">
        <v>23</v>
      </c>
      <c r="C231" s="0" t="n">
        <v>64</v>
      </c>
      <c r="D231" s="0" t="n">
        <v>89</v>
      </c>
    </row>
    <row r="232" customFormat="false" ht="13.8" hidden="false" customHeight="false" outlineLevel="0" collapsed="false">
      <c r="A232" s="1" t="s">
        <v>264</v>
      </c>
      <c r="B232" s="0" t="s">
        <v>34</v>
      </c>
      <c r="C232" s="0" t="n">
        <v>671</v>
      </c>
    </row>
    <row r="233" customFormat="false" ht="13.8" hidden="false" customHeight="false" outlineLevel="0" collapsed="false">
      <c r="A233" s="1" t="s">
        <v>265</v>
      </c>
      <c r="B233" s="0" t="s">
        <v>17</v>
      </c>
      <c r="C233" s="0" t="n">
        <v>295</v>
      </c>
      <c r="D233" s="0" t="n">
        <v>135</v>
      </c>
    </row>
    <row r="234" customFormat="false" ht="13.8" hidden="false" customHeight="false" outlineLevel="0" collapsed="false">
      <c r="A234" s="1" t="s">
        <v>266</v>
      </c>
      <c r="B234" s="0" t="s">
        <v>48</v>
      </c>
      <c r="C234" s="0" t="n">
        <v>141</v>
      </c>
      <c r="D234" s="0" t="n">
        <v>185</v>
      </c>
    </row>
    <row r="235" customFormat="false" ht="13.8" hidden="false" customHeight="false" outlineLevel="0" collapsed="false">
      <c r="A235" s="1" t="s">
        <v>267</v>
      </c>
      <c r="B235" s="0" t="s">
        <v>17</v>
      </c>
      <c r="C235" s="0" t="n">
        <v>40</v>
      </c>
    </row>
    <row r="236" customFormat="false" ht="13.8" hidden="false" customHeight="false" outlineLevel="0" collapsed="false">
      <c r="A236" s="1" t="s">
        <v>268</v>
      </c>
      <c r="B236" s="0" t="s">
        <v>23</v>
      </c>
      <c r="C236" s="0" t="n">
        <v>97</v>
      </c>
      <c r="D236" s="0" t="n">
        <v>145</v>
      </c>
    </row>
    <row r="237" customFormat="false" ht="13.8" hidden="false" customHeight="false" outlineLevel="0" collapsed="false">
      <c r="A237" s="1" t="s">
        <v>269</v>
      </c>
      <c r="B237" s="0" t="s">
        <v>46</v>
      </c>
      <c r="C237" s="0" t="n">
        <v>126</v>
      </c>
    </row>
    <row r="238" customFormat="false" ht="13.8" hidden="false" customHeight="false" outlineLevel="0" collapsed="false">
      <c r="A238" s="1" t="s">
        <v>270</v>
      </c>
      <c r="B238" s="0" t="s">
        <v>20</v>
      </c>
      <c r="C238" s="0" t="n">
        <v>0</v>
      </c>
      <c r="D238" s="0" t="n">
        <v>0</v>
      </c>
    </row>
    <row r="239" customFormat="false" ht="13.8" hidden="false" customHeight="false" outlineLevel="0" collapsed="false">
      <c r="A239" s="1" t="s">
        <v>271</v>
      </c>
      <c r="B239" s="0" t="s">
        <v>23</v>
      </c>
      <c r="C239" s="0" t="n">
        <v>34</v>
      </c>
      <c r="D239" s="0" t="n">
        <v>195</v>
      </c>
    </row>
    <row r="240" customFormat="false" ht="13.8" hidden="false" customHeight="false" outlineLevel="0" collapsed="false">
      <c r="A240" s="1" t="s">
        <v>272</v>
      </c>
      <c r="B240" s="0" t="s">
        <v>34</v>
      </c>
      <c r="C240" s="0" t="n">
        <v>211</v>
      </c>
    </row>
    <row r="241" customFormat="false" ht="13.8" hidden="false" customHeight="false" outlineLevel="0" collapsed="false">
      <c r="A241" s="1" t="s">
        <v>273</v>
      </c>
      <c r="B241" s="0" t="s">
        <v>46</v>
      </c>
      <c r="C241" s="0" t="n">
        <v>509</v>
      </c>
      <c r="D241" s="0" t="n">
        <v>173</v>
      </c>
    </row>
    <row r="242" customFormat="false" ht="13.8" hidden="false" customHeight="false" outlineLevel="0" collapsed="false">
      <c r="A242" s="1" t="s">
        <v>274</v>
      </c>
      <c r="B242" s="0" t="s">
        <v>20</v>
      </c>
      <c r="C242" s="0" t="n">
        <v>471</v>
      </c>
      <c r="D242" s="0" t="n">
        <v>112</v>
      </c>
    </row>
    <row r="243" customFormat="false" ht="13.8" hidden="false" customHeight="false" outlineLevel="0" collapsed="false">
      <c r="A243" s="1" t="s">
        <v>275</v>
      </c>
      <c r="B243" s="0" t="s">
        <v>20</v>
      </c>
      <c r="C243" s="0" t="n">
        <v>322</v>
      </c>
      <c r="D243" s="0" t="n">
        <v>202</v>
      </c>
    </row>
    <row r="244" customFormat="false" ht="13.8" hidden="false" customHeight="false" outlineLevel="0" collapsed="false">
      <c r="A244" s="1" t="s">
        <v>276</v>
      </c>
      <c r="B244" s="0" t="s">
        <v>46</v>
      </c>
      <c r="C244" s="0" t="n">
        <v>22</v>
      </c>
    </row>
    <row r="245" customFormat="false" ht="13.8" hidden="false" customHeight="false" outlineLevel="0" collapsed="false">
      <c r="A245" s="1" t="s">
        <v>277</v>
      </c>
      <c r="B245" s="0" t="s">
        <v>23</v>
      </c>
      <c r="C245" s="0" t="n">
        <v>129</v>
      </c>
      <c r="D245" s="0" t="n">
        <v>95</v>
      </c>
    </row>
    <row r="246" customFormat="false" ht="13.8" hidden="false" customHeight="false" outlineLevel="0" collapsed="false">
      <c r="A246" s="1" t="s">
        <v>278</v>
      </c>
      <c r="B246" s="0" t="s">
        <v>17</v>
      </c>
      <c r="C246" s="0" t="n">
        <v>0</v>
      </c>
      <c r="D246" s="0" t="n">
        <v>0</v>
      </c>
    </row>
    <row r="247" customFormat="false" ht="13.8" hidden="false" customHeight="false" outlineLevel="0" collapsed="false">
      <c r="A247" s="1" t="s">
        <v>279</v>
      </c>
      <c r="B247" s="0" t="s">
        <v>46</v>
      </c>
      <c r="C247" s="0" t="n">
        <v>245</v>
      </c>
    </row>
    <row r="248" customFormat="false" ht="13.8" hidden="false" customHeight="false" outlineLevel="0" collapsed="false">
      <c r="A248" s="1" t="s">
        <v>280</v>
      </c>
      <c r="B248" s="0" t="s">
        <v>34</v>
      </c>
      <c r="C248" s="0" t="n">
        <v>1</v>
      </c>
    </row>
    <row r="249" customFormat="false" ht="13.8" hidden="false" customHeight="false" outlineLevel="0" collapsed="false">
      <c r="A249" s="1" t="s">
        <v>281</v>
      </c>
      <c r="B249" s="0" t="s">
        <v>34</v>
      </c>
      <c r="C249" s="0" t="n">
        <v>168</v>
      </c>
    </row>
    <row r="250" customFormat="false" ht="13.8" hidden="false" customHeight="false" outlineLevel="0" collapsed="false">
      <c r="A250" s="1" t="s">
        <v>282</v>
      </c>
      <c r="B250" s="0" t="s">
        <v>14</v>
      </c>
      <c r="C250" s="0" t="n">
        <v>0</v>
      </c>
      <c r="D250" s="0" t="n">
        <v>0</v>
      </c>
    </row>
    <row r="251" customFormat="false" ht="13.8" hidden="false" customHeight="false" outlineLevel="0" collapsed="false">
      <c r="A251" s="1" t="s">
        <v>283</v>
      </c>
      <c r="B251" s="0" t="s">
        <v>14</v>
      </c>
      <c r="C251" s="0" t="n">
        <v>0</v>
      </c>
      <c r="D251" s="0" t="n">
        <v>0</v>
      </c>
    </row>
    <row r="252" customFormat="false" ht="13.8" hidden="false" customHeight="false" outlineLevel="0" collapsed="false">
      <c r="A252" s="1" t="s">
        <v>284</v>
      </c>
      <c r="B252" s="0" t="s">
        <v>14</v>
      </c>
      <c r="C252" s="0" t="n">
        <v>725</v>
      </c>
    </row>
    <row r="253" customFormat="false" ht="13.8" hidden="false" customHeight="false" outlineLevel="0" collapsed="false">
      <c r="A253" s="1" t="s">
        <v>285</v>
      </c>
      <c r="B253" s="0" t="s">
        <v>14</v>
      </c>
      <c r="C253" s="0" t="n">
        <v>0</v>
      </c>
      <c r="D253" s="0" t="n">
        <v>0</v>
      </c>
    </row>
    <row r="254" customFormat="false" ht="13.8" hidden="false" customHeight="false" outlineLevel="0" collapsed="false">
      <c r="A254" s="1" t="s">
        <v>286</v>
      </c>
      <c r="B254" s="0" t="s">
        <v>20</v>
      </c>
      <c r="C254" s="0" t="n">
        <v>910</v>
      </c>
      <c r="D254" s="0" t="n">
        <v>67</v>
      </c>
    </row>
    <row r="255" customFormat="false" ht="13.8" hidden="false" customHeight="false" outlineLevel="0" collapsed="false">
      <c r="A255" s="1" t="s">
        <v>287</v>
      </c>
      <c r="B255" s="0" t="s">
        <v>17</v>
      </c>
      <c r="C255" s="0" t="n">
        <v>0</v>
      </c>
      <c r="D255" s="0" t="n">
        <v>0</v>
      </c>
    </row>
    <row r="256" customFormat="false" ht="13.8" hidden="false" customHeight="false" outlineLevel="0" collapsed="false">
      <c r="A256" s="1" t="s">
        <v>288</v>
      </c>
      <c r="B256" s="0" t="s">
        <v>37</v>
      </c>
      <c r="C256" s="0" t="n">
        <v>0</v>
      </c>
      <c r="D256" s="0" t="n">
        <v>0</v>
      </c>
    </row>
    <row r="257" customFormat="false" ht="13.8" hidden="false" customHeight="false" outlineLevel="0" collapsed="false">
      <c r="A257" s="1" t="s">
        <v>289</v>
      </c>
      <c r="B257" s="0" t="s">
        <v>46</v>
      </c>
      <c r="C257" s="0" t="n">
        <v>225</v>
      </c>
    </row>
    <row r="258" customFormat="false" ht="13.8" hidden="false" customHeight="false" outlineLevel="0" collapsed="false">
      <c r="A258" s="1" t="s">
        <v>290</v>
      </c>
      <c r="B258" s="0" t="s">
        <v>46</v>
      </c>
      <c r="C258" s="0" t="n">
        <v>33</v>
      </c>
    </row>
    <row r="259" customFormat="false" ht="13.8" hidden="false" customHeight="false" outlineLevel="0" collapsed="false">
      <c r="A259" s="1" t="s">
        <v>291</v>
      </c>
      <c r="B259" s="0" t="s">
        <v>34</v>
      </c>
      <c r="C259" s="0" t="n">
        <v>34</v>
      </c>
    </row>
    <row r="260" customFormat="false" ht="13.8" hidden="false" customHeight="false" outlineLevel="0" collapsed="false">
      <c r="A260" s="1" t="s">
        <v>292</v>
      </c>
      <c r="B260" s="0" t="s">
        <v>14</v>
      </c>
      <c r="C260" s="0" t="n">
        <v>0</v>
      </c>
      <c r="D260" s="0" t="n">
        <v>0</v>
      </c>
    </row>
    <row r="261" customFormat="false" ht="13.8" hidden="false" customHeight="false" outlineLevel="0" collapsed="false">
      <c r="A261" s="1" t="s">
        <v>293</v>
      </c>
      <c r="B261" s="0" t="s">
        <v>48</v>
      </c>
      <c r="C261" s="0" t="n">
        <v>7</v>
      </c>
    </row>
    <row r="262" customFormat="false" ht="13.8" hidden="false" customHeight="false" outlineLevel="0" collapsed="false">
      <c r="A262" s="1" t="s">
        <v>294</v>
      </c>
      <c r="B262" s="0" t="s">
        <v>20</v>
      </c>
      <c r="C262" s="0" t="n">
        <v>0</v>
      </c>
      <c r="D262" s="0" t="n">
        <v>0</v>
      </c>
    </row>
    <row r="263" customFormat="false" ht="13.8" hidden="false" customHeight="false" outlineLevel="0" collapsed="false">
      <c r="A263" s="1" t="s">
        <v>295</v>
      </c>
      <c r="B263" s="0" t="s">
        <v>48</v>
      </c>
      <c r="C263" s="0" t="n">
        <v>0</v>
      </c>
      <c r="D263" s="0" t="n">
        <v>0</v>
      </c>
    </row>
    <row r="264" customFormat="false" ht="13.8" hidden="false" customHeight="false" outlineLevel="0" collapsed="false">
      <c r="A264" s="1" t="s">
        <v>296</v>
      </c>
      <c r="B264" s="0" t="s">
        <v>46</v>
      </c>
      <c r="C264" s="0" t="n">
        <v>341</v>
      </c>
    </row>
    <row r="265" customFormat="false" ht="13.8" hidden="false" customHeight="false" outlineLevel="0" collapsed="false">
      <c r="A265" s="1" t="s">
        <v>297</v>
      </c>
      <c r="B265" s="0" t="s">
        <v>23</v>
      </c>
      <c r="C265" s="0" t="n">
        <v>363</v>
      </c>
      <c r="D265" s="0" t="n">
        <v>166</v>
      </c>
    </row>
    <row r="266" customFormat="false" ht="13.8" hidden="false" customHeight="false" outlineLevel="0" collapsed="false">
      <c r="A266" s="1" t="s">
        <v>298</v>
      </c>
      <c r="B266" s="0" t="s">
        <v>34</v>
      </c>
      <c r="C266" s="0" t="n">
        <v>654</v>
      </c>
    </row>
    <row r="267" customFormat="false" ht="13.8" hidden="false" customHeight="false" outlineLevel="0" collapsed="false">
      <c r="A267" s="1" t="s">
        <v>299</v>
      </c>
      <c r="B267" s="0" t="s">
        <v>23</v>
      </c>
      <c r="C267" s="0" t="n">
        <v>990</v>
      </c>
      <c r="D267" s="0" t="n">
        <v>101</v>
      </c>
    </row>
    <row r="268" customFormat="false" ht="13.8" hidden="false" customHeight="false" outlineLevel="0" collapsed="false">
      <c r="A268" s="1" t="s">
        <v>300</v>
      </c>
      <c r="B268" s="0" t="s">
        <v>20</v>
      </c>
      <c r="C268" s="0" t="n">
        <v>53</v>
      </c>
      <c r="D268" s="0" t="n">
        <v>125</v>
      </c>
    </row>
    <row r="269" customFormat="false" ht="13.8" hidden="false" customHeight="false" outlineLevel="0" collapsed="false">
      <c r="A269" s="1" t="s">
        <v>301</v>
      </c>
      <c r="B269" s="0" t="s">
        <v>14</v>
      </c>
      <c r="C269" s="0" t="n">
        <v>1016</v>
      </c>
      <c r="D269" s="0" t="n">
        <v>76</v>
      </c>
    </row>
    <row r="270" customFormat="false" ht="13.8" hidden="false" customHeight="false" outlineLevel="0" collapsed="false">
      <c r="A270" s="1" t="s">
        <v>302</v>
      </c>
      <c r="B270" s="0" t="s">
        <v>37</v>
      </c>
      <c r="C270" s="0" t="n">
        <v>620</v>
      </c>
    </row>
    <row r="271" customFormat="false" ht="13.8" hidden="false" customHeight="false" outlineLevel="0" collapsed="false">
      <c r="A271" s="1" t="s">
        <v>303</v>
      </c>
      <c r="B271" s="0" t="s">
        <v>23</v>
      </c>
      <c r="C271" s="0" t="n">
        <v>0</v>
      </c>
      <c r="D271" s="0" t="n">
        <v>0</v>
      </c>
    </row>
    <row r="272" customFormat="false" ht="13.8" hidden="false" customHeight="false" outlineLevel="0" collapsed="false">
      <c r="A272" s="1" t="s">
        <v>304</v>
      </c>
      <c r="B272" s="0" t="s">
        <v>14</v>
      </c>
      <c r="C272" s="0" t="n">
        <v>0</v>
      </c>
      <c r="D272" s="0" t="n">
        <v>0</v>
      </c>
    </row>
    <row r="273" customFormat="false" ht="13.8" hidden="false" customHeight="false" outlineLevel="0" collapsed="false">
      <c r="A273" s="1" t="s">
        <v>305</v>
      </c>
      <c r="B273" s="0" t="s">
        <v>46</v>
      </c>
      <c r="C273" s="0" t="n">
        <v>130</v>
      </c>
    </row>
    <row r="274" customFormat="false" ht="13.8" hidden="false" customHeight="false" outlineLevel="0" collapsed="false">
      <c r="A274" s="1" t="s">
        <v>306</v>
      </c>
      <c r="B274" s="0" t="s">
        <v>14</v>
      </c>
      <c r="C274" s="0" t="n">
        <v>2</v>
      </c>
    </row>
    <row r="275" customFormat="false" ht="13.8" hidden="false" customHeight="false" outlineLevel="0" collapsed="false">
      <c r="A275" s="1" t="s">
        <v>307</v>
      </c>
      <c r="B275" s="0" t="s">
        <v>34</v>
      </c>
      <c r="C275" s="0" t="n">
        <v>0</v>
      </c>
      <c r="D275" s="0" t="n">
        <v>0</v>
      </c>
    </row>
    <row r="276" customFormat="false" ht="13.8" hidden="false" customHeight="false" outlineLevel="0" collapsed="false">
      <c r="A276" s="1" t="s">
        <v>308</v>
      </c>
      <c r="B276" s="0" t="s">
        <v>37</v>
      </c>
      <c r="C276" s="0" t="n">
        <v>11</v>
      </c>
    </row>
    <row r="277" customFormat="false" ht="13.8" hidden="false" customHeight="false" outlineLevel="0" collapsed="false">
      <c r="A277" s="1" t="s">
        <v>309</v>
      </c>
      <c r="B277" s="0" t="s">
        <v>14</v>
      </c>
      <c r="C277" s="0" t="n">
        <v>0</v>
      </c>
      <c r="D277" s="0" t="n">
        <v>0</v>
      </c>
    </row>
    <row r="278" customFormat="false" ht="13.8" hidden="false" customHeight="false" outlineLevel="0" collapsed="false">
      <c r="A278" s="1" t="s">
        <v>310</v>
      </c>
      <c r="B278" s="0" t="s">
        <v>37</v>
      </c>
      <c r="C278" s="0" t="n">
        <v>226</v>
      </c>
    </row>
    <row r="279" customFormat="false" ht="13.8" hidden="false" customHeight="false" outlineLevel="0" collapsed="false">
      <c r="A279" s="1" t="s">
        <v>311</v>
      </c>
      <c r="B279" s="0" t="s">
        <v>20</v>
      </c>
      <c r="C279" s="0" t="n">
        <v>8</v>
      </c>
    </row>
    <row r="280" customFormat="false" ht="13.8" hidden="false" customHeight="false" outlineLevel="0" collapsed="false">
      <c r="A280" s="1" t="s">
        <v>312</v>
      </c>
      <c r="B280" s="0" t="s">
        <v>37</v>
      </c>
      <c r="C280" s="0" t="n">
        <v>289</v>
      </c>
    </row>
    <row r="281" customFormat="false" ht="13.8" hidden="false" customHeight="false" outlineLevel="0" collapsed="false">
      <c r="A281" s="1" t="s">
        <v>313</v>
      </c>
      <c r="B281" s="0" t="s">
        <v>34</v>
      </c>
      <c r="C281" s="0" t="n">
        <v>0</v>
      </c>
      <c r="D281" s="0" t="n">
        <v>0</v>
      </c>
    </row>
    <row r="282" customFormat="false" ht="13.8" hidden="false" customHeight="false" outlineLevel="0" collapsed="false">
      <c r="A282" s="1" t="s">
        <v>314</v>
      </c>
      <c r="B282" s="0" t="s">
        <v>37</v>
      </c>
      <c r="C282" s="0" t="n">
        <v>457</v>
      </c>
    </row>
    <row r="283" customFormat="false" ht="13.8" hidden="false" customHeight="false" outlineLevel="0" collapsed="false">
      <c r="A283" s="1" t="s">
        <v>315</v>
      </c>
      <c r="B283" s="0" t="s">
        <v>34</v>
      </c>
      <c r="D283" s="0" t="n">
        <v>78</v>
      </c>
    </row>
    <row r="284" customFormat="false" ht="13.8" hidden="false" customHeight="false" outlineLevel="0" collapsed="false">
      <c r="A284" s="1" t="s">
        <v>316</v>
      </c>
      <c r="B284" s="0" t="s">
        <v>23</v>
      </c>
      <c r="C284" s="0" t="n">
        <v>0</v>
      </c>
      <c r="D284" s="0" t="n">
        <v>0</v>
      </c>
    </row>
    <row r="285" customFormat="false" ht="13.8" hidden="false" customHeight="false" outlineLevel="0" collapsed="false">
      <c r="A285" s="1" t="s">
        <v>317</v>
      </c>
      <c r="B285" s="0" t="s">
        <v>20</v>
      </c>
      <c r="C285" s="0" t="n">
        <v>0</v>
      </c>
      <c r="D285" s="0" t="n">
        <v>0</v>
      </c>
    </row>
    <row r="286" customFormat="false" ht="13.8" hidden="false" customHeight="false" outlineLevel="0" collapsed="false">
      <c r="A286" s="1" t="s">
        <v>318</v>
      </c>
      <c r="B286" s="0" t="s">
        <v>14</v>
      </c>
      <c r="C286" s="0" t="n">
        <v>607</v>
      </c>
    </row>
    <row r="287" customFormat="false" ht="13.8" hidden="false" customHeight="false" outlineLevel="0" collapsed="false">
      <c r="A287" s="1" t="s">
        <v>319</v>
      </c>
      <c r="B287" s="0" t="s">
        <v>34</v>
      </c>
      <c r="C287" s="0" t="n">
        <v>55</v>
      </c>
      <c r="D287" s="0" t="n">
        <v>107</v>
      </c>
    </row>
    <row r="288" customFormat="false" ht="13.8" hidden="false" customHeight="false" outlineLevel="0" collapsed="false">
      <c r="A288" s="1" t="s">
        <v>320</v>
      </c>
      <c r="B288" s="0" t="s">
        <v>14</v>
      </c>
      <c r="C288" s="0" t="n">
        <v>186</v>
      </c>
    </row>
    <row r="289" customFormat="false" ht="13.8" hidden="false" customHeight="false" outlineLevel="0" collapsed="false">
      <c r="A289" s="1" t="s">
        <v>322</v>
      </c>
      <c r="B289" s="0" t="s">
        <v>23</v>
      </c>
      <c r="C289" s="0" t="n">
        <v>0</v>
      </c>
      <c r="D289" s="0" t="n">
        <v>0</v>
      </c>
    </row>
    <row r="290" customFormat="false" ht="13.8" hidden="false" customHeight="false" outlineLevel="0" collapsed="false">
      <c r="A290" s="1" t="s">
        <v>323</v>
      </c>
      <c r="B290" s="0" t="s">
        <v>46</v>
      </c>
      <c r="C290" s="0" t="n">
        <v>4</v>
      </c>
    </row>
    <row r="291" customFormat="false" ht="13.8" hidden="false" customHeight="false" outlineLevel="0" collapsed="false">
      <c r="A291" s="1" t="s">
        <v>324</v>
      </c>
      <c r="B291" s="0" t="s">
        <v>37</v>
      </c>
      <c r="C291" s="0" t="n">
        <v>2</v>
      </c>
    </row>
    <row r="292" customFormat="false" ht="13.8" hidden="false" customHeight="false" outlineLevel="0" collapsed="false">
      <c r="A292" s="1" t="s">
        <v>325</v>
      </c>
      <c r="B292" s="0" t="s">
        <v>20</v>
      </c>
      <c r="C292" s="0" t="n">
        <v>23</v>
      </c>
    </row>
    <row r="293" customFormat="false" ht="13.8" hidden="false" customHeight="false" outlineLevel="0" collapsed="false">
      <c r="A293" s="1" t="s">
        <v>326</v>
      </c>
      <c r="B293" s="0" t="s">
        <v>34</v>
      </c>
      <c r="C293" s="0" t="n">
        <v>242</v>
      </c>
    </row>
    <row r="294" customFormat="false" ht="13.8" hidden="false" customHeight="false" outlineLevel="0" collapsed="false">
      <c r="A294" s="1" t="s">
        <v>327</v>
      </c>
      <c r="B294" s="0" t="s">
        <v>14</v>
      </c>
      <c r="C294" s="0" t="n">
        <v>214</v>
      </c>
    </row>
    <row r="295" customFormat="false" ht="13.8" hidden="false" customHeight="false" outlineLevel="0" collapsed="false">
      <c r="A295" s="1" t="s">
        <v>328</v>
      </c>
      <c r="B295" s="0" t="s">
        <v>20</v>
      </c>
      <c r="C295" s="0" t="n">
        <v>0</v>
      </c>
      <c r="D295" s="0" t="n">
        <v>0</v>
      </c>
    </row>
    <row r="296" customFormat="false" ht="13.8" hidden="false" customHeight="false" outlineLevel="0" collapsed="false">
      <c r="A296" s="1" t="s">
        <v>329</v>
      </c>
      <c r="B296" s="0" t="s">
        <v>46</v>
      </c>
      <c r="C296" s="0" t="n">
        <v>0</v>
      </c>
      <c r="D296" s="0" t="n">
        <v>0</v>
      </c>
    </row>
    <row r="297" customFormat="false" ht="13.8" hidden="false" customHeight="false" outlineLevel="0" collapsed="false">
      <c r="A297" s="1" t="s">
        <v>330</v>
      </c>
      <c r="B297" s="0" t="s">
        <v>17</v>
      </c>
      <c r="C297" s="0" t="n">
        <v>347</v>
      </c>
      <c r="D297" s="0" t="n">
        <v>297</v>
      </c>
    </row>
    <row r="298" customFormat="false" ht="13.8" hidden="false" customHeight="false" outlineLevel="0" collapsed="false">
      <c r="A298" s="1" t="s">
        <v>331</v>
      </c>
      <c r="B298" s="0" t="s">
        <v>34</v>
      </c>
      <c r="C298" s="0" t="n">
        <v>663</v>
      </c>
      <c r="D298" s="0" t="n">
        <v>152</v>
      </c>
    </row>
    <row r="299" customFormat="false" ht="13.8" hidden="false" customHeight="false" outlineLevel="0" collapsed="false">
      <c r="A299" s="1" t="s">
        <v>332</v>
      </c>
      <c r="B299" s="0" t="s">
        <v>37</v>
      </c>
      <c r="C299" s="0" t="n">
        <v>36</v>
      </c>
    </row>
    <row r="300" customFormat="false" ht="13.8" hidden="false" customHeight="false" outlineLevel="0" collapsed="false">
      <c r="A300" s="1" t="s">
        <v>333</v>
      </c>
      <c r="B300" s="0" t="s">
        <v>14</v>
      </c>
      <c r="C300" s="0" t="n">
        <v>0</v>
      </c>
      <c r="D300" s="0" t="n">
        <v>0</v>
      </c>
    </row>
    <row r="301" customFormat="false" ht="13.8" hidden="false" customHeight="false" outlineLevel="0" collapsed="false">
      <c r="A301" s="1" t="s">
        <v>334</v>
      </c>
      <c r="B301" s="0" t="s">
        <v>46</v>
      </c>
      <c r="C301" s="0" t="n">
        <v>538</v>
      </c>
    </row>
    <row r="302" customFormat="false" ht="13.8" hidden="false" customHeight="false" outlineLevel="0" collapsed="false">
      <c r="A302" s="1" t="s">
        <v>335</v>
      </c>
      <c r="B302" s="0" t="s">
        <v>34</v>
      </c>
      <c r="C302" s="0" t="n">
        <v>0</v>
      </c>
      <c r="D302" s="0" t="n">
        <v>0</v>
      </c>
    </row>
    <row r="303" customFormat="false" ht="13.8" hidden="false" customHeight="false" outlineLevel="0" collapsed="false">
      <c r="A303" s="1" t="s">
        <v>336</v>
      </c>
      <c r="B303" s="0" t="s">
        <v>17</v>
      </c>
      <c r="C303" s="0" t="n">
        <v>12</v>
      </c>
    </row>
    <row r="304" customFormat="false" ht="13.8" hidden="false" customHeight="false" outlineLevel="0" collapsed="false">
      <c r="A304" s="1" t="s">
        <v>337</v>
      </c>
      <c r="B304" s="0" t="s">
        <v>46</v>
      </c>
      <c r="C304" s="0" t="n">
        <v>360</v>
      </c>
    </row>
    <row r="305" customFormat="false" ht="13.8" hidden="false" customHeight="false" outlineLevel="0" collapsed="false">
      <c r="A305" s="1" t="s">
        <v>338</v>
      </c>
      <c r="B305" s="0" t="s">
        <v>23</v>
      </c>
      <c r="C305" s="0" t="n">
        <v>0</v>
      </c>
      <c r="D305" s="0" t="n">
        <v>0</v>
      </c>
    </row>
    <row r="306" customFormat="false" ht="13.8" hidden="false" customHeight="false" outlineLevel="0" collapsed="false">
      <c r="A306" s="1" t="s">
        <v>339</v>
      </c>
      <c r="B306" s="0" t="s">
        <v>23</v>
      </c>
      <c r="C306" s="0" t="n">
        <v>12</v>
      </c>
    </row>
    <row r="307" customFormat="false" ht="13.8" hidden="false" customHeight="false" outlineLevel="0" collapsed="false">
      <c r="A307" s="1" t="s">
        <v>340</v>
      </c>
      <c r="B307" s="0" t="s">
        <v>46</v>
      </c>
      <c r="C307" s="0" t="n">
        <v>0</v>
      </c>
      <c r="D307" s="0" t="n">
        <v>0</v>
      </c>
    </row>
    <row r="308" customFormat="false" ht="13.8" hidden="false" customHeight="false" outlineLevel="0" collapsed="false">
      <c r="A308" s="1" t="s">
        <v>341</v>
      </c>
      <c r="B308" s="0" t="s">
        <v>37</v>
      </c>
      <c r="C308" s="0" t="n">
        <v>46</v>
      </c>
    </row>
    <row r="309" customFormat="false" ht="13.8" hidden="false" customHeight="false" outlineLevel="0" collapsed="false">
      <c r="A309" s="1" t="s">
        <v>342</v>
      </c>
      <c r="B309" s="0" t="s">
        <v>46</v>
      </c>
      <c r="C309" s="0" t="n">
        <v>0</v>
      </c>
      <c r="D309" s="0" t="n">
        <v>0</v>
      </c>
    </row>
    <row r="310" customFormat="false" ht="13.8" hidden="false" customHeight="false" outlineLevel="0" collapsed="false">
      <c r="A310" s="1" t="s">
        <v>343</v>
      </c>
      <c r="B310" s="0" t="s">
        <v>46</v>
      </c>
      <c r="C310" s="0" t="n">
        <v>405</v>
      </c>
      <c r="D310" s="0" t="n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1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0" topLeftCell="B1" activePane="topRight" state="frozen"/>
      <selection pane="topLeft" activeCell="A1" activeCellId="0" sqref="A1"/>
      <selection pane="topRight" activeCell="H30" activeCellId="0" sqref="H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4" min="3" style="4" width="9.14"/>
    <col collapsed="false" customWidth="true" hidden="false" outlineLevel="0" max="5" min="5" style="5" width="9.14"/>
    <col collapsed="false" customWidth="true" hidden="false" outlineLevel="0" max="7" min="7" style="5" width="9.14"/>
    <col collapsed="false" customWidth="true" hidden="false" outlineLevel="0" max="9" min="9" style="4" width="9.14"/>
    <col collapsed="false" customWidth="true" hidden="false" outlineLevel="0" max="11" min="11" style="4" width="9.14"/>
    <col collapsed="false" customWidth="true" hidden="false" outlineLevel="0" max="13" min="13" style="4" width="9.14"/>
    <col collapsed="false" customWidth="true" hidden="false" outlineLevel="0" max="15" min="15" style="4" width="9.14"/>
    <col collapsed="false" customWidth="true" hidden="false" outlineLevel="0" max="17" min="17" style="4" width="9.14"/>
    <col collapsed="false" customWidth="true" hidden="false" outlineLevel="0" max="19" min="19" style="4" width="10"/>
  </cols>
  <sheetData>
    <row r="1" s="8" customFormat="true" ht="16.5" hidden="false" customHeight="fals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361</v>
      </c>
    </row>
    <row r="2" customFormat="false" ht="18" hidden="false" customHeight="true" outlineLevel="0" collapsed="false">
      <c r="A2" s="9" t="s">
        <v>36</v>
      </c>
      <c r="B2" s="9" t="s">
        <v>37</v>
      </c>
      <c r="C2" s="9" t="n">
        <v>69</v>
      </c>
      <c r="D2" s="9" t="n">
        <v>205</v>
      </c>
      <c r="E2" s="10" t="n">
        <v>30</v>
      </c>
      <c r="F2" s="0" t="n">
        <f aca="false">STANDARDIZE(E2,$E$312,$E$313)</f>
        <v>-1.63485280102116</v>
      </c>
      <c r="G2" s="10" t="n">
        <v>8.625</v>
      </c>
      <c r="H2" s="0" t="n">
        <f aca="false">STANDARDIZE(G2,$G$312,$G$313)</f>
        <v>-1.58367497439774</v>
      </c>
      <c r="I2" s="9" t="n">
        <v>4.6</v>
      </c>
      <c r="J2" s="0" t="n">
        <f aca="false">(STANDARDIZE(I2,$I$312,$I$313))*-1</f>
        <v>0.610160440879493</v>
      </c>
      <c r="K2" s="9" t="n">
        <v>24</v>
      </c>
      <c r="L2" s="0" t="n">
        <f aca="false">STANDARDIZE(K2,$K$312,$K$313)</f>
        <v>0.521841299803786</v>
      </c>
      <c r="M2" s="9" t="n">
        <v>42.5</v>
      </c>
      <c r="N2" s="0" t="n">
        <f aca="false">STANDARDIZE(M2,$M$312,$M$313)</f>
        <v>2.11364970774039</v>
      </c>
      <c r="O2" s="9" t="n">
        <v>130</v>
      </c>
      <c r="P2" s="0" t="n">
        <f aca="false">STANDARDIZE(O2,$O$312,$O$313)</f>
        <v>1.57789669383997</v>
      </c>
      <c r="Q2" s="9" t="n">
        <v>6.79</v>
      </c>
      <c r="R2" s="0" t="n">
        <f aca="false">(STANDARDIZE(Q2,$Q$312,$Q$313))*-1</f>
        <v>1.17651832876435</v>
      </c>
      <c r="S2" s="9" t="n">
        <v>3.95</v>
      </c>
      <c r="T2" s="0" t="n">
        <f aca="false">(STANDARDIZE(S2,$S$312,$S$313))*-1</f>
        <v>1.63961223561846</v>
      </c>
      <c r="V2" s="11" t="n">
        <f aca="false">F2+H2+J2+L2+N2+P2+R2+T2</f>
        <v>4.42115093122755</v>
      </c>
      <c r="X2" s="11" t="n">
        <f aca="false">AVERAGE(F2,H2,J2,L2,N2,P2,R2,T2)</f>
        <v>0.552643866403444</v>
      </c>
      <c r="Z2" s="0" t="n">
        <v>2</v>
      </c>
      <c r="AA2" s="0" t="n">
        <v>22</v>
      </c>
      <c r="AB2" s="0" t="n">
        <v>54</v>
      </c>
      <c r="AC2" s="0" t="n">
        <f aca="false">RANK(AB2,$AB$2:$AB$310,1)</f>
        <v>54</v>
      </c>
      <c r="AD2" s="0" t="n">
        <v>26.6875</v>
      </c>
      <c r="AE2" s="12" t="s">
        <v>362</v>
      </c>
      <c r="AF2" s="13" t="n">
        <f aca="false">CORREL(X2:X310,AD2:AD310)</f>
        <v>0.174714369606955</v>
      </c>
    </row>
    <row r="3" customFormat="false" ht="18" hidden="false" customHeight="true" outlineLevel="0" collapsed="false">
      <c r="A3" s="14" t="s">
        <v>190</v>
      </c>
      <c r="B3" s="9" t="s">
        <v>37</v>
      </c>
      <c r="C3" s="14" t="n">
        <v>72</v>
      </c>
      <c r="D3" s="14" t="n">
        <v>221</v>
      </c>
      <c r="E3" s="15" t="n">
        <v>32</v>
      </c>
      <c r="F3" s="0" t="n">
        <f aca="false">STANDARDIZE(E3,$E$312,$E$313)</f>
        <v>-0.200317603401389</v>
      </c>
      <c r="G3" s="15" t="n">
        <v>10</v>
      </c>
      <c r="H3" s="0" t="n">
        <f aca="false">STANDARDIZE(G3,$G$312,$G$313)</f>
        <v>0.581372104762773</v>
      </c>
      <c r="I3" s="14" t="n">
        <v>4.57</v>
      </c>
      <c r="J3" s="0" t="n">
        <f aca="false">(STANDARDIZE(I3,$I$312,$I$313))*-1</f>
        <v>0.706422400328023</v>
      </c>
      <c r="K3" s="14" t="n">
        <v>19</v>
      </c>
      <c r="L3" s="0" t="n">
        <f aca="false">STANDARDIZE(K3,$K$312,$K$313)</f>
        <v>-0.297865166702161</v>
      </c>
      <c r="M3" s="14" t="n">
        <v>39</v>
      </c>
      <c r="N3" s="0" t="n">
        <f aca="false">STANDARDIZE(M3,$M$312,$M$313)</f>
        <v>1.28292842799456</v>
      </c>
      <c r="O3" s="14" t="n">
        <v>121</v>
      </c>
      <c r="P3" s="0" t="n">
        <f aca="false">STANDARDIZE(O3,$O$312,$O$313)</f>
        <v>0.615701730331026</v>
      </c>
      <c r="Q3" s="14" t="n">
        <v>7.1</v>
      </c>
      <c r="R3" s="0" t="n">
        <f aca="false">(STANDARDIZE(Q3,$Q$312,$Q$313))*-1</f>
        <v>0.41660709417141</v>
      </c>
      <c r="S3" s="14" t="n">
        <v>4.1</v>
      </c>
      <c r="T3" s="0" t="n">
        <f aca="false">(STANDARDIZE(S3,$S$312,$S$313))*-1</f>
        <v>1.05117207236747</v>
      </c>
      <c r="V3" s="11" t="n">
        <f aca="false">F3+H3+J3+L3+N3+P3+R3+T3</f>
        <v>4.15602105985172</v>
      </c>
      <c r="X3" s="11" t="n">
        <f aca="false">AVERAGE(F3,H3,J3,L3,N3,P3,R3,T3)</f>
        <v>0.519502632481465</v>
      </c>
      <c r="Z3" s="0" t="n">
        <v>5</v>
      </c>
      <c r="AA3" s="0" t="n">
        <v>13</v>
      </c>
      <c r="AB3" s="0" t="n">
        <v>149</v>
      </c>
      <c r="AC3" s="0" t="n">
        <f aca="false">RANK(AB3,$AB$2:$AB$310,1)</f>
        <v>145</v>
      </c>
      <c r="AD3" s="0" t="n">
        <v>24.2222222222222</v>
      </c>
      <c r="AE3" s="12"/>
      <c r="AF3" s="12"/>
    </row>
    <row r="4" customFormat="false" ht="18" hidden="false" customHeight="true" outlineLevel="0" collapsed="false">
      <c r="A4" s="9" t="s">
        <v>189</v>
      </c>
      <c r="B4" s="9" t="s">
        <v>37</v>
      </c>
      <c r="C4" s="9" t="n">
        <v>72</v>
      </c>
      <c r="D4" s="9" t="n">
        <v>221</v>
      </c>
      <c r="E4" s="10" t="n">
        <v>31.75</v>
      </c>
      <c r="F4" s="0" t="n">
        <f aca="false">STANDARDIZE(E4,$E$312,$E$313)</f>
        <v>-0.37963450310386</v>
      </c>
      <c r="G4" s="10" t="n">
        <v>9.375</v>
      </c>
      <c r="H4" s="0" t="n">
        <f aca="false">STANDARDIZE(G4,$G$312,$G$313)</f>
        <v>-0.402740203946552</v>
      </c>
      <c r="I4" s="9" t="n">
        <v>4.53</v>
      </c>
      <c r="J4" s="0" t="n">
        <f aca="false">(STANDARDIZE(I4,$I$312,$I$313))*-1</f>
        <v>0.834771679592733</v>
      </c>
      <c r="K4" s="9" t="n">
        <v>11</v>
      </c>
      <c r="L4" s="0" t="n">
        <f aca="false">STANDARDIZE(K4,$K$312,$K$313)</f>
        <v>-1.60939551311168</v>
      </c>
      <c r="M4" s="9" t="n">
        <v>35.5</v>
      </c>
      <c r="N4" s="0" t="n">
        <f aca="false">STANDARDIZE(M4,$M$312,$M$313)</f>
        <v>0.452207148248737</v>
      </c>
      <c r="O4" s="9" t="n">
        <v>121</v>
      </c>
      <c r="P4" s="0" t="n">
        <f aca="false">STANDARDIZE(O4,$O$312,$O$313)</f>
        <v>0.615701730331026</v>
      </c>
      <c r="Q4" s="9" t="n">
        <v>6.96</v>
      </c>
      <c r="R4" s="0" t="n">
        <f aca="false">(STANDARDIZE(Q4,$Q$312,$Q$313))*-1</f>
        <v>0.759792813019833</v>
      </c>
      <c r="S4" s="9" t="n">
        <v>4.28</v>
      </c>
      <c r="T4" s="0" t="n">
        <f aca="false">(STANDARDIZE(S4,$S$312,$S$313))*-1</f>
        <v>0.345043876466283</v>
      </c>
      <c r="V4" s="11" t="n">
        <f aca="false">F4+H4+J4+L4+N4+P4+R4+T4</f>
        <v>0.615747027496523</v>
      </c>
      <c r="X4" s="11" t="n">
        <f aca="false">AVERAGE(F4,H4,J4,L4,N4,P4,R4,T4)</f>
        <v>0.0769683784370653</v>
      </c>
      <c r="Z4" s="0" t="n">
        <v>4</v>
      </c>
      <c r="AA4" s="0" t="n">
        <v>26</v>
      </c>
      <c r="AB4" s="0" t="n">
        <v>125</v>
      </c>
      <c r="AC4" s="0" t="n">
        <f aca="false">RANK(AB4,$AB$2:$AB$310,1)</f>
        <v>124</v>
      </c>
      <c r="AD4" s="0" t="n">
        <v>24.5</v>
      </c>
      <c r="AE4" s="12" t="s">
        <v>363</v>
      </c>
      <c r="AF4" s="12" t="n">
        <f aca="false">CORREL(E2:E310,AD2:AD310)</f>
        <v>0.066527900568932</v>
      </c>
    </row>
    <row r="5" customFormat="false" ht="18" hidden="false" customHeight="true" outlineLevel="0" collapsed="false">
      <c r="A5" s="14" t="s">
        <v>80</v>
      </c>
      <c r="B5" s="9" t="s">
        <v>37</v>
      </c>
      <c r="C5" s="14" t="n">
        <v>70</v>
      </c>
      <c r="D5" s="14" t="n">
        <v>212</v>
      </c>
      <c r="E5" s="15" t="n">
        <v>29.625</v>
      </c>
      <c r="F5" s="0" t="n">
        <f aca="false">STANDARDIZE(E5,$E$312,$E$313)</f>
        <v>-1.90382815057486</v>
      </c>
      <c r="G5" s="15" t="n">
        <v>8.875</v>
      </c>
      <c r="H5" s="0" t="n">
        <f aca="false">STANDARDIZE(G5,$G$312,$G$313)</f>
        <v>-1.19003005091401</v>
      </c>
      <c r="I5" s="14" t="n">
        <v>4.53</v>
      </c>
      <c r="J5" s="0" t="n">
        <f aca="false">(STANDARDIZE(I5,$I$312,$I$313))*-1</f>
        <v>0.834771679592733</v>
      </c>
      <c r="K5" s="14" t="s">
        <v>364</v>
      </c>
      <c r="M5" s="14" t="n">
        <v>36.5</v>
      </c>
      <c r="N5" s="0" t="n">
        <f aca="false">STANDARDIZE(M5,$M$312,$M$313)</f>
        <v>0.689556085318973</v>
      </c>
      <c r="O5" s="14" t="n">
        <v>118</v>
      </c>
      <c r="P5" s="0" t="n">
        <f aca="false">STANDARDIZE(O5,$O$312,$O$313)</f>
        <v>0.294970075828044</v>
      </c>
      <c r="Q5" s="14" t="n">
        <v>7.13</v>
      </c>
      <c r="R5" s="0" t="n">
        <f aca="false">(STANDARDIZE(Q5,$Q$312,$Q$313))*-1</f>
        <v>0.343067297275318</v>
      </c>
      <c r="S5" s="14" t="s">
        <v>364</v>
      </c>
      <c r="V5" s="11" t="n">
        <f aca="false">F5+H5+J5+L5+N5+P5+R5+T5</f>
        <v>-0.931493063473805</v>
      </c>
      <c r="X5" s="11" t="n">
        <f aca="false">AVERAGE(F5,H5,J5,L5,N5,P5,R5,T5)</f>
        <v>-0.155248843912301</v>
      </c>
      <c r="Z5" s="0" t="n">
        <v>5</v>
      </c>
      <c r="AA5" s="0" t="n">
        <v>38</v>
      </c>
      <c r="AB5" s="0" t="n">
        <v>174</v>
      </c>
      <c r="AC5" s="0" t="n">
        <f aca="false">RANK(AB5,$AB$2:$AB$310,1)</f>
        <v>162</v>
      </c>
      <c r="AD5" s="0" t="n">
        <v>16.1428571428571</v>
      </c>
      <c r="AE5" s="12" t="s">
        <v>365</v>
      </c>
      <c r="AF5" s="12" t="n">
        <f aca="false">CORREL(G2:G310,AD2:AD310)</f>
        <v>0.122163564073844</v>
      </c>
    </row>
    <row r="6" customFormat="false" ht="18" hidden="false" customHeight="true" outlineLevel="0" collapsed="false">
      <c r="A6" s="9" t="s">
        <v>136</v>
      </c>
      <c r="B6" s="9" t="s">
        <v>37</v>
      </c>
      <c r="C6" s="9" t="n">
        <v>74</v>
      </c>
      <c r="D6" s="9" t="n">
        <v>234</v>
      </c>
      <c r="E6" s="10" t="n">
        <v>32.375</v>
      </c>
      <c r="F6" s="0" t="n">
        <f aca="false">STANDARDIZE(E6,$E$312,$E$313)</f>
        <v>0.0686577461523167</v>
      </c>
      <c r="G6" s="10" t="n">
        <v>9.5</v>
      </c>
      <c r="H6" s="0" t="n">
        <f aca="false">STANDARDIZE(G6,$G$312,$G$313)</f>
        <v>-0.205917742204687</v>
      </c>
      <c r="I6" s="14" t="s">
        <v>364</v>
      </c>
      <c r="K6" s="9" t="n">
        <v>17</v>
      </c>
      <c r="L6" s="0" t="n">
        <f aca="false">STANDARDIZE(K6,$K$312,$K$313)</f>
        <v>-0.62574775330454</v>
      </c>
      <c r="M6" s="14" t="s">
        <v>364</v>
      </c>
      <c r="O6" s="14" t="s">
        <v>364</v>
      </c>
      <c r="Q6" s="14" t="s">
        <v>364</v>
      </c>
      <c r="S6" s="14" t="s">
        <v>364</v>
      </c>
      <c r="V6" s="11" t="n">
        <f aca="false">F6+H6+J6+L6+N6+P6+R6+T6</f>
        <v>-0.763007749356911</v>
      </c>
      <c r="X6" s="11" t="n">
        <f aca="false">AVERAGE(F6,H6,J6,L6,N6,P6,R6,T6)</f>
        <v>-0.254335916452303</v>
      </c>
      <c r="Z6" s="0" t="n">
        <v>8</v>
      </c>
      <c r="AD6" s="0" t="n">
        <v>0</v>
      </c>
      <c r="AE6" s="12" t="n">
        <v>40</v>
      </c>
      <c r="AF6" s="12" t="n">
        <f aca="false">CORREL(I2:I310,AD2:AD310)</f>
        <v>-0.0215132781528357</v>
      </c>
    </row>
    <row r="7" customFormat="false" ht="18" hidden="false" customHeight="true" outlineLevel="0" collapsed="false">
      <c r="A7" s="14" t="s">
        <v>237</v>
      </c>
      <c r="B7" s="9" t="s">
        <v>37</v>
      </c>
      <c r="C7" s="14" t="n">
        <v>71</v>
      </c>
      <c r="D7" s="14" t="n">
        <v>224</v>
      </c>
      <c r="E7" s="15" t="n">
        <v>32.75</v>
      </c>
      <c r="F7" s="0" t="n">
        <f aca="false">STANDARDIZE(E7,$E$312,$E$313)</f>
        <v>0.337633095706023</v>
      </c>
      <c r="G7" s="15" t="n">
        <v>10.25</v>
      </c>
      <c r="H7" s="0" t="n">
        <f aca="false">STANDARDIZE(G7,$G$312,$G$313)</f>
        <v>0.975017028246503</v>
      </c>
      <c r="I7" s="14" t="n">
        <v>4.62</v>
      </c>
      <c r="J7" s="0" t="n">
        <f aca="false">(STANDARDIZE(I7,$I$312,$I$313))*-1</f>
        <v>0.545985801247137</v>
      </c>
      <c r="K7" s="14" t="n">
        <v>19</v>
      </c>
      <c r="L7" s="0" t="n">
        <f aca="false">STANDARDIZE(K7,$K$312,$K$313)</f>
        <v>-0.297865166702161</v>
      </c>
      <c r="M7" s="14" t="n">
        <v>34.5</v>
      </c>
      <c r="N7" s="0" t="n">
        <f aca="false">STANDARDIZE(M7,$M$312,$M$313)</f>
        <v>0.2148582111785</v>
      </c>
      <c r="O7" s="14" t="n">
        <v>117</v>
      </c>
      <c r="P7" s="0" t="n">
        <f aca="false">STANDARDIZE(O7,$O$312,$O$313)</f>
        <v>0.18805952432705</v>
      </c>
      <c r="Q7" s="14" t="n">
        <v>6.86</v>
      </c>
      <c r="R7" s="0" t="n">
        <f aca="false">(STANDARDIZE(Q7,$Q$312,$Q$313))*-1</f>
        <v>1.00492546934014</v>
      </c>
      <c r="S7" s="14" t="n">
        <v>4.15</v>
      </c>
      <c r="T7" s="0" t="n">
        <f aca="false">(STANDARDIZE(S7,$S$312,$S$313))*-1</f>
        <v>0.855025351283806</v>
      </c>
      <c r="V7" s="11" t="n">
        <f aca="false">F7+H7+J7+L7+N7+P7+R7+T7</f>
        <v>3.82363931462699</v>
      </c>
      <c r="X7" s="11" t="n">
        <f aca="false">AVERAGE(F7,H7,J7,L7,N7,P7,R7,T7)</f>
        <v>0.477954914328374</v>
      </c>
      <c r="Z7" s="0" t="n">
        <v>8</v>
      </c>
      <c r="AD7" s="0" t="n">
        <v>9</v>
      </c>
      <c r="AE7" s="12" t="s">
        <v>366</v>
      </c>
      <c r="AF7" s="12" t="n">
        <f aca="false">CORREL(K2:K310,AD2:AD310)</f>
        <v>0.149116383619661</v>
      </c>
    </row>
    <row r="8" customFormat="false" ht="18" hidden="false" customHeight="true" outlineLevel="0" collapsed="false">
      <c r="A8" s="9" t="s">
        <v>256</v>
      </c>
      <c r="B8" s="9" t="s">
        <v>37</v>
      </c>
      <c r="C8" s="9" t="n">
        <v>71</v>
      </c>
      <c r="D8" s="9" t="n">
        <v>242</v>
      </c>
      <c r="E8" s="10" t="n">
        <v>29.25</v>
      </c>
      <c r="F8" s="0" t="n">
        <f aca="false">STANDARDIZE(E8,$E$312,$E$313)</f>
        <v>-2.17280350012857</v>
      </c>
      <c r="G8" s="10" t="n">
        <v>9.5</v>
      </c>
      <c r="H8" s="0" t="n">
        <f aca="false">STANDARDIZE(G8,$G$312,$G$313)</f>
        <v>-0.205917742204687</v>
      </c>
      <c r="I8" s="9" t="n">
        <v>4.74</v>
      </c>
      <c r="J8" s="0" t="n">
        <f aca="false">(STANDARDIZE(I8,$I$312,$I$313))*-1</f>
        <v>0.160937963453008</v>
      </c>
      <c r="K8" s="9" t="n">
        <v>25</v>
      </c>
      <c r="L8" s="0" t="n">
        <f aca="false">STANDARDIZE(K8,$K$312,$K$313)</f>
        <v>0.685782593104976</v>
      </c>
      <c r="M8" s="9" t="n">
        <v>33</v>
      </c>
      <c r="N8" s="0" t="n">
        <f aca="false">STANDARDIZE(M8,$M$312,$M$313)</f>
        <v>-0.141165194426854</v>
      </c>
      <c r="O8" s="9" t="n">
        <v>115</v>
      </c>
      <c r="P8" s="0" t="n">
        <f aca="false">STANDARDIZE(O8,$O$312,$O$313)</f>
        <v>-0.0257615786749379</v>
      </c>
      <c r="Q8" s="9" t="n">
        <v>7.2</v>
      </c>
      <c r="R8" s="0" t="n">
        <f aca="false">(STANDARDIZE(Q8,$Q$312,$Q$313))*-1</f>
        <v>0.171474437851106</v>
      </c>
      <c r="S8" s="9" t="n">
        <v>4.34</v>
      </c>
      <c r="T8" s="0" t="n">
        <f aca="false">(STANDARDIZE(S8,$S$312,$S$313))*-1</f>
        <v>0.109667811165889</v>
      </c>
      <c r="V8" s="11" t="n">
        <f aca="false">F8+H8+J8+L8+N8+P8+R8+T8</f>
        <v>-1.41778520986007</v>
      </c>
      <c r="X8" s="11" t="n">
        <f aca="false">AVERAGE(F8,H8,J8,L8,N8,P8,R8,T8)</f>
        <v>-0.177223151232509</v>
      </c>
      <c r="Z8" s="0" t="n">
        <v>5</v>
      </c>
      <c r="AA8" s="0" t="n">
        <v>32</v>
      </c>
      <c r="AB8" s="0" t="n">
        <v>168</v>
      </c>
      <c r="AC8" s="0" t="n">
        <f aca="false">RANK(AB8,$AB$2:$AB$310,1)</f>
        <v>159</v>
      </c>
      <c r="AD8" s="0" t="n">
        <v>26.6875</v>
      </c>
      <c r="AE8" s="12" t="s">
        <v>367</v>
      </c>
      <c r="AF8" s="12" t="n">
        <f aca="false">CORREL(M2:M310,AD2:AD310)</f>
        <v>0.1226473872112</v>
      </c>
    </row>
    <row r="9" customFormat="false" ht="18" hidden="false" customHeight="true" outlineLevel="0" collapsed="false">
      <c r="A9" s="14" t="s">
        <v>56</v>
      </c>
      <c r="B9" s="9" t="s">
        <v>37</v>
      </c>
      <c r="C9" s="14" t="n">
        <v>67</v>
      </c>
      <c r="D9" s="14" t="n">
        <v>186</v>
      </c>
      <c r="E9" s="15" t="n">
        <v>30</v>
      </c>
      <c r="F9" s="0" t="n">
        <f aca="false">STANDARDIZE(E9,$E$312,$E$313)</f>
        <v>-1.63485280102116</v>
      </c>
      <c r="G9" s="15" t="n">
        <v>9</v>
      </c>
      <c r="H9" s="0" t="n">
        <f aca="false">STANDARDIZE(G9,$G$312,$G$313)</f>
        <v>-0.993207589172147</v>
      </c>
      <c r="I9" s="14" t="n">
        <v>4.57</v>
      </c>
      <c r="J9" s="0" t="n">
        <f aca="false">(STANDARDIZE(I9,$I$312,$I$313))*-1</f>
        <v>0.706422400328023</v>
      </c>
      <c r="K9" s="14" t="s">
        <v>364</v>
      </c>
      <c r="M9" s="14" t="n">
        <v>36</v>
      </c>
      <c r="N9" s="0" t="n">
        <f aca="false">STANDARDIZE(M9,$M$312,$M$313)</f>
        <v>0.570881616783855</v>
      </c>
      <c r="O9" s="14" t="n">
        <v>114</v>
      </c>
      <c r="P9" s="0" t="n">
        <f aca="false">STANDARDIZE(O9,$O$312,$O$313)</f>
        <v>-0.132672130175932</v>
      </c>
      <c r="Q9" s="14" t="n">
        <v>6.9</v>
      </c>
      <c r="R9" s="0" t="n">
        <f aca="false">(STANDARDIZE(Q9,$Q$312,$Q$313))*-1</f>
        <v>0.906872406812014</v>
      </c>
      <c r="S9" s="14" t="n">
        <v>4.15</v>
      </c>
      <c r="T9" s="0" t="n">
        <f aca="false">(STANDARDIZE(S9,$S$312,$S$313))*-1</f>
        <v>0.855025351283806</v>
      </c>
      <c r="V9" s="11" t="n">
        <f aca="false">F9+H9+J9+L9+N9+P9+R9+T9</f>
        <v>0.278469254838464</v>
      </c>
      <c r="X9" s="11" t="n">
        <f aca="false">AVERAGE(F9,H9,J9,L9,N9,P9,R9,T9)</f>
        <v>0.0397813221197805</v>
      </c>
      <c r="Z9" s="0" t="n">
        <v>8</v>
      </c>
      <c r="AD9" s="0" t="n">
        <v>0</v>
      </c>
      <c r="AE9" s="12" t="s">
        <v>368</v>
      </c>
      <c r="AF9" s="12" t="n">
        <f aca="false">CORREL(O2:O310,AD2:AD310)</f>
        <v>0.0903118757908355</v>
      </c>
    </row>
    <row r="10" customFormat="false" ht="18" hidden="false" customHeight="true" outlineLevel="0" collapsed="false">
      <c r="A10" s="9" t="s">
        <v>115</v>
      </c>
      <c r="B10" s="9" t="s">
        <v>37</v>
      </c>
      <c r="C10" s="9" t="n">
        <v>71</v>
      </c>
      <c r="D10" s="9" t="n">
        <v>229</v>
      </c>
      <c r="E10" s="10" t="n">
        <v>31.625</v>
      </c>
      <c r="F10" s="0" t="n">
        <f aca="false">STANDARDIZE(E10,$E$312,$E$313)</f>
        <v>-0.469292952955096</v>
      </c>
      <c r="G10" s="10" t="n">
        <v>9.375</v>
      </c>
      <c r="H10" s="0" t="n">
        <f aca="false">STANDARDIZE(G10,$G$312,$G$313)</f>
        <v>-0.402740203946552</v>
      </c>
      <c r="I10" s="9" t="n">
        <v>4.81</v>
      </c>
      <c r="J10" s="0" t="n">
        <f aca="false">(STANDARDIZE(I10,$I$312,$I$313))*-1</f>
        <v>-0.0636732752602318</v>
      </c>
      <c r="K10" s="9" t="n">
        <v>17</v>
      </c>
      <c r="L10" s="0" t="n">
        <f aca="false">STANDARDIZE(K10,$K$312,$K$313)</f>
        <v>-0.62574775330454</v>
      </c>
      <c r="M10" s="9" t="n">
        <v>38.5</v>
      </c>
      <c r="N10" s="0" t="n">
        <f aca="false">STANDARDIZE(M10,$M$312,$M$313)</f>
        <v>1.16425395945945</v>
      </c>
      <c r="O10" s="9" t="n">
        <v>121</v>
      </c>
      <c r="P10" s="0" t="n">
        <f aca="false">STANDARDIZE(O10,$O$312,$O$313)</f>
        <v>0.615701730331026</v>
      </c>
      <c r="Q10" s="14" t="s">
        <v>364</v>
      </c>
      <c r="S10" s="14" t="s">
        <v>364</v>
      </c>
      <c r="V10" s="11" t="n">
        <f aca="false">F10+H10+J10+L10+N10+P10+R10+T10</f>
        <v>0.218501504324053</v>
      </c>
      <c r="X10" s="11" t="n">
        <f aca="false">AVERAGE(F10,H10,J10,L10,N10,P10,R10,T10)</f>
        <v>0.0364169173873421</v>
      </c>
      <c r="Z10" s="0" t="n">
        <v>5</v>
      </c>
      <c r="AA10" s="0" t="n">
        <v>2</v>
      </c>
      <c r="AB10" s="0" t="n">
        <v>138</v>
      </c>
      <c r="AC10" s="0" t="n">
        <f aca="false">RANK(AB10,$AB$2:$AB$310,1)</f>
        <v>135</v>
      </c>
      <c r="AD10" s="0" t="n">
        <v>16.2857142857143</v>
      </c>
      <c r="AE10" s="12" t="s">
        <v>369</v>
      </c>
      <c r="AF10" s="12" t="n">
        <f aca="false">CORREL(Q2:Q310,AD2:AD310)</f>
        <v>-0.0382045427180782</v>
      </c>
    </row>
    <row r="11" customFormat="false" ht="18" hidden="false" customHeight="true" outlineLevel="0" collapsed="false">
      <c r="A11" s="14" t="s">
        <v>310</v>
      </c>
      <c r="B11" s="9" t="s">
        <v>37</v>
      </c>
      <c r="C11" s="14" t="n">
        <v>71</v>
      </c>
      <c r="D11" s="14" t="n">
        <v>206</v>
      </c>
      <c r="E11" s="15" t="n">
        <v>32</v>
      </c>
      <c r="F11" s="0" t="n">
        <f aca="false">STANDARDIZE(E11,$E$312,$E$313)</f>
        <v>-0.200317603401389</v>
      </c>
      <c r="G11" s="15" t="n">
        <v>8.625</v>
      </c>
      <c r="H11" s="0" t="n">
        <f aca="false">STANDARDIZE(G11,$G$312,$G$313)</f>
        <v>-1.58367497439774</v>
      </c>
      <c r="I11" s="14" t="s">
        <v>364</v>
      </c>
      <c r="K11" s="14" t="n">
        <v>22</v>
      </c>
      <c r="L11" s="0" t="n">
        <f aca="false">STANDARDIZE(K11,$K$312,$K$313)</f>
        <v>0.193958713201407</v>
      </c>
      <c r="M11" s="14" t="s">
        <v>364</v>
      </c>
      <c r="O11" s="14" t="s">
        <v>364</v>
      </c>
      <c r="Q11" s="14" t="s">
        <v>364</v>
      </c>
      <c r="S11" s="14" t="s">
        <v>364</v>
      </c>
      <c r="V11" s="11" t="n">
        <f aca="false">F11+H11+J11+L11+N11+P11+R11+T11</f>
        <v>-1.59003386459772</v>
      </c>
      <c r="X11" s="11" t="n">
        <f aca="false">AVERAGE(F11,H11,J11,L11,N11,P11,R11,T11)</f>
        <v>-0.530011288199241</v>
      </c>
      <c r="Z11" s="0" t="n">
        <v>3</v>
      </c>
      <c r="AA11" s="0" t="n">
        <v>9</v>
      </c>
      <c r="AB11" s="0" t="n">
        <v>73</v>
      </c>
      <c r="AC11" s="0" t="n">
        <f aca="false">RANK(AB11,$AB$2:$AB$310,1)</f>
        <v>73</v>
      </c>
      <c r="AD11" s="0" t="n">
        <v>18.8333333333333</v>
      </c>
      <c r="AE11" s="12" t="s">
        <v>370</v>
      </c>
      <c r="AF11" s="12" t="n">
        <f aca="false">CORREL(S2:S310,AD2:AD310)</f>
        <v>-0.119927898303228</v>
      </c>
    </row>
    <row r="12" customFormat="false" ht="18" hidden="false" customHeight="true" outlineLevel="0" collapsed="false">
      <c r="A12" s="9" t="s">
        <v>200</v>
      </c>
      <c r="B12" s="9" t="s">
        <v>37</v>
      </c>
      <c r="C12" s="9" t="n">
        <v>72</v>
      </c>
      <c r="D12" s="9" t="n">
        <v>217</v>
      </c>
      <c r="E12" s="10" t="n">
        <v>31</v>
      </c>
      <c r="F12" s="0" t="n">
        <f aca="false">STANDARDIZE(E12,$E$312,$E$313)</f>
        <v>-0.917585202211273</v>
      </c>
      <c r="G12" s="10" t="n">
        <v>9.75</v>
      </c>
      <c r="H12" s="0" t="n">
        <f aca="false">STANDARDIZE(G12,$G$312,$G$313)</f>
        <v>0.187727181279043</v>
      </c>
      <c r="I12" s="9" t="n">
        <v>4.62</v>
      </c>
      <c r="J12" s="0" t="n">
        <f aca="false">(STANDARDIZE(I12,$I$312,$I$313))*-1</f>
        <v>0.545985801247137</v>
      </c>
      <c r="K12" s="9" t="n">
        <v>15</v>
      </c>
      <c r="L12" s="0" t="n">
        <f aca="false">STANDARDIZE(K12,$K$312,$K$313)</f>
        <v>-0.953630339906919</v>
      </c>
      <c r="M12" s="9" t="n">
        <v>40</v>
      </c>
      <c r="N12" s="0" t="n">
        <f aca="false">STANDARDIZE(M12,$M$312,$M$313)</f>
        <v>1.5202773650648</v>
      </c>
      <c r="O12" s="9" t="n">
        <v>125</v>
      </c>
      <c r="P12" s="0" t="n">
        <f aca="false">STANDARDIZE(O12,$O$312,$O$313)</f>
        <v>1.043343936335</v>
      </c>
      <c r="Q12" s="9" t="n">
        <v>7.15</v>
      </c>
      <c r="R12" s="0" t="n">
        <f aca="false">(STANDARDIZE(Q12,$Q$312,$Q$313))*-1</f>
        <v>0.294040766011257</v>
      </c>
      <c r="S12" s="9" t="n">
        <v>4.25</v>
      </c>
      <c r="T12" s="0" t="n">
        <f aca="false">(STANDARDIZE(S12,$S$312,$S$313))*-1</f>
        <v>0.462731909116481</v>
      </c>
      <c r="V12" s="11" t="n">
        <f aca="false">F12+H12+J12+L12+N12+P12+R12+T12</f>
        <v>2.18289141693553</v>
      </c>
      <c r="X12" s="11" t="n">
        <f aca="false">AVERAGE(F12,H12,J12,L12,N12,P12,R12,T12)</f>
        <v>0.272861427116941</v>
      </c>
      <c r="Z12" s="0" t="n">
        <v>8</v>
      </c>
      <c r="AD12" s="0" t="n">
        <v>8</v>
      </c>
    </row>
    <row r="13" customFormat="false" ht="18" hidden="false" customHeight="true" outlineLevel="0" collapsed="false">
      <c r="A13" s="14" t="s">
        <v>258</v>
      </c>
      <c r="B13" s="9" t="s">
        <v>37</v>
      </c>
      <c r="C13" s="14" t="n">
        <v>69</v>
      </c>
      <c r="D13" s="14" t="n">
        <v>217</v>
      </c>
      <c r="E13" s="15" t="n">
        <v>30.25</v>
      </c>
      <c r="F13" s="0" t="n">
        <f aca="false">STANDARDIZE(E13,$E$312,$E$313)</f>
        <v>-1.45553590131868</v>
      </c>
      <c r="G13" s="15" t="n">
        <v>9.375</v>
      </c>
      <c r="H13" s="0" t="n">
        <f aca="false">STANDARDIZE(G13,$G$312,$G$313)</f>
        <v>-0.402740203946552</v>
      </c>
      <c r="I13" s="14" t="n">
        <v>4.61</v>
      </c>
      <c r="J13" s="0" t="n">
        <f aca="false">(STANDARDIZE(I13,$I$312,$I$313))*-1</f>
        <v>0.578073121063314</v>
      </c>
      <c r="K13" s="14" t="n">
        <v>17</v>
      </c>
      <c r="L13" s="0" t="n">
        <f aca="false">STANDARDIZE(K13,$K$312,$K$313)</f>
        <v>-0.62574775330454</v>
      </c>
      <c r="M13" s="14" t="n">
        <v>34</v>
      </c>
      <c r="N13" s="0" t="n">
        <f aca="false">STANDARDIZE(M13,$M$312,$M$313)</f>
        <v>0.0961837426433823</v>
      </c>
      <c r="O13" s="14" t="n">
        <v>116</v>
      </c>
      <c r="P13" s="0" t="n">
        <f aca="false">STANDARDIZE(O13,$O$312,$O$313)</f>
        <v>0.0811489728260561</v>
      </c>
      <c r="Q13" s="14" t="n">
        <v>7</v>
      </c>
      <c r="R13" s="0" t="n">
        <f aca="false">(STANDARDIZE(Q13,$Q$312,$Q$313))*-1</f>
        <v>0.661739750491712</v>
      </c>
      <c r="S13" s="14" t="n">
        <v>4.18</v>
      </c>
      <c r="T13" s="0" t="n">
        <f aca="false">(STANDARDIZE(S13,$S$312,$S$313))*-1</f>
        <v>0.737337318633611</v>
      </c>
      <c r="V13" s="11" t="n">
        <f aca="false">F13+H13+J13+L13+N13+P13+R13+T13</f>
        <v>-0.329540952911702</v>
      </c>
      <c r="X13" s="11" t="n">
        <f aca="false">AVERAGE(F13,H13,J13,L13,N13,P13,R13,T13)</f>
        <v>-0.0411926191139628</v>
      </c>
      <c r="Z13" s="0" t="n">
        <v>4</v>
      </c>
      <c r="AA13" s="0" t="n">
        <v>27</v>
      </c>
      <c r="AB13" s="0" t="n">
        <v>126</v>
      </c>
      <c r="AC13" s="0" t="n">
        <f aca="false">RANK(AB13,$AB$2:$AB$310,1)</f>
        <v>125</v>
      </c>
      <c r="AD13" s="0" t="n">
        <v>20.6666666666667</v>
      </c>
    </row>
    <row r="14" customFormat="false" ht="18" hidden="false" customHeight="true" outlineLevel="0" collapsed="false">
      <c r="A14" s="9" t="s">
        <v>257</v>
      </c>
      <c r="B14" s="9" t="s">
        <v>37</v>
      </c>
      <c r="C14" s="9" t="n">
        <v>68</v>
      </c>
      <c r="D14" s="9" t="n">
        <v>218</v>
      </c>
      <c r="E14" s="10" t="n">
        <v>30.625</v>
      </c>
      <c r="F14" s="0" t="n">
        <f aca="false">STANDARDIZE(E14,$E$312,$E$313)</f>
        <v>-1.18656055176498</v>
      </c>
      <c r="G14" s="10" t="n">
        <v>9.5</v>
      </c>
      <c r="H14" s="0" t="n">
        <f aca="false">STANDARDIZE(G14,$G$312,$G$313)</f>
        <v>-0.205917742204687</v>
      </c>
      <c r="I14" s="9" t="n">
        <v>4.58</v>
      </c>
      <c r="J14" s="0" t="n">
        <f aca="false">(STANDARDIZE(I14,$I$312,$I$313))*-1</f>
        <v>0.674335080511847</v>
      </c>
      <c r="K14" s="9" t="n">
        <v>26</v>
      </c>
      <c r="L14" s="0" t="n">
        <f aca="false">STANDARDIZE(K14,$K$312,$K$313)</f>
        <v>0.849723886406165</v>
      </c>
      <c r="M14" s="9" t="n">
        <v>34</v>
      </c>
      <c r="N14" s="0" t="n">
        <f aca="false">STANDARDIZE(M14,$M$312,$M$313)</f>
        <v>0.0961837426433823</v>
      </c>
      <c r="O14" s="9" t="n">
        <v>120</v>
      </c>
      <c r="P14" s="0" t="n">
        <f aca="false">STANDARDIZE(O14,$O$312,$O$313)</f>
        <v>0.508791178830032</v>
      </c>
      <c r="Q14" s="14" t="s">
        <v>364</v>
      </c>
      <c r="S14" s="14" t="s">
        <v>364</v>
      </c>
      <c r="V14" s="11" t="n">
        <f aca="false">F14+H14+J14+L14+N14+P14+R14+T14</f>
        <v>0.736555594421761</v>
      </c>
      <c r="X14" s="11" t="n">
        <f aca="false">AVERAGE(F14,H14,J14,L14,N14,P14,R14,T14)</f>
        <v>0.12275926573696</v>
      </c>
      <c r="Z14" s="0" t="n">
        <v>8</v>
      </c>
      <c r="AD14" s="0" t="n">
        <v>0</v>
      </c>
    </row>
    <row r="15" customFormat="false" ht="18" hidden="false" customHeight="true" outlineLevel="0" collapsed="false">
      <c r="A15" s="14" t="s">
        <v>177</v>
      </c>
      <c r="B15" s="9" t="s">
        <v>37</v>
      </c>
      <c r="C15" s="14" t="n">
        <v>69</v>
      </c>
      <c r="D15" s="14" t="n">
        <v>220</v>
      </c>
      <c r="E15" s="15" t="n">
        <v>31.625</v>
      </c>
      <c r="F15" s="0" t="n">
        <f aca="false">STANDARDIZE(E15,$E$312,$E$313)</f>
        <v>-0.469292952955096</v>
      </c>
      <c r="G15" s="15" t="n">
        <v>8.875</v>
      </c>
      <c r="H15" s="0" t="n">
        <f aca="false">STANDARDIZE(G15,$G$312,$G$313)</f>
        <v>-1.19003005091401</v>
      </c>
      <c r="I15" s="14" t="n">
        <v>4.8</v>
      </c>
      <c r="J15" s="0" t="n">
        <f aca="false">(STANDARDIZE(I15,$I$312,$I$313))*-1</f>
        <v>-0.0315859554440551</v>
      </c>
      <c r="K15" s="14" t="n">
        <v>16</v>
      </c>
      <c r="L15" s="0" t="n">
        <f aca="false">STANDARDIZE(K15,$K$312,$K$313)</f>
        <v>-0.78968904660573</v>
      </c>
      <c r="M15" s="14" t="n">
        <v>35.5</v>
      </c>
      <c r="N15" s="0" t="n">
        <f aca="false">STANDARDIZE(M15,$M$312,$M$313)</f>
        <v>0.452207148248737</v>
      </c>
      <c r="O15" s="14" t="n">
        <v>117</v>
      </c>
      <c r="P15" s="0" t="n">
        <f aca="false">STANDARDIZE(O15,$O$312,$O$313)</f>
        <v>0.18805952432705</v>
      </c>
      <c r="Q15" s="14" t="n">
        <v>7.63</v>
      </c>
      <c r="R15" s="0" t="n">
        <f aca="false">(STANDARDIZE(Q15,$Q$312,$Q$313))*-1</f>
        <v>-0.882595984326196</v>
      </c>
      <c r="S15" s="14" t="n">
        <v>4.5</v>
      </c>
      <c r="T15" s="0" t="n">
        <f aca="false">(STANDARDIZE(S15,$S$312,$S$313))*-1</f>
        <v>-0.518001696301833</v>
      </c>
      <c r="V15" s="11" t="n">
        <f aca="false">F15+H15+J15+L15+N15+P15+R15+T15</f>
        <v>-3.24092901397113</v>
      </c>
      <c r="X15" s="11" t="n">
        <f aca="false">AVERAGE(F15,H15,J15,L15,N15,P15,R15,T15)</f>
        <v>-0.405116126746392</v>
      </c>
      <c r="Z15" s="0" t="n">
        <v>8</v>
      </c>
      <c r="AD15" s="0" t="n">
        <v>0</v>
      </c>
    </row>
    <row r="16" customFormat="false" ht="18" hidden="false" customHeight="true" outlineLevel="0" collapsed="false">
      <c r="A16" s="9" t="s">
        <v>181</v>
      </c>
      <c r="B16" s="9" t="s">
        <v>37</v>
      </c>
      <c r="C16" s="9" t="n">
        <v>71</v>
      </c>
      <c r="D16" s="9" t="n">
        <v>254</v>
      </c>
      <c r="E16" s="10" t="n">
        <v>32.75</v>
      </c>
      <c r="F16" s="0" t="n">
        <f aca="false">STANDARDIZE(E16,$E$312,$E$313)</f>
        <v>0.337633095706023</v>
      </c>
      <c r="G16" s="10" t="n">
        <v>10.5</v>
      </c>
      <c r="H16" s="0" t="n">
        <f aca="false">STANDARDIZE(G16,$G$312,$G$313)</f>
        <v>1.36866195173023</v>
      </c>
      <c r="I16" s="9" t="n">
        <v>4.94</v>
      </c>
      <c r="J16" s="0" t="n">
        <f aca="false">(STANDARDIZE(I16,$I$312,$I$313))*-1</f>
        <v>-0.48080843287054</v>
      </c>
      <c r="K16" s="9" t="n">
        <v>23</v>
      </c>
      <c r="L16" s="0" t="n">
        <f aca="false">STANDARDIZE(K16,$K$312,$K$313)</f>
        <v>0.357900006502597</v>
      </c>
      <c r="M16" s="9" t="n">
        <v>33.5</v>
      </c>
      <c r="N16" s="0" t="n">
        <f aca="false">STANDARDIZE(M16,$M$312,$M$313)</f>
        <v>-0.0224907258917359</v>
      </c>
      <c r="O16" s="9" t="n">
        <v>114</v>
      </c>
      <c r="P16" s="0" t="n">
        <f aca="false">STANDARDIZE(O16,$O$312,$O$313)</f>
        <v>-0.132672130175932</v>
      </c>
      <c r="Q16" s="9" t="n">
        <v>7.56</v>
      </c>
      <c r="R16" s="0" t="n">
        <f aca="false">(STANDARDIZE(Q16,$Q$312,$Q$313))*-1</f>
        <v>-0.711003124901983</v>
      </c>
      <c r="S16" s="9" t="n">
        <v>4.4</v>
      </c>
      <c r="T16" s="0" t="n">
        <f aca="false">(STANDARDIZE(S16,$S$312,$S$313))*-1</f>
        <v>-0.125708254134509</v>
      </c>
      <c r="V16" s="11" t="n">
        <f aca="false">F16+H16+J16+L16+N16+P16+R16+T16</f>
        <v>0.591512385964152</v>
      </c>
      <c r="X16" s="11" t="n">
        <f aca="false">AVERAGE(F16,H16,J16,L16,N16,P16,R16,T16)</f>
        <v>0.073939048245519</v>
      </c>
      <c r="Z16" s="0" t="n">
        <v>4</v>
      </c>
      <c r="AA16" s="0" t="n">
        <v>9</v>
      </c>
      <c r="AB16" s="0" t="n">
        <v>108</v>
      </c>
      <c r="AC16" s="0" t="n">
        <f aca="false">RANK(AB16,$AB$2:$AB$310,1)</f>
        <v>108</v>
      </c>
      <c r="AD16" s="0" t="n">
        <v>26.25</v>
      </c>
    </row>
    <row r="17" customFormat="false" ht="18" hidden="false" customHeight="true" outlineLevel="0" collapsed="false">
      <c r="A17" s="14" t="s">
        <v>254</v>
      </c>
      <c r="B17" s="9" t="s">
        <v>37</v>
      </c>
      <c r="C17" s="14" t="n">
        <v>73</v>
      </c>
      <c r="D17" s="14" t="n">
        <v>215</v>
      </c>
      <c r="E17" s="15" t="n">
        <v>32.375</v>
      </c>
      <c r="F17" s="0" t="n">
        <f aca="false">STANDARDIZE(E17,$E$312,$E$313)</f>
        <v>0.0686577461523167</v>
      </c>
      <c r="G17" s="15" t="n">
        <v>9.75</v>
      </c>
      <c r="H17" s="0" t="n">
        <f aca="false">STANDARDIZE(G17,$G$312,$G$313)</f>
        <v>0.187727181279043</v>
      </c>
      <c r="I17" s="14" t="n">
        <v>4.52</v>
      </c>
      <c r="J17" s="0" t="n">
        <f aca="false">(STANDARDIZE(I17,$I$312,$I$313))*-1</f>
        <v>0.866858999408913</v>
      </c>
      <c r="K17" s="14" t="n">
        <v>19</v>
      </c>
      <c r="L17" s="0" t="n">
        <f aca="false">STANDARDIZE(K17,$K$312,$K$313)</f>
        <v>-0.297865166702161</v>
      </c>
      <c r="M17" s="14" t="n">
        <v>35</v>
      </c>
      <c r="N17" s="0" t="n">
        <f aca="false">STANDARDIZE(M17,$M$312,$M$313)</f>
        <v>0.333532679713619</v>
      </c>
      <c r="O17" s="14" t="n">
        <v>126</v>
      </c>
      <c r="P17" s="0" t="n">
        <f aca="false">STANDARDIZE(O17,$O$312,$O$313)</f>
        <v>1.150254487836</v>
      </c>
      <c r="Q17" s="14" t="n">
        <v>7.04</v>
      </c>
      <c r="R17" s="0" t="n">
        <f aca="false">(STANDARDIZE(Q17,$Q$312,$Q$313))*-1</f>
        <v>0.563686687963591</v>
      </c>
      <c r="S17" s="14" t="n">
        <v>4.07</v>
      </c>
      <c r="T17" s="0" t="n">
        <f aca="false">(STANDARDIZE(S17,$S$312,$S$313))*-1</f>
        <v>1.16886010501767</v>
      </c>
      <c r="V17" s="11" t="n">
        <f aca="false">F17+H17+J17+L17+N17+P17+R17+T17</f>
        <v>4.04171272066898</v>
      </c>
      <c r="X17" s="11" t="n">
        <f aca="false">AVERAGE(F17,H17,J17,L17,N17,P17,R17,T17)</f>
        <v>0.505214090083623</v>
      </c>
      <c r="Z17" s="0" t="n">
        <v>1</v>
      </c>
      <c r="AA17" s="0" t="n">
        <v>15</v>
      </c>
      <c r="AB17" s="0" t="n">
        <v>15</v>
      </c>
      <c r="AC17" s="0" t="n">
        <f aca="false">RANK(AB17,$AB$2:$AB$310,1)</f>
        <v>15</v>
      </c>
      <c r="AD17" s="0" t="n">
        <v>28.2142857142857</v>
      </c>
    </row>
    <row r="18" customFormat="false" ht="18" hidden="false" customHeight="true" outlineLevel="0" collapsed="false">
      <c r="A18" s="9" t="s">
        <v>314</v>
      </c>
      <c r="B18" s="9" t="s">
        <v>37</v>
      </c>
      <c r="C18" s="9" t="n">
        <v>73</v>
      </c>
      <c r="D18" s="9" t="n">
        <v>222</v>
      </c>
      <c r="E18" s="10" t="n">
        <v>32.5</v>
      </c>
      <c r="F18" s="0" t="n">
        <f aca="false">STANDARDIZE(E18,$E$312,$E$313)</f>
        <v>0.158316196003552</v>
      </c>
      <c r="G18" s="10" t="n">
        <v>10</v>
      </c>
      <c r="H18" s="0" t="n">
        <f aca="false">STANDARDIZE(G18,$G$312,$G$313)</f>
        <v>0.581372104762773</v>
      </c>
      <c r="I18" s="14" t="s">
        <v>364</v>
      </c>
      <c r="K18" s="9" t="n">
        <v>17</v>
      </c>
      <c r="L18" s="0" t="n">
        <f aca="false">STANDARDIZE(K18,$K$312,$K$313)</f>
        <v>-0.62574775330454</v>
      </c>
      <c r="M18" s="14" t="s">
        <v>364</v>
      </c>
      <c r="O18" s="14" t="s">
        <v>364</v>
      </c>
      <c r="Q18" s="14" t="s">
        <v>364</v>
      </c>
      <c r="S18" s="14" t="s">
        <v>364</v>
      </c>
      <c r="V18" s="11" t="n">
        <f aca="false">F18+H18+J18+L18+N18+P18+R18+T18</f>
        <v>0.113940547461785</v>
      </c>
      <c r="X18" s="11" t="n">
        <f aca="false">AVERAGE(F18,H18,J18,L18,N18,P18,R18,T18)</f>
        <v>0.0379801824872616</v>
      </c>
      <c r="Z18" s="0" t="n">
        <v>1</v>
      </c>
      <c r="AA18" s="0" t="n">
        <v>10</v>
      </c>
      <c r="AB18" s="0" t="n">
        <v>10</v>
      </c>
      <c r="AC18" s="0" t="n">
        <f aca="false">RANK(AB18,$AB$2:$AB$310,1)</f>
        <v>10</v>
      </c>
      <c r="AD18" s="0" t="n">
        <v>35.1538461538462</v>
      </c>
    </row>
    <row r="19" customFormat="false" ht="18" hidden="false" customHeight="true" outlineLevel="0" collapsed="false">
      <c r="A19" s="14" t="s">
        <v>122</v>
      </c>
      <c r="B19" s="9" t="s">
        <v>37</v>
      </c>
      <c r="C19" s="14" t="n">
        <v>67</v>
      </c>
      <c r="D19" s="14" t="n">
        <v>199</v>
      </c>
      <c r="E19" s="15" t="n">
        <v>29.75</v>
      </c>
      <c r="F19" s="0" t="n">
        <f aca="false">STANDARDIZE(E19,$E$312,$E$313)</f>
        <v>-1.81416970072363</v>
      </c>
      <c r="G19" s="15" t="n">
        <v>9</v>
      </c>
      <c r="H19" s="0" t="n">
        <f aca="false">STANDARDIZE(G19,$G$312,$G$313)</f>
        <v>-0.993207589172147</v>
      </c>
      <c r="I19" s="14" t="n">
        <v>4.8</v>
      </c>
      <c r="J19" s="0" t="n">
        <f aca="false">(STANDARDIZE(I19,$I$312,$I$313))*-1</f>
        <v>-0.0315859554440551</v>
      </c>
      <c r="K19" s="14" t="s">
        <v>364</v>
      </c>
      <c r="M19" s="14" t="n">
        <v>33</v>
      </c>
      <c r="N19" s="0" t="n">
        <f aca="false">STANDARDIZE(M19,$M$312,$M$313)</f>
        <v>-0.141165194426854</v>
      </c>
      <c r="O19" s="14" t="n">
        <v>113</v>
      </c>
      <c r="P19" s="0" t="n">
        <f aca="false">STANDARDIZE(O19,$O$312,$O$313)</f>
        <v>-0.239582681676926</v>
      </c>
      <c r="Q19" s="14" t="n">
        <v>7.2</v>
      </c>
      <c r="R19" s="0" t="n">
        <f aca="false">(STANDARDIZE(Q19,$Q$312,$Q$313))*-1</f>
        <v>0.171474437851106</v>
      </c>
      <c r="S19" s="14" t="n">
        <v>4.38</v>
      </c>
      <c r="T19" s="0" t="n">
        <f aca="false">(STANDARDIZE(S19,$S$312,$S$313))*-1</f>
        <v>-0.0472495657010418</v>
      </c>
      <c r="V19" s="11" t="n">
        <f aca="false">F19+H19+J19+L19+N19+P19+R19+T19</f>
        <v>-3.09548624929354</v>
      </c>
      <c r="X19" s="11" t="n">
        <f aca="false">AVERAGE(F19,H19,J19,L19,N19,P19,R19,T19)</f>
        <v>-0.442212321327649</v>
      </c>
      <c r="Z19" s="0" t="n">
        <v>8</v>
      </c>
      <c r="AD19" s="0" t="n">
        <v>0</v>
      </c>
    </row>
    <row r="20" customFormat="false" ht="18" hidden="false" customHeight="true" outlineLevel="0" collapsed="false">
      <c r="A20" s="9" t="s">
        <v>71</v>
      </c>
      <c r="B20" s="9" t="s">
        <v>37</v>
      </c>
      <c r="C20" s="9" t="n">
        <v>70</v>
      </c>
      <c r="D20" s="9" t="n">
        <v>198</v>
      </c>
      <c r="E20" s="10" t="n">
        <v>30.25</v>
      </c>
      <c r="F20" s="0" t="n">
        <f aca="false">STANDARDIZE(E20,$E$312,$E$313)</f>
        <v>-1.45553590131868</v>
      </c>
      <c r="G20" s="10" t="n">
        <v>9</v>
      </c>
      <c r="H20" s="0" t="n">
        <f aca="false">STANDARDIZE(G20,$G$312,$G$313)</f>
        <v>-0.993207589172147</v>
      </c>
      <c r="I20" s="9" t="n">
        <v>4.63</v>
      </c>
      <c r="J20" s="0" t="n">
        <f aca="false">(STANDARDIZE(I20,$I$312,$I$313))*-1</f>
        <v>0.51389848143096</v>
      </c>
      <c r="K20" s="9" t="n">
        <v>19</v>
      </c>
      <c r="L20" s="0" t="n">
        <f aca="false">STANDARDIZE(K20,$K$312,$K$313)</f>
        <v>-0.297865166702161</v>
      </c>
      <c r="M20" s="9" t="n">
        <v>30.5</v>
      </c>
      <c r="N20" s="0" t="n">
        <f aca="false">STANDARDIZE(M20,$M$312,$M$313)</f>
        <v>-0.734537537102445</v>
      </c>
      <c r="O20" s="9" t="n">
        <v>116</v>
      </c>
      <c r="P20" s="0" t="n">
        <f aca="false">STANDARDIZE(O20,$O$312,$O$313)</f>
        <v>0.0811489728260561</v>
      </c>
      <c r="Q20" s="9" t="n">
        <v>7.19</v>
      </c>
      <c r="R20" s="0" t="n">
        <f aca="false">(STANDARDIZE(Q20,$Q$312,$Q$313))*-1</f>
        <v>0.195987703483135</v>
      </c>
      <c r="S20" s="9" t="n">
        <v>4.4</v>
      </c>
      <c r="T20" s="0" t="n">
        <f aca="false">(STANDARDIZE(S20,$S$312,$S$313))*-1</f>
        <v>-0.125708254134509</v>
      </c>
      <c r="V20" s="11" t="n">
        <f aca="false">F20+H20+J20+L20+N20+P20+R20+T20</f>
        <v>-2.8158192906898</v>
      </c>
      <c r="X20" s="11" t="n">
        <f aca="false">AVERAGE(F20,H20,J20,L20,N20,P20,R20,T20)</f>
        <v>-0.351977411336224</v>
      </c>
      <c r="Z20" s="0" t="n">
        <v>8</v>
      </c>
      <c r="AD20" s="0" t="n">
        <v>0</v>
      </c>
    </row>
    <row r="21" customFormat="false" ht="18" hidden="false" customHeight="true" outlineLevel="0" collapsed="false">
      <c r="A21" s="14" t="s">
        <v>218</v>
      </c>
      <c r="B21" s="9" t="s">
        <v>37</v>
      </c>
      <c r="C21" s="14" t="n">
        <v>72</v>
      </c>
      <c r="D21" s="14" t="n">
        <v>226</v>
      </c>
      <c r="E21" s="15" t="n">
        <v>31.25</v>
      </c>
      <c r="F21" s="0" t="n">
        <f aca="false">STANDARDIZE(E21,$E$312,$E$313)</f>
        <v>-0.738268302508802</v>
      </c>
      <c r="G21" s="15" t="n">
        <v>9.25</v>
      </c>
      <c r="H21" s="0" t="n">
        <f aca="false">STANDARDIZE(G21,$G$312,$G$313)</f>
        <v>-0.599562665688417</v>
      </c>
      <c r="I21" s="14" t="n">
        <v>4.83</v>
      </c>
      <c r="J21" s="0" t="n">
        <f aca="false">(STANDARDIZE(I21,$I$312,$I$313))*-1</f>
        <v>-0.127847914892588</v>
      </c>
      <c r="K21" s="14" t="s">
        <v>364</v>
      </c>
      <c r="M21" s="14" t="n">
        <v>27</v>
      </c>
      <c r="N21" s="0" t="n">
        <f aca="false">STANDARDIZE(M21,$M$312,$M$313)</f>
        <v>-1.56525881684827</v>
      </c>
      <c r="O21" s="14" t="n">
        <v>111</v>
      </c>
      <c r="P21" s="0" t="n">
        <f aca="false">STANDARDIZE(O21,$O$312,$O$313)</f>
        <v>-0.453403784678914</v>
      </c>
      <c r="Q21" s="14" t="n">
        <v>7.17</v>
      </c>
      <c r="R21" s="0" t="n">
        <f aca="false">(STANDARDIZE(Q21,$Q$312,$Q$313))*-1</f>
        <v>0.245014234747197</v>
      </c>
      <c r="S21" s="14" t="n">
        <v>4.4</v>
      </c>
      <c r="T21" s="0" t="n">
        <f aca="false">(STANDARDIZE(S21,$S$312,$S$313))*-1</f>
        <v>-0.125708254134509</v>
      </c>
      <c r="V21" s="11" t="n">
        <f aca="false">F21+H21+J21+L21+N21+P21+R21+T21</f>
        <v>-3.3650355040043</v>
      </c>
      <c r="X21" s="11" t="n">
        <f aca="false">AVERAGE(F21,H21,J21,L21,N21,P21,R21,T21)</f>
        <v>-0.480719357714901</v>
      </c>
      <c r="Z21" s="0" t="n">
        <v>7</v>
      </c>
      <c r="AA21" s="0" t="n">
        <v>18</v>
      </c>
      <c r="AB21" s="0" t="n">
        <v>235</v>
      </c>
      <c r="AC21" s="0" t="n">
        <f aca="false">RANK(AB21,$AB$2:$AB$310,1)</f>
        <v>202</v>
      </c>
      <c r="AD21" s="0" t="n">
        <v>0</v>
      </c>
    </row>
    <row r="22" customFormat="false" ht="18" hidden="false" customHeight="true" outlineLevel="0" collapsed="false">
      <c r="A22" s="9" t="s">
        <v>198</v>
      </c>
      <c r="B22" s="9" t="s">
        <v>37</v>
      </c>
      <c r="C22" s="9" t="n">
        <v>72</v>
      </c>
      <c r="D22" s="9" t="n">
        <v>247</v>
      </c>
      <c r="E22" s="10" t="n">
        <v>31.75</v>
      </c>
      <c r="F22" s="0" t="n">
        <f aca="false">STANDARDIZE(E22,$E$312,$E$313)</f>
        <v>-0.37963450310386</v>
      </c>
      <c r="G22" s="10" t="n">
        <v>10.25</v>
      </c>
      <c r="H22" s="0" t="n">
        <f aca="false">STANDARDIZE(G22,$G$312,$G$313)</f>
        <v>0.975017028246503</v>
      </c>
      <c r="I22" s="9" t="n">
        <v>5.02</v>
      </c>
      <c r="J22" s="0" t="n">
        <f aca="false">(STANDARDIZE(I22,$I$312,$I$313))*-1</f>
        <v>-0.737506991399957</v>
      </c>
      <c r="K22" s="9" t="n">
        <v>30</v>
      </c>
      <c r="L22" s="0" t="n">
        <f aca="false">STANDARDIZE(K22,$K$312,$K$313)</f>
        <v>1.50548905961092</v>
      </c>
      <c r="M22" s="9" t="n">
        <v>31.5</v>
      </c>
      <c r="N22" s="0" t="n">
        <f aca="false">STANDARDIZE(M22,$M$312,$M$313)</f>
        <v>-0.497188600032209</v>
      </c>
      <c r="O22" s="9" t="n">
        <v>110</v>
      </c>
      <c r="P22" s="0" t="n">
        <f aca="false">STANDARDIZE(O22,$O$312,$O$313)</f>
        <v>-0.560314336179908</v>
      </c>
      <c r="Q22" s="9" t="n">
        <v>7.24</v>
      </c>
      <c r="R22" s="0" t="n">
        <f aca="false">(STANDARDIZE(Q22,$Q$312,$Q$313))*-1</f>
        <v>0.0734213753229844</v>
      </c>
      <c r="S22" s="9" t="n">
        <v>4.33</v>
      </c>
      <c r="T22" s="0" t="n">
        <f aca="false">(STANDARDIZE(S22,$S$312,$S$313))*-1</f>
        <v>0.14889715538262</v>
      </c>
      <c r="V22" s="11" t="n">
        <f aca="false">F22+H22+J22+L22+N22+P22+R22+T22</f>
        <v>0.528180187847098</v>
      </c>
      <c r="X22" s="11" t="n">
        <f aca="false">AVERAGE(F22,H22,J22,L22,N22,P22,R22,T22)</f>
        <v>0.0660225234808872</v>
      </c>
      <c r="Z22" s="0" t="n">
        <v>7</v>
      </c>
      <c r="AA22" s="0" t="n">
        <v>14</v>
      </c>
      <c r="AB22" s="0" t="n">
        <v>231</v>
      </c>
      <c r="AC22" s="0" t="n">
        <f aca="false">RANK(AB22,$AB$2:$AB$310,1)</f>
        <v>198</v>
      </c>
      <c r="AD22" s="0" t="n">
        <v>11.5</v>
      </c>
    </row>
    <row r="23" customFormat="false" ht="18" hidden="false" customHeight="true" outlineLevel="0" collapsed="false">
      <c r="A23" s="14" t="s">
        <v>116</v>
      </c>
      <c r="B23" s="9" t="s">
        <v>37</v>
      </c>
      <c r="C23" s="14" t="n">
        <v>73</v>
      </c>
      <c r="D23" s="14" t="n">
        <v>224</v>
      </c>
      <c r="E23" s="15" t="n">
        <v>31.25</v>
      </c>
      <c r="F23" s="0" t="n">
        <f aca="false">STANDARDIZE(E23,$E$312,$E$313)</f>
        <v>-0.738268302508802</v>
      </c>
      <c r="G23" s="15" t="n">
        <v>9.625</v>
      </c>
      <c r="H23" s="0" t="n">
        <f aca="false">STANDARDIZE(G23,$G$312,$G$313)</f>
        <v>-0.00909528046282197</v>
      </c>
      <c r="I23" s="14" t="n">
        <v>4.5</v>
      </c>
      <c r="J23" s="0" t="n">
        <f aca="false">(STANDARDIZE(I23,$I$312,$I$313))*-1</f>
        <v>0.931033639041266</v>
      </c>
      <c r="K23" s="14" t="n">
        <v>25</v>
      </c>
      <c r="L23" s="0" t="n">
        <f aca="false">STANDARDIZE(K23,$K$312,$K$313)</f>
        <v>0.685782593104976</v>
      </c>
      <c r="M23" s="14" t="n">
        <v>41.5</v>
      </c>
      <c r="N23" s="0" t="n">
        <f aca="false">STANDARDIZE(M23,$M$312,$M$313)</f>
        <v>1.87630077067016</v>
      </c>
      <c r="O23" s="14" t="n">
        <v>127</v>
      </c>
      <c r="P23" s="0" t="n">
        <f aca="false">STANDARDIZE(O23,$O$312,$O$313)</f>
        <v>1.25716503933699</v>
      </c>
      <c r="Q23" s="14" t="n">
        <v>6.82</v>
      </c>
      <c r="R23" s="0" t="n">
        <f aca="false">(STANDARDIZE(Q23,$Q$312,$Q$313))*-1</f>
        <v>1.10297853186826</v>
      </c>
      <c r="S23" s="14" t="n">
        <v>4.27</v>
      </c>
      <c r="T23" s="0" t="n">
        <f aca="false">(STANDARDIZE(S23,$S$312,$S$313))*-1</f>
        <v>0.384273220683018</v>
      </c>
      <c r="V23" s="11" t="n">
        <f aca="false">F23+H23+J23+L23+N23+P23+R23+T23</f>
        <v>5.49017021173304</v>
      </c>
      <c r="X23" s="11" t="n">
        <f aca="false">AVERAGE(F23,H23,J23,L23,N23,P23,R23,T23)</f>
        <v>0.68627127646663</v>
      </c>
      <c r="Z23" s="0" t="n">
        <v>3</v>
      </c>
      <c r="AA23" s="0" t="n">
        <v>22</v>
      </c>
      <c r="AB23" s="0" t="n">
        <v>86</v>
      </c>
      <c r="AC23" s="0" t="n">
        <f aca="false">RANK(AB23,$AB$2:$AB$310,1)</f>
        <v>86</v>
      </c>
      <c r="AD23" s="0" t="n">
        <v>32.875</v>
      </c>
    </row>
    <row r="24" customFormat="false" ht="18" hidden="false" customHeight="true" outlineLevel="0" collapsed="false">
      <c r="A24" s="9" t="s">
        <v>141</v>
      </c>
      <c r="B24" s="9" t="s">
        <v>37</v>
      </c>
      <c r="C24" s="9" t="n">
        <v>69</v>
      </c>
      <c r="D24" s="9" t="n">
        <v>207</v>
      </c>
      <c r="E24" s="10" t="n">
        <v>30.375</v>
      </c>
      <c r="F24" s="0" t="n">
        <f aca="false">STANDARDIZE(E24,$E$312,$E$313)</f>
        <v>-1.36587745146745</v>
      </c>
      <c r="G24" s="10" t="n">
        <v>9.25</v>
      </c>
      <c r="H24" s="0" t="n">
        <f aca="false">STANDARDIZE(G24,$G$312,$G$313)</f>
        <v>-0.599562665688417</v>
      </c>
      <c r="I24" s="9" t="n">
        <v>4.54</v>
      </c>
      <c r="J24" s="0" t="n">
        <f aca="false">(STANDARDIZE(I24,$I$312,$I$313))*-1</f>
        <v>0.802684359776556</v>
      </c>
      <c r="K24" s="14" t="s">
        <v>364</v>
      </c>
      <c r="M24" s="9" t="n">
        <v>33.5</v>
      </c>
      <c r="N24" s="0" t="n">
        <f aca="false">STANDARDIZE(M24,$M$312,$M$313)</f>
        <v>-0.0224907258917359</v>
      </c>
      <c r="O24" s="9" t="n">
        <v>121</v>
      </c>
      <c r="P24" s="0" t="n">
        <f aca="false">STANDARDIZE(O24,$O$312,$O$313)</f>
        <v>0.615701730331026</v>
      </c>
      <c r="Q24" s="14" t="s">
        <v>364</v>
      </c>
      <c r="S24" s="14" t="s">
        <v>364</v>
      </c>
      <c r="V24" s="11" t="n">
        <f aca="false">F24+H24+J24+L24+N24+P24+R24+T24</f>
        <v>-0.56954475294002</v>
      </c>
      <c r="X24" s="11" t="n">
        <f aca="false">AVERAGE(F24,H24,J24,L24,N24,P24,R24,T24)</f>
        <v>-0.113908950588004</v>
      </c>
      <c r="Z24" s="0" t="n">
        <v>3</v>
      </c>
      <c r="AA24" s="0" t="n">
        <v>13</v>
      </c>
      <c r="AB24" s="0" t="n">
        <v>77</v>
      </c>
      <c r="AC24" s="0" t="n">
        <f aca="false">RANK(AB24,$AB$2:$AB$310,1)</f>
        <v>77</v>
      </c>
      <c r="AD24" s="0" t="n">
        <v>34.9375</v>
      </c>
    </row>
    <row r="25" customFormat="false" ht="18" hidden="false" customHeight="true" outlineLevel="0" collapsed="false">
      <c r="A25" s="14" t="s">
        <v>163</v>
      </c>
      <c r="B25" s="9" t="s">
        <v>37</v>
      </c>
      <c r="C25" s="14" t="n">
        <v>70</v>
      </c>
      <c r="D25" s="14" t="n">
        <v>215</v>
      </c>
      <c r="E25" s="15" t="n">
        <v>29.625</v>
      </c>
      <c r="F25" s="0" t="n">
        <f aca="false">STANDARDIZE(E25,$E$312,$E$313)</f>
        <v>-1.90382815057486</v>
      </c>
      <c r="G25" s="15" t="n">
        <v>9.125</v>
      </c>
      <c r="H25" s="0" t="n">
        <f aca="false">STANDARDIZE(G25,$G$312,$G$313)</f>
        <v>-0.796385127430282</v>
      </c>
      <c r="I25" s="14" t="n">
        <v>4.7</v>
      </c>
      <c r="J25" s="0" t="n">
        <f aca="false">(STANDARDIZE(I25,$I$312,$I$313))*-1</f>
        <v>0.289287242717718</v>
      </c>
      <c r="K25" s="14" t="n">
        <v>26</v>
      </c>
      <c r="L25" s="0" t="n">
        <f aca="false">STANDARDIZE(K25,$K$312,$K$313)</f>
        <v>0.849723886406165</v>
      </c>
      <c r="M25" s="14" t="n">
        <v>36.5</v>
      </c>
      <c r="N25" s="0" t="n">
        <f aca="false">STANDARDIZE(M25,$M$312,$M$313)</f>
        <v>0.689556085318973</v>
      </c>
      <c r="O25" s="14" t="n">
        <v>120</v>
      </c>
      <c r="P25" s="0" t="n">
        <f aca="false">STANDARDIZE(O25,$O$312,$O$313)</f>
        <v>0.508791178830032</v>
      </c>
      <c r="Q25" s="14" t="n">
        <v>7.09</v>
      </c>
      <c r="R25" s="0" t="n">
        <f aca="false">(STANDARDIZE(Q25,$Q$312,$Q$313))*-1</f>
        <v>0.44112035980344</v>
      </c>
      <c r="S25" s="14" t="n">
        <v>4.13</v>
      </c>
      <c r="T25" s="0" t="n">
        <f aca="false">(STANDARDIZE(S25,$S$312,$S$313))*-1</f>
        <v>0.933484039717273</v>
      </c>
      <c r="V25" s="11" t="n">
        <f aca="false">F25+H25+J25+L25+N25+P25+R25+T25</f>
        <v>1.01174951478846</v>
      </c>
      <c r="X25" s="11" t="n">
        <f aca="false">AVERAGE(F25,H25,J25,L25,N25,P25,R25,T25)</f>
        <v>0.126468689348557</v>
      </c>
      <c r="Z25" s="0" t="n">
        <v>8</v>
      </c>
      <c r="AD25" s="0" t="n">
        <v>0</v>
      </c>
    </row>
    <row r="26" customFormat="false" ht="18" hidden="false" customHeight="true" outlineLevel="0" collapsed="false">
      <c r="A26" s="9" t="s">
        <v>250</v>
      </c>
      <c r="B26" s="9" t="s">
        <v>37</v>
      </c>
      <c r="C26" s="9" t="n">
        <v>74</v>
      </c>
      <c r="D26" s="9" t="n">
        <v>231</v>
      </c>
      <c r="E26" s="10" t="n">
        <v>32</v>
      </c>
      <c r="F26" s="0" t="n">
        <f aca="false">STANDARDIZE(E26,$E$312,$E$313)</f>
        <v>-0.200317603401389</v>
      </c>
      <c r="G26" s="10" t="n">
        <v>8.625</v>
      </c>
      <c r="H26" s="0" t="n">
        <f aca="false">STANDARDIZE(G26,$G$312,$G$313)</f>
        <v>-1.58367497439774</v>
      </c>
      <c r="I26" s="9" t="n">
        <v>4.61</v>
      </c>
      <c r="J26" s="0" t="n">
        <f aca="false">(STANDARDIZE(I26,$I$312,$I$313))*-1</f>
        <v>0.578073121063314</v>
      </c>
      <c r="K26" s="9" t="n">
        <v>20</v>
      </c>
      <c r="L26" s="0" t="n">
        <f aca="false">STANDARDIZE(K26,$K$312,$K$313)</f>
        <v>-0.133923873400972</v>
      </c>
      <c r="M26" s="9" t="n">
        <v>31.5</v>
      </c>
      <c r="N26" s="0" t="n">
        <f aca="false">STANDARDIZE(M26,$M$312,$M$313)</f>
        <v>-0.497188600032209</v>
      </c>
      <c r="O26" s="9" t="n">
        <v>112</v>
      </c>
      <c r="P26" s="0" t="n">
        <f aca="false">STANDARDIZE(O26,$O$312,$O$313)</f>
        <v>-0.34649323317792</v>
      </c>
      <c r="Q26" s="14" t="s">
        <v>364</v>
      </c>
      <c r="S26" s="14" t="s">
        <v>364</v>
      </c>
      <c r="V26" s="11" t="n">
        <f aca="false">F26+H26+J26+L26+N26+P26+R26+T26</f>
        <v>-2.18352516334692</v>
      </c>
      <c r="X26" s="11" t="n">
        <f aca="false">AVERAGE(F26,H26,J26,L26,N26,P26,R26,T26)</f>
        <v>-0.36392086055782</v>
      </c>
      <c r="Z26" s="0" t="n">
        <v>3</v>
      </c>
      <c r="AA26" s="0" t="n">
        <v>31</v>
      </c>
      <c r="AB26" s="0" t="n">
        <v>95</v>
      </c>
      <c r="AC26" s="0" t="n">
        <f aca="false">RANK(AB26,$AB$2:$AB$310,1)</f>
        <v>95</v>
      </c>
      <c r="AD26" s="0" t="n">
        <v>26.0769230769231</v>
      </c>
    </row>
    <row r="27" customFormat="false" ht="18" hidden="false" customHeight="true" outlineLevel="0" collapsed="false">
      <c r="A27" s="14" t="s">
        <v>194</v>
      </c>
      <c r="B27" s="9" t="s">
        <v>37</v>
      </c>
      <c r="C27" s="14" t="n">
        <v>72</v>
      </c>
      <c r="D27" s="14" t="n">
        <v>208</v>
      </c>
      <c r="E27" s="15" t="n">
        <v>31.5</v>
      </c>
      <c r="F27" s="0" t="n">
        <f aca="false">STANDARDIZE(E27,$E$312,$E$313)</f>
        <v>-0.558951402806331</v>
      </c>
      <c r="G27" s="15" t="n">
        <v>8.75</v>
      </c>
      <c r="H27" s="0" t="n">
        <f aca="false">STANDARDIZE(G27,$G$312,$G$313)</f>
        <v>-1.38685251265588</v>
      </c>
      <c r="I27" s="14" t="n">
        <v>4.42</v>
      </c>
      <c r="J27" s="0" t="n">
        <f aca="false">(STANDARDIZE(I27,$I$312,$I$313))*-1</f>
        <v>1.18773219757069</v>
      </c>
      <c r="K27" s="14" t="s">
        <v>364</v>
      </c>
      <c r="M27" s="14" t="n">
        <v>34.5</v>
      </c>
      <c r="N27" s="0" t="n">
        <f aca="false">STANDARDIZE(M27,$M$312,$M$313)</f>
        <v>0.2148582111785</v>
      </c>
      <c r="O27" s="14" t="n">
        <v>118</v>
      </c>
      <c r="P27" s="0" t="n">
        <f aca="false">STANDARDIZE(O27,$O$312,$O$313)</f>
        <v>0.294970075828044</v>
      </c>
      <c r="Q27" s="14" t="n">
        <v>7.22</v>
      </c>
      <c r="R27" s="0" t="n">
        <f aca="false">(STANDARDIZE(Q27,$Q$312,$Q$313))*-1</f>
        <v>0.122447906587046</v>
      </c>
      <c r="S27" s="14" t="n">
        <v>4.32</v>
      </c>
      <c r="T27" s="0" t="n">
        <f aca="false">(STANDARDIZE(S27,$S$312,$S$313))*-1</f>
        <v>0.188126499599352</v>
      </c>
      <c r="V27" s="11" t="n">
        <f aca="false">F27+H27+J27+L27+N27+P27+R27+T27</f>
        <v>0.0623309753014203</v>
      </c>
      <c r="X27" s="11" t="n">
        <f aca="false">AVERAGE(F27,H27,J27,L27,N27,P27,R27,T27)</f>
        <v>0.00890442504306005</v>
      </c>
      <c r="Z27" s="0" t="n">
        <v>4</v>
      </c>
      <c r="AA27" s="0" t="n">
        <v>7</v>
      </c>
      <c r="AB27" s="0" t="n">
        <v>106</v>
      </c>
      <c r="AC27" s="0" t="n">
        <f aca="false">RANK(AB27,$AB$2:$AB$310,1)</f>
        <v>106</v>
      </c>
      <c r="AD27" s="0" t="n">
        <v>29.8125</v>
      </c>
    </row>
    <row r="28" customFormat="false" ht="18" hidden="false" customHeight="true" outlineLevel="0" collapsed="false">
      <c r="A28" s="9" t="s">
        <v>308</v>
      </c>
      <c r="B28" s="9" t="s">
        <v>37</v>
      </c>
      <c r="C28" s="9" t="n">
        <v>68</v>
      </c>
      <c r="D28" s="9" t="n">
        <v>213</v>
      </c>
      <c r="E28" s="10" t="n">
        <v>30</v>
      </c>
      <c r="F28" s="0" t="n">
        <f aca="false">STANDARDIZE(E28,$E$312,$E$313)</f>
        <v>-1.63485280102116</v>
      </c>
      <c r="G28" s="10" t="n">
        <v>9</v>
      </c>
      <c r="H28" s="0" t="n">
        <f aca="false">STANDARDIZE(G28,$G$312,$G$313)</f>
        <v>-0.993207589172147</v>
      </c>
      <c r="I28" s="14" t="s">
        <v>364</v>
      </c>
      <c r="K28" s="9" t="n">
        <v>22</v>
      </c>
      <c r="L28" s="0" t="n">
        <f aca="false">STANDARDIZE(K28,$K$312,$K$313)</f>
        <v>0.193958713201407</v>
      </c>
      <c r="M28" s="9" t="n">
        <v>37</v>
      </c>
      <c r="N28" s="0" t="n">
        <f aca="false">STANDARDIZE(M28,$M$312,$M$313)</f>
        <v>0.808230553854091</v>
      </c>
      <c r="O28" s="9" t="n">
        <v>115</v>
      </c>
      <c r="P28" s="0" t="n">
        <f aca="false">STANDARDIZE(O28,$O$312,$O$313)</f>
        <v>-0.0257615786749379</v>
      </c>
      <c r="Q28" s="9" t="n">
        <v>7.52</v>
      </c>
      <c r="R28" s="0" t="n">
        <f aca="false">(STANDARDIZE(Q28,$Q$312,$Q$313))*-1</f>
        <v>-0.612950062373862</v>
      </c>
      <c r="S28" s="9" t="n">
        <v>4.37</v>
      </c>
      <c r="T28" s="0" t="n">
        <f aca="false">(STANDARDIZE(S28,$S$312,$S$313))*-1</f>
        <v>-0.00802022148431005</v>
      </c>
      <c r="V28" s="11" t="n">
        <f aca="false">F28+H28+J28+L28+N28+P28+R28+T28</f>
        <v>-2.27260298567091</v>
      </c>
      <c r="X28" s="11" t="n">
        <f aca="false">AVERAGE(F28,H28,J28,L28,N28,P28,R28,T28)</f>
        <v>-0.324657569381559</v>
      </c>
      <c r="Z28" s="0" t="n">
        <v>8</v>
      </c>
      <c r="AD28" s="0" t="n">
        <v>2.75</v>
      </c>
    </row>
    <row r="29" customFormat="false" ht="18" hidden="false" customHeight="true" outlineLevel="0" collapsed="false">
      <c r="A29" s="14" t="s">
        <v>241</v>
      </c>
      <c r="B29" s="9" t="s">
        <v>37</v>
      </c>
      <c r="C29" s="14" t="n">
        <v>68</v>
      </c>
      <c r="D29" s="14" t="n">
        <v>193</v>
      </c>
      <c r="E29" s="15" t="n">
        <v>31</v>
      </c>
      <c r="F29" s="0" t="n">
        <f aca="false">STANDARDIZE(E29,$E$312,$E$313)</f>
        <v>-0.917585202211273</v>
      </c>
      <c r="G29" s="15" t="n">
        <v>8.625</v>
      </c>
      <c r="H29" s="0" t="n">
        <f aca="false">STANDARDIZE(G29,$G$312,$G$313)</f>
        <v>-1.58367497439774</v>
      </c>
      <c r="I29" s="14" t="n">
        <v>4.61</v>
      </c>
      <c r="J29" s="0" t="n">
        <f aca="false">(STANDARDIZE(I29,$I$312,$I$313))*-1</f>
        <v>0.578073121063314</v>
      </c>
      <c r="K29" s="14" t="n">
        <v>11</v>
      </c>
      <c r="L29" s="0" t="n">
        <f aca="false">STANDARDIZE(K29,$K$312,$K$313)</f>
        <v>-1.60939551311168</v>
      </c>
      <c r="M29" s="14" t="n">
        <v>29</v>
      </c>
      <c r="N29" s="0" t="n">
        <f aca="false">STANDARDIZE(M29,$M$312,$M$313)</f>
        <v>-1.0905609427078</v>
      </c>
      <c r="O29" s="14" t="n">
        <v>109</v>
      </c>
      <c r="P29" s="0" t="n">
        <f aca="false">STANDARDIZE(O29,$O$312,$O$313)</f>
        <v>-0.667224887680902</v>
      </c>
      <c r="Q29" s="14" t="s">
        <v>364</v>
      </c>
      <c r="S29" s="14" t="n">
        <v>4.4</v>
      </c>
      <c r="T29" s="0" t="n">
        <f aca="false">(STANDARDIZE(S29,$S$312,$S$313))*-1</f>
        <v>-0.125708254134509</v>
      </c>
      <c r="V29" s="11" t="n">
        <f aca="false">F29+H29+J29+L29+N29+P29+R29+T29</f>
        <v>-5.41607665318059</v>
      </c>
      <c r="X29" s="11" t="n">
        <f aca="false">AVERAGE(F29,H29,J29,L29,N29,P29,R29,T29)</f>
        <v>-0.773725236168655</v>
      </c>
      <c r="Z29" s="0" t="n">
        <v>7</v>
      </c>
      <c r="AA29" s="0" t="n">
        <v>13</v>
      </c>
      <c r="AB29" s="0" t="n">
        <v>230</v>
      </c>
      <c r="AC29" s="0" t="n">
        <f aca="false">RANK(AB29,$AB$2:$AB$310,1)</f>
        <v>197</v>
      </c>
      <c r="AD29" s="0" t="n">
        <v>9.92307692307692</v>
      </c>
    </row>
    <row r="30" customFormat="false" ht="18" hidden="false" customHeight="true" outlineLevel="0" collapsed="false">
      <c r="A30" s="9" t="s">
        <v>312</v>
      </c>
      <c r="B30" s="9" t="s">
        <v>37</v>
      </c>
      <c r="C30" s="9" t="n">
        <v>69</v>
      </c>
      <c r="D30" s="9" t="n">
        <v>215</v>
      </c>
      <c r="E30" s="10" t="n">
        <v>30.75</v>
      </c>
      <c r="F30" s="0" t="n">
        <f aca="false">STANDARDIZE(E30,$E$312,$E$313)</f>
        <v>-1.09690210191374</v>
      </c>
      <c r="G30" s="10" t="n">
        <v>9.5</v>
      </c>
      <c r="H30" s="0" t="n">
        <f aca="false">STANDARDIZE(G30,$G$312,$G$313)</f>
        <v>-0.205917742204687</v>
      </c>
      <c r="I30" s="9" t="n">
        <v>4.65</v>
      </c>
      <c r="J30" s="0" t="n">
        <f aca="false">(STANDARDIZE(I30,$I$312,$I$313))*-1</f>
        <v>0.449723841798604</v>
      </c>
      <c r="K30" s="9" t="n">
        <v>15</v>
      </c>
      <c r="L30" s="0" t="n">
        <f aca="false">STANDARDIZE(K30,$K$312,$K$313)</f>
        <v>-0.953630339906919</v>
      </c>
      <c r="M30" s="9" t="n">
        <v>35.5</v>
      </c>
      <c r="N30" s="0" t="n">
        <f aca="false">STANDARDIZE(M30,$M$312,$M$313)</f>
        <v>0.452207148248737</v>
      </c>
      <c r="O30" s="9" t="n">
        <v>116</v>
      </c>
      <c r="P30" s="0" t="n">
        <f aca="false">STANDARDIZE(O30,$O$312,$O$313)</f>
        <v>0.0811489728260561</v>
      </c>
      <c r="Q30" s="14" t="s">
        <v>364</v>
      </c>
      <c r="S30" s="14" t="s">
        <v>364</v>
      </c>
      <c r="V30" s="11" t="n">
        <f aca="false">F30+H30+J30+L30+N30+P30+R30+T30</f>
        <v>-1.27337022115195</v>
      </c>
      <c r="X30" s="11" t="n">
        <f aca="false">AVERAGE(F30,H30,J30,L30,N30,P30,R30,T30)</f>
        <v>-0.212228370191992</v>
      </c>
      <c r="Z30" s="0" t="n">
        <v>8</v>
      </c>
      <c r="AD30" s="0" t="n">
        <v>22.2307692307692</v>
      </c>
    </row>
    <row r="31" customFormat="false" ht="18" hidden="false" customHeight="true" outlineLevel="0" collapsed="false">
      <c r="A31" s="14" t="s">
        <v>207</v>
      </c>
      <c r="B31" s="9" t="s">
        <v>37</v>
      </c>
      <c r="C31" s="14" t="n">
        <v>68</v>
      </c>
      <c r="D31" s="14" t="n">
        <v>217</v>
      </c>
      <c r="E31" s="15" t="n">
        <v>29.75</v>
      </c>
      <c r="F31" s="0" t="n">
        <f aca="false">STANDARDIZE(E31,$E$312,$E$313)</f>
        <v>-1.81416970072363</v>
      </c>
      <c r="G31" s="15" t="n">
        <v>10.125</v>
      </c>
      <c r="H31" s="0" t="n">
        <f aca="false">STANDARDIZE(G31,$G$312,$G$313)</f>
        <v>0.778194566504638</v>
      </c>
      <c r="I31" s="14" t="n">
        <v>4.7</v>
      </c>
      <c r="J31" s="0" t="n">
        <f aca="false">(STANDARDIZE(I31,$I$312,$I$313))*-1</f>
        <v>0.289287242717718</v>
      </c>
      <c r="K31" s="14" t="n">
        <v>21</v>
      </c>
      <c r="L31" s="0" t="n">
        <f aca="false">STANDARDIZE(K31,$K$312,$K$313)</f>
        <v>0.0300174199002178</v>
      </c>
      <c r="M31" s="14" t="n">
        <v>32</v>
      </c>
      <c r="N31" s="0" t="n">
        <f aca="false">STANDARDIZE(M31,$M$312,$M$313)</f>
        <v>-0.37851413149709</v>
      </c>
      <c r="O31" s="14" t="n">
        <v>113</v>
      </c>
      <c r="P31" s="0" t="n">
        <f aca="false">STANDARDIZE(O31,$O$312,$O$313)</f>
        <v>-0.239582681676926</v>
      </c>
      <c r="Q31" s="14" t="s">
        <v>364</v>
      </c>
      <c r="S31" s="14" t="s">
        <v>364</v>
      </c>
      <c r="V31" s="11" t="n">
        <f aca="false">F31+H31+J31+L31+N31+P31+R31+T31</f>
        <v>-1.33476728477507</v>
      </c>
      <c r="X31" s="11" t="n">
        <f aca="false">AVERAGE(F31,H31,J31,L31,N31,P31,R31,T31)</f>
        <v>-0.222461214129178</v>
      </c>
      <c r="Z31" s="0" t="n">
        <v>6</v>
      </c>
      <c r="AA31" s="0" t="n">
        <v>29</v>
      </c>
      <c r="AB31" s="0" t="n">
        <v>205</v>
      </c>
      <c r="AC31" s="0" t="n">
        <f aca="false">RANK(AB31,$AB$2:$AB$310,1)</f>
        <v>183</v>
      </c>
      <c r="AD31" s="0" t="n">
        <v>11.4</v>
      </c>
    </row>
    <row r="32" customFormat="false" ht="18" hidden="false" customHeight="true" outlineLevel="0" collapsed="false">
      <c r="A32" s="9" t="s">
        <v>288</v>
      </c>
      <c r="B32" s="9" t="s">
        <v>37</v>
      </c>
      <c r="C32" s="9" t="n">
        <v>72</v>
      </c>
      <c r="D32" s="9" t="n">
        <v>204</v>
      </c>
      <c r="E32" s="10" t="n">
        <v>30</v>
      </c>
      <c r="F32" s="0" t="n">
        <f aca="false">STANDARDIZE(E32,$E$312,$E$313)</f>
        <v>-1.63485280102116</v>
      </c>
      <c r="G32" s="10" t="n">
        <v>8.75</v>
      </c>
      <c r="H32" s="0" t="n">
        <f aca="false">STANDARDIZE(G32,$G$312,$G$313)</f>
        <v>-1.38685251265588</v>
      </c>
      <c r="I32" s="9" t="n">
        <v>4.62</v>
      </c>
      <c r="J32" s="0" t="n">
        <f aca="false">(STANDARDIZE(I32,$I$312,$I$313))*-1</f>
        <v>0.545985801247137</v>
      </c>
      <c r="K32" s="9" t="n">
        <v>15</v>
      </c>
      <c r="L32" s="0" t="n">
        <f aca="false">STANDARDIZE(K32,$K$312,$K$313)</f>
        <v>-0.953630339906919</v>
      </c>
      <c r="M32" s="9" t="n">
        <v>33</v>
      </c>
      <c r="N32" s="0" t="n">
        <f aca="false">STANDARDIZE(M32,$M$312,$M$313)</f>
        <v>-0.141165194426854</v>
      </c>
      <c r="O32" s="9" t="n">
        <v>121</v>
      </c>
      <c r="P32" s="0" t="n">
        <f aca="false">STANDARDIZE(O32,$O$312,$O$313)</f>
        <v>0.615701730331026</v>
      </c>
      <c r="Q32" s="9" t="n">
        <v>7.08</v>
      </c>
      <c r="R32" s="0" t="n">
        <f aca="false">(STANDARDIZE(Q32,$Q$312,$Q$313))*-1</f>
        <v>0.465633625435469</v>
      </c>
      <c r="S32" s="9" t="n">
        <v>4.11</v>
      </c>
      <c r="T32" s="0" t="n">
        <f aca="false">(STANDARDIZE(S32,$S$312,$S$313))*-1</f>
        <v>1.01194272815074</v>
      </c>
      <c r="V32" s="11" t="n">
        <f aca="false">F32+H32+J32+L32+N32+P32+R32+T32</f>
        <v>-1.47723696284644</v>
      </c>
      <c r="X32" s="11" t="n">
        <f aca="false">AVERAGE(F32,H32,J32,L32,N32,P32,R32,T32)</f>
        <v>-0.184654620355805</v>
      </c>
      <c r="Z32" s="0" t="n">
        <v>8</v>
      </c>
      <c r="AD32" s="0" t="n">
        <v>0</v>
      </c>
    </row>
    <row r="33" customFormat="false" ht="18" hidden="false" customHeight="true" outlineLevel="0" collapsed="false">
      <c r="A33" s="14" t="s">
        <v>332</v>
      </c>
      <c r="B33" s="9" t="s">
        <v>37</v>
      </c>
      <c r="C33" s="14" t="n">
        <v>71</v>
      </c>
      <c r="D33" s="14" t="n">
        <v>222</v>
      </c>
      <c r="E33" s="15" t="n">
        <v>30.375</v>
      </c>
      <c r="F33" s="0" t="n">
        <f aca="false">STANDARDIZE(E33,$E$312,$E$313)</f>
        <v>-1.36587745146745</v>
      </c>
      <c r="G33" s="15" t="n">
        <v>10.625</v>
      </c>
      <c r="H33" s="0" t="n">
        <f aca="false">STANDARDIZE(G33,$G$312,$G$313)</f>
        <v>1.5654844134721</v>
      </c>
      <c r="I33" s="14" t="s">
        <v>364</v>
      </c>
      <c r="K33" s="14" t="n">
        <v>23</v>
      </c>
      <c r="L33" s="0" t="n">
        <f aca="false">STANDARDIZE(K33,$K$312,$K$313)</f>
        <v>0.357900006502597</v>
      </c>
      <c r="M33" s="14" t="s">
        <v>364</v>
      </c>
      <c r="O33" s="14" t="s">
        <v>364</v>
      </c>
      <c r="Q33" s="14" t="s">
        <v>364</v>
      </c>
      <c r="S33" s="14" t="s">
        <v>364</v>
      </c>
      <c r="V33" s="11" t="n">
        <f aca="false">F33+H33+J33+L33+N33+P33+R33+T33</f>
        <v>0.557506968507245</v>
      </c>
      <c r="X33" s="11" t="n">
        <f aca="false">AVERAGE(F33,H33,J33,L33,N33,P33,R33,T33)</f>
        <v>0.185835656169082</v>
      </c>
      <c r="Z33" s="0" t="n">
        <v>8</v>
      </c>
      <c r="AD33" s="0" t="n">
        <v>12</v>
      </c>
    </row>
    <row r="34" customFormat="false" ht="18" hidden="false" customHeight="true" outlineLevel="0" collapsed="false">
      <c r="A34" s="9" t="s">
        <v>215</v>
      </c>
      <c r="B34" s="9" t="s">
        <v>37</v>
      </c>
      <c r="C34" s="9" t="n">
        <v>73</v>
      </c>
      <c r="D34" s="9" t="n">
        <v>230</v>
      </c>
      <c r="E34" s="10" t="n">
        <v>33</v>
      </c>
      <c r="F34" s="0" t="n">
        <f aca="false">STANDARDIZE(E34,$E$312,$E$313)</f>
        <v>0.516949995408494</v>
      </c>
      <c r="G34" s="10" t="n">
        <v>9.75</v>
      </c>
      <c r="H34" s="0" t="n">
        <f aca="false">STANDARDIZE(G34,$G$312,$G$313)</f>
        <v>0.187727181279043</v>
      </c>
      <c r="I34" s="9" t="n">
        <v>4.48</v>
      </c>
      <c r="J34" s="0" t="n">
        <f aca="false">(STANDARDIZE(I34,$I$312,$I$313))*-1</f>
        <v>0.995208278673619</v>
      </c>
      <c r="K34" s="9" t="n">
        <v>16</v>
      </c>
      <c r="L34" s="0" t="n">
        <f aca="false">STANDARDIZE(K34,$K$312,$K$313)</f>
        <v>-0.78968904660573</v>
      </c>
      <c r="M34" s="9" t="n">
        <v>33.5</v>
      </c>
      <c r="N34" s="0" t="n">
        <f aca="false">STANDARDIZE(M34,$M$312,$M$313)</f>
        <v>-0.0224907258917359</v>
      </c>
      <c r="O34" s="9" t="n">
        <v>117</v>
      </c>
      <c r="P34" s="0" t="n">
        <f aca="false">STANDARDIZE(O34,$O$312,$O$313)</f>
        <v>0.18805952432705</v>
      </c>
      <c r="Q34" s="9" t="n">
        <v>7.16</v>
      </c>
      <c r="R34" s="0" t="n">
        <f aca="false">(STANDARDIZE(Q34,$Q$312,$Q$313))*-1</f>
        <v>0.269527500379227</v>
      </c>
      <c r="S34" s="9" t="n">
        <v>4.46</v>
      </c>
      <c r="T34" s="0" t="n">
        <f aca="false">(STANDARDIZE(S34,$S$312,$S$313))*-1</f>
        <v>-0.361084319434903</v>
      </c>
      <c r="V34" s="11" t="n">
        <f aca="false">F34+H34+J34+L34+N34+P34+R34+T34</f>
        <v>0.984208388135065</v>
      </c>
      <c r="X34" s="11" t="n">
        <f aca="false">AVERAGE(F34,H34,J34,L34,N34,P34,R34,T34)</f>
        <v>0.123026048516883</v>
      </c>
      <c r="Z34" s="0" t="n">
        <v>5</v>
      </c>
      <c r="AA34" s="0" t="n">
        <v>19</v>
      </c>
      <c r="AB34" s="0" t="n">
        <v>155</v>
      </c>
      <c r="AC34" s="0" t="n">
        <f aca="false">RANK(AB34,$AB$2:$AB$310,1)</f>
        <v>150</v>
      </c>
      <c r="AD34" s="0" t="n">
        <v>21.8181818181818</v>
      </c>
    </row>
    <row r="35" customFormat="false" ht="18" hidden="false" customHeight="true" outlineLevel="0" collapsed="false">
      <c r="A35" s="14" t="s">
        <v>324</v>
      </c>
      <c r="B35" s="9" t="s">
        <v>37</v>
      </c>
      <c r="C35" s="14" t="n">
        <v>67</v>
      </c>
      <c r="D35" s="14" t="n">
        <v>195</v>
      </c>
      <c r="E35" s="15" t="n">
        <v>29.875</v>
      </c>
      <c r="F35" s="0" t="n">
        <f aca="false">STANDARDIZE(E35,$E$312,$E$313)</f>
        <v>-1.72451125087239</v>
      </c>
      <c r="G35" s="15" t="n">
        <v>8.25</v>
      </c>
      <c r="H35" s="0" t="n">
        <f aca="false">STANDARDIZE(G35,$G$312,$G$313)</f>
        <v>-2.17414235962334</v>
      </c>
      <c r="I35" s="14" t="n">
        <v>4.49</v>
      </c>
      <c r="J35" s="0" t="n">
        <f aca="false">(STANDARDIZE(I35,$I$312,$I$313))*-1</f>
        <v>0.963120958857443</v>
      </c>
      <c r="K35" s="14" t="n">
        <v>18</v>
      </c>
      <c r="L35" s="0" t="n">
        <f aca="false">STANDARDIZE(K35,$K$312,$K$313)</f>
        <v>-0.461806460003351</v>
      </c>
      <c r="M35" s="14" t="n">
        <v>33.5</v>
      </c>
      <c r="N35" s="0" t="n">
        <f aca="false">STANDARDIZE(M35,$M$312,$M$313)</f>
        <v>-0.0224907258917359</v>
      </c>
      <c r="O35" s="14" t="n">
        <v>119</v>
      </c>
      <c r="P35" s="0" t="n">
        <f aca="false">STANDARDIZE(O35,$O$312,$O$313)</f>
        <v>0.401880627329038</v>
      </c>
      <c r="Q35" s="14" t="n">
        <v>6.84</v>
      </c>
      <c r="R35" s="0" t="n">
        <f aca="false">(STANDARDIZE(Q35,$Q$312,$Q$313))*-1</f>
        <v>1.0539520006042</v>
      </c>
      <c r="S35" s="14" t="n">
        <v>4.12</v>
      </c>
      <c r="T35" s="0" t="n">
        <f aca="false">(STANDARDIZE(S35,$S$312,$S$313))*-1</f>
        <v>0.972713383934005</v>
      </c>
      <c r="V35" s="11" t="n">
        <f aca="false">F35+H35+J35+L35+N35+P35+R35+T35</f>
        <v>-0.991283825666132</v>
      </c>
      <c r="X35" s="11" t="n">
        <f aca="false">AVERAGE(F35,H35,J35,L35,N35,P35,R35,T35)</f>
        <v>-0.123910478208267</v>
      </c>
      <c r="Z35" s="0" t="n">
        <v>8</v>
      </c>
      <c r="AD35" s="0" t="n">
        <v>1</v>
      </c>
    </row>
    <row r="36" customFormat="false" ht="18" hidden="false" customHeight="true" outlineLevel="0" collapsed="false">
      <c r="A36" s="9" t="s">
        <v>302</v>
      </c>
      <c r="B36" s="9" t="s">
        <v>37</v>
      </c>
      <c r="C36" s="9" t="n">
        <v>73</v>
      </c>
      <c r="D36" s="9" t="n">
        <v>226</v>
      </c>
      <c r="E36" s="10" t="n">
        <v>31.625</v>
      </c>
      <c r="F36" s="0" t="n">
        <f aca="false">STANDARDIZE(E36,$E$312,$E$313)</f>
        <v>-0.469292952955096</v>
      </c>
      <c r="G36" s="10" t="n">
        <v>9</v>
      </c>
      <c r="H36" s="0" t="n">
        <f aca="false">STANDARDIZE(G36,$G$312,$G$313)</f>
        <v>-0.993207589172147</v>
      </c>
      <c r="I36" s="9" t="n">
        <v>4.61</v>
      </c>
      <c r="J36" s="0" t="n">
        <f aca="false">(STANDARDIZE(I36,$I$312,$I$313))*-1</f>
        <v>0.578073121063314</v>
      </c>
      <c r="K36" s="9" t="n">
        <v>22</v>
      </c>
      <c r="L36" s="0" t="n">
        <f aca="false">STANDARDIZE(K36,$K$312,$K$313)</f>
        <v>0.193958713201407</v>
      </c>
      <c r="M36" s="9" t="n">
        <v>36</v>
      </c>
      <c r="N36" s="0" t="n">
        <f aca="false">STANDARDIZE(M36,$M$312,$M$313)</f>
        <v>0.570881616783855</v>
      </c>
      <c r="O36" s="9" t="n">
        <v>117</v>
      </c>
      <c r="P36" s="0" t="n">
        <f aca="false">STANDARDIZE(O36,$O$312,$O$313)</f>
        <v>0.18805952432705</v>
      </c>
      <c r="Q36" s="9" t="n">
        <v>7.19</v>
      </c>
      <c r="R36" s="0" t="n">
        <f aca="false">(STANDARDIZE(Q36,$Q$312,$Q$313))*-1</f>
        <v>0.195987703483135</v>
      </c>
      <c r="S36" s="9" t="n">
        <v>4.22</v>
      </c>
      <c r="T36" s="0" t="n">
        <f aca="false">(STANDARDIZE(S36,$S$312,$S$313))*-1</f>
        <v>0.58041994176668</v>
      </c>
      <c r="V36" s="11" t="n">
        <f aca="false">F36+H36+J36+L36+N36+P36+R36+T36</f>
        <v>0.844880078498199</v>
      </c>
      <c r="X36" s="11" t="n">
        <f aca="false">AVERAGE(F36,H36,J36,L36,N36,P36,R36,T36)</f>
        <v>0.105610009812275</v>
      </c>
      <c r="Z36" s="0" t="n">
        <v>2</v>
      </c>
      <c r="AA36" s="0" t="n">
        <v>4</v>
      </c>
      <c r="AB36" s="0" t="n">
        <v>36</v>
      </c>
      <c r="AC36" s="0" t="n">
        <f aca="false">RANK(AB36,$AB$2:$AB$310,1)</f>
        <v>36</v>
      </c>
      <c r="AD36" s="0" t="n">
        <v>51.6666666666667</v>
      </c>
    </row>
    <row r="37" customFormat="false" ht="18" hidden="false" customHeight="true" outlineLevel="0" collapsed="false">
      <c r="A37" s="14" t="s">
        <v>341</v>
      </c>
      <c r="B37" s="9" t="s">
        <v>37</v>
      </c>
      <c r="C37" s="14" t="n">
        <v>70</v>
      </c>
      <c r="D37" s="14" t="n">
        <v>223</v>
      </c>
      <c r="E37" s="15" t="n">
        <v>32</v>
      </c>
      <c r="F37" s="0" t="n">
        <f aca="false">STANDARDIZE(E37,$E$312,$E$313)</f>
        <v>-0.200317603401389</v>
      </c>
      <c r="G37" s="15" t="n">
        <v>9.625</v>
      </c>
      <c r="H37" s="0" t="n">
        <f aca="false">STANDARDIZE(G37,$G$312,$G$313)</f>
        <v>-0.00909528046282197</v>
      </c>
      <c r="I37" s="14" t="n">
        <v>4.6</v>
      </c>
      <c r="J37" s="0" t="n">
        <f aca="false">(STANDARDIZE(I37,$I$312,$I$313))*-1</f>
        <v>0.610160440879493</v>
      </c>
      <c r="K37" s="14" t="n">
        <v>25</v>
      </c>
      <c r="L37" s="0" t="n">
        <f aca="false">STANDARDIZE(K37,$K$312,$K$313)</f>
        <v>0.685782593104976</v>
      </c>
      <c r="M37" s="14" t="n">
        <v>41</v>
      </c>
      <c r="N37" s="0" t="n">
        <f aca="false">STANDARDIZE(M37,$M$312,$M$313)</f>
        <v>1.75762630213504</v>
      </c>
      <c r="O37" s="14" t="n">
        <v>121</v>
      </c>
      <c r="P37" s="0" t="n">
        <f aca="false">STANDARDIZE(O37,$O$312,$O$313)</f>
        <v>0.615701730331026</v>
      </c>
      <c r="Q37" s="14" t="n">
        <v>7.08</v>
      </c>
      <c r="R37" s="0" t="n">
        <f aca="false">(STANDARDIZE(Q37,$Q$312,$Q$313))*-1</f>
        <v>0.465633625435469</v>
      </c>
      <c r="S37" s="14" t="n">
        <v>4.14</v>
      </c>
      <c r="T37" s="0" t="n">
        <f aca="false">(STANDARDIZE(S37,$S$312,$S$313))*-1</f>
        <v>0.894254695500541</v>
      </c>
      <c r="V37" s="11" t="n">
        <f aca="false">F37+H37+J37+L37+N37+P37+R37+T37</f>
        <v>4.81974650352233</v>
      </c>
      <c r="X37" s="11" t="n">
        <f aca="false">AVERAGE(F37,H37,J37,L37,N37,P37,R37,T37)</f>
        <v>0.602468312940291</v>
      </c>
      <c r="Z37" s="0" t="n">
        <v>8</v>
      </c>
      <c r="AD37" s="0" t="n">
        <v>7.66666666666667</v>
      </c>
    </row>
    <row r="38" customFormat="false" ht="18" hidden="false" customHeight="true" outlineLevel="0" collapsed="false">
      <c r="A38" s="16" t="s">
        <v>75</v>
      </c>
      <c r="B38" s="9" t="s">
        <v>48</v>
      </c>
      <c r="C38" s="9" t="n">
        <v>74</v>
      </c>
      <c r="D38" s="9" t="n">
        <v>211</v>
      </c>
      <c r="E38" s="10" t="n">
        <v>31</v>
      </c>
      <c r="F38" s="0" t="n">
        <f aca="false">STANDARDIZE(E38,$E$312,$E$313)</f>
        <v>-0.917585202211273</v>
      </c>
      <c r="G38" s="10" t="n">
        <v>9.5</v>
      </c>
      <c r="H38" s="0" t="n">
        <f aca="false">STANDARDIZE(G38,$G$312,$G$313)</f>
        <v>-0.205917742204687</v>
      </c>
      <c r="I38" s="9" t="n">
        <v>4.81</v>
      </c>
      <c r="J38" s="0" t="n">
        <f aca="false">(STANDARDIZE(I38,$I$312,$I$313))*-1</f>
        <v>-0.0636732752602318</v>
      </c>
      <c r="K38" s="14" t="s">
        <v>364</v>
      </c>
      <c r="M38" s="9" t="n">
        <v>37</v>
      </c>
      <c r="N38" s="0" t="n">
        <f aca="false">STANDARDIZE(M38,$M$312,$M$313)</f>
        <v>0.808230553854091</v>
      </c>
      <c r="O38" s="9" t="n">
        <v>125</v>
      </c>
      <c r="P38" s="0" t="n">
        <f aca="false">STANDARDIZE(O38,$O$312,$O$313)</f>
        <v>1.043343936335</v>
      </c>
      <c r="Q38" s="9" t="n">
        <v>7.13</v>
      </c>
      <c r="R38" s="0" t="n">
        <f aca="false">(STANDARDIZE(Q38,$Q$312,$Q$313))*-1</f>
        <v>0.343067297275318</v>
      </c>
      <c r="S38" s="9" t="n">
        <v>4.2</v>
      </c>
      <c r="T38" s="0" t="n">
        <f aca="false">(STANDARDIZE(S38,$S$312,$S$313))*-1</f>
        <v>0.658878630200144</v>
      </c>
      <c r="V38" s="11" t="n">
        <f aca="false">F38+H38+J38+L38+N38+P38+R38+T38</f>
        <v>1.66634419798837</v>
      </c>
      <c r="X38" s="11" t="n">
        <f aca="false">AVERAGE(F38,H38,J38,L38,N38,P38,R38,T38)</f>
        <v>0.238049171141195</v>
      </c>
      <c r="Z38" s="0" t="n">
        <v>8</v>
      </c>
      <c r="AD38" s="0" t="n">
        <v>0</v>
      </c>
    </row>
    <row r="39" customFormat="false" ht="18" hidden="false" customHeight="true" outlineLevel="0" collapsed="false">
      <c r="A39" s="17" t="s">
        <v>47</v>
      </c>
      <c r="B39" s="9" t="s">
        <v>48</v>
      </c>
      <c r="C39" s="14" t="n">
        <v>72</v>
      </c>
      <c r="D39" s="14" t="n">
        <v>231</v>
      </c>
      <c r="E39" s="15" t="n">
        <v>31.625</v>
      </c>
      <c r="F39" s="0" t="n">
        <f aca="false">STANDARDIZE(E39,$E$312,$E$313)</f>
        <v>-0.469292952955096</v>
      </c>
      <c r="G39" s="15" t="n">
        <v>9.625</v>
      </c>
      <c r="H39" s="0" t="n">
        <f aca="false">STANDARDIZE(G39,$G$312,$G$313)</f>
        <v>-0.00909528046282197</v>
      </c>
      <c r="I39" s="14" t="n">
        <v>5.03</v>
      </c>
      <c r="J39" s="0" t="n">
        <f aca="false">(STANDARDIZE(I39,$I$312,$I$313))*-1</f>
        <v>-0.769594311216136</v>
      </c>
      <c r="K39" s="14" t="s">
        <v>364</v>
      </c>
      <c r="M39" s="14" t="n">
        <v>26.5</v>
      </c>
      <c r="N39" s="0" t="n">
        <f aca="false">STANDARDIZE(M39,$M$312,$M$313)</f>
        <v>-1.68393328538339</v>
      </c>
      <c r="O39" s="14" t="n">
        <v>100</v>
      </c>
      <c r="P39" s="0" t="n">
        <f aca="false">STANDARDIZE(O39,$O$312,$O$313)</f>
        <v>-1.62941985118985</v>
      </c>
      <c r="Q39" s="14" t="n">
        <v>7.47</v>
      </c>
      <c r="R39" s="0" t="n">
        <f aca="false">(STANDARDIZE(Q39,$Q$312,$Q$313))*-1</f>
        <v>-0.490383734213711</v>
      </c>
      <c r="S39" s="14" t="n">
        <v>4.62</v>
      </c>
      <c r="T39" s="0" t="n">
        <f aca="false">(STANDARDIZE(S39,$S$312,$S$313))*-1</f>
        <v>-0.988753826902625</v>
      </c>
      <c r="V39" s="11" t="n">
        <f aca="false">F39+H39+J39+L39+N39+P39+R39+T39</f>
        <v>-6.04047324232363</v>
      </c>
      <c r="X39" s="11" t="n">
        <f aca="false">AVERAGE(F39,H39,J39,L39,N39,P39,R39,T39)</f>
        <v>-0.862924748903376</v>
      </c>
      <c r="Z39" s="0" t="n">
        <v>8</v>
      </c>
      <c r="AD39" s="0" t="n">
        <v>0</v>
      </c>
    </row>
    <row r="40" customFormat="false" ht="18" hidden="false" customHeight="true" outlineLevel="0" collapsed="false">
      <c r="A40" s="16" t="s">
        <v>69</v>
      </c>
      <c r="B40" s="9" t="s">
        <v>48</v>
      </c>
      <c r="C40" s="9" t="n">
        <v>76</v>
      </c>
      <c r="D40" s="9" t="n">
        <v>229</v>
      </c>
      <c r="E40" s="10" t="n">
        <v>34.25</v>
      </c>
      <c r="F40" s="0" t="n">
        <f aca="false">STANDARDIZE(E40,$E$312,$E$313)</f>
        <v>1.41353449392085</v>
      </c>
      <c r="G40" s="10" t="n">
        <v>9.25</v>
      </c>
      <c r="H40" s="0" t="n">
        <f aca="false">STANDARDIZE(G40,$G$312,$G$313)</f>
        <v>-0.599562665688417</v>
      </c>
      <c r="I40" s="9" t="n">
        <v>4.72</v>
      </c>
      <c r="J40" s="0" t="n">
        <f aca="false">(STANDARDIZE(I40,$I$312,$I$313))*-1</f>
        <v>0.225112603085364</v>
      </c>
      <c r="K40" s="14" t="s">
        <v>364</v>
      </c>
      <c r="M40" s="9" t="n">
        <v>33</v>
      </c>
      <c r="N40" s="0" t="n">
        <f aca="false">STANDARDIZE(M40,$M$312,$M$313)</f>
        <v>-0.141165194426854</v>
      </c>
      <c r="O40" s="9" t="n">
        <v>110</v>
      </c>
      <c r="P40" s="0" t="n">
        <f aca="false">STANDARDIZE(O40,$O$312,$O$313)</f>
        <v>-0.560314336179908</v>
      </c>
      <c r="Q40" s="9" t="n">
        <v>7.18</v>
      </c>
      <c r="R40" s="0" t="n">
        <f aca="false">(STANDARDIZE(Q40,$Q$312,$Q$313))*-1</f>
        <v>0.220500969115167</v>
      </c>
      <c r="S40" s="9" t="n">
        <v>4.37</v>
      </c>
      <c r="T40" s="0" t="n">
        <f aca="false">(STANDARDIZE(S40,$S$312,$S$313))*-1</f>
        <v>-0.00802022148431005</v>
      </c>
      <c r="V40" s="11" t="n">
        <f aca="false">F40+H40+J40+L40+N40+P40+R40+T40</f>
        <v>0.55008564834189</v>
      </c>
      <c r="X40" s="11" t="n">
        <f aca="false">AVERAGE(F40,H40,J40,L40,N40,P40,R40,T40)</f>
        <v>0.0785836640488414</v>
      </c>
      <c r="Z40" s="0" t="n">
        <v>8</v>
      </c>
      <c r="AD40" s="0" t="n">
        <v>0</v>
      </c>
    </row>
    <row r="41" customFormat="false" ht="18" hidden="false" customHeight="true" outlineLevel="0" collapsed="false">
      <c r="A41" s="17" t="s">
        <v>295</v>
      </c>
      <c r="B41" s="9" t="s">
        <v>48</v>
      </c>
      <c r="C41" s="14" t="n">
        <v>73</v>
      </c>
      <c r="D41" s="14" t="n">
        <v>218</v>
      </c>
      <c r="E41" s="15" t="n">
        <v>33.25</v>
      </c>
      <c r="F41" s="0" t="n">
        <f aca="false">STANDARDIZE(E41,$E$312,$E$313)</f>
        <v>0.696266895110964</v>
      </c>
      <c r="G41" s="15" t="n">
        <v>9.75</v>
      </c>
      <c r="H41" s="0" t="n">
        <f aca="false">STANDARDIZE(G41,$G$312,$G$313)</f>
        <v>0.187727181279043</v>
      </c>
      <c r="I41" s="14" t="n">
        <v>4.94</v>
      </c>
      <c r="J41" s="0" t="n">
        <f aca="false">(STANDARDIZE(I41,$I$312,$I$313))*-1</f>
        <v>-0.48080843287054</v>
      </c>
      <c r="K41" s="14" t="s">
        <v>364</v>
      </c>
      <c r="M41" s="14" t="n">
        <v>29.5</v>
      </c>
      <c r="N41" s="0" t="n">
        <f aca="false">STANDARDIZE(M41,$M$312,$M$313)</f>
        <v>-0.971886474172681</v>
      </c>
      <c r="O41" s="14" t="n">
        <v>104</v>
      </c>
      <c r="P41" s="0" t="n">
        <f aca="false">STANDARDIZE(O41,$O$312,$O$313)</f>
        <v>-1.20177764518587</v>
      </c>
      <c r="Q41" s="14" t="n">
        <v>7.17</v>
      </c>
      <c r="R41" s="0" t="n">
        <f aca="false">(STANDARDIZE(Q41,$Q$312,$Q$313))*-1</f>
        <v>0.245014234747197</v>
      </c>
      <c r="S41" s="14" t="n">
        <v>4.45</v>
      </c>
      <c r="T41" s="0" t="n">
        <f aca="false">(STANDARDIZE(S41,$S$312,$S$313))*-1</f>
        <v>-0.321854975218171</v>
      </c>
      <c r="V41" s="11" t="n">
        <f aca="false">F41+H41+J41+L41+N41+P41+R41+T41</f>
        <v>-1.84731921631006</v>
      </c>
      <c r="X41" s="11" t="n">
        <f aca="false">AVERAGE(F41,H41,J41,L41,N41,P41,R41,T41)</f>
        <v>-0.263902745187151</v>
      </c>
      <c r="Z41" s="0" t="n">
        <v>8</v>
      </c>
      <c r="AD41" s="0" t="n">
        <v>0</v>
      </c>
    </row>
    <row r="42" customFormat="false" ht="18" hidden="false" customHeight="true" outlineLevel="0" collapsed="false">
      <c r="A42" s="16" t="s">
        <v>95</v>
      </c>
      <c r="B42" s="9" t="s">
        <v>48</v>
      </c>
      <c r="C42" s="9" t="n">
        <v>73</v>
      </c>
      <c r="D42" s="9" t="n">
        <v>223</v>
      </c>
      <c r="E42" s="10" t="n">
        <v>31.375</v>
      </c>
      <c r="F42" s="0" t="n">
        <f aca="false">STANDARDIZE(E42,$E$312,$E$313)</f>
        <v>-0.648609852657566</v>
      </c>
      <c r="G42" s="10" t="n">
        <v>9.5</v>
      </c>
      <c r="H42" s="0" t="n">
        <f aca="false">STANDARDIZE(G42,$G$312,$G$313)</f>
        <v>-0.205917742204687</v>
      </c>
      <c r="I42" s="9" t="n">
        <v>4.63</v>
      </c>
      <c r="J42" s="0" t="n">
        <f aca="false">(STANDARDIZE(I42,$I$312,$I$313))*-1</f>
        <v>0.51389848143096</v>
      </c>
      <c r="K42" s="14" t="s">
        <v>364</v>
      </c>
      <c r="M42" s="9" t="n">
        <v>32.5</v>
      </c>
      <c r="N42" s="0" t="n">
        <f aca="false">STANDARDIZE(M42,$M$312,$M$313)</f>
        <v>-0.259839662961972</v>
      </c>
      <c r="O42" s="9" t="n">
        <v>118</v>
      </c>
      <c r="P42" s="0" t="n">
        <f aca="false">STANDARDIZE(O42,$O$312,$O$313)</f>
        <v>0.294970075828044</v>
      </c>
      <c r="Q42" s="9" t="n">
        <v>6.95</v>
      </c>
      <c r="R42" s="0" t="n">
        <f aca="false">(STANDARDIZE(Q42,$Q$312,$Q$313))*-1</f>
        <v>0.784306078651863</v>
      </c>
      <c r="S42" s="9" t="n">
        <v>4.1</v>
      </c>
      <c r="T42" s="0" t="n">
        <f aca="false">(STANDARDIZE(S42,$S$312,$S$313))*-1</f>
        <v>1.05117207236747</v>
      </c>
      <c r="V42" s="11" t="n">
        <f aca="false">F42+H42+J42+L42+N42+P42+R42+T42</f>
        <v>1.52997945045411</v>
      </c>
      <c r="X42" s="11" t="n">
        <f aca="false">AVERAGE(F42,H42,J42,L42,N42,P42,R42,T42)</f>
        <v>0.218568492922016</v>
      </c>
      <c r="Z42" s="0" t="n">
        <v>8</v>
      </c>
      <c r="AD42" s="0" t="n">
        <v>0</v>
      </c>
    </row>
    <row r="43" customFormat="false" ht="18" hidden="false" customHeight="true" outlineLevel="0" collapsed="false">
      <c r="A43" s="17" t="s">
        <v>155</v>
      </c>
      <c r="B43" s="9" t="s">
        <v>48</v>
      </c>
      <c r="C43" s="14" t="n">
        <v>74</v>
      </c>
      <c r="D43" s="14" t="n">
        <v>213</v>
      </c>
      <c r="E43" s="15" t="n">
        <v>30</v>
      </c>
      <c r="F43" s="0" t="n">
        <f aca="false">STANDARDIZE(E43,$E$312,$E$313)</f>
        <v>-1.63485280102116</v>
      </c>
      <c r="G43" s="15" t="n">
        <v>10</v>
      </c>
      <c r="H43" s="0" t="n">
        <f aca="false">STANDARDIZE(G43,$G$312,$G$313)</f>
        <v>0.581372104762773</v>
      </c>
      <c r="I43" s="14" t="s">
        <v>364</v>
      </c>
      <c r="K43" s="14" t="s">
        <v>364</v>
      </c>
      <c r="M43" s="14" t="s">
        <v>364</v>
      </c>
      <c r="O43" s="14" t="s">
        <v>364</v>
      </c>
      <c r="Q43" s="14" t="s">
        <v>364</v>
      </c>
      <c r="S43" s="14" t="s">
        <v>364</v>
      </c>
      <c r="V43" s="11" t="n">
        <f aca="false">F43+H43+J43+L43+N43+P43+R43+T43</f>
        <v>-1.05348069625838</v>
      </c>
      <c r="X43" s="11" t="n">
        <f aca="false">AVERAGE(F43,H43,J43,L43,N43,P43,R43,T43)</f>
        <v>-0.526740348129191</v>
      </c>
      <c r="Z43" s="0" t="n">
        <v>3</v>
      </c>
      <c r="AA43" s="0" t="n">
        <v>11</v>
      </c>
      <c r="AB43" s="0" t="n">
        <v>75</v>
      </c>
      <c r="AC43" s="0" t="n">
        <f aca="false">RANK(AB43,$AB$2:$AB$310,1)</f>
        <v>75</v>
      </c>
      <c r="AD43" s="0" t="n">
        <v>0</v>
      </c>
    </row>
    <row r="44" customFormat="false" ht="18" hidden="false" customHeight="true" outlineLevel="0" collapsed="false">
      <c r="A44" s="16" t="s">
        <v>97</v>
      </c>
      <c r="B44" s="9" t="s">
        <v>48</v>
      </c>
      <c r="C44" s="9" t="n">
        <v>75</v>
      </c>
      <c r="D44" s="9" t="n">
        <v>196</v>
      </c>
      <c r="E44" s="10" t="n">
        <v>31.25</v>
      </c>
      <c r="F44" s="0" t="n">
        <f aca="false">STANDARDIZE(E44,$E$312,$E$313)</f>
        <v>-0.738268302508802</v>
      </c>
      <c r="G44" s="10" t="n">
        <v>8.375</v>
      </c>
      <c r="H44" s="0" t="n">
        <f aca="false">STANDARDIZE(G44,$G$312,$G$313)</f>
        <v>-1.97731989788147</v>
      </c>
      <c r="I44" s="14" t="s">
        <v>364</v>
      </c>
      <c r="K44" s="14" t="s">
        <v>364</v>
      </c>
      <c r="M44" s="14" t="s">
        <v>364</v>
      </c>
      <c r="O44" s="14" t="s">
        <v>364</v>
      </c>
      <c r="Q44" s="14" t="s">
        <v>364</v>
      </c>
      <c r="S44" s="14" t="s">
        <v>364</v>
      </c>
      <c r="V44" s="11" t="n">
        <f aca="false">F44+H44+J44+L44+N44+P44+R44+T44</f>
        <v>-2.71558820039027</v>
      </c>
      <c r="X44" s="11" t="n">
        <f aca="false">AVERAGE(F44,H44,J44,L44,N44,P44,R44,T44)</f>
        <v>-1.35779410019514</v>
      </c>
      <c r="Z44" s="0" t="n">
        <v>8</v>
      </c>
      <c r="AD44" s="0" t="n">
        <v>0</v>
      </c>
    </row>
    <row r="45" customFormat="false" ht="18" hidden="false" customHeight="true" outlineLevel="0" collapsed="false">
      <c r="A45" s="17" t="s">
        <v>74</v>
      </c>
      <c r="B45" s="9" t="s">
        <v>48</v>
      </c>
      <c r="C45" s="14" t="n">
        <v>75</v>
      </c>
      <c r="D45" s="14" t="n">
        <v>226</v>
      </c>
      <c r="E45" s="15" t="n">
        <v>32.125</v>
      </c>
      <c r="F45" s="0" t="n">
        <f aca="false">STANDARDIZE(E45,$E$312,$E$313)</f>
        <v>-0.110659153550154</v>
      </c>
      <c r="G45" s="15" t="n">
        <v>10.5</v>
      </c>
      <c r="H45" s="0" t="n">
        <f aca="false">STANDARDIZE(G45,$G$312,$G$313)</f>
        <v>1.36866195173023</v>
      </c>
      <c r="I45" s="14" t="n">
        <v>4.63</v>
      </c>
      <c r="J45" s="0" t="n">
        <f aca="false">(STANDARDIZE(I45,$I$312,$I$313))*-1</f>
        <v>0.51389848143096</v>
      </c>
      <c r="K45" s="14" t="s">
        <v>364</v>
      </c>
      <c r="M45" s="14" t="n">
        <v>36</v>
      </c>
      <c r="N45" s="0" t="n">
        <f aca="false">STANDARDIZE(M45,$M$312,$M$313)</f>
        <v>0.570881616783855</v>
      </c>
      <c r="O45" s="14" t="n">
        <v>120</v>
      </c>
      <c r="P45" s="0" t="n">
        <f aca="false">STANDARDIZE(O45,$O$312,$O$313)</f>
        <v>0.508791178830032</v>
      </c>
      <c r="Q45" s="14" t="n">
        <v>6.93</v>
      </c>
      <c r="R45" s="0" t="n">
        <f aca="false">(STANDARDIZE(Q45,$Q$312,$Q$313))*-1</f>
        <v>0.833332609915925</v>
      </c>
      <c r="S45" s="14" t="n">
        <v>3.98</v>
      </c>
      <c r="T45" s="0" t="n">
        <f aca="false">(STANDARDIZE(S45,$S$312,$S$313))*-1</f>
        <v>1.52192420296826</v>
      </c>
      <c r="V45" s="11" t="n">
        <f aca="false">F45+H45+J45+L45+N45+P45+R45+T45</f>
        <v>5.20683088810911</v>
      </c>
      <c r="X45" s="11" t="n">
        <f aca="false">AVERAGE(F45,H45,J45,L45,N45,P45,R45,T45)</f>
        <v>0.743832984015588</v>
      </c>
      <c r="Z45" s="0" t="n">
        <v>5</v>
      </c>
      <c r="AA45" s="0" t="n">
        <v>11</v>
      </c>
      <c r="AB45" s="0" t="n">
        <v>147</v>
      </c>
      <c r="AC45" s="0" t="n">
        <f aca="false">RANK(AB45,$AB$2:$AB$310,1)</f>
        <v>143</v>
      </c>
      <c r="AD45" s="0" t="n">
        <v>0</v>
      </c>
    </row>
    <row r="46" customFormat="false" ht="18" hidden="false" customHeight="true" outlineLevel="0" collapsed="false">
      <c r="A46" s="16" t="s">
        <v>196</v>
      </c>
      <c r="B46" s="9" t="s">
        <v>48</v>
      </c>
      <c r="C46" s="9" t="n">
        <v>76</v>
      </c>
      <c r="D46" s="9" t="n">
        <v>248</v>
      </c>
      <c r="E46" s="10" t="n">
        <v>34.25</v>
      </c>
      <c r="F46" s="0" t="n">
        <f aca="false">STANDARDIZE(E46,$E$312,$E$313)</f>
        <v>1.41353449392085</v>
      </c>
      <c r="G46" s="10" t="n">
        <v>10.5</v>
      </c>
      <c r="H46" s="0" t="n">
        <f aca="false">STANDARDIZE(G46,$G$312,$G$313)</f>
        <v>1.36866195173023</v>
      </c>
      <c r="I46" s="9" t="n">
        <v>4.99</v>
      </c>
      <c r="J46" s="0" t="n">
        <f aca="false">(STANDARDIZE(I46,$I$312,$I$313))*-1</f>
        <v>-0.641245031951427</v>
      </c>
      <c r="K46" s="14" t="s">
        <v>364</v>
      </c>
      <c r="M46" s="9" t="n">
        <v>31.5</v>
      </c>
      <c r="N46" s="0" t="n">
        <f aca="false">STANDARDIZE(M46,$M$312,$M$313)</f>
        <v>-0.497188600032209</v>
      </c>
      <c r="O46" s="9" t="n">
        <v>113</v>
      </c>
      <c r="P46" s="0" t="n">
        <f aca="false">STANDARDIZE(O46,$O$312,$O$313)</f>
        <v>-0.239582681676926</v>
      </c>
      <c r="Q46" s="9" t="n">
        <v>7.3</v>
      </c>
      <c r="R46" s="0" t="n">
        <f aca="false">(STANDARDIZE(Q46,$Q$312,$Q$313))*-1</f>
        <v>-0.0736582184691964</v>
      </c>
      <c r="S46" s="9" t="n">
        <v>4.51</v>
      </c>
      <c r="T46" s="0" t="n">
        <f aca="false">(STANDARDIZE(S46,$S$312,$S$313))*-1</f>
        <v>-0.557231040518565</v>
      </c>
      <c r="V46" s="11" t="n">
        <f aca="false">F46+H46+J46+L46+N46+P46+R46+T46</f>
        <v>0.773290873002757</v>
      </c>
      <c r="X46" s="11" t="n">
        <f aca="false">AVERAGE(F46,H46,J46,L46,N46,P46,R46,T46)</f>
        <v>0.11047012471468</v>
      </c>
      <c r="Z46" s="0" t="n">
        <v>8</v>
      </c>
      <c r="AD46" s="0" t="n">
        <v>0</v>
      </c>
    </row>
    <row r="47" customFormat="false" ht="18" hidden="false" customHeight="true" outlineLevel="0" collapsed="false">
      <c r="A47" s="17" t="s">
        <v>293</v>
      </c>
      <c r="B47" s="9" t="s">
        <v>48</v>
      </c>
      <c r="C47" s="14" t="n">
        <v>77</v>
      </c>
      <c r="D47" s="14" t="n">
        <v>229</v>
      </c>
      <c r="E47" s="15" t="n">
        <v>33.5</v>
      </c>
      <c r="F47" s="0" t="n">
        <f aca="false">STANDARDIZE(E47,$E$312,$E$313)</f>
        <v>0.875583794813435</v>
      </c>
      <c r="G47" s="15" t="n">
        <v>9</v>
      </c>
      <c r="H47" s="0" t="n">
        <f aca="false">STANDARDIZE(G47,$G$312,$G$313)</f>
        <v>-0.993207589172147</v>
      </c>
      <c r="I47" s="14" t="n">
        <v>5.14</v>
      </c>
      <c r="J47" s="0" t="n">
        <f aca="false">(STANDARDIZE(I47,$I$312,$I$313))*-1</f>
        <v>-1.12255482919409</v>
      </c>
      <c r="K47" s="14" t="s">
        <v>364</v>
      </c>
      <c r="M47" s="14" t="n">
        <v>31</v>
      </c>
      <c r="N47" s="0" t="n">
        <f aca="false">STANDARDIZE(M47,$M$312,$M$313)</f>
        <v>-0.615863068567327</v>
      </c>
      <c r="O47" s="14" t="n">
        <v>105</v>
      </c>
      <c r="P47" s="0" t="n">
        <f aca="false">STANDARDIZE(O47,$O$312,$O$313)</f>
        <v>-1.09486709368488</v>
      </c>
      <c r="Q47" s="14" t="n">
        <v>7.29</v>
      </c>
      <c r="R47" s="0" t="n">
        <f aca="false">(STANDARDIZE(Q47,$Q$312,$Q$313))*-1</f>
        <v>-0.0491449528371667</v>
      </c>
      <c r="S47" s="14" t="n">
        <v>4.39</v>
      </c>
      <c r="T47" s="0" t="n">
        <f aca="false">(STANDARDIZE(S47,$S$312,$S$313))*-1</f>
        <v>-0.0864789099177735</v>
      </c>
      <c r="V47" s="11" t="n">
        <f aca="false">F47+H47+J47+L47+N47+P47+R47+T47</f>
        <v>-3.08653264855994</v>
      </c>
      <c r="X47" s="11" t="n">
        <f aca="false">AVERAGE(F47,H47,J47,L47,N47,P47,R47,T47)</f>
        <v>-0.440933235508563</v>
      </c>
      <c r="Z47" s="0" t="n">
        <v>3</v>
      </c>
      <c r="AA47" s="0" t="n">
        <v>25</v>
      </c>
      <c r="AB47" s="0" t="n">
        <v>89</v>
      </c>
      <c r="AC47" s="0" t="n">
        <f aca="false">RANK(AB47,$AB$2:$AB$310,1)</f>
        <v>89</v>
      </c>
      <c r="AD47" s="0" t="n">
        <v>7</v>
      </c>
    </row>
    <row r="48" customFormat="false" ht="18" hidden="false" customHeight="true" outlineLevel="0" collapsed="false">
      <c r="A48" s="16" t="s">
        <v>240</v>
      </c>
      <c r="B48" s="9" t="s">
        <v>48</v>
      </c>
      <c r="C48" s="9" t="n">
        <v>75</v>
      </c>
      <c r="D48" s="9" t="n">
        <v>222</v>
      </c>
      <c r="E48" s="10" t="n">
        <v>32</v>
      </c>
      <c r="F48" s="0" t="n">
        <f aca="false">STANDARDIZE(E48,$E$312,$E$313)</f>
        <v>-0.200317603401389</v>
      </c>
      <c r="G48" s="10" t="n">
        <v>9.875</v>
      </c>
      <c r="H48" s="0" t="n">
        <f aca="false">STANDARDIZE(G48,$G$312,$G$313)</f>
        <v>0.384549643020908</v>
      </c>
      <c r="I48" s="9" t="n">
        <v>4.52</v>
      </c>
      <c r="J48" s="0" t="n">
        <f aca="false">(STANDARDIZE(I48,$I$312,$I$313))*-1</f>
        <v>0.866858999408913</v>
      </c>
      <c r="K48" s="14" t="s">
        <v>364</v>
      </c>
      <c r="M48" s="9" t="n">
        <v>36</v>
      </c>
      <c r="N48" s="0" t="n">
        <f aca="false">STANDARDIZE(M48,$M$312,$M$313)</f>
        <v>0.570881616783855</v>
      </c>
      <c r="O48" s="9" t="n">
        <v>121</v>
      </c>
      <c r="P48" s="0" t="n">
        <f aca="false">STANDARDIZE(O48,$O$312,$O$313)</f>
        <v>0.615701730331026</v>
      </c>
      <c r="Q48" s="9" t="n">
        <v>6.87</v>
      </c>
      <c r="R48" s="0" t="n">
        <f aca="false">(STANDARDIZE(Q48,$Q$312,$Q$313))*-1</f>
        <v>0.980412203708105</v>
      </c>
      <c r="S48" s="9" t="n">
        <v>4.11</v>
      </c>
      <c r="T48" s="0" t="n">
        <f aca="false">(STANDARDIZE(S48,$S$312,$S$313))*-1</f>
        <v>1.01194272815074</v>
      </c>
      <c r="V48" s="11" t="n">
        <f aca="false">F48+H48+J48+L48+N48+P48+R48+T48</f>
        <v>4.23002931800215</v>
      </c>
      <c r="X48" s="11" t="n">
        <f aca="false">AVERAGE(F48,H48,J48,L48,N48,P48,R48,T48)</f>
        <v>0.604289902571736</v>
      </c>
      <c r="Z48" s="0" t="n">
        <v>1</v>
      </c>
      <c r="AA48" s="0" t="n">
        <v>2</v>
      </c>
      <c r="AB48" s="0" t="n">
        <v>2</v>
      </c>
      <c r="AC48" s="0" t="n">
        <f aca="false">RANK(AB48,$AB$2:$AB$310,1)</f>
        <v>2</v>
      </c>
      <c r="AD48" s="0" t="n">
        <v>61.1666666666667</v>
      </c>
    </row>
    <row r="49" customFormat="false" ht="18" hidden="false" customHeight="true" outlineLevel="0" collapsed="false">
      <c r="A49" s="17" t="s">
        <v>266</v>
      </c>
      <c r="B49" s="9" t="s">
        <v>48</v>
      </c>
      <c r="C49" s="14" t="n">
        <v>73</v>
      </c>
      <c r="D49" s="14" t="n">
        <v>207</v>
      </c>
      <c r="E49" s="15" t="n">
        <v>32.125</v>
      </c>
      <c r="F49" s="0" t="n">
        <f aca="false">STANDARDIZE(E49,$E$312,$E$313)</f>
        <v>-0.110659153550154</v>
      </c>
      <c r="G49" s="15" t="n">
        <v>9.25</v>
      </c>
      <c r="H49" s="0" t="n">
        <f aca="false">STANDARDIZE(G49,$G$312,$G$313)</f>
        <v>-0.599562665688417</v>
      </c>
      <c r="I49" s="14" t="n">
        <v>4.54</v>
      </c>
      <c r="J49" s="0" t="n">
        <f aca="false">(STANDARDIZE(I49,$I$312,$I$313))*-1</f>
        <v>0.802684359776556</v>
      </c>
      <c r="K49" s="14" t="s">
        <v>364</v>
      </c>
      <c r="M49" s="14" t="n">
        <v>37.5</v>
      </c>
      <c r="N49" s="0" t="n">
        <f aca="false">STANDARDIZE(M49,$M$312,$M$313)</f>
        <v>0.92690502238921</v>
      </c>
      <c r="O49" s="14" t="n">
        <v>124</v>
      </c>
      <c r="P49" s="0" t="n">
        <f aca="false">STANDARDIZE(O49,$O$312,$O$313)</f>
        <v>0.936433384834008</v>
      </c>
      <c r="Q49" s="14" t="n">
        <v>6.96</v>
      </c>
      <c r="R49" s="0" t="n">
        <f aca="false">(STANDARDIZE(Q49,$Q$312,$Q$313))*-1</f>
        <v>0.759792813019833</v>
      </c>
      <c r="S49" s="14" t="n">
        <v>4.15</v>
      </c>
      <c r="T49" s="0" t="n">
        <f aca="false">(STANDARDIZE(S49,$S$312,$S$313))*-1</f>
        <v>0.855025351283806</v>
      </c>
      <c r="V49" s="11" t="n">
        <f aca="false">F49+H49+J49+L49+N49+P49+R49+T49</f>
        <v>3.57061911206484</v>
      </c>
      <c r="X49" s="11" t="n">
        <f aca="false">AVERAGE(F49,H49,J49,L49,N49,P49,R49,T49)</f>
        <v>0.510088444580692</v>
      </c>
      <c r="Z49" s="0" t="n">
        <v>8</v>
      </c>
      <c r="AD49" s="0" t="n">
        <v>25.0769230769231</v>
      </c>
    </row>
    <row r="50" customFormat="false" ht="18" hidden="false" customHeight="true" outlineLevel="0" collapsed="false">
      <c r="A50" s="16" t="s">
        <v>77</v>
      </c>
      <c r="B50" s="9" t="s">
        <v>48</v>
      </c>
      <c r="C50" s="9" t="n">
        <v>74</v>
      </c>
      <c r="D50" s="9" t="n">
        <v>230</v>
      </c>
      <c r="E50" s="10" t="n">
        <v>31.875</v>
      </c>
      <c r="F50" s="0" t="n">
        <f aca="false">STANDARDIZE(E50,$E$312,$E$313)</f>
        <v>-0.289976053252625</v>
      </c>
      <c r="G50" s="10" t="n">
        <v>10</v>
      </c>
      <c r="H50" s="0" t="n">
        <f aca="false">STANDARDIZE(G50,$G$312,$G$313)</f>
        <v>0.581372104762773</v>
      </c>
      <c r="I50" s="9" t="n">
        <v>4.87</v>
      </c>
      <c r="J50" s="0" t="n">
        <f aca="false">(STANDARDIZE(I50,$I$312,$I$313))*-1</f>
        <v>-0.256197194157298</v>
      </c>
      <c r="K50" s="14" t="s">
        <v>364</v>
      </c>
      <c r="M50" s="9" t="n">
        <v>34</v>
      </c>
      <c r="N50" s="0" t="n">
        <f aca="false">STANDARDIZE(M50,$M$312,$M$313)</f>
        <v>0.0961837426433823</v>
      </c>
      <c r="O50" s="9" t="n">
        <v>121</v>
      </c>
      <c r="P50" s="0" t="n">
        <f aca="false">STANDARDIZE(O50,$O$312,$O$313)</f>
        <v>0.615701730331026</v>
      </c>
      <c r="Q50" s="9" t="n">
        <v>6.91</v>
      </c>
      <c r="R50" s="0" t="n">
        <f aca="false">(STANDARDIZE(Q50,$Q$312,$Q$313))*-1</f>
        <v>0.882359141179984</v>
      </c>
      <c r="S50" s="9" t="n">
        <v>4.13</v>
      </c>
      <c r="T50" s="0" t="n">
        <f aca="false">(STANDARDIZE(S50,$S$312,$S$313))*-1</f>
        <v>0.933484039717273</v>
      </c>
      <c r="V50" s="11" t="n">
        <f aca="false">F50+H50+J50+L50+N50+P50+R50+T50</f>
        <v>2.56292751122452</v>
      </c>
      <c r="X50" s="11" t="n">
        <f aca="false">AVERAGE(F50,H50,J50,L50,N50,P50,R50,T50)</f>
        <v>0.366132501603502</v>
      </c>
      <c r="Z50" s="0" t="n">
        <v>4</v>
      </c>
      <c r="AA50" s="0" t="n">
        <v>4</v>
      </c>
      <c r="AB50" s="0" t="n">
        <v>103</v>
      </c>
      <c r="AC50" s="0" t="n">
        <f aca="false">RANK(AB50,$AB$2:$AB$310,1)</f>
        <v>103</v>
      </c>
      <c r="AD50" s="0" t="n">
        <v>0</v>
      </c>
    </row>
    <row r="51" customFormat="false" ht="18" hidden="false" customHeight="true" outlineLevel="0" collapsed="false">
      <c r="A51" s="17" t="s">
        <v>64</v>
      </c>
      <c r="B51" s="9" t="s">
        <v>48</v>
      </c>
      <c r="C51" s="14" t="n">
        <v>70</v>
      </c>
      <c r="D51" s="14" t="n">
        <v>218</v>
      </c>
      <c r="E51" s="15" t="n">
        <v>31.5</v>
      </c>
      <c r="F51" s="0" t="n">
        <f aca="false">STANDARDIZE(E51,$E$312,$E$313)</f>
        <v>-0.558951402806331</v>
      </c>
      <c r="G51" s="15" t="n">
        <v>9</v>
      </c>
      <c r="H51" s="0" t="n">
        <f aca="false">STANDARDIZE(G51,$G$312,$G$313)</f>
        <v>-0.993207589172147</v>
      </c>
      <c r="I51" s="14" t="n">
        <v>4.57</v>
      </c>
      <c r="J51" s="0" t="n">
        <f aca="false">(STANDARDIZE(I51,$I$312,$I$313))*-1</f>
        <v>0.706422400328023</v>
      </c>
      <c r="K51" s="14" t="s">
        <v>364</v>
      </c>
      <c r="M51" s="14" t="n">
        <v>30.5</v>
      </c>
      <c r="N51" s="0" t="n">
        <f aca="false">STANDARDIZE(M51,$M$312,$M$313)</f>
        <v>-0.734537537102445</v>
      </c>
      <c r="O51" s="14" t="n">
        <v>115</v>
      </c>
      <c r="P51" s="0" t="n">
        <f aca="false">STANDARDIZE(O51,$O$312,$O$313)</f>
        <v>-0.0257615786749379</v>
      </c>
      <c r="Q51" s="14" t="s">
        <v>364</v>
      </c>
      <c r="S51" s="14" t="s">
        <v>364</v>
      </c>
      <c r="V51" s="11" t="n">
        <f aca="false">F51+H51+J51+L51+N51+P51+R51+T51</f>
        <v>-1.60603570742784</v>
      </c>
      <c r="X51" s="11" t="n">
        <f aca="false">AVERAGE(F51,H51,J51,L51,N51,P51,R51,T51)</f>
        <v>-0.321207141485567</v>
      </c>
      <c r="Z51" s="0" t="n">
        <v>8</v>
      </c>
      <c r="AD51" s="0" t="n">
        <v>0</v>
      </c>
    </row>
    <row r="52" customFormat="false" ht="18" hidden="false" customHeight="true" outlineLevel="0" collapsed="false">
      <c r="A52" s="16" t="s">
        <v>182</v>
      </c>
      <c r="B52" s="9" t="s">
        <v>48</v>
      </c>
      <c r="C52" s="9" t="n">
        <v>75</v>
      </c>
      <c r="D52" s="9" t="n">
        <v>231</v>
      </c>
      <c r="E52" s="10" t="n">
        <v>32</v>
      </c>
      <c r="F52" s="0" t="n">
        <f aca="false">STANDARDIZE(E52,$E$312,$E$313)</f>
        <v>-0.200317603401389</v>
      </c>
      <c r="G52" s="10" t="n">
        <v>9.375</v>
      </c>
      <c r="H52" s="0" t="n">
        <f aca="false">STANDARDIZE(G52,$G$312,$G$313)</f>
        <v>-0.402740203946552</v>
      </c>
      <c r="I52" s="9" t="n">
        <v>4.97</v>
      </c>
      <c r="J52" s="0" t="n">
        <f aca="false">(STANDARDIZE(I52,$I$312,$I$313))*-1</f>
        <v>-0.57707039231907</v>
      </c>
      <c r="K52" s="14" t="s">
        <v>364</v>
      </c>
      <c r="M52" s="9" t="n">
        <v>28.5</v>
      </c>
      <c r="N52" s="0" t="n">
        <f aca="false">STANDARDIZE(M52,$M$312,$M$313)</f>
        <v>-1.20923541124292</v>
      </c>
      <c r="O52" s="9" t="n">
        <v>103</v>
      </c>
      <c r="P52" s="0" t="n">
        <f aca="false">STANDARDIZE(O52,$O$312,$O$313)</f>
        <v>-1.30868819668687</v>
      </c>
      <c r="Q52" s="9" t="n">
        <v>7.16</v>
      </c>
      <c r="R52" s="0" t="n">
        <f aca="false">(STANDARDIZE(Q52,$Q$312,$Q$313))*-1</f>
        <v>0.269527500379227</v>
      </c>
      <c r="S52" s="9" t="n">
        <v>4.36</v>
      </c>
      <c r="T52" s="0" t="n">
        <f aca="false">(STANDARDIZE(S52,$S$312,$S$313))*-1</f>
        <v>0.0312091227324217</v>
      </c>
      <c r="V52" s="11" t="n">
        <f aca="false">F52+H52+J52+L52+N52+P52+R52+T52</f>
        <v>-3.39731518448515</v>
      </c>
      <c r="X52" s="11" t="n">
        <f aca="false">AVERAGE(F52,H52,J52,L52,N52,P52,R52,T52)</f>
        <v>-0.485330740640735</v>
      </c>
      <c r="Z52" s="0" t="n">
        <v>1</v>
      </c>
      <c r="AA52" s="0" t="n">
        <v>1</v>
      </c>
      <c r="AB52" s="0" t="n">
        <v>1</v>
      </c>
      <c r="AC52" s="0" t="n">
        <f aca="false">RANK(AB52,$AB$2:$AB$310,1)</f>
        <v>1</v>
      </c>
      <c r="AD52" s="0" t="n">
        <v>68.4375</v>
      </c>
    </row>
    <row r="53" customFormat="false" ht="18" hidden="false" customHeight="true" outlineLevel="0" collapsed="false">
      <c r="A53" s="16" t="s">
        <v>287</v>
      </c>
      <c r="B53" s="9" t="s">
        <v>17</v>
      </c>
      <c r="C53" s="9" t="n">
        <v>77</v>
      </c>
      <c r="D53" s="9" t="n">
        <v>244</v>
      </c>
      <c r="E53" s="10" t="n">
        <v>32.25</v>
      </c>
      <c r="F53" s="0" t="n">
        <f aca="false">STANDARDIZE(E53,$E$312,$E$313)</f>
        <v>-0.0210007036989186</v>
      </c>
      <c r="G53" s="10" t="n">
        <v>8.75</v>
      </c>
      <c r="H53" s="0" t="n">
        <f aca="false">STANDARDIZE(G53,$G$312,$G$313)</f>
        <v>-1.38685251265588</v>
      </c>
      <c r="I53" s="14" t="s">
        <v>364</v>
      </c>
      <c r="K53" s="14" t="s">
        <v>364</v>
      </c>
      <c r="M53" s="14" t="s">
        <v>364</v>
      </c>
      <c r="O53" s="14" t="s">
        <v>364</v>
      </c>
      <c r="Q53" s="14" t="s">
        <v>364</v>
      </c>
      <c r="S53" s="14" t="s">
        <v>364</v>
      </c>
      <c r="V53" s="11" t="n">
        <f aca="false">F53+H53+J53+L53+N53+P53+R53+T53</f>
        <v>-1.4078532163548</v>
      </c>
      <c r="X53" s="11" t="n">
        <f aca="false">AVERAGE(F53,H53,J53,L53,N53,P53,R53,T53)</f>
        <v>-0.703926608177398</v>
      </c>
      <c r="Z53" s="0" t="n">
        <v>7</v>
      </c>
      <c r="AA53" s="0" t="n">
        <v>37</v>
      </c>
      <c r="AB53" s="0" t="n">
        <v>254</v>
      </c>
      <c r="AC53" s="0" t="n">
        <f aca="false">RANK(AB53,$AB$2:$AB$310,1)</f>
        <v>211</v>
      </c>
      <c r="AD53" s="0" t="n">
        <v>0</v>
      </c>
    </row>
    <row r="54" customFormat="false" ht="18" hidden="false" customHeight="true" outlineLevel="0" collapsed="false">
      <c r="A54" s="17" t="s">
        <v>63</v>
      </c>
      <c r="B54" s="9" t="s">
        <v>17</v>
      </c>
      <c r="C54" s="14" t="n">
        <v>78</v>
      </c>
      <c r="D54" s="14" t="n">
        <v>252</v>
      </c>
      <c r="E54" s="15" t="n">
        <v>33.125</v>
      </c>
      <c r="F54" s="0" t="n">
        <f aca="false">STANDARDIZE(E54,$E$312,$E$313)</f>
        <v>0.606608445259729</v>
      </c>
      <c r="G54" s="15" t="n">
        <v>10</v>
      </c>
      <c r="H54" s="0" t="n">
        <f aca="false">STANDARDIZE(G54,$G$312,$G$313)</f>
        <v>0.581372104762773</v>
      </c>
      <c r="I54" s="14" t="n">
        <v>4.8</v>
      </c>
      <c r="J54" s="0" t="n">
        <f aca="false">(STANDARDIZE(I54,$I$312,$I$313))*-1</f>
        <v>-0.0315859554440551</v>
      </c>
      <c r="K54" s="14" t="n">
        <v>14</v>
      </c>
      <c r="L54" s="0" t="n">
        <f aca="false">STANDARDIZE(K54,$K$312,$K$313)</f>
        <v>-1.11757163320811</v>
      </c>
      <c r="M54" s="14" t="n">
        <v>33</v>
      </c>
      <c r="N54" s="0" t="n">
        <f aca="false">STANDARDIZE(M54,$M$312,$M$313)</f>
        <v>-0.141165194426854</v>
      </c>
      <c r="O54" s="14" t="n">
        <v>116</v>
      </c>
      <c r="P54" s="0" t="n">
        <f aca="false">STANDARDIZE(O54,$O$312,$O$313)</f>
        <v>0.0811489728260561</v>
      </c>
      <c r="Q54" s="14" t="s">
        <v>364</v>
      </c>
      <c r="S54" s="14" t="n">
        <v>4.32</v>
      </c>
      <c r="T54" s="0" t="n">
        <f aca="false">(STANDARDIZE(S54,$S$312,$S$313))*-1</f>
        <v>0.188126499599352</v>
      </c>
      <c r="V54" s="11" t="n">
        <f aca="false">F54+H54+J54+L54+N54+P54+R54+T54</f>
        <v>0.166933239368893</v>
      </c>
      <c r="X54" s="11" t="n">
        <f aca="false">AVERAGE(F54,H54,J54,L54,N54,P54,R54,T54)</f>
        <v>0.0238476056241275</v>
      </c>
      <c r="Z54" s="0" t="n">
        <v>4</v>
      </c>
      <c r="AA54" s="0" t="n">
        <v>18</v>
      </c>
      <c r="AB54" s="0" t="n">
        <v>117</v>
      </c>
      <c r="AC54" s="0" t="n">
        <f aca="false">RANK(AB54,$AB$2:$AB$310,1)</f>
        <v>116</v>
      </c>
      <c r="AD54" s="0" t="n">
        <v>25.0714285714286</v>
      </c>
    </row>
    <row r="55" customFormat="false" ht="18" hidden="false" customHeight="true" outlineLevel="0" collapsed="false">
      <c r="A55" s="16" t="s">
        <v>143</v>
      </c>
      <c r="B55" s="9" t="s">
        <v>17</v>
      </c>
      <c r="C55" s="9" t="n">
        <v>74</v>
      </c>
      <c r="D55" s="9" t="n">
        <v>258</v>
      </c>
      <c r="E55" s="10" t="n">
        <v>31.125</v>
      </c>
      <c r="F55" s="0" t="n">
        <f aca="false">STANDARDIZE(E55,$E$312,$E$313)</f>
        <v>-0.827926752360037</v>
      </c>
      <c r="G55" s="10" t="n">
        <v>10.25</v>
      </c>
      <c r="H55" s="0" t="n">
        <f aca="false">STANDARDIZE(G55,$G$312,$G$313)</f>
        <v>0.975017028246503</v>
      </c>
      <c r="I55" s="14" t="s">
        <v>364</v>
      </c>
      <c r="K55" s="9" t="n">
        <v>20</v>
      </c>
      <c r="L55" s="0" t="n">
        <f aca="false">STANDARDIZE(K55,$K$312,$K$313)</f>
        <v>-0.133923873400972</v>
      </c>
      <c r="M55" s="14" t="s">
        <v>364</v>
      </c>
      <c r="O55" s="14" t="s">
        <v>364</v>
      </c>
      <c r="Q55" s="14" t="s">
        <v>364</v>
      </c>
      <c r="S55" s="14" t="s">
        <v>364</v>
      </c>
      <c r="V55" s="11" t="n">
        <f aca="false">F55+H55+J55+L55+N55+P55+R55+T55</f>
        <v>0.0131664024854941</v>
      </c>
      <c r="X55" s="11" t="n">
        <f aca="false">AVERAGE(F55,H55,J55,L55,N55,P55,R55,T55)</f>
        <v>0.00438880082849805</v>
      </c>
      <c r="Z55" s="0" t="n">
        <v>8</v>
      </c>
      <c r="AD55" s="0" t="n">
        <v>5</v>
      </c>
    </row>
    <row r="56" customFormat="false" ht="18" hidden="false" customHeight="true" outlineLevel="0" collapsed="false">
      <c r="A56" s="17" t="s">
        <v>265</v>
      </c>
      <c r="B56" s="9" t="s">
        <v>17</v>
      </c>
      <c r="C56" s="14" t="n">
        <v>76</v>
      </c>
      <c r="D56" s="14" t="n">
        <v>268</v>
      </c>
      <c r="E56" s="15" t="n">
        <v>33.375</v>
      </c>
      <c r="F56" s="0" t="n">
        <f aca="false">STANDARDIZE(E56,$E$312,$E$313)</f>
        <v>0.7859253449622</v>
      </c>
      <c r="G56" s="15" t="n">
        <v>10.375</v>
      </c>
      <c r="H56" s="0" t="n">
        <f aca="false">STANDARDIZE(G56,$G$312,$G$313)</f>
        <v>1.17183948998837</v>
      </c>
      <c r="I56" s="14" t="s">
        <v>364</v>
      </c>
      <c r="K56" s="14" t="n">
        <v>20</v>
      </c>
      <c r="L56" s="0" t="n">
        <f aca="false">STANDARDIZE(K56,$K$312,$K$313)</f>
        <v>-0.133923873400972</v>
      </c>
      <c r="M56" s="14" t="n">
        <v>30.5</v>
      </c>
      <c r="N56" s="0" t="n">
        <f aca="false">STANDARDIZE(M56,$M$312,$M$313)</f>
        <v>-0.734537537102445</v>
      </c>
      <c r="O56" s="14" t="n">
        <v>112</v>
      </c>
      <c r="P56" s="0" t="n">
        <f aca="false">STANDARDIZE(O56,$O$312,$O$313)</f>
        <v>-0.34649323317792</v>
      </c>
      <c r="Q56" s="14" t="s">
        <v>364</v>
      </c>
      <c r="S56" s="14" t="n">
        <v>4.23</v>
      </c>
      <c r="T56" s="0" t="n">
        <f aca="false">(STANDARDIZE(S56,$S$312,$S$313))*-1</f>
        <v>0.541190597549945</v>
      </c>
      <c r="V56" s="11" t="n">
        <f aca="false">F56+H56+J56+L56+N56+P56+R56+T56</f>
        <v>1.28400078881918</v>
      </c>
      <c r="X56" s="11" t="n">
        <f aca="false">AVERAGE(F56,H56,J56,L56,N56,P56,R56,T56)</f>
        <v>0.214000131469863</v>
      </c>
      <c r="Z56" s="0" t="n">
        <v>5</v>
      </c>
      <c r="AA56" s="0" t="n">
        <v>35</v>
      </c>
      <c r="AB56" s="0" t="n">
        <v>171</v>
      </c>
      <c r="AC56" s="0" t="n">
        <f aca="false">RANK(AB56,$AB$2:$AB$310,1)</f>
        <v>161</v>
      </c>
      <c r="AD56" s="0" t="n">
        <v>39.0909090909091</v>
      </c>
    </row>
    <row r="57" customFormat="false" ht="18" hidden="false" customHeight="true" outlineLevel="0" collapsed="false">
      <c r="A57" s="16" t="s">
        <v>158</v>
      </c>
      <c r="B57" s="9" t="s">
        <v>17</v>
      </c>
      <c r="C57" s="9" t="n">
        <v>75</v>
      </c>
      <c r="D57" s="9" t="n">
        <v>244</v>
      </c>
      <c r="E57" s="10" t="n">
        <v>32.5</v>
      </c>
      <c r="F57" s="0" t="n">
        <f aca="false">STANDARDIZE(E57,$E$312,$E$313)</f>
        <v>0.158316196003552</v>
      </c>
      <c r="G57" s="10" t="n">
        <v>10.75</v>
      </c>
      <c r="H57" s="0" t="n">
        <f aca="false">STANDARDIZE(G57,$G$312,$G$313)</f>
        <v>1.76230687521396</v>
      </c>
      <c r="I57" s="9" t="n">
        <v>4.87</v>
      </c>
      <c r="J57" s="0" t="n">
        <f aca="false">(STANDARDIZE(I57,$I$312,$I$313))*-1</f>
        <v>-0.256197194157298</v>
      </c>
      <c r="K57" s="9" t="n">
        <v>28</v>
      </c>
      <c r="L57" s="0" t="n">
        <f aca="false">STANDARDIZE(K57,$K$312,$K$313)</f>
        <v>1.17760647300854</v>
      </c>
      <c r="M57" s="14" t="s">
        <v>364</v>
      </c>
      <c r="O57" s="14" t="s">
        <v>364</v>
      </c>
      <c r="Q57" s="14" t="s">
        <v>364</v>
      </c>
      <c r="S57" s="9" t="n">
        <v>4.7</v>
      </c>
      <c r="T57" s="0" t="n">
        <f aca="false">(STANDARDIZE(S57,$S$312,$S$313))*-1</f>
        <v>-1.30258858063649</v>
      </c>
      <c r="V57" s="11" t="n">
        <f aca="false">F57+H57+J57+L57+N57+P57+R57+T57</f>
        <v>1.53944376943228</v>
      </c>
      <c r="X57" s="11" t="n">
        <f aca="false">AVERAGE(F57,H57,J57,L57,N57,P57,R57,T57)</f>
        <v>0.307888753886455</v>
      </c>
      <c r="Z57" s="0" t="n">
        <v>7</v>
      </c>
      <c r="AA57" s="0" t="n">
        <v>39</v>
      </c>
      <c r="AB57" s="0" t="n">
        <v>256</v>
      </c>
      <c r="AC57" s="0" t="n">
        <f aca="false">RANK(AB57,$AB$2:$AB$310,1)</f>
        <v>212</v>
      </c>
      <c r="AD57" s="0" t="n">
        <v>0</v>
      </c>
    </row>
    <row r="58" customFormat="false" ht="18" hidden="false" customHeight="true" outlineLevel="0" collapsed="false">
      <c r="A58" s="17" t="s">
        <v>81</v>
      </c>
      <c r="B58" s="9" t="s">
        <v>17</v>
      </c>
      <c r="C58" s="14" t="n">
        <v>78</v>
      </c>
      <c r="D58" s="14" t="n">
        <v>277</v>
      </c>
      <c r="E58" s="15" t="n">
        <v>33.625</v>
      </c>
      <c r="F58" s="0" t="n">
        <f aca="false">STANDARDIZE(E58,$E$312,$E$313)</f>
        <v>0.965242244664671</v>
      </c>
      <c r="G58" s="15" t="n">
        <v>9.625</v>
      </c>
      <c r="H58" s="0" t="n">
        <f aca="false">STANDARDIZE(G58,$G$312,$G$313)</f>
        <v>-0.00909528046282197</v>
      </c>
      <c r="I58" s="14" t="n">
        <v>4.98</v>
      </c>
      <c r="J58" s="0" t="n">
        <f aca="false">(STANDARDIZE(I58,$I$312,$I$313))*-1</f>
        <v>-0.60915771213525</v>
      </c>
      <c r="K58" s="14" t="s">
        <v>364</v>
      </c>
      <c r="M58" s="14" t="n">
        <v>32</v>
      </c>
      <c r="N58" s="0" t="n">
        <f aca="false">STANDARDIZE(M58,$M$312,$M$313)</f>
        <v>-0.37851413149709</v>
      </c>
      <c r="O58" s="14" t="n">
        <v>108</v>
      </c>
      <c r="P58" s="0" t="n">
        <f aca="false">STANDARDIZE(O58,$O$312,$O$313)</f>
        <v>-0.774135439181896</v>
      </c>
      <c r="Q58" s="14" t="s">
        <v>364</v>
      </c>
      <c r="S58" s="14" t="n">
        <v>4.48</v>
      </c>
      <c r="T58" s="0" t="n">
        <f aca="false">(STANDARDIZE(S58,$S$312,$S$313))*-1</f>
        <v>-0.43954300786837</v>
      </c>
      <c r="V58" s="11" t="n">
        <f aca="false">F58+H58+J58+L58+N58+P58+R58+T58</f>
        <v>-1.24520332648076</v>
      </c>
      <c r="X58" s="11" t="n">
        <f aca="false">AVERAGE(F58,H58,J58,L58,N58,P58,R58,T58)</f>
        <v>-0.207533887746793</v>
      </c>
      <c r="Z58" s="0" t="n">
        <v>8</v>
      </c>
      <c r="AD58" s="0" t="n">
        <v>0</v>
      </c>
    </row>
    <row r="59" customFormat="false" ht="18" hidden="false" customHeight="true" outlineLevel="0" collapsed="false">
      <c r="A59" s="16" t="s">
        <v>16</v>
      </c>
      <c r="B59" s="9" t="s">
        <v>17</v>
      </c>
      <c r="C59" s="9" t="n">
        <v>76</v>
      </c>
      <c r="D59" s="9" t="n">
        <v>255</v>
      </c>
      <c r="E59" s="10" t="n">
        <v>30.5</v>
      </c>
      <c r="F59" s="0" t="n">
        <f aca="false">STANDARDIZE(E59,$E$312,$E$313)</f>
        <v>-1.27621900161621</v>
      </c>
      <c r="G59" s="10" t="n">
        <v>9.5</v>
      </c>
      <c r="H59" s="0" t="n">
        <f aca="false">STANDARDIZE(G59,$G$312,$G$313)</f>
        <v>-0.205917742204687</v>
      </c>
      <c r="I59" s="14" t="s">
        <v>364</v>
      </c>
      <c r="K59" s="9" t="n">
        <v>15</v>
      </c>
      <c r="L59" s="0" t="n">
        <f aca="false">STANDARDIZE(K59,$K$312,$K$313)</f>
        <v>-0.953630339906919</v>
      </c>
      <c r="M59" s="14" t="s">
        <v>364</v>
      </c>
      <c r="O59" s="14" t="s">
        <v>364</v>
      </c>
      <c r="Q59" s="14" t="s">
        <v>364</v>
      </c>
      <c r="S59" s="14" t="s">
        <v>364</v>
      </c>
      <c r="V59" s="11" t="n">
        <f aca="false">F59+H59+J59+L59+N59+P59+R59+T59</f>
        <v>-2.43576708372782</v>
      </c>
      <c r="X59" s="11" t="n">
        <f aca="false">AVERAGE(F59,H59,J59,L59,N59,P59,R59,T59)</f>
        <v>-0.811922361242607</v>
      </c>
      <c r="Z59" s="0" t="n">
        <v>6</v>
      </c>
      <c r="AA59" s="0" t="n">
        <v>26</v>
      </c>
      <c r="AB59" s="0" t="n">
        <v>202</v>
      </c>
      <c r="AC59" s="0" t="n">
        <f aca="false">RANK(AB59,$AB$2:$AB$310,1)</f>
        <v>181</v>
      </c>
      <c r="AD59" s="0" t="n">
        <v>0</v>
      </c>
    </row>
    <row r="60" customFormat="false" ht="18" hidden="false" customHeight="true" outlineLevel="0" collapsed="false">
      <c r="A60" s="17" t="s">
        <v>192</v>
      </c>
      <c r="B60" s="9" t="s">
        <v>17</v>
      </c>
      <c r="C60" s="14" t="n">
        <v>77</v>
      </c>
      <c r="D60" s="14" t="n">
        <v>254</v>
      </c>
      <c r="E60" s="15" t="n">
        <v>33.25</v>
      </c>
      <c r="F60" s="0" t="n">
        <f aca="false">STANDARDIZE(E60,$E$312,$E$313)</f>
        <v>0.696266895110964</v>
      </c>
      <c r="G60" s="15" t="n">
        <v>10.125</v>
      </c>
      <c r="H60" s="0" t="n">
        <f aca="false">STANDARDIZE(G60,$G$312,$G$313)</f>
        <v>0.778194566504638</v>
      </c>
      <c r="I60" s="14" t="s">
        <v>364</v>
      </c>
      <c r="K60" s="14" t="n">
        <v>26</v>
      </c>
      <c r="L60" s="0" t="n">
        <f aca="false">STANDARDIZE(K60,$K$312,$K$313)</f>
        <v>0.849723886406165</v>
      </c>
      <c r="M60" s="14" t="s">
        <v>364</v>
      </c>
      <c r="O60" s="14" t="s">
        <v>364</v>
      </c>
      <c r="Q60" s="14" t="s">
        <v>364</v>
      </c>
      <c r="S60" s="14" t="s">
        <v>364</v>
      </c>
      <c r="V60" s="11" t="n">
        <f aca="false">F60+H60+J60+L60+N60+P60+R60+T60</f>
        <v>2.32418534802177</v>
      </c>
      <c r="X60" s="11" t="n">
        <f aca="false">AVERAGE(F60,H60,J60,L60,N60,P60,R60,T60)</f>
        <v>0.774728449340589</v>
      </c>
      <c r="Z60" s="0" t="n">
        <v>3</v>
      </c>
      <c r="AA60" s="0" t="n">
        <v>28</v>
      </c>
      <c r="AB60" s="0" t="n">
        <v>92</v>
      </c>
      <c r="AC60" s="0" t="n">
        <f aca="false">RANK(AB60,$AB$2:$AB$310,1)</f>
        <v>92</v>
      </c>
      <c r="AD60" s="0" t="n">
        <v>0</v>
      </c>
    </row>
    <row r="61" customFormat="false" ht="18" hidden="false" customHeight="true" outlineLevel="0" collapsed="false">
      <c r="A61" s="16" t="s">
        <v>197</v>
      </c>
      <c r="B61" s="9" t="s">
        <v>17</v>
      </c>
      <c r="C61" s="9" t="n">
        <v>79</v>
      </c>
      <c r="D61" s="9" t="n">
        <v>261</v>
      </c>
      <c r="E61" s="10" t="n">
        <v>33</v>
      </c>
      <c r="F61" s="0" t="n">
        <f aca="false">STANDARDIZE(E61,$E$312,$E$313)</f>
        <v>0.516949995408494</v>
      </c>
      <c r="G61" s="10" t="n">
        <v>9.03488372093023</v>
      </c>
      <c r="H61" s="0" t="n">
        <f aca="false">STANDARDIZE(G61,$G$312,$G$313)</f>
        <v>-0.938280390546511</v>
      </c>
      <c r="I61" s="9" t="n">
        <v>4.83</v>
      </c>
      <c r="J61" s="0" t="n">
        <f aca="false">(STANDARDIZE(I61,$I$312,$I$313))*-1</f>
        <v>-0.127847914892588</v>
      </c>
      <c r="K61" s="9" t="n">
        <v>26</v>
      </c>
      <c r="L61" s="0" t="n">
        <f aca="false">STANDARDIZE(K61,$K$312,$K$313)</f>
        <v>0.849723886406165</v>
      </c>
      <c r="M61" s="9" t="n">
        <v>37.5</v>
      </c>
      <c r="N61" s="0" t="n">
        <f aca="false">STANDARDIZE(M61,$M$312,$M$313)</f>
        <v>0.92690502238921</v>
      </c>
      <c r="O61" s="9" t="n">
        <v>121</v>
      </c>
      <c r="P61" s="0" t="n">
        <f aca="false">STANDARDIZE(O61,$O$312,$O$313)</f>
        <v>0.615701730331026</v>
      </c>
      <c r="Q61" s="14" t="s">
        <v>364</v>
      </c>
      <c r="S61" s="9" t="n">
        <v>4.5</v>
      </c>
      <c r="T61" s="0" t="n">
        <f aca="false">(STANDARDIZE(S61,$S$312,$S$313))*-1</f>
        <v>-0.518001696301833</v>
      </c>
      <c r="V61" s="11" t="n">
        <f aca="false">F61+H61+J61+L61+N61+P61+R61+T61</f>
        <v>1.32515063279396</v>
      </c>
      <c r="X61" s="11" t="n">
        <f aca="false">AVERAGE(F61,H61,J61,L61,N61,P61,R61,T61)</f>
        <v>0.18930723325628</v>
      </c>
      <c r="Z61" s="0" t="n">
        <v>5</v>
      </c>
      <c r="AA61" s="0" t="n">
        <v>24</v>
      </c>
      <c r="AB61" s="0" t="n">
        <v>160</v>
      </c>
      <c r="AC61" s="0" t="n">
        <f aca="false">RANK(AB61,$AB$2:$AB$310,1)</f>
        <v>153</v>
      </c>
      <c r="AD61" s="0" t="n">
        <v>22.625</v>
      </c>
    </row>
    <row r="62" customFormat="false" ht="18" hidden="false" customHeight="true" outlineLevel="0" collapsed="false">
      <c r="A62" s="17" t="s">
        <v>61</v>
      </c>
      <c r="B62" s="9" t="s">
        <v>17</v>
      </c>
      <c r="C62" s="14" t="n">
        <v>77</v>
      </c>
      <c r="D62" s="14" t="n">
        <v>255</v>
      </c>
      <c r="E62" s="15" t="n">
        <v>32.625</v>
      </c>
      <c r="F62" s="0" t="n">
        <f aca="false">STANDARDIZE(E62,$E$312,$E$313)</f>
        <v>0.247974645854787</v>
      </c>
      <c r="G62" s="15" t="n">
        <v>10.75</v>
      </c>
      <c r="H62" s="0" t="n">
        <f aca="false">STANDARDIZE(G62,$G$312,$G$313)</f>
        <v>1.76230687521396</v>
      </c>
      <c r="I62" s="14" t="s">
        <v>364</v>
      </c>
      <c r="K62" s="14" t="s">
        <v>364</v>
      </c>
      <c r="M62" s="14" t="s">
        <v>364</v>
      </c>
      <c r="O62" s="14" t="s">
        <v>364</v>
      </c>
      <c r="Q62" s="14" t="s">
        <v>364</v>
      </c>
      <c r="S62" s="14" t="s">
        <v>364</v>
      </c>
      <c r="V62" s="11" t="n">
        <f aca="false">F62+H62+J62+L62+N62+P62+R62+T62</f>
        <v>2.01028152106875</v>
      </c>
      <c r="X62" s="11" t="n">
        <f aca="false">AVERAGE(F62,H62,J62,L62,N62,P62,R62,T62)</f>
        <v>1.00514076053438</v>
      </c>
      <c r="Z62" s="0" t="n">
        <v>7</v>
      </c>
      <c r="AA62" s="0" t="n">
        <v>12</v>
      </c>
      <c r="AB62" s="0" t="n">
        <v>229</v>
      </c>
      <c r="AC62" s="0" t="n">
        <f aca="false">RANK(AB62,$AB$2:$AB$310,1)</f>
        <v>196</v>
      </c>
      <c r="AD62" s="0" t="n">
        <v>0</v>
      </c>
    </row>
    <row r="63" customFormat="false" ht="18" hidden="false" customHeight="true" outlineLevel="0" collapsed="false">
      <c r="A63" s="16" t="s">
        <v>330</v>
      </c>
      <c r="B63" s="9" t="s">
        <v>17</v>
      </c>
      <c r="C63" s="9" t="n">
        <v>78</v>
      </c>
      <c r="D63" s="9" t="n">
        <v>246</v>
      </c>
      <c r="E63" s="10" t="n">
        <v>33</v>
      </c>
      <c r="F63" s="0" t="n">
        <f aca="false">STANDARDIZE(E63,$E$312,$E$313)</f>
        <v>0.516949995408494</v>
      </c>
      <c r="G63" s="10" t="n">
        <v>9.625</v>
      </c>
      <c r="H63" s="0" t="n">
        <f aca="false">STANDARDIZE(G63,$G$312,$G$313)</f>
        <v>-0.00909528046282197</v>
      </c>
      <c r="I63" s="14" t="s">
        <v>364</v>
      </c>
      <c r="K63" s="9" t="n">
        <v>17</v>
      </c>
      <c r="L63" s="0" t="n">
        <f aca="false">STANDARDIZE(K63,$K$312,$K$313)</f>
        <v>-0.62574775330454</v>
      </c>
      <c r="M63" s="14" t="s">
        <v>364</v>
      </c>
      <c r="O63" s="14" t="s">
        <v>364</v>
      </c>
      <c r="Q63" s="14" t="s">
        <v>364</v>
      </c>
      <c r="S63" s="14" t="s">
        <v>364</v>
      </c>
      <c r="V63" s="11" t="n">
        <f aca="false">F63+H63+J63+L63+N63+P63+R63+T63</f>
        <v>-0.117893038358868</v>
      </c>
      <c r="X63" s="11" t="n">
        <f aca="false">AVERAGE(F63,H63,J63,L63,N63,P63,R63,T63)</f>
        <v>-0.0392976794529561</v>
      </c>
      <c r="Z63" s="0" t="n">
        <v>3</v>
      </c>
      <c r="AA63" s="0" t="n">
        <v>21</v>
      </c>
      <c r="AB63" s="0" t="n">
        <v>85</v>
      </c>
      <c r="AC63" s="0" t="n">
        <f aca="false">RANK(AB63,$AB$2:$AB$310,1)</f>
        <v>85</v>
      </c>
      <c r="AD63" s="0" t="n">
        <v>40.25</v>
      </c>
    </row>
    <row r="64" customFormat="false" ht="18" hidden="false" customHeight="true" outlineLevel="0" collapsed="false">
      <c r="A64" s="17" t="s">
        <v>267</v>
      </c>
      <c r="B64" s="9" t="s">
        <v>17</v>
      </c>
      <c r="C64" s="14" t="n">
        <v>75</v>
      </c>
      <c r="D64" s="14" t="n">
        <v>252</v>
      </c>
      <c r="E64" s="15" t="n">
        <v>29.75</v>
      </c>
      <c r="F64" s="0" t="n">
        <f aca="false">STANDARDIZE(E64,$E$312,$E$313)</f>
        <v>-1.81416970072363</v>
      </c>
      <c r="G64" s="15" t="n">
        <v>9.375</v>
      </c>
      <c r="H64" s="0" t="n">
        <f aca="false">STANDARDIZE(G64,$G$312,$G$313)</f>
        <v>-0.402740203946552</v>
      </c>
      <c r="I64" s="14" t="n">
        <v>4.93</v>
      </c>
      <c r="J64" s="0" t="n">
        <f aca="false">(STANDARDIZE(I64,$I$312,$I$313))*-1</f>
        <v>-0.448721113054361</v>
      </c>
      <c r="K64" s="14" t="n">
        <v>21</v>
      </c>
      <c r="L64" s="0" t="n">
        <f aca="false">STANDARDIZE(K64,$K$312,$K$313)</f>
        <v>0.0300174199002178</v>
      </c>
      <c r="M64" s="14" t="n">
        <v>30.5</v>
      </c>
      <c r="N64" s="0" t="n">
        <f aca="false">STANDARDIZE(M64,$M$312,$M$313)</f>
        <v>-0.734537537102445</v>
      </c>
      <c r="O64" s="14" t="n">
        <v>110</v>
      </c>
      <c r="P64" s="0" t="n">
        <f aca="false">STANDARDIZE(O64,$O$312,$O$313)</f>
        <v>-0.560314336179908</v>
      </c>
      <c r="Q64" s="14" t="s">
        <v>364</v>
      </c>
      <c r="S64" s="14" t="n">
        <v>4.5</v>
      </c>
      <c r="T64" s="0" t="n">
        <f aca="false">(STANDARDIZE(S64,$S$312,$S$313))*-1</f>
        <v>-0.518001696301833</v>
      </c>
      <c r="V64" s="11" t="n">
        <f aca="false">F64+H64+J64+L64+N64+P64+R64+T64</f>
        <v>-4.44846716740851</v>
      </c>
      <c r="X64" s="11" t="n">
        <f aca="false">AVERAGE(F64,H64,J64,L64,N64,P64,R64,T64)</f>
        <v>-0.635495309629787</v>
      </c>
      <c r="Z64" s="0" t="n">
        <v>6</v>
      </c>
      <c r="AA64" s="0" t="n">
        <v>18</v>
      </c>
      <c r="AB64" s="0" t="n">
        <v>194</v>
      </c>
      <c r="AC64" s="0" t="n">
        <f aca="false">RANK(AB64,$AB$2:$AB$310,1)</f>
        <v>176</v>
      </c>
      <c r="AD64" s="0" t="n">
        <v>10</v>
      </c>
    </row>
    <row r="65" customFormat="false" ht="18" hidden="false" customHeight="true" outlineLevel="0" collapsed="false">
      <c r="A65" s="16" t="s">
        <v>261</v>
      </c>
      <c r="B65" s="9" t="s">
        <v>17</v>
      </c>
      <c r="C65" s="9" t="n">
        <v>74</v>
      </c>
      <c r="D65" s="9" t="n">
        <v>251</v>
      </c>
      <c r="E65" s="10" t="n">
        <v>33.5</v>
      </c>
      <c r="F65" s="0" t="n">
        <f aca="false">STANDARDIZE(E65,$E$312,$E$313)</f>
        <v>0.875583794813435</v>
      </c>
      <c r="G65" s="10" t="n">
        <v>10.25</v>
      </c>
      <c r="H65" s="0" t="n">
        <f aca="false">STANDARDIZE(G65,$G$312,$G$313)</f>
        <v>0.975017028246503</v>
      </c>
      <c r="I65" s="9" t="n">
        <v>4.58</v>
      </c>
      <c r="J65" s="0" t="n">
        <f aca="false">(STANDARDIZE(I65,$I$312,$I$313))*-1</f>
        <v>0.674335080511847</v>
      </c>
      <c r="K65" s="9" t="n">
        <v>17</v>
      </c>
      <c r="L65" s="0" t="n">
        <f aca="false">STANDARDIZE(K65,$K$312,$K$313)</f>
        <v>-0.62574775330454</v>
      </c>
      <c r="M65" s="9" t="n">
        <v>38</v>
      </c>
      <c r="N65" s="0" t="n">
        <f aca="false">STANDARDIZE(M65,$M$312,$M$313)</f>
        <v>1.04557949092433</v>
      </c>
      <c r="O65" s="9" t="n">
        <v>118</v>
      </c>
      <c r="P65" s="0" t="n">
        <f aca="false">STANDARDIZE(O65,$O$312,$O$313)</f>
        <v>0.294970075828044</v>
      </c>
      <c r="Q65" s="14" t="s">
        <v>364</v>
      </c>
      <c r="S65" s="9" t="n">
        <v>4.37</v>
      </c>
      <c r="T65" s="0" t="n">
        <f aca="false">(STANDARDIZE(S65,$S$312,$S$313))*-1</f>
        <v>-0.00802022148431005</v>
      </c>
      <c r="V65" s="11" t="n">
        <f aca="false">F65+H65+J65+L65+N65+P65+R65+T65</f>
        <v>3.23171749553531</v>
      </c>
      <c r="X65" s="11" t="n">
        <f aca="false">AVERAGE(F65,H65,J65,L65,N65,P65,R65,T65)</f>
        <v>0.461673927933615</v>
      </c>
      <c r="Z65" s="0" t="n">
        <v>5</v>
      </c>
      <c r="AA65" s="0" t="n">
        <v>7</v>
      </c>
      <c r="AB65" s="0" t="n">
        <v>143</v>
      </c>
      <c r="AC65" s="0" t="n">
        <f aca="false">RANK(AB65,$AB$2:$AB$310,1)</f>
        <v>140</v>
      </c>
      <c r="AD65" s="0" t="n">
        <v>21.4375</v>
      </c>
    </row>
    <row r="66" customFormat="false" ht="18" hidden="false" customHeight="true" outlineLevel="0" collapsed="false">
      <c r="A66" s="17" t="s">
        <v>336</v>
      </c>
      <c r="B66" s="9" t="s">
        <v>17</v>
      </c>
      <c r="C66" s="14" t="n">
        <v>75</v>
      </c>
      <c r="D66" s="14" t="n">
        <v>248</v>
      </c>
      <c r="E66" s="15" t="n">
        <v>32</v>
      </c>
      <c r="F66" s="0" t="n">
        <f aca="false">STANDARDIZE(E66,$E$312,$E$313)</f>
        <v>-0.200317603401389</v>
      </c>
      <c r="G66" s="15" t="n">
        <v>9.625</v>
      </c>
      <c r="H66" s="0" t="n">
        <f aca="false">STANDARDIZE(G66,$G$312,$G$313)</f>
        <v>-0.00909528046282197</v>
      </c>
      <c r="I66" s="14" t="n">
        <v>4.65</v>
      </c>
      <c r="J66" s="0" t="n">
        <f aca="false">(STANDARDIZE(I66,$I$312,$I$313))*-1</f>
        <v>0.449723841798604</v>
      </c>
      <c r="K66" s="14" t="s">
        <v>364</v>
      </c>
      <c r="M66" s="14" t="n">
        <v>36</v>
      </c>
      <c r="N66" s="0" t="n">
        <f aca="false">STANDARDIZE(M66,$M$312,$M$313)</f>
        <v>0.570881616783855</v>
      </c>
      <c r="O66" s="14" t="n">
        <v>119</v>
      </c>
      <c r="P66" s="0" t="n">
        <f aca="false">STANDARDIZE(O66,$O$312,$O$313)</f>
        <v>0.401880627329038</v>
      </c>
      <c r="Q66" s="14" t="s">
        <v>364</v>
      </c>
      <c r="S66" s="14" t="n">
        <v>4.49</v>
      </c>
      <c r="T66" s="0" t="n">
        <f aca="false">(STANDARDIZE(S66,$S$312,$S$313))*-1</f>
        <v>-0.478772352085101</v>
      </c>
      <c r="V66" s="11" t="n">
        <f aca="false">F66+H66+J66+L66+N66+P66+R66+T66</f>
        <v>0.734300849962185</v>
      </c>
      <c r="X66" s="11" t="n">
        <f aca="false">AVERAGE(F66,H66,J66,L66,N66,P66,R66,T66)</f>
        <v>0.122383474993697</v>
      </c>
      <c r="Z66" s="0" t="n">
        <v>8</v>
      </c>
      <c r="AD66" s="0" t="n">
        <v>12</v>
      </c>
    </row>
    <row r="67" customFormat="false" ht="18" hidden="false" customHeight="true" outlineLevel="0" collapsed="false">
      <c r="A67" s="16" t="s">
        <v>191</v>
      </c>
      <c r="B67" s="9" t="s">
        <v>17</v>
      </c>
      <c r="C67" s="9" t="n">
        <v>77</v>
      </c>
      <c r="D67" s="9" t="n">
        <v>245</v>
      </c>
      <c r="E67" s="10" t="n">
        <v>33.375</v>
      </c>
      <c r="F67" s="0" t="n">
        <f aca="false">STANDARDIZE(E67,$E$312,$E$313)</f>
        <v>0.7859253449622</v>
      </c>
      <c r="G67" s="10" t="n">
        <v>11</v>
      </c>
      <c r="H67" s="0" t="n">
        <f aca="false">STANDARDIZE(G67,$G$312,$G$313)</f>
        <v>2.15595179869769</v>
      </c>
      <c r="I67" s="9" t="n">
        <v>4.84</v>
      </c>
      <c r="J67" s="0" t="n">
        <f aca="false">(STANDARDIZE(I67,$I$312,$I$313))*-1</f>
        <v>-0.159935234708765</v>
      </c>
      <c r="K67" s="14" t="s">
        <v>364</v>
      </c>
      <c r="M67" s="9" t="n">
        <v>33</v>
      </c>
      <c r="N67" s="0" t="n">
        <f aca="false">STANDARDIZE(M67,$M$312,$M$313)</f>
        <v>-0.141165194426854</v>
      </c>
      <c r="O67" s="9" t="n">
        <v>114</v>
      </c>
      <c r="P67" s="0" t="n">
        <f aca="false">STANDARDIZE(O67,$O$312,$O$313)</f>
        <v>-0.132672130175932</v>
      </c>
      <c r="Q67" s="14" t="s">
        <v>364</v>
      </c>
      <c r="S67" s="9" t="n">
        <v>4.6</v>
      </c>
      <c r="T67" s="0" t="n">
        <f aca="false">(STANDARDIZE(S67,$S$312,$S$313))*-1</f>
        <v>-0.910295138469158</v>
      </c>
      <c r="V67" s="11" t="n">
        <f aca="false">F67+H67+J67+L67+N67+P67+R67+T67</f>
        <v>1.59780944587918</v>
      </c>
      <c r="X67" s="11" t="n">
        <f aca="false">AVERAGE(F67,H67,J67,L67,N67,P67,R67,T67)</f>
        <v>0.266301574313197</v>
      </c>
      <c r="Z67" s="0" t="n">
        <v>8</v>
      </c>
      <c r="AD67" s="0" t="n">
        <v>0</v>
      </c>
    </row>
    <row r="68" customFormat="false" ht="18" hidden="false" customHeight="true" outlineLevel="0" collapsed="false">
      <c r="A68" s="17" t="s">
        <v>278</v>
      </c>
      <c r="B68" s="9" t="s">
        <v>17</v>
      </c>
      <c r="C68" s="14" t="n">
        <v>78</v>
      </c>
      <c r="D68" s="14" t="n">
        <v>250</v>
      </c>
      <c r="E68" s="15" t="n">
        <v>33.5</v>
      </c>
      <c r="F68" s="0" t="n">
        <f aca="false">STANDARDIZE(E68,$E$312,$E$313)</f>
        <v>0.875583794813435</v>
      </c>
      <c r="G68" s="15" t="n">
        <v>9.625</v>
      </c>
      <c r="H68" s="0" t="n">
        <f aca="false">STANDARDIZE(G68,$G$312,$G$313)</f>
        <v>-0.00909528046282197</v>
      </c>
      <c r="I68" s="14" t="s">
        <v>364</v>
      </c>
      <c r="K68" s="14" t="n">
        <v>20</v>
      </c>
      <c r="L68" s="0" t="n">
        <f aca="false">STANDARDIZE(K68,$K$312,$K$313)</f>
        <v>-0.133923873400972</v>
      </c>
      <c r="M68" s="14" t="s">
        <v>364</v>
      </c>
      <c r="O68" s="14" t="s">
        <v>364</v>
      </c>
      <c r="Q68" s="14" t="s">
        <v>364</v>
      </c>
      <c r="S68" s="14" t="s">
        <v>364</v>
      </c>
      <c r="V68" s="11" t="n">
        <f aca="false">F68+H68+J68+L68+N68+P68+R68+T68</f>
        <v>0.732564640949642</v>
      </c>
      <c r="X68" s="11" t="n">
        <f aca="false">AVERAGE(F68,H68,J68,L68,N68,P68,R68,T68)</f>
        <v>0.244188213649881</v>
      </c>
      <c r="Z68" s="0" t="n">
        <v>6</v>
      </c>
      <c r="AA68" s="0" t="n">
        <v>22</v>
      </c>
      <c r="AB68" s="0" t="n">
        <v>198</v>
      </c>
      <c r="AC68" s="0" t="n">
        <f aca="false">RANK(AB68,$AB$2:$AB$310,1)</f>
        <v>178</v>
      </c>
      <c r="AD68" s="0" t="n">
        <v>0</v>
      </c>
    </row>
    <row r="69" customFormat="false" ht="18" hidden="false" customHeight="true" outlineLevel="0" collapsed="false">
      <c r="A69" s="16" t="s">
        <v>151</v>
      </c>
      <c r="B69" s="9" t="s">
        <v>17</v>
      </c>
      <c r="C69" s="9" t="n">
        <v>78</v>
      </c>
      <c r="D69" s="9" t="n">
        <v>263</v>
      </c>
      <c r="E69" s="10" t="n">
        <v>32.875</v>
      </c>
      <c r="F69" s="0" t="n">
        <f aca="false">STANDARDIZE(E69,$E$312,$E$313)</f>
        <v>0.427291545557258</v>
      </c>
      <c r="G69" s="10" t="n">
        <v>10</v>
      </c>
      <c r="H69" s="0" t="n">
        <f aca="false">STANDARDIZE(G69,$G$312,$G$313)</f>
        <v>0.581372104762773</v>
      </c>
      <c r="I69" s="14" t="s">
        <v>364</v>
      </c>
      <c r="K69" s="9" t="n">
        <v>19</v>
      </c>
      <c r="L69" s="0" t="n">
        <f aca="false">STANDARDIZE(K69,$K$312,$K$313)</f>
        <v>-0.297865166702161</v>
      </c>
      <c r="M69" s="14" t="s">
        <v>364</v>
      </c>
      <c r="O69" s="9" t="n">
        <v>110</v>
      </c>
      <c r="P69" s="0" t="n">
        <f aca="false">STANDARDIZE(O69,$O$312,$O$313)</f>
        <v>-0.560314336179908</v>
      </c>
      <c r="Q69" s="14" t="s">
        <v>364</v>
      </c>
      <c r="S69" s="9" t="n">
        <v>4.54</v>
      </c>
      <c r="T69" s="0" t="n">
        <f aca="false">(STANDARDIZE(S69,$S$312,$S$313))*-1</f>
        <v>-0.674919073168764</v>
      </c>
      <c r="V69" s="11" t="n">
        <f aca="false">F69+H69+J69+L69+N69+P69+R69+T69</f>
        <v>-0.524434925730802</v>
      </c>
      <c r="X69" s="11" t="n">
        <f aca="false">AVERAGE(F69,H69,J69,L69,N69,P69,R69,T69)</f>
        <v>-0.10488698514616</v>
      </c>
      <c r="Z69" s="0" t="n">
        <v>8</v>
      </c>
      <c r="AD69" s="0" t="n">
        <v>0</v>
      </c>
    </row>
    <row r="70" customFormat="false" ht="18" hidden="false" customHeight="true" outlineLevel="0" collapsed="false">
      <c r="A70" s="17" t="s">
        <v>94</v>
      </c>
      <c r="B70" s="9" t="s">
        <v>17</v>
      </c>
      <c r="C70" s="14" t="n">
        <v>76</v>
      </c>
      <c r="D70" s="14" t="n">
        <v>251</v>
      </c>
      <c r="E70" s="15" t="n">
        <v>34</v>
      </c>
      <c r="F70" s="0" t="n">
        <f aca="false">STANDARDIZE(E70,$E$312,$E$313)</f>
        <v>1.23421759421838</v>
      </c>
      <c r="G70" s="15" t="n">
        <v>10.25</v>
      </c>
      <c r="H70" s="0" t="n">
        <f aca="false">STANDARDIZE(G70,$G$312,$G$313)</f>
        <v>0.975017028246503</v>
      </c>
      <c r="I70" s="14" t="n">
        <v>4.79</v>
      </c>
      <c r="J70" s="0" t="n">
        <f aca="false">(STANDARDIZE(I70,$I$312,$I$313))*-1</f>
        <v>0.000501364372121616</v>
      </c>
      <c r="K70" s="14" t="n">
        <v>20</v>
      </c>
      <c r="L70" s="0" t="n">
        <f aca="false">STANDARDIZE(K70,$K$312,$K$313)</f>
        <v>-0.133923873400972</v>
      </c>
      <c r="M70" s="14" t="n">
        <v>30.5</v>
      </c>
      <c r="N70" s="0" t="n">
        <f aca="false">STANDARDIZE(M70,$M$312,$M$313)</f>
        <v>-0.734537537102445</v>
      </c>
      <c r="O70" s="14" t="n">
        <v>120</v>
      </c>
      <c r="P70" s="0" t="n">
        <f aca="false">STANDARDIZE(O70,$O$312,$O$313)</f>
        <v>0.508791178830032</v>
      </c>
      <c r="Q70" s="14" t="s">
        <v>364</v>
      </c>
      <c r="S70" s="14" t="n">
        <v>4.57</v>
      </c>
      <c r="T70" s="0" t="n">
        <f aca="false">(STANDARDIZE(S70,$S$312,$S$313))*-1</f>
        <v>-0.792607105818962</v>
      </c>
      <c r="V70" s="11" t="n">
        <f aca="false">F70+H70+J70+L70+N70+P70+R70+T70</f>
        <v>1.05745864934466</v>
      </c>
      <c r="X70" s="11" t="n">
        <f aca="false">AVERAGE(F70,H70,J70,L70,N70,P70,R70,T70)</f>
        <v>0.151065521334951</v>
      </c>
      <c r="Z70" s="0" t="n">
        <v>3</v>
      </c>
      <c r="AA70" s="0" t="n">
        <v>4</v>
      </c>
      <c r="AB70" s="0" t="n">
        <v>68</v>
      </c>
      <c r="AC70" s="0" t="n">
        <f aca="false">RANK(AB70,$AB$2:$AB$310,1)</f>
        <v>68</v>
      </c>
      <c r="AD70" s="0" t="n">
        <v>27.0625</v>
      </c>
    </row>
    <row r="71" customFormat="false" ht="18" hidden="false" customHeight="true" outlineLevel="0" collapsed="false">
      <c r="A71" s="16" t="s">
        <v>253</v>
      </c>
      <c r="B71" s="9" t="s">
        <v>17</v>
      </c>
      <c r="C71" s="9" t="n">
        <v>75</v>
      </c>
      <c r="D71" s="9" t="n">
        <v>249</v>
      </c>
      <c r="E71" s="10" t="n">
        <v>33.5</v>
      </c>
      <c r="F71" s="0" t="n">
        <f aca="false">STANDARDIZE(E71,$E$312,$E$313)</f>
        <v>0.875583794813435</v>
      </c>
      <c r="G71" s="10" t="n">
        <v>10.375</v>
      </c>
      <c r="H71" s="0" t="n">
        <f aca="false">STANDARDIZE(G71,$G$312,$G$313)</f>
        <v>1.17183948998837</v>
      </c>
      <c r="I71" s="9" t="n">
        <v>4.78</v>
      </c>
      <c r="J71" s="0" t="n">
        <f aca="false">(STANDARDIZE(I71,$I$312,$I$313))*-1</f>
        <v>0.0325886841882983</v>
      </c>
      <c r="K71" s="9" t="n">
        <v>17</v>
      </c>
      <c r="L71" s="0" t="n">
        <f aca="false">STANDARDIZE(K71,$K$312,$K$313)</f>
        <v>-0.62574775330454</v>
      </c>
      <c r="M71" s="9" t="n">
        <v>34.5</v>
      </c>
      <c r="N71" s="0" t="n">
        <f aca="false">STANDARDIZE(M71,$M$312,$M$313)</f>
        <v>0.2148582111785</v>
      </c>
      <c r="O71" s="9" t="n">
        <v>117</v>
      </c>
      <c r="P71" s="0" t="n">
        <f aca="false">STANDARDIZE(O71,$O$312,$O$313)</f>
        <v>0.18805952432705</v>
      </c>
      <c r="Q71" s="14" t="s">
        <v>364</v>
      </c>
      <c r="S71" s="9" t="n">
        <v>4.37</v>
      </c>
      <c r="T71" s="0" t="n">
        <f aca="false">(STANDARDIZE(S71,$S$312,$S$313))*-1</f>
        <v>-0.00802022148431005</v>
      </c>
      <c r="V71" s="11" t="n">
        <f aca="false">F71+H71+J71+L71+N71+P71+R71+T71</f>
        <v>1.8491617297068</v>
      </c>
      <c r="X71" s="11" t="n">
        <f aca="false">AVERAGE(F71,H71,J71,L71,N71,P71,R71,T71)</f>
        <v>0.264165961386686</v>
      </c>
      <c r="Z71" s="0" t="n">
        <v>2</v>
      </c>
      <c r="AA71" s="0" t="n">
        <v>23</v>
      </c>
      <c r="AB71" s="0" t="n">
        <v>55</v>
      </c>
      <c r="AC71" s="0" t="n">
        <f aca="false">RANK(AB71,$AB$2:$AB$310,1)</f>
        <v>55</v>
      </c>
      <c r="AD71" s="0" t="n">
        <v>39</v>
      </c>
    </row>
    <row r="72" customFormat="false" ht="18" hidden="false" customHeight="true" outlineLevel="0" collapsed="false">
      <c r="A72" s="9" t="s">
        <v>27</v>
      </c>
      <c r="B72" s="9" t="s">
        <v>14</v>
      </c>
      <c r="C72" s="9" t="n">
        <v>76</v>
      </c>
      <c r="D72" s="9" t="n">
        <v>303</v>
      </c>
      <c r="E72" s="10" t="n">
        <v>33.375</v>
      </c>
      <c r="F72" s="0" t="n">
        <f aca="false">STANDARDIZE(E72,$E$312,$E$313)</f>
        <v>0.7859253449622</v>
      </c>
      <c r="G72" s="10" t="n">
        <v>10.25</v>
      </c>
      <c r="H72" s="0" t="n">
        <f aca="false">STANDARDIZE(G72,$G$312,$G$313)</f>
        <v>0.975017028246503</v>
      </c>
      <c r="I72" s="9" t="n">
        <v>5.57</v>
      </c>
      <c r="J72" s="0" t="n">
        <f aca="false">(STANDARDIZE(I72,$I$312,$I$313))*-1</f>
        <v>-2.50230958128972</v>
      </c>
      <c r="K72" s="9" t="n">
        <v>22</v>
      </c>
      <c r="L72" s="0" t="n">
        <f aca="false">STANDARDIZE(K72,$K$312,$K$313)</f>
        <v>0.193958713201407</v>
      </c>
      <c r="M72" s="9" t="n">
        <v>23.5</v>
      </c>
      <c r="N72" s="0" t="n">
        <f aca="false">STANDARDIZE(M72,$M$312,$M$313)</f>
        <v>-2.3959800965941</v>
      </c>
      <c r="O72" s="9" t="n">
        <v>90</v>
      </c>
      <c r="P72" s="0" t="n">
        <f aca="false">STANDARDIZE(O72,$O$312,$O$313)</f>
        <v>-2.69852536619979</v>
      </c>
      <c r="Q72" s="9" t="n">
        <v>7.9</v>
      </c>
      <c r="R72" s="0" t="n">
        <f aca="false">(STANDARDIZE(Q72,$Q$312,$Q$313))*-1</f>
        <v>-1.54445415639102</v>
      </c>
      <c r="S72" s="9" t="n">
        <v>4.65</v>
      </c>
      <c r="T72" s="0" t="n">
        <f aca="false">(STANDARDIZE(S72,$S$312,$S$313))*-1</f>
        <v>-1.10644185955282</v>
      </c>
      <c r="V72" s="11" t="n">
        <f aca="false">F72+H72+J72+L72+N72+P72+R72+T72</f>
        <v>-8.29280997361733</v>
      </c>
      <c r="X72" s="11" t="n">
        <f aca="false">AVERAGE(F72,H72,J72,L72,N72,P72,R72,T72)</f>
        <v>-1.03660124670217</v>
      </c>
      <c r="Z72" s="0" t="n">
        <v>8</v>
      </c>
      <c r="AD72" s="0" t="n">
        <v>0</v>
      </c>
    </row>
    <row r="73" customFormat="false" ht="18" hidden="false" customHeight="true" outlineLevel="0" collapsed="false">
      <c r="A73" s="14" t="s">
        <v>73</v>
      </c>
      <c r="B73" s="9" t="s">
        <v>14</v>
      </c>
      <c r="C73" s="14" t="n">
        <v>79</v>
      </c>
      <c r="D73" s="14" t="n">
        <v>301</v>
      </c>
      <c r="E73" s="15" t="n">
        <v>32</v>
      </c>
      <c r="F73" s="0" t="n">
        <f aca="false">STANDARDIZE(E73,$E$312,$E$313)</f>
        <v>-0.200317603401389</v>
      </c>
      <c r="G73" s="15" t="n">
        <v>9</v>
      </c>
      <c r="H73" s="0" t="n">
        <f aca="false">STANDARDIZE(G73,$G$312,$G$313)</f>
        <v>-0.993207589172147</v>
      </c>
      <c r="I73" s="14" t="n">
        <v>5.6</v>
      </c>
      <c r="J73" s="0" t="n">
        <f aca="false">(STANDARDIZE(I73,$I$312,$I$313))*-1</f>
        <v>-2.59857154073825</v>
      </c>
      <c r="K73" s="14" t="s">
        <v>364</v>
      </c>
      <c r="M73" s="14" t="n">
        <v>25</v>
      </c>
      <c r="N73" s="0" t="n">
        <f aca="false">STANDARDIZE(M73,$M$312,$M$313)</f>
        <v>-2.03995669098874</v>
      </c>
      <c r="O73" s="14" t="n">
        <v>103</v>
      </c>
      <c r="P73" s="0" t="n">
        <f aca="false">STANDARDIZE(O73,$O$312,$O$313)</f>
        <v>-1.30868819668687</v>
      </c>
      <c r="Q73" s="14" t="n">
        <v>7.91</v>
      </c>
      <c r="R73" s="0" t="n">
        <f aca="false">(STANDARDIZE(Q73,$Q$312,$Q$313))*-1</f>
        <v>-1.56896742202305</v>
      </c>
      <c r="S73" s="14" t="n">
        <v>4.75</v>
      </c>
      <c r="T73" s="0" t="n">
        <f aca="false">(STANDARDIZE(S73,$S$312,$S$313))*-1</f>
        <v>-1.49873530172015</v>
      </c>
      <c r="V73" s="11" t="n">
        <f aca="false">F73+H73+J73+L73+N73+P73+R73+T73</f>
        <v>-10.2084443447306</v>
      </c>
      <c r="X73" s="11" t="n">
        <f aca="false">AVERAGE(F73,H73,J73,L73,N73,P73,R73,T73)</f>
        <v>-1.45834919210437</v>
      </c>
      <c r="Z73" s="0" t="n">
        <v>8</v>
      </c>
      <c r="AD73" s="0" t="n">
        <v>0</v>
      </c>
    </row>
    <row r="74" customFormat="false" ht="18" hidden="false" customHeight="true" outlineLevel="0" collapsed="false">
      <c r="A74" s="9" t="s">
        <v>187</v>
      </c>
      <c r="B74" s="9" t="s">
        <v>14</v>
      </c>
      <c r="C74" s="9" t="n">
        <v>76</v>
      </c>
      <c r="D74" s="9" t="n">
        <v>323</v>
      </c>
      <c r="E74" s="10" t="n">
        <v>34.375</v>
      </c>
      <c r="F74" s="0" t="n">
        <f aca="false">STANDARDIZE(E74,$E$312,$E$313)</f>
        <v>1.50319294377208</v>
      </c>
      <c r="G74" s="10" t="n">
        <v>9.75</v>
      </c>
      <c r="H74" s="0" t="n">
        <f aca="false">STANDARDIZE(G74,$G$312,$G$313)</f>
        <v>0.187727181279043</v>
      </c>
      <c r="I74" s="14" t="s">
        <v>364</v>
      </c>
      <c r="K74" s="14" t="s">
        <v>364</v>
      </c>
      <c r="M74" s="14" t="s">
        <v>364</v>
      </c>
      <c r="O74" s="14" t="s">
        <v>364</v>
      </c>
      <c r="Q74" s="14" t="s">
        <v>364</v>
      </c>
      <c r="S74" s="14" t="s">
        <v>364</v>
      </c>
      <c r="V74" s="11" t="n">
        <f aca="false">F74+H74+J74+L74+N74+P74+R74+T74</f>
        <v>1.69092012505113</v>
      </c>
      <c r="X74" s="11" t="n">
        <f aca="false">AVERAGE(F74,H74,J74,L74,N74,P74,R74,T74)</f>
        <v>0.845460062525563</v>
      </c>
      <c r="Z74" s="0" t="n">
        <v>3</v>
      </c>
      <c r="AA74" s="0" t="n">
        <v>8</v>
      </c>
      <c r="AB74" s="0" t="n">
        <v>72</v>
      </c>
      <c r="AC74" s="0" t="n">
        <f aca="false">RANK(AB74,$AB$2:$AB$310,1)</f>
        <v>72</v>
      </c>
      <c r="AD74" s="0" t="n">
        <v>58.6666666666667</v>
      </c>
    </row>
    <row r="75" customFormat="false" ht="18" hidden="false" customHeight="true" outlineLevel="0" collapsed="false">
      <c r="A75" s="14" t="s">
        <v>320</v>
      </c>
      <c r="B75" s="9" t="s">
        <v>14</v>
      </c>
      <c r="C75" s="14" t="n">
        <v>80</v>
      </c>
      <c r="D75" s="14" t="n">
        <v>355</v>
      </c>
      <c r="E75" s="15" t="n">
        <v>36</v>
      </c>
      <c r="F75" s="0" t="n">
        <f aca="false">STANDARDIZE(E75,$E$312,$E$313)</f>
        <v>2.66875279183814</v>
      </c>
      <c r="G75" s="15" t="n">
        <v>10.875</v>
      </c>
      <c r="H75" s="0" t="n">
        <f aca="false">STANDARDIZE(G75,$G$312,$G$313)</f>
        <v>1.95912933695583</v>
      </c>
      <c r="I75" s="14" t="n">
        <v>5.29</v>
      </c>
      <c r="J75" s="0" t="n">
        <f aca="false">(STANDARDIZE(I75,$I$312,$I$313))*-1</f>
        <v>-1.60386462643675</v>
      </c>
      <c r="K75" s="14" t="n">
        <v>20</v>
      </c>
      <c r="L75" s="0" t="n">
        <f aca="false">STANDARDIZE(K75,$K$312,$K$313)</f>
        <v>-0.133923873400972</v>
      </c>
      <c r="M75" s="14" t="n">
        <v>23.5</v>
      </c>
      <c r="N75" s="0" t="n">
        <f aca="false">STANDARDIZE(M75,$M$312,$M$313)</f>
        <v>-2.3959800965941</v>
      </c>
      <c r="O75" s="14" t="n">
        <v>97</v>
      </c>
      <c r="P75" s="0" t="n">
        <f aca="false">STANDARDIZE(O75,$O$312,$O$313)</f>
        <v>-1.95015150569283</v>
      </c>
      <c r="Q75" s="14" t="n">
        <v>8.23</v>
      </c>
      <c r="R75" s="0" t="n">
        <f aca="false">(STANDARDIZE(Q75,$Q$312,$Q$313))*-1</f>
        <v>-2.35339192224801</v>
      </c>
      <c r="S75" s="14" t="n">
        <v>4.78</v>
      </c>
      <c r="T75" s="0" t="n">
        <f aca="false">(STANDARDIZE(S75,$S$312,$S$313))*-1</f>
        <v>-1.61642333437035</v>
      </c>
      <c r="V75" s="11" t="n">
        <f aca="false">F75+H75+J75+L75+N75+P75+R75+T75</f>
        <v>-5.42585322994904</v>
      </c>
      <c r="X75" s="11" t="n">
        <f aca="false">AVERAGE(F75,H75,J75,L75,N75,P75,R75,T75)</f>
        <v>-0.67823165374363</v>
      </c>
      <c r="Z75" s="0" t="n">
        <v>7</v>
      </c>
      <c r="AA75" s="0" t="n">
        <v>27</v>
      </c>
      <c r="AB75" s="0" t="n">
        <v>244</v>
      </c>
      <c r="AC75" s="0" t="n">
        <f aca="false">RANK(AB75,$AB$2:$AB$310,1)</f>
        <v>208</v>
      </c>
      <c r="AD75" s="0" t="n">
        <v>37.2</v>
      </c>
    </row>
    <row r="76" customFormat="false" ht="18" hidden="false" customHeight="true" outlineLevel="0" collapsed="false">
      <c r="A76" s="9" t="s">
        <v>13</v>
      </c>
      <c r="B76" s="9" t="s">
        <v>14</v>
      </c>
      <c r="C76" s="9" t="n">
        <v>75</v>
      </c>
      <c r="D76" s="9" t="n">
        <v>313</v>
      </c>
      <c r="E76" s="10" t="n">
        <v>32.625</v>
      </c>
      <c r="F76" s="0" t="n">
        <f aca="false">STANDARDIZE(E76,$E$312,$E$313)</f>
        <v>0.247974645854787</v>
      </c>
      <c r="G76" s="10" t="n">
        <v>10.25</v>
      </c>
      <c r="H76" s="0" t="n">
        <f aca="false">STANDARDIZE(G76,$G$312,$G$313)</f>
        <v>0.975017028246503</v>
      </c>
      <c r="I76" s="14" t="s">
        <v>364</v>
      </c>
      <c r="K76" s="9" t="n">
        <v>26</v>
      </c>
      <c r="L76" s="0" t="n">
        <f aca="false">STANDARDIZE(K76,$K$312,$K$313)</f>
        <v>0.849723886406165</v>
      </c>
      <c r="M76" s="14" t="s">
        <v>364</v>
      </c>
      <c r="O76" s="14" t="s">
        <v>364</v>
      </c>
      <c r="Q76" s="14" t="s">
        <v>364</v>
      </c>
      <c r="S76" s="14" t="s">
        <v>364</v>
      </c>
      <c r="V76" s="11" t="n">
        <f aca="false">F76+H76+J76+L76+N76+P76+R76+T76</f>
        <v>2.07271556050746</v>
      </c>
      <c r="X76" s="11" t="n">
        <f aca="false">AVERAGE(F76,H76,J76,L76,N76,P76,R76,T76)</f>
        <v>0.690905186835819</v>
      </c>
      <c r="Z76" s="0" t="n">
        <v>3</v>
      </c>
      <c r="AA76" s="0" t="n">
        <v>3</v>
      </c>
      <c r="AB76" s="0" t="n">
        <v>67</v>
      </c>
      <c r="AC76" s="0" t="n">
        <f aca="false">RANK(AB76,$AB$2:$AB$310,1)</f>
        <v>67</v>
      </c>
      <c r="AD76" s="0" t="n">
        <v>65.7857142857143</v>
      </c>
    </row>
    <row r="77" customFormat="false" ht="18" hidden="false" customHeight="true" outlineLevel="0" collapsed="false">
      <c r="A77" s="14" t="s">
        <v>301</v>
      </c>
      <c r="B77" s="9" t="s">
        <v>14</v>
      </c>
      <c r="C77" s="14" t="n">
        <v>77</v>
      </c>
      <c r="D77" s="14" t="n">
        <v>309</v>
      </c>
      <c r="E77" s="15" t="n">
        <v>35.125</v>
      </c>
      <c r="F77" s="0" t="n">
        <f aca="false">STANDARDIZE(E77,$E$312,$E$313)</f>
        <v>2.0411436428795</v>
      </c>
      <c r="G77" s="15" t="n">
        <v>10.375</v>
      </c>
      <c r="H77" s="0" t="n">
        <f aca="false">STANDARDIZE(G77,$G$312,$G$313)</f>
        <v>1.17183948998837</v>
      </c>
      <c r="I77" s="14" t="n">
        <v>5.14</v>
      </c>
      <c r="J77" s="0" t="n">
        <f aca="false">(STANDARDIZE(I77,$I$312,$I$313))*-1</f>
        <v>-1.12255482919409</v>
      </c>
      <c r="K77" s="14" t="n">
        <v>22</v>
      </c>
      <c r="L77" s="0" t="n">
        <f aca="false">STANDARDIZE(K77,$K$312,$K$313)</f>
        <v>0.193958713201407</v>
      </c>
      <c r="M77" s="14" t="n">
        <v>32.5</v>
      </c>
      <c r="N77" s="0" t="n">
        <f aca="false">STANDARDIZE(M77,$M$312,$M$313)</f>
        <v>-0.259839662961972</v>
      </c>
      <c r="O77" s="14" t="n">
        <v>111</v>
      </c>
      <c r="P77" s="0" t="n">
        <f aca="false">STANDARDIZE(O77,$O$312,$O$313)</f>
        <v>-0.453403784678914</v>
      </c>
      <c r="Q77" s="14" t="n">
        <v>7.68</v>
      </c>
      <c r="R77" s="0" t="n">
        <f aca="false">(STANDARDIZE(Q77,$Q$312,$Q$313))*-1</f>
        <v>-1.00516231248635</v>
      </c>
      <c r="S77" s="14" t="n">
        <v>4.54</v>
      </c>
      <c r="T77" s="0" t="n">
        <f aca="false">(STANDARDIZE(S77,$S$312,$S$313))*-1</f>
        <v>-0.674919073168764</v>
      </c>
      <c r="V77" s="11" t="n">
        <f aca="false">F77+H77+J77+L77+N77+P77+R77+T77</f>
        <v>-0.108937816420812</v>
      </c>
      <c r="X77" s="11" t="n">
        <f aca="false">AVERAGE(F77,H77,J77,L77,N77,P77,R77,T77)</f>
        <v>-0.0136172270526016</v>
      </c>
      <c r="Z77" s="0" t="n">
        <v>4</v>
      </c>
      <c r="AA77" s="0" t="n">
        <v>11</v>
      </c>
      <c r="AB77" s="0" t="n">
        <v>110</v>
      </c>
      <c r="AC77" s="0" t="n">
        <f aca="false">RANK(AB77,$AB$2:$AB$310,1)</f>
        <v>110</v>
      </c>
      <c r="AD77" s="0" t="n">
        <v>68.25</v>
      </c>
    </row>
    <row r="78" customFormat="false" ht="18" hidden="false" customHeight="true" outlineLevel="0" collapsed="false">
      <c r="A78" s="9" t="s">
        <v>304</v>
      </c>
      <c r="B78" s="9" t="s">
        <v>14</v>
      </c>
      <c r="C78" s="9" t="n">
        <v>76</v>
      </c>
      <c r="D78" s="9" t="n">
        <v>310</v>
      </c>
      <c r="E78" s="10" t="n">
        <v>34</v>
      </c>
      <c r="F78" s="0" t="n">
        <f aca="false">STANDARDIZE(E78,$E$312,$E$313)</f>
        <v>1.23421759421838</v>
      </c>
      <c r="G78" s="10" t="n">
        <v>10</v>
      </c>
      <c r="H78" s="0" t="n">
        <f aca="false">STANDARDIZE(G78,$G$312,$G$313)</f>
        <v>0.581372104762773</v>
      </c>
      <c r="I78" s="9" t="n">
        <v>5.19</v>
      </c>
      <c r="J78" s="0" t="n">
        <f aca="false">(STANDARDIZE(I78,$I$312,$I$313))*-1</f>
        <v>-1.28299142827497</v>
      </c>
      <c r="K78" s="9" t="n">
        <v>23</v>
      </c>
      <c r="L78" s="0" t="n">
        <f aca="false">STANDARDIZE(K78,$K$312,$K$313)</f>
        <v>0.357900006502597</v>
      </c>
      <c r="M78" s="9" t="n">
        <v>30</v>
      </c>
      <c r="N78" s="0" t="n">
        <f aca="false">STANDARDIZE(M78,$M$312,$M$313)</f>
        <v>-0.853212005637563</v>
      </c>
      <c r="O78" s="9" t="n">
        <v>101</v>
      </c>
      <c r="P78" s="0" t="n">
        <f aca="false">STANDARDIZE(O78,$O$312,$O$313)</f>
        <v>-1.52250929968885</v>
      </c>
      <c r="Q78" s="9" t="n">
        <v>8.09</v>
      </c>
      <c r="R78" s="0" t="n">
        <f aca="false">(STANDARDIZE(Q78,$Q$312,$Q$313))*-1</f>
        <v>-2.01020620339959</v>
      </c>
      <c r="S78" s="9" t="n">
        <v>4.79</v>
      </c>
      <c r="T78" s="0" t="n">
        <f aca="false">(STANDARDIZE(S78,$S$312,$S$313))*-1</f>
        <v>-1.65565267858708</v>
      </c>
      <c r="V78" s="11" t="n">
        <f aca="false">F78+H78+J78+L78+N78+P78+R78+T78</f>
        <v>-5.15108191010431</v>
      </c>
      <c r="X78" s="11" t="n">
        <f aca="false">AVERAGE(F78,H78,J78,L78,N78,P78,R78,T78)</f>
        <v>-0.643885238763039</v>
      </c>
      <c r="Z78" s="0" t="n">
        <v>8</v>
      </c>
      <c r="AD78" s="0" t="n">
        <v>0</v>
      </c>
    </row>
    <row r="79" customFormat="false" ht="18" hidden="false" customHeight="true" outlineLevel="0" collapsed="false">
      <c r="A79" s="14" t="s">
        <v>227</v>
      </c>
      <c r="B79" s="9" t="s">
        <v>14</v>
      </c>
      <c r="C79" s="14" t="n">
        <v>76</v>
      </c>
      <c r="D79" s="14" t="n">
        <v>305</v>
      </c>
      <c r="E79" s="15" t="n">
        <v>33.25</v>
      </c>
      <c r="F79" s="0" t="n">
        <f aca="false">STANDARDIZE(E79,$E$312,$E$313)</f>
        <v>0.696266895110964</v>
      </c>
      <c r="G79" s="15" t="n">
        <v>10.375</v>
      </c>
      <c r="H79" s="0" t="n">
        <f aca="false">STANDARDIZE(G79,$G$312,$G$313)</f>
        <v>1.17183948998837</v>
      </c>
      <c r="I79" s="14" t="n">
        <v>5.12</v>
      </c>
      <c r="J79" s="0" t="n">
        <f aca="false">(STANDARDIZE(I79,$I$312,$I$313))*-1</f>
        <v>-1.05838018956173</v>
      </c>
      <c r="K79" s="14" t="n">
        <v>21</v>
      </c>
      <c r="L79" s="0" t="n">
        <f aca="false">STANDARDIZE(K79,$K$312,$K$313)</f>
        <v>0.0300174199002178</v>
      </c>
      <c r="M79" s="14" t="n">
        <v>27</v>
      </c>
      <c r="N79" s="0" t="n">
        <f aca="false">STANDARDIZE(M79,$M$312,$M$313)</f>
        <v>-1.56525881684827</v>
      </c>
      <c r="O79" s="14" t="n">
        <v>108</v>
      </c>
      <c r="P79" s="0" t="n">
        <f aca="false">STANDARDIZE(O79,$O$312,$O$313)</f>
        <v>-0.774135439181896</v>
      </c>
      <c r="Q79" s="14" t="n">
        <v>7.7</v>
      </c>
      <c r="R79" s="0" t="n">
        <f aca="false">(STANDARDIZE(Q79,$Q$312,$Q$313))*-1</f>
        <v>-1.05418884375041</v>
      </c>
      <c r="S79" s="14" t="n">
        <v>4.63</v>
      </c>
      <c r="T79" s="0" t="n">
        <f aca="false">(STANDARDIZE(S79,$S$312,$S$313))*-1</f>
        <v>-1.02798317111936</v>
      </c>
      <c r="V79" s="11" t="n">
        <f aca="false">F79+H79+J79+L79+N79+P79+R79+T79</f>
        <v>-3.58182265546212</v>
      </c>
      <c r="X79" s="11" t="n">
        <f aca="false">AVERAGE(F79,H79,J79,L79,N79,P79,R79,T79)</f>
        <v>-0.447727831932764</v>
      </c>
      <c r="Z79" s="0" t="n">
        <v>8</v>
      </c>
      <c r="AD79" s="0" t="n">
        <v>59.5</v>
      </c>
    </row>
    <row r="80" customFormat="false" ht="18" hidden="false" customHeight="true" outlineLevel="0" collapsed="false">
      <c r="A80" s="9" t="s">
        <v>283</v>
      </c>
      <c r="B80" s="9" t="s">
        <v>14</v>
      </c>
      <c r="C80" s="9" t="n">
        <v>79</v>
      </c>
      <c r="D80" s="9" t="n">
        <v>301</v>
      </c>
      <c r="E80" s="10" t="n">
        <v>34.5</v>
      </c>
      <c r="F80" s="0" t="n">
        <f aca="false">STANDARDIZE(E80,$E$312,$E$313)</f>
        <v>1.59285139362332</v>
      </c>
      <c r="G80" s="10" t="n">
        <v>10</v>
      </c>
      <c r="H80" s="0" t="n">
        <f aca="false">STANDARDIZE(G80,$G$312,$G$313)</f>
        <v>0.581372104762773</v>
      </c>
      <c r="I80" s="9" t="n">
        <v>5.26</v>
      </c>
      <c r="J80" s="0" t="n">
        <f aca="false">(STANDARDIZE(I80,$I$312,$I$313))*-1</f>
        <v>-1.50760266698821</v>
      </c>
      <c r="K80" s="9" t="n">
        <v>26</v>
      </c>
      <c r="L80" s="0" t="n">
        <f aca="false">STANDARDIZE(K80,$K$312,$K$313)</f>
        <v>0.849723886406165</v>
      </c>
      <c r="M80" s="9" t="n">
        <v>32.5</v>
      </c>
      <c r="N80" s="0" t="n">
        <f aca="false">STANDARDIZE(M80,$M$312,$M$313)</f>
        <v>-0.259839662961972</v>
      </c>
      <c r="O80" s="9" t="n">
        <v>107</v>
      </c>
      <c r="P80" s="0" t="n">
        <f aca="false">STANDARDIZE(O80,$O$312,$O$313)</f>
        <v>-0.88104599068289</v>
      </c>
      <c r="Q80" s="9" t="n">
        <v>8.07</v>
      </c>
      <c r="R80" s="0" t="n">
        <f aca="false">(STANDARDIZE(Q80,$Q$312,$Q$313))*-1</f>
        <v>-1.96117967213553</v>
      </c>
      <c r="S80" s="9" t="n">
        <v>4.6</v>
      </c>
      <c r="T80" s="0" t="n">
        <f aca="false">(STANDARDIZE(S80,$S$312,$S$313))*-1</f>
        <v>-0.910295138469158</v>
      </c>
      <c r="V80" s="11" t="n">
        <f aca="false">F80+H80+J80+L80+N80+P80+R80+T80</f>
        <v>-2.49601574644551</v>
      </c>
      <c r="X80" s="11" t="n">
        <f aca="false">AVERAGE(F80,H80,J80,L80,N80,P80,R80,T80)</f>
        <v>-0.312001968305689</v>
      </c>
      <c r="Z80" s="0" t="n">
        <v>8</v>
      </c>
      <c r="AD80" s="0" t="n">
        <v>0</v>
      </c>
    </row>
    <row r="81" customFormat="false" ht="18" hidden="false" customHeight="true" outlineLevel="0" collapsed="false">
      <c r="A81" s="14" t="s">
        <v>282</v>
      </c>
      <c r="B81" s="9" t="s">
        <v>14</v>
      </c>
      <c r="C81" s="14" t="n">
        <v>75</v>
      </c>
      <c r="D81" s="14" t="n">
        <v>296</v>
      </c>
      <c r="E81" s="15" t="n">
        <v>32.25</v>
      </c>
      <c r="F81" s="0" t="n">
        <f aca="false">STANDARDIZE(E81,$E$312,$E$313)</f>
        <v>-0.0210007036989186</v>
      </c>
      <c r="G81" s="15" t="n">
        <v>8.875</v>
      </c>
      <c r="H81" s="0" t="n">
        <f aca="false">STANDARDIZE(G81,$G$312,$G$313)</f>
        <v>-1.19003005091401</v>
      </c>
      <c r="I81" s="14" t="n">
        <v>5.31</v>
      </c>
      <c r="J81" s="0" t="n">
        <f aca="false">(STANDARDIZE(I81,$I$312,$I$313))*-1</f>
        <v>-1.6680392660691</v>
      </c>
      <c r="K81" s="14" t="n">
        <v>23</v>
      </c>
      <c r="L81" s="0" t="n">
        <f aca="false">STANDARDIZE(K81,$K$312,$K$313)</f>
        <v>0.357900006502597</v>
      </c>
      <c r="M81" s="14" t="n">
        <v>27.5</v>
      </c>
      <c r="N81" s="0" t="n">
        <f aca="false">STANDARDIZE(M81,$M$312,$M$313)</f>
        <v>-1.44658434831315</v>
      </c>
      <c r="O81" s="14" t="n">
        <v>107</v>
      </c>
      <c r="P81" s="0" t="n">
        <f aca="false">STANDARDIZE(O81,$O$312,$O$313)</f>
        <v>-0.88104599068289</v>
      </c>
      <c r="Q81" s="14" t="n">
        <v>8.14</v>
      </c>
      <c r="R81" s="0" t="n">
        <f aca="false">(STANDARDIZE(Q81,$Q$312,$Q$313))*-1</f>
        <v>-2.13277253155974</v>
      </c>
      <c r="S81" s="14" t="n">
        <v>4.7</v>
      </c>
      <c r="T81" s="0" t="n">
        <f aca="false">(STANDARDIZE(S81,$S$312,$S$313))*-1</f>
        <v>-1.30258858063649</v>
      </c>
      <c r="V81" s="11" t="n">
        <f aca="false">F81+H81+J81+L81+N81+P81+R81+T81</f>
        <v>-8.28416146537171</v>
      </c>
      <c r="X81" s="11" t="n">
        <f aca="false">AVERAGE(F81,H81,J81,L81,N81,P81,R81,T81)</f>
        <v>-1.03552018317146</v>
      </c>
      <c r="Z81" s="0" t="n">
        <v>8</v>
      </c>
      <c r="AD81" s="0" t="n">
        <v>0</v>
      </c>
    </row>
    <row r="82" customFormat="false" ht="18" hidden="false" customHeight="true" outlineLevel="0" collapsed="false">
      <c r="A82" s="9" t="s">
        <v>39</v>
      </c>
      <c r="B82" s="9" t="s">
        <v>14</v>
      </c>
      <c r="C82" s="9" t="n">
        <v>78</v>
      </c>
      <c r="D82" s="9" t="n">
        <v>313</v>
      </c>
      <c r="E82" s="10" t="n">
        <v>33.5</v>
      </c>
      <c r="F82" s="0" t="n">
        <f aca="false">STANDARDIZE(E82,$E$312,$E$313)</f>
        <v>0.875583794813435</v>
      </c>
      <c r="G82" s="10" t="n">
        <v>10</v>
      </c>
      <c r="H82" s="0" t="n">
        <f aca="false">STANDARDIZE(G82,$G$312,$G$313)</f>
        <v>0.581372104762773</v>
      </c>
      <c r="I82" s="9" t="n">
        <v>5.31</v>
      </c>
      <c r="J82" s="0" t="n">
        <f aca="false">(STANDARDIZE(I82,$I$312,$I$313))*-1</f>
        <v>-1.6680392660691</v>
      </c>
      <c r="K82" s="9" t="n">
        <v>17</v>
      </c>
      <c r="L82" s="0" t="n">
        <f aca="false">STANDARDIZE(K82,$K$312,$K$313)</f>
        <v>-0.62574775330454</v>
      </c>
      <c r="M82" s="9" t="n">
        <v>32</v>
      </c>
      <c r="N82" s="0" t="n">
        <f aca="false">STANDARDIZE(M82,$M$312,$M$313)</f>
        <v>-0.37851413149709</v>
      </c>
      <c r="O82" s="9" t="n">
        <v>101</v>
      </c>
      <c r="P82" s="0" t="n">
        <f aca="false">STANDARDIZE(O82,$O$312,$O$313)</f>
        <v>-1.52250929968885</v>
      </c>
      <c r="Q82" s="9" t="n">
        <v>7.84</v>
      </c>
      <c r="R82" s="0" t="n">
        <f aca="false">(STANDARDIZE(Q82,$Q$312,$Q$313))*-1</f>
        <v>-1.39737456259883</v>
      </c>
      <c r="S82" s="9" t="n">
        <v>4.77</v>
      </c>
      <c r="T82" s="0" t="n">
        <f aca="false">(STANDARDIZE(S82,$S$312,$S$313))*-1</f>
        <v>-1.57719399015361</v>
      </c>
      <c r="V82" s="11" t="n">
        <f aca="false">F82+H82+J82+L82+N82+P82+R82+T82</f>
        <v>-5.71242310373582</v>
      </c>
      <c r="X82" s="11" t="n">
        <f aca="false">AVERAGE(F82,H82,J82,L82,N82,P82,R82,T82)</f>
        <v>-0.714052887966978</v>
      </c>
      <c r="Z82" s="0" t="n">
        <v>4</v>
      </c>
      <c r="AA82" s="0" t="n">
        <v>20</v>
      </c>
      <c r="AB82" s="0" t="n">
        <v>119</v>
      </c>
      <c r="AC82" s="0" t="n">
        <f aca="false">RANK(AB82,$AB$2:$AB$310,1)</f>
        <v>118</v>
      </c>
      <c r="AD82" s="0" t="n">
        <v>18</v>
      </c>
    </row>
    <row r="83" customFormat="false" ht="18" hidden="false" customHeight="true" outlineLevel="0" collapsed="false">
      <c r="A83" s="14" t="s">
        <v>184</v>
      </c>
      <c r="B83" s="9" t="s">
        <v>14</v>
      </c>
      <c r="C83" s="14" t="n">
        <v>76</v>
      </c>
      <c r="D83" s="14" t="n">
        <v>304</v>
      </c>
      <c r="E83" s="15" t="n">
        <v>33.375</v>
      </c>
      <c r="F83" s="0" t="n">
        <f aca="false">STANDARDIZE(E83,$E$312,$E$313)</f>
        <v>0.7859253449622</v>
      </c>
      <c r="G83" s="15" t="n">
        <v>10.75</v>
      </c>
      <c r="H83" s="0" t="n">
        <f aca="false">STANDARDIZE(G83,$G$312,$G$313)</f>
        <v>1.76230687521396</v>
      </c>
      <c r="I83" s="14" t="n">
        <v>5.25</v>
      </c>
      <c r="J83" s="0" t="n">
        <f aca="false">(STANDARDIZE(I83,$I$312,$I$313))*-1</f>
        <v>-1.47551534717204</v>
      </c>
      <c r="K83" s="14" t="n">
        <v>28</v>
      </c>
      <c r="L83" s="0" t="n">
        <f aca="false">STANDARDIZE(K83,$K$312,$K$313)</f>
        <v>1.17760647300854</v>
      </c>
      <c r="M83" s="14" t="n">
        <v>29</v>
      </c>
      <c r="N83" s="0" t="n">
        <f aca="false">STANDARDIZE(M83,$M$312,$M$313)</f>
        <v>-1.0905609427078</v>
      </c>
      <c r="O83" s="14" t="n">
        <v>99</v>
      </c>
      <c r="P83" s="0" t="n">
        <f aca="false">STANDARDIZE(O83,$O$312,$O$313)</f>
        <v>-1.73633040269084</v>
      </c>
      <c r="Q83" s="14" t="n">
        <v>7.99</v>
      </c>
      <c r="R83" s="0" t="n">
        <f aca="false">(STANDARDIZE(Q83,$Q$312,$Q$313))*-1</f>
        <v>-1.76507354707929</v>
      </c>
      <c r="S83" s="14" t="n">
        <v>4.75</v>
      </c>
      <c r="T83" s="0" t="n">
        <f aca="false">(STANDARDIZE(S83,$S$312,$S$313))*-1</f>
        <v>-1.49873530172015</v>
      </c>
      <c r="V83" s="11" t="n">
        <f aca="false">F83+H83+J83+L83+N83+P83+R83+T83</f>
        <v>-3.84037684818541</v>
      </c>
      <c r="X83" s="11" t="n">
        <f aca="false">AVERAGE(F83,H83,J83,L83,N83,P83,R83,T83)</f>
        <v>-0.480047106023176</v>
      </c>
      <c r="Z83" s="0" t="n">
        <v>4</v>
      </c>
      <c r="AA83" s="0" t="n">
        <v>15</v>
      </c>
      <c r="AB83" s="0" t="n">
        <v>114</v>
      </c>
      <c r="AC83" s="0" t="n">
        <f aca="false">RANK(AB83,$AB$2:$AB$310,1)</f>
        <v>114</v>
      </c>
      <c r="AD83" s="0" t="n">
        <v>36.25</v>
      </c>
    </row>
    <row r="84" customFormat="false" ht="18" hidden="false" customHeight="true" outlineLevel="0" collapsed="false">
      <c r="A84" s="9" t="s">
        <v>82</v>
      </c>
      <c r="B84" s="9" t="s">
        <v>14</v>
      </c>
      <c r="C84" s="9" t="n">
        <v>77</v>
      </c>
      <c r="D84" s="9" t="n">
        <v>313</v>
      </c>
      <c r="E84" s="10" t="n">
        <v>34.125</v>
      </c>
      <c r="F84" s="0" t="n">
        <f aca="false">STANDARDIZE(E84,$E$312,$E$313)</f>
        <v>1.32387604406961</v>
      </c>
      <c r="G84" s="10" t="n">
        <v>10.375</v>
      </c>
      <c r="H84" s="0" t="n">
        <f aca="false">STANDARDIZE(G84,$G$312,$G$313)</f>
        <v>1.17183948998837</v>
      </c>
      <c r="I84" s="9" t="n">
        <v>5.15</v>
      </c>
      <c r="J84" s="0" t="n">
        <f aca="false">(STANDARDIZE(I84,$I$312,$I$313))*-1</f>
        <v>-1.15464214901027</v>
      </c>
      <c r="K84" s="9" t="n">
        <v>30</v>
      </c>
      <c r="L84" s="0" t="n">
        <f aca="false">STANDARDIZE(K84,$K$312,$K$313)</f>
        <v>1.50548905961092</v>
      </c>
      <c r="M84" s="9" t="n">
        <v>30.5</v>
      </c>
      <c r="N84" s="0" t="n">
        <f aca="false">STANDARDIZE(M84,$M$312,$M$313)</f>
        <v>-0.734537537102445</v>
      </c>
      <c r="O84" s="9" t="n">
        <v>112</v>
      </c>
      <c r="P84" s="0" t="n">
        <f aca="false">STANDARDIZE(O84,$O$312,$O$313)</f>
        <v>-0.34649323317792</v>
      </c>
      <c r="Q84" s="9" t="n">
        <v>7.48</v>
      </c>
      <c r="R84" s="0" t="n">
        <f aca="false">(STANDARDIZE(Q84,$Q$312,$Q$313))*-1</f>
        <v>-0.514896999845743</v>
      </c>
      <c r="S84" s="9" t="n">
        <v>4.63</v>
      </c>
      <c r="T84" s="0" t="n">
        <f aca="false">(STANDARDIZE(S84,$S$312,$S$313))*-1</f>
        <v>-1.02798317111936</v>
      </c>
      <c r="V84" s="11" t="n">
        <f aca="false">F84+H84+J84+L84+N84+P84+R84+T84</f>
        <v>0.222651503413174</v>
      </c>
      <c r="X84" s="11" t="n">
        <f aca="false">AVERAGE(F84,H84,J84,L84,N84,P84,R84,T84)</f>
        <v>0.0278314379266467</v>
      </c>
      <c r="Z84" s="0" t="n">
        <v>1</v>
      </c>
      <c r="AA84" s="0" t="n">
        <v>19</v>
      </c>
      <c r="AB84" s="0" t="n">
        <v>19</v>
      </c>
      <c r="AC84" s="0" t="n">
        <f aca="false">RANK(AB84,$AB$2:$AB$310,1)</f>
        <v>19</v>
      </c>
      <c r="AD84" s="0" t="n">
        <v>26.5</v>
      </c>
    </row>
    <row r="85" customFormat="false" ht="18" hidden="false" customHeight="true" outlineLevel="0" collapsed="false">
      <c r="A85" s="14" t="s">
        <v>306</v>
      </c>
      <c r="B85" s="9" t="s">
        <v>14</v>
      </c>
      <c r="C85" s="14" t="n">
        <v>78</v>
      </c>
      <c r="D85" s="14" t="n">
        <v>353</v>
      </c>
      <c r="E85" s="15" t="n">
        <v>34</v>
      </c>
      <c r="F85" s="0" t="n">
        <f aca="false">STANDARDIZE(E85,$E$312,$E$313)</f>
        <v>1.23421759421838</v>
      </c>
      <c r="G85" s="15" t="n">
        <v>9.875</v>
      </c>
      <c r="H85" s="0" t="n">
        <f aca="false">STANDARDIZE(G85,$G$312,$G$313)</f>
        <v>0.384549643020908</v>
      </c>
      <c r="I85" s="14" t="n">
        <v>5.55</v>
      </c>
      <c r="J85" s="0" t="n">
        <f aca="false">(STANDARDIZE(I85,$I$312,$I$313))*-1</f>
        <v>-2.43813494165736</v>
      </c>
      <c r="K85" s="14" t="s">
        <v>364</v>
      </c>
      <c r="M85" s="14" t="n">
        <v>29.5</v>
      </c>
      <c r="N85" s="0" t="n">
        <f aca="false">STANDARDIZE(M85,$M$312,$M$313)</f>
        <v>-0.971886474172681</v>
      </c>
      <c r="O85" s="14" t="s">
        <v>364</v>
      </c>
      <c r="Q85" s="14" t="s">
        <v>364</v>
      </c>
      <c r="S85" s="14" t="n">
        <v>4.77</v>
      </c>
      <c r="T85" s="0" t="n">
        <f aca="false">(STANDARDIZE(S85,$S$312,$S$313))*-1</f>
        <v>-1.57719399015361</v>
      </c>
      <c r="V85" s="11" t="n">
        <f aca="false">F85+H85+J85+L85+N85+P85+R85+T85</f>
        <v>-3.36844816874437</v>
      </c>
      <c r="X85" s="11" t="n">
        <f aca="false">AVERAGE(F85,H85,J85,L85,N85,P85,R85,T85)</f>
        <v>-0.673689633748873</v>
      </c>
      <c r="Z85" s="0" t="n">
        <v>6</v>
      </c>
      <c r="AA85" s="0" t="n">
        <v>7</v>
      </c>
      <c r="AB85" s="0" t="n">
        <v>183</v>
      </c>
      <c r="AC85" s="0" t="n">
        <f aca="false">RANK(AB85,$AB$2:$AB$310,1)</f>
        <v>168</v>
      </c>
      <c r="AD85" s="0" t="n">
        <v>0.5</v>
      </c>
    </row>
    <row r="86" customFormat="false" ht="18" hidden="false" customHeight="true" outlineLevel="0" collapsed="false">
      <c r="A86" s="9" t="s">
        <v>202</v>
      </c>
      <c r="B86" s="9" t="s">
        <v>14</v>
      </c>
      <c r="C86" s="9" t="n">
        <v>76</v>
      </c>
      <c r="D86" s="9" t="n">
        <v>323</v>
      </c>
      <c r="E86" s="10" t="n">
        <v>32.375</v>
      </c>
      <c r="F86" s="0" t="n">
        <f aca="false">STANDARDIZE(E86,$E$312,$E$313)</f>
        <v>0.0686577461523167</v>
      </c>
      <c r="G86" s="10" t="n">
        <v>9.75</v>
      </c>
      <c r="H86" s="0" t="n">
        <f aca="false">STANDARDIZE(G86,$G$312,$G$313)</f>
        <v>0.187727181279043</v>
      </c>
      <c r="I86" s="9" t="n">
        <v>5.33</v>
      </c>
      <c r="J86" s="0" t="n">
        <f aca="false">(STANDARDIZE(I86,$I$312,$I$313))*-1</f>
        <v>-1.73221390570146</v>
      </c>
      <c r="K86" s="14" t="s">
        <v>364</v>
      </c>
      <c r="M86" s="9" t="n">
        <v>26.5</v>
      </c>
      <c r="N86" s="0" t="n">
        <f aca="false">STANDARDIZE(M86,$M$312,$M$313)</f>
        <v>-1.68393328538339</v>
      </c>
      <c r="O86" s="9" t="n">
        <v>109</v>
      </c>
      <c r="P86" s="0" t="n">
        <f aca="false">STANDARDIZE(O86,$O$312,$O$313)</f>
        <v>-0.667224887680902</v>
      </c>
      <c r="Q86" s="14" t="s">
        <v>364</v>
      </c>
      <c r="S86" s="9" t="n">
        <v>4.74</v>
      </c>
      <c r="T86" s="0" t="n">
        <f aca="false">(STANDARDIZE(S86,$S$312,$S$313))*-1</f>
        <v>-1.45950595750342</v>
      </c>
      <c r="V86" s="11" t="n">
        <f aca="false">F86+H86+J86+L86+N86+P86+R86+T86</f>
        <v>-5.28649310883781</v>
      </c>
      <c r="X86" s="11" t="n">
        <f aca="false">AVERAGE(F86,H86,J86,L86,N86,P86,R86,T86)</f>
        <v>-0.881082184806301</v>
      </c>
      <c r="Z86" s="0" t="n">
        <v>4</v>
      </c>
      <c r="AA86" s="0" t="n">
        <v>29</v>
      </c>
      <c r="AB86" s="0" t="n">
        <v>128</v>
      </c>
      <c r="AC86" s="0" t="n">
        <f aca="false">RANK(AB86,$AB$2:$AB$310,1)</f>
        <v>127</v>
      </c>
      <c r="AD86" s="0" t="n">
        <v>31.1666666666667</v>
      </c>
    </row>
    <row r="87" customFormat="false" ht="18" hidden="false" customHeight="true" outlineLevel="0" collapsed="false">
      <c r="A87" s="14" t="s">
        <v>59</v>
      </c>
      <c r="B87" s="9" t="s">
        <v>14</v>
      </c>
      <c r="C87" s="14" t="n">
        <v>76</v>
      </c>
      <c r="D87" s="14" t="n">
        <v>318</v>
      </c>
      <c r="E87" s="15" t="n">
        <v>32</v>
      </c>
      <c r="F87" s="0" t="n">
        <f aca="false">STANDARDIZE(E87,$E$312,$E$313)</f>
        <v>-0.200317603401389</v>
      </c>
      <c r="G87" s="15" t="n">
        <v>10</v>
      </c>
      <c r="H87" s="0" t="n">
        <f aca="false">STANDARDIZE(G87,$G$312,$G$313)</f>
        <v>0.581372104762773</v>
      </c>
      <c r="I87" s="14" t="n">
        <v>5.25</v>
      </c>
      <c r="J87" s="0" t="n">
        <f aca="false">(STANDARDIZE(I87,$I$312,$I$313))*-1</f>
        <v>-1.47551534717204</v>
      </c>
      <c r="K87" s="14" t="n">
        <v>20</v>
      </c>
      <c r="L87" s="0" t="n">
        <f aca="false">STANDARDIZE(K87,$K$312,$K$313)</f>
        <v>-0.133923873400972</v>
      </c>
      <c r="M87" s="14" t="n">
        <v>24</v>
      </c>
      <c r="N87" s="0" t="n">
        <f aca="false">STANDARDIZE(M87,$M$312,$M$313)</f>
        <v>-2.27730562805898</v>
      </c>
      <c r="O87" s="14" t="n">
        <v>111</v>
      </c>
      <c r="P87" s="0" t="n">
        <f aca="false">STANDARDIZE(O87,$O$312,$O$313)</f>
        <v>-0.453403784678914</v>
      </c>
      <c r="Q87" s="14" t="s">
        <v>364</v>
      </c>
      <c r="S87" s="14" t="n">
        <v>4.76</v>
      </c>
      <c r="T87" s="0" t="n">
        <f aca="false">(STANDARDIZE(S87,$S$312,$S$313))*-1</f>
        <v>-1.53796464593688</v>
      </c>
      <c r="V87" s="11" t="n">
        <f aca="false">F87+H87+J87+L87+N87+P87+R87+T87</f>
        <v>-5.4970587778864</v>
      </c>
      <c r="X87" s="11" t="n">
        <f aca="false">AVERAGE(F87,H87,J87,L87,N87,P87,R87,T87)</f>
        <v>-0.785294111126629</v>
      </c>
      <c r="Z87" s="0" t="n">
        <v>8</v>
      </c>
      <c r="AD87" s="0" t="n">
        <v>0</v>
      </c>
    </row>
    <row r="88" customFormat="false" ht="18" hidden="false" customHeight="true" outlineLevel="0" collapsed="false">
      <c r="A88" s="9" t="s">
        <v>178</v>
      </c>
      <c r="B88" s="9" t="s">
        <v>14</v>
      </c>
      <c r="C88" s="9" t="n">
        <v>78</v>
      </c>
      <c r="D88" s="9" t="n">
        <v>306</v>
      </c>
      <c r="E88" s="10" t="n">
        <v>33.75</v>
      </c>
      <c r="F88" s="0" t="n">
        <f aca="false">STANDARDIZE(E88,$E$312,$E$313)</f>
        <v>1.05490069451591</v>
      </c>
      <c r="G88" s="10" t="n">
        <v>10.375</v>
      </c>
      <c r="H88" s="0" t="n">
        <f aca="false">STANDARDIZE(G88,$G$312,$G$313)</f>
        <v>1.17183948998837</v>
      </c>
      <c r="I88" s="9" t="n">
        <v>5.01</v>
      </c>
      <c r="J88" s="0" t="n">
        <f aca="false">(STANDARDIZE(I88,$I$312,$I$313))*-1</f>
        <v>-0.70541967158378</v>
      </c>
      <c r="K88" s="9" t="n">
        <v>25</v>
      </c>
      <c r="L88" s="0" t="n">
        <f aca="false">STANDARDIZE(K88,$K$312,$K$313)</f>
        <v>0.685782593104976</v>
      </c>
      <c r="M88" s="9" t="n">
        <v>32.5</v>
      </c>
      <c r="N88" s="0" t="n">
        <f aca="false">STANDARDIZE(M88,$M$312,$M$313)</f>
        <v>-0.259839662961972</v>
      </c>
      <c r="O88" s="14" t="s">
        <v>364</v>
      </c>
      <c r="Q88" s="9" t="n">
        <v>7.25</v>
      </c>
      <c r="R88" s="0" t="n">
        <f aca="false">(STANDARDIZE(Q88,$Q$312,$Q$313))*-1</f>
        <v>0.0489081096909546</v>
      </c>
      <c r="S88" s="9" t="n">
        <v>4.33</v>
      </c>
      <c r="T88" s="0" t="n">
        <f aca="false">(STANDARDIZE(S88,$S$312,$S$313))*-1</f>
        <v>0.14889715538262</v>
      </c>
      <c r="V88" s="11" t="n">
        <f aca="false">F88+H88+J88+L88+N88+P88+R88+T88</f>
        <v>2.14506870813707</v>
      </c>
      <c r="X88" s="11" t="n">
        <f aca="false">AVERAGE(F88,H88,J88,L88,N88,P88,R88,T88)</f>
        <v>0.306438386876725</v>
      </c>
      <c r="Z88" s="0" t="n">
        <v>2</v>
      </c>
      <c r="AA88" s="0" t="n">
        <v>21</v>
      </c>
      <c r="AB88" s="0" t="n">
        <v>53</v>
      </c>
      <c r="AC88" s="0" t="n">
        <f aca="false">RANK(AB88,$AB$2:$AB$310,1)</f>
        <v>53</v>
      </c>
      <c r="AD88" s="0" t="n">
        <v>8.92857142857143</v>
      </c>
    </row>
    <row r="89" customFormat="false" ht="18" hidden="false" customHeight="true" outlineLevel="0" collapsed="false">
      <c r="A89" s="14" t="s">
        <v>148</v>
      </c>
      <c r="B89" s="9" t="s">
        <v>14</v>
      </c>
      <c r="C89" s="14" t="n">
        <v>78</v>
      </c>
      <c r="D89" s="14" t="n">
        <v>329</v>
      </c>
      <c r="E89" s="15" t="n">
        <v>34.5</v>
      </c>
      <c r="F89" s="0" t="n">
        <f aca="false">STANDARDIZE(E89,$E$312,$E$313)</f>
        <v>1.59285139362332</v>
      </c>
      <c r="G89" s="15" t="n">
        <v>9.875</v>
      </c>
      <c r="H89" s="0" t="n">
        <f aca="false">STANDARDIZE(G89,$G$312,$G$313)</f>
        <v>0.384549643020908</v>
      </c>
      <c r="I89" s="14" t="n">
        <v>5.31</v>
      </c>
      <c r="J89" s="0" t="n">
        <f aca="false">(STANDARDIZE(I89,$I$312,$I$313))*-1</f>
        <v>-1.6680392660691</v>
      </c>
      <c r="K89" s="14" t="n">
        <v>37</v>
      </c>
      <c r="L89" s="0" t="n">
        <f aca="false">STANDARDIZE(K89,$K$312,$K$313)</f>
        <v>2.65307811271925</v>
      </c>
      <c r="M89" s="14" t="s">
        <v>364</v>
      </c>
      <c r="O89" s="14" t="s">
        <v>364</v>
      </c>
      <c r="Q89" s="14" t="s">
        <v>364</v>
      </c>
      <c r="S89" s="14" t="s">
        <v>364</v>
      </c>
      <c r="V89" s="11" t="n">
        <f aca="false">F89+H89+J89+L89+N89+P89+R89+T89</f>
        <v>2.96243988329438</v>
      </c>
      <c r="X89" s="11" t="n">
        <f aca="false">AVERAGE(F89,H89,J89,L89,N89,P89,R89,T89)</f>
        <v>0.740609970823594</v>
      </c>
      <c r="Z89" s="0" t="n">
        <v>1</v>
      </c>
      <c r="AA89" s="0" t="n">
        <v>9</v>
      </c>
      <c r="AB89" s="0" t="n">
        <v>9</v>
      </c>
      <c r="AC89" s="0" t="n">
        <f aca="false">RANK(AB89,$AB$2:$AB$310,1)</f>
        <v>9</v>
      </c>
      <c r="AD89" s="0" t="n">
        <v>67.9333333333333</v>
      </c>
    </row>
    <row r="90" customFormat="false" ht="18" hidden="false" customHeight="true" outlineLevel="0" collapsed="false">
      <c r="A90" s="9" t="s">
        <v>43</v>
      </c>
      <c r="B90" s="9" t="s">
        <v>14</v>
      </c>
      <c r="C90" s="9" t="n">
        <v>74</v>
      </c>
      <c r="D90" s="9" t="n">
        <v>306</v>
      </c>
      <c r="E90" s="10" t="n">
        <v>32.75</v>
      </c>
      <c r="F90" s="0" t="n">
        <f aca="false">STANDARDIZE(E90,$E$312,$E$313)</f>
        <v>0.337633095706023</v>
      </c>
      <c r="G90" s="10" t="n">
        <v>10.25</v>
      </c>
      <c r="H90" s="0" t="n">
        <f aca="false">STANDARDIZE(G90,$G$312,$G$313)</f>
        <v>0.975017028246503</v>
      </c>
      <c r="I90" s="9" t="n">
        <v>5.5</v>
      </c>
      <c r="J90" s="0" t="n">
        <f aca="false">(STANDARDIZE(I90,$I$312,$I$313))*-1</f>
        <v>-2.27769834257647</v>
      </c>
      <c r="K90" s="9" t="n">
        <v>29</v>
      </c>
      <c r="L90" s="0" t="n">
        <f aca="false">STANDARDIZE(K90,$K$312,$K$313)</f>
        <v>1.34154776630973</v>
      </c>
      <c r="M90" s="9" t="n">
        <v>27</v>
      </c>
      <c r="N90" s="0" t="n">
        <f aca="false">STANDARDIZE(M90,$M$312,$M$313)</f>
        <v>-1.56525881684827</v>
      </c>
      <c r="O90" s="9" t="n">
        <v>108</v>
      </c>
      <c r="P90" s="0" t="n">
        <f aca="false">STANDARDIZE(O90,$O$312,$O$313)</f>
        <v>-0.774135439181896</v>
      </c>
      <c r="Q90" s="9" t="n">
        <v>7.66</v>
      </c>
      <c r="R90" s="0" t="n">
        <f aca="false">(STANDARDIZE(Q90,$Q$312,$Q$313))*-1</f>
        <v>-0.956135781222288</v>
      </c>
      <c r="S90" s="9" t="n">
        <v>4.58</v>
      </c>
      <c r="T90" s="0" t="n">
        <f aca="false">(STANDARDIZE(S90,$S$312,$S$313))*-1</f>
        <v>-0.831836450035694</v>
      </c>
      <c r="V90" s="11" t="n">
        <f aca="false">F90+H90+J90+L90+N90+P90+R90+T90</f>
        <v>-3.75086693960236</v>
      </c>
      <c r="X90" s="11" t="n">
        <f aca="false">AVERAGE(F90,H90,J90,L90,N90,P90,R90,T90)</f>
        <v>-0.468858367450295</v>
      </c>
      <c r="Z90" s="0" t="n">
        <v>6</v>
      </c>
      <c r="AA90" s="0" t="n">
        <v>32</v>
      </c>
      <c r="AB90" s="0" t="n">
        <v>208</v>
      </c>
      <c r="AC90" s="0" t="n">
        <f aca="false">RANK(AB90,$AB$2:$AB$310,1)</f>
        <v>185</v>
      </c>
      <c r="AD90" s="0" t="n">
        <v>42.0833333333333</v>
      </c>
    </row>
    <row r="91" customFormat="false" ht="18" hidden="false" customHeight="true" outlineLevel="0" collapsed="false">
      <c r="A91" s="14" t="s">
        <v>251</v>
      </c>
      <c r="B91" s="9" t="s">
        <v>14</v>
      </c>
      <c r="C91" s="14" t="n">
        <v>76</v>
      </c>
      <c r="D91" s="14" t="n">
        <v>309</v>
      </c>
      <c r="E91" s="15" t="n">
        <v>33.125</v>
      </c>
      <c r="F91" s="0" t="n">
        <f aca="false">STANDARDIZE(E91,$E$312,$E$313)</f>
        <v>0.606608445259729</v>
      </c>
      <c r="G91" s="15" t="n">
        <v>10.25</v>
      </c>
      <c r="H91" s="0" t="n">
        <f aca="false">STANDARDIZE(G91,$G$312,$G$313)</f>
        <v>0.975017028246503</v>
      </c>
      <c r="I91" s="14" t="s">
        <v>364</v>
      </c>
      <c r="K91" s="14" t="s">
        <v>364</v>
      </c>
      <c r="M91" s="14" t="s">
        <v>364</v>
      </c>
      <c r="O91" s="14" t="s">
        <v>364</v>
      </c>
      <c r="Q91" s="14" t="s">
        <v>364</v>
      </c>
      <c r="S91" s="14" t="s">
        <v>364</v>
      </c>
      <c r="V91" s="11" t="n">
        <f aca="false">F91+H91+J91+L91+N91+P91+R91+T91</f>
        <v>1.58162547350623</v>
      </c>
      <c r="X91" s="11" t="n">
        <f aca="false">AVERAGE(F91,H91,J91,L91,N91,P91,R91,T91)</f>
        <v>0.790812736753116</v>
      </c>
      <c r="Z91" s="0" t="n">
        <v>4</v>
      </c>
      <c r="AA91" s="0" t="n">
        <v>34</v>
      </c>
      <c r="AB91" s="0" t="n">
        <v>133</v>
      </c>
      <c r="AC91" s="0" t="n">
        <f aca="false">RANK(AB91,$AB$2:$AB$310,1)</f>
        <v>131</v>
      </c>
      <c r="AD91" s="0" t="n">
        <v>38.4375</v>
      </c>
    </row>
    <row r="92" customFormat="false" ht="18" hidden="false" customHeight="true" outlineLevel="0" collapsed="false">
      <c r="A92" s="9" t="s">
        <v>230</v>
      </c>
      <c r="B92" s="9" t="s">
        <v>14</v>
      </c>
      <c r="C92" s="9" t="n">
        <v>78</v>
      </c>
      <c r="D92" s="9" t="n">
        <v>305</v>
      </c>
      <c r="E92" s="10" t="n">
        <v>35.125</v>
      </c>
      <c r="F92" s="0" t="n">
        <f aca="false">STANDARDIZE(E92,$E$312,$E$313)</f>
        <v>2.0411436428795</v>
      </c>
      <c r="G92" s="10" t="n">
        <v>10.375</v>
      </c>
      <c r="H92" s="0" t="n">
        <f aca="false">STANDARDIZE(G92,$G$312,$G$313)</f>
        <v>1.17183948998837</v>
      </c>
      <c r="I92" s="9" t="n">
        <v>5.04</v>
      </c>
      <c r="J92" s="0" t="n">
        <f aca="false">(STANDARDIZE(I92,$I$312,$I$313))*-1</f>
        <v>-0.801681631032313</v>
      </c>
      <c r="K92" s="9" t="n">
        <v>24</v>
      </c>
      <c r="L92" s="0" t="n">
        <f aca="false">STANDARDIZE(K92,$K$312,$K$313)</f>
        <v>0.521841299803786</v>
      </c>
      <c r="M92" s="9" t="n">
        <v>33.5</v>
      </c>
      <c r="N92" s="0" t="n">
        <f aca="false">STANDARDIZE(M92,$M$312,$M$313)</f>
        <v>-0.0224907258917359</v>
      </c>
      <c r="O92" s="9" t="n">
        <v>113</v>
      </c>
      <c r="P92" s="0" t="n">
        <f aca="false">STANDARDIZE(O92,$O$312,$O$313)</f>
        <v>-0.239582681676926</v>
      </c>
      <c r="Q92" s="9" t="n">
        <v>7.72</v>
      </c>
      <c r="R92" s="0" t="n">
        <f aca="false">(STANDARDIZE(Q92,$Q$312,$Q$313))*-1</f>
        <v>-1.10321537501447</v>
      </c>
      <c r="S92" s="9" t="n">
        <v>4.56</v>
      </c>
      <c r="T92" s="0" t="n">
        <f aca="false">(STANDARDIZE(S92,$S$312,$S$313))*-1</f>
        <v>-0.753377761602227</v>
      </c>
      <c r="V92" s="11" t="n">
        <f aca="false">F92+H92+J92+L92+N92+P92+R92+T92</f>
        <v>0.814476257453979</v>
      </c>
      <c r="X92" s="11" t="n">
        <f aca="false">AVERAGE(F92,H92,J92,L92,N92,P92,R92,T92)</f>
        <v>0.101809532181747</v>
      </c>
      <c r="Z92" s="0" t="n">
        <v>7</v>
      </c>
      <c r="AA92" s="0" t="n">
        <v>26</v>
      </c>
      <c r="AB92" s="0" t="n">
        <v>243</v>
      </c>
      <c r="AC92" s="0" t="n">
        <f aca="false">RANK(AB92,$AB$2:$AB$310,1)</f>
        <v>207</v>
      </c>
      <c r="AD92" s="0" t="n">
        <v>0</v>
      </c>
    </row>
    <row r="93" customFormat="false" ht="18" hidden="false" customHeight="true" outlineLevel="0" collapsed="false">
      <c r="A93" s="14" t="s">
        <v>245</v>
      </c>
      <c r="B93" s="9" t="s">
        <v>14</v>
      </c>
      <c r="C93" s="14" t="n">
        <v>76</v>
      </c>
      <c r="D93" s="14" t="n">
        <v>307</v>
      </c>
      <c r="E93" s="15" t="n">
        <v>33.125</v>
      </c>
      <c r="F93" s="0" t="n">
        <f aca="false">STANDARDIZE(E93,$E$312,$E$313)</f>
        <v>0.606608445259729</v>
      </c>
      <c r="G93" s="15" t="n">
        <v>9.75</v>
      </c>
      <c r="H93" s="0" t="n">
        <f aca="false">STANDARDIZE(G93,$G$312,$G$313)</f>
        <v>0.187727181279043</v>
      </c>
      <c r="I93" s="14" t="n">
        <v>5.2</v>
      </c>
      <c r="J93" s="0" t="n">
        <f aca="false">(STANDARDIZE(I93,$I$312,$I$313))*-1</f>
        <v>-1.31507874809115</v>
      </c>
      <c r="K93" s="14" t="n">
        <v>31</v>
      </c>
      <c r="L93" s="0" t="n">
        <f aca="false">STANDARDIZE(K93,$K$312,$K$313)</f>
        <v>1.66943035291211</v>
      </c>
      <c r="M93" s="14" t="n">
        <v>29.5</v>
      </c>
      <c r="N93" s="0" t="n">
        <f aca="false">STANDARDIZE(M93,$M$312,$M$313)</f>
        <v>-0.971886474172681</v>
      </c>
      <c r="O93" s="14" t="n">
        <v>113</v>
      </c>
      <c r="P93" s="0" t="n">
        <f aca="false">STANDARDIZE(O93,$O$312,$O$313)</f>
        <v>-0.239582681676926</v>
      </c>
      <c r="Q93" s="14" t="n">
        <v>7.56</v>
      </c>
      <c r="R93" s="0" t="n">
        <f aca="false">(STANDARDIZE(Q93,$Q$312,$Q$313))*-1</f>
        <v>-0.711003124901983</v>
      </c>
      <c r="S93" s="14" t="n">
        <v>4.58</v>
      </c>
      <c r="T93" s="0" t="n">
        <f aca="false">(STANDARDIZE(S93,$S$312,$S$313))*-1</f>
        <v>-0.831836450035694</v>
      </c>
      <c r="V93" s="11" t="n">
        <f aca="false">F93+H93+J93+L93+N93+P93+R93+T93</f>
        <v>-1.60562149942755</v>
      </c>
      <c r="X93" s="11" t="n">
        <f aca="false">AVERAGE(F93,H93,J93,L93,N93,P93,R93,T93)</f>
        <v>-0.200702687428444</v>
      </c>
      <c r="Z93" s="0" t="n">
        <v>4</v>
      </c>
      <c r="AA93" s="0" t="n">
        <v>35</v>
      </c>
      <c r="AB93" s="0" t="n">
        <v>134</v>
      </c>
      <c r="AC93" s="0" t="n">
        <f aca="false">RANK(AB93,$AB$2:$AB$310,1)</f>
        <v>132</v>
      </c>
      <c r="AD93" s="0" t="n">
        <v>7.3</v>
      </c>
    </row>
    <row r="94" customFormat="false" ht="18" hidden="false" customHeight="true" outlineLevel="0" collapsed="false">
      <c r="A94" s="9" t="s">
        <v>167</v>
      </c>
      <c r="B94" s="9" t="s">
        <v>14</v>
      </c>
      <c r="C94" s="9" t="n">
        <v>75</v>
      </c>
      <c r="D94" s="9" t="n">
        <v>297</v>
      </c>
      <c r="E94" s="10" t="n">
        <v>32.125</v>
      </c>
      <c r="F94" s="0" t="n">
        <f aca="false">STANDARDIZE(E94,$E$312,$E$313)</f>
        <v>-0.110659153550154</v>
      </c>
      <c r="G94" s="10" t="n">
        <v>10.25</v>
      </c>
      <c r="H94" s="0" t="n">
        <f aca="false">STANDARDIZE(G94,$G$312,$G$313)</f>
        <v>0.975017028246503</v>
      </c>
      <c r="I94" s="14" t="s">
        <v>364</v>
      </c>
      <c r="K94" s="14" t="s">
        <v>364</v>
      </c>
      <c r="M94" s="14" t="s">
        <v>364</v>
      </c>
      <c r="O94" s="14" t="s">
        <v>364</v>
      </c>
      <c r="Q94" s="14" t="s">
        <v>364</v>
      </c>
      <c r="S94" s="14" t="s">
        <v>364</v>
      </c>
      <c r="V94" s="11" t="n">
        <f aca="false">F94+H94+J94+L94+N94+P94+R94+T94</f>
        <v>0.864357874696349</v>
      </c>
      <c r="X94" s="11" t="n">
        <f aca="false">AVERAGE(F94,H94,J94,L94,N94,P94,R94,T94)</f>
        <v>0.432178937348174</v>
      </c>
      <c r="Z94" s="0" t="n">
        <v>3</v>
      </c>
      <c r="AA94" s="0" t="n">
        <v>7</v>
      </c>
      <c r="AB94" s="0" t="n">
        <v>71</v>
      </c>
      <c r="AC94" s="0" t="n">
        <f aca="false">RANK(AB94,$AB$2:$AB$310,1)</f>
        <v>71</v>
      </c>
      <c r="AD94" s="0" t="n">
        <v>68.875</v>
      </c>
    </row>
    <row r="95" customFormat="false" ht="18" hidden="false" customHeight="true" outlineLevel="0" collapsed="false">
      <c r="A95" s="14" t="s">
        <v>88</v>
      </c>
      <c r="B95" s="9" t="s">
        <v>14</v>
      </c>
      <c r="C95" s="14" t="n">
        <v>77</v>
      </c>
      <c r="D95" s="14" t="n">
        <v>314</v>
      </c>
      <c r="E95" s="15" t="n">
        <v>33.375</v>
      </c>
      <c r="F95" s="0" t="n">
        <f aca="false">STANDARDIZE(E95,$E$312,$E$313)</f>
        <v>0.7859253449622</v>
      </c>
      <c r="G95" s="15" t="n">
        <v>10.875</v>
      </c>
      <c r="H95" s="0" t="n">
        <f aca="false">STANDARDIZE(G95,$G$312,$G$313)</f>
        <v>1.95912933695583</v>
      </c>
      <c r="I95" s="14" t="n">
        <v>5.16</v>
      </c>
      <c r="J95" s="0" t="n">
        <f aca="false">(STANDARDIZE(I95,$I$312,$I$313))*-1</f>
        <v>-1.18672946882644</v>
      </c>
      <c r="K95" s="14" t="n">
        <v>21</v>
      </c>
      <c r="L95" s="0" t="n">
        <f aca="false">STANDARDIZE(K95,$K$312,$K$313)</f>
        <v>0.0300174199002178</v>
      </c>
      <c r="M95" s="14" t="n">
        <v>29.5</v>
      </c>
      <c r="N95" s="0" t="n">
        <f aca="false">STANDARDIZE(M95,$M$312,$M$313)</f>
        <v>-0.971886474172681</v>
      </c>
      <c r="O95" s="14" t="n">
        <v>106</v>
      </c>
      <c r="P95" s="0" t="n">
        <f aca="false">STANDARDIZE(O95,$O$312,$O$313)</f>
        <v>-0.987956542183884</v>
      </c>
      <c r="Q95" s="14" t="n">
        <v>8</v>
      </c>
      <c r="R95" s="0" t="n">
        <f aca="false">(STANDARDIZE(Q95,$Q$312,$Q$313))*-1</f>
        <v>-1.78958681271132</v>
      </c>
      <c r="S95" s="14" t="n">
        <v>4.7</v>
      </c>
      <c r="T95" s="0" t="n">
        <f aca="false">(STANDARDIZE(S95,$S$312,$S$313))*-1</f>
        <v>-1.30258858063649</v>
      </c>
      <c r="V95" s="11" t="n">
        <f aca="false">F95+H95+J95+L95+N95+P95+R95+T95</f>
        <v>-3.46367577671257</v>
      </c>
      <c r="X95" s="11" t="n">
        <f aca="false">AVERAGE(F95,H95,J95,L95,N95,P95,R95,T95)</f>
        <v>-0.432959472089071</v>
      </c>
      <c r="Z95" s="0" t="n">
        <v>3</v>
      </c>
      <c r="AA95" s="0" t="n">
        <v>27</v>
      </c>
      <c r="AB95" s="0" t="n">
        <v>91</v>
      </c>
      <c r="AC95" s="0" t="n">
        <f aca="false">RANK(AB95,$AB$2:$AB$310,1)</f>
        <v>91</v>
      </c>
      <c r="AD95" s="0" t="n">
        <v>0</v>
      </c>
    </row>
    <row r="96" customFormat="false" ht="18" hidden="false" customHeight="true" outlineLevel="0" collapsed="false">
      <c r="A96" s="9" t="s">
        <v>86</v>
      </c>
      <c r="B96" s="9" t="s">
        <v>14</v>
      </c>
      <c r="C96" s="9" t="n">
        <v>74</v>
      </c>
      <c r="D96" s="9" t="n">
        <v>292</v>
      </c>
      <c r="E96" s="10" t="n">
        <v>34</v>
      </c>
      <c r="F96" s="0" t="n">
        <f aca="false">STANDARDIZE(E96,$E$312,$E$313)</f>
        <v>1.23421759421838</v>
      </c>
      <c r="G96" s="10" t="n">
        <v>9.375</v>
      </c>
      <c r="H96" s="0" t="n">
        <f aca="false">STANDARDIZE(G96,$G$312,$G$313)</f>
        <v>-0.402740203946552</v>
      </c>
      <c r="I96" s="14" t="s">
        <v>364</v>
      </c>
      <c r="K96" s="14" t="s">
        <v>364</v>
      </c>
      <c r="M96" s="14" t="s">
        <v>364</v>
      </c>
      <c r="O96" s="14" t="s">
        <v>364</v>
      </c>
      <c r="Q96" s="14" t="s">
        <v>364</v>
      </c>
      <c r="S96" s="14" t="s">
        <v>364</v>
      </c>
      <c r="V96" s="11" t="n">
        <f aca="false">F96+H96+J96+L96+N96+P96+R96+T96</f>
        <v>0.831477390271825</v>
      </c>
      <c r="X96" s="11" t="n">
        <f aca="false">AVERAGE(F96,H96,J96,L96,N96,P96,R96,T96)</f>
        <v>0.415738695135912</v>
      </c>
      <c r="Z96" s="0" t="n">
        <v>8</v>
      </c>
      <c r="AD96" s="0" t="n">
        <v>0</v>
      </c>
    </row>
    <row r="97" customFormat="false" ht="18" hidden="false" customHeight="true" outlineLevel="0" collapsed="false">
      <c r="A97" s="14" t="s">
        <v>188</v>
      </c>
      <c r="B97" s="9" t="s">
        <v>14</v>
      </c>
      <c r="C97" s="14" t="n">
        <v>76</v>
      </c>
      <c r="D97" s="14" t="n">
        <v>330</v>
      </c>
      <c r="E97" s="15" t="n">
        <v>33.5</v>
      </c>
      <c r="F97" s="0" t="n">
        <f aca="false">STANDARDIZE(E97,$E$312,$E$313)</f>
        <v>0.875583794813435</v>
      </c>
      <c r="G97" s="15" t="n">
        <v>9.75</v>
      </c>
      <c r="H97" s="0" t="n">
        <f aca="false">STANDARDIZE(G97,$G$312,$G$313)</f>
        <v>0.187727181279043</v>
      </c>
      <c r="I97" s="14" t="n">
        <v>5.19</v>
      </c>
      <c r="J97" s="0" t="n">
        <f aca="false">(STANDARDIZE(I97,$I$312,$I$313))*-1</f>
        <v>-1.28299142827497</v>
      </c>
      <c r="K97" s="14" t="n">
        <v>26</v>
      </c>
      <c r="L97" s="0" t="n">
        <f aca="false">STANDARDIZE(K97,$K$312,$K$313)</f>
        <v>0.849723886406165</v>
      </c>
      <c r="M97" s="14" t="n">
        <v>29.5</v>
      </c>
      <c r="N97" s="0" t="n">
        <f aca="false">STANDARDIZE(M97,$M$312,$M$313)</f>
        <v>-0.971886474172681</v>
      </c>
      <c r="O97" s="14" t="n">
        <v>102</v>
      </c>
      <c r="P97" s="0" t="n">
        <f aca="false">STANDARDIZE(O97,$O$312,$O$313)</f>
        <v>-1.41559874818786</v>
      </c>
      <c r="Q97" s="14" t="n">
        <v>7.51</v>
      </c>
      <c r="R97" s="0" t="n">
        <f aca="false">(STANDARDIZE(Q97,$Q$312,$Q$313))*-1</f>
        <v>-0.588436796741832</v>
      </c>
      <c r="S97" s="14" t="n">
        <v>4.62</v>
      </c>
      <c r="T97" s="0" t="n">
        <f aca="false">(STANDARDIZE(S97,$S$312,$S$313))*-1</f>
        <v>-0.988753826902625</v>
      </c>
      <c r="V97" s="11" t="n">
        <f aca="false">F97+H97+J97+L97+N97+P97+R97+T97</f>
        <v>-3.33463241178133</v>
      </c>
      <c r="X97" s="11" t="n">
        <f aca="false">AVERAGE(F97,H97,J97,L97,N97,P97,R97,T97)</f>
        <v>-0.416829051472666</v>
      </c>
      <c r="Z97" s="0" t="n">
        <v>5</v>
      </c>
      <c r="AA97" s="0" t="n">
        <v>16</v>
      </c>
      <c r="AB97" s="0" t="n">
        <v>152</v>
      </c>
      <c r="AC97" s="0" t="n">
        <f aca="false">RANK(AB97,$AB$2:$AB$310,1)</f>
        <v>147</v>
      </c>
      <c r="AD97" s="0" t="n">
        <v>0</v>
      </c>
    </row>
    <row r="98" customFormat="false" ht="18" hidden="false" customHeight="true" outlineLevel="0" collapsed="false">
      <c r="A98" s="9" t="s">
        <v>66</v>
      </c>
      <c r="B98" s="9" t="s">
        <v>14</v>
      </c>
      <c r="C98" s="9" t="n">
        <v>77</v>
      </c>
      <c r="D98" s="9" t="n">
        <v>329</v>
      </c>
      <c r="E98" s="10" t="n">
        <v>33</v>
      </c>
      <c r="F98" s="0" t="n">
        <f aca="false">STANDARDIZE(E98,$E$312,$E$313)</f>
        <v>0.516949995408494</v>
      </c>
      <c r="G98" s="10" t="n">
        <v>10.125</v>
      </c>
      <c r="H98" s="0" t="n">
        <f aca="false">STANDARDIZE(G98,$G$312,$G$313)</f>
        <v>0.778194566504638</v>
      </c>
      <c r="I98" s="14" t="s">
        <v>364</v>
      </c>
      <c r="K98" s="14" t="s">
        <v>364</v>
      </c>
      <c r="M98" s="14" t="s">
        <v>364</v>
      </c>
      <c r="O98" s="14" t="s">
        <v>364</v>
      </c>
      <c r="Q98" s="14" t="s">
        <v>364</v>
      </c>
      <c r="S98" s="14" t="s">
        <v>364</v>
      </c>
      <c r="V98" s="11" t="n">
        <f aca="false">F98+H98+J98+L98+N98+P98+R98+T98</f>
        <v>1.29514456191313</v>
      </c>
      <c r="X98" s="11" t="n">
        <f aca="false">AVERAGE(F98,H98,J98,L98,N98,P98,R98,T98)</f>
        <v>0.647572280956566</v>
      </c>
      <c r="Z98" s="0" t="n">
        <v>7</v>
      </c>
      <c r="AA98" s="0" t="n">
        <v>9</v>
      </c>
      <c r="AB98" s="0" t="n">
        <v>226</v>
      </c>
      <c r="AC98" s="0" t="n">
        <f aca="false">RANK(AB98,$AB$2:$AB$310,1)</f>
        <v>193</v>
      </c>
      <c r="AD98" s="0" t="n">
        <v>16.8888888888889</v>
      </c>
    </row>
    <row r="99" customFormat="false" ht="18" hidden="false" customHeight="true" outlineLevel="0" collapsed="false">
      <c r="A99" s="14" t="s">
        <v>284</v>
      </c>
      <c r="B99" s="9" t="s">
        <v>14</v>
      </c>
      <c r="C99" s="14" t="n">
        <v>79</v>
      </c>
      <c r="D99" s="14" t="n">
        <v>321</v>
      </c>
      <c r="E99" s="15" t="n">
        <v>33.75</v>
      </c>
      <c r="F99" s="0" t="n">
        <f aca="false">STANDARDIZE(E99,$E$312,$E$313)</f>
        <v>1.05490069451591</v>
      </c>
      <c r="G99" s="15" t="n">
        <v>9.875</v>
      </c>
      <c r="H99" s="0" t="n">
        <f aca="false">STANDARDIZE(G99,$G$312,$G$313)</f>
        <v>0.384549643020908</v>
      </c>
      <c r="I99" s="14" t="n">
        <v>5.46</v>
      </c>
      <c r="J99" s="0" t="n">
        <f aca="false">(STANDARDIZE(I99,$I$312,$I$313))*-1</f>
        <v>-2.14934906331176</v>
      </c>
      <c r="K99" s="14" t="n">
        <v>16</v>
      </c>
      <c r="L99" s="0" t="n">
        <f aca="false">STANDARDIZE(K99,$K$312,$K$313)</f>
        <v>-0.78968904660573</v>
      </c>
      <c r="M99" s="14" t="n">
        <v>28.5</v>
      </c>
      <c r="N99" s="0" t="n">
        <f aca="false">STANDARDIZE(M99,$M$312,$M$313)</f>
        <v>-1.20923541124292</v>
      </c>
      <c r="O99" s="14" t="n">
        <v>96</v>
      </c>
      <c r="P99" s="0" t="n">
        <f aca="false">STANDARDIZE(O99,$O$312,$O$313)</f>
        <v>-2.05706205719382</v>
      </c>
      <c r="Q99" s="14" t="n">
        <v>8.28</v>
      </c>
      <c r="R99" s="0" t="n">
        <f aca="false">(STANDARDIZE(Q99,$Q$312,$Q$313))*-1</f>
        <v>-2.47595825040816</v>
      </c>
      <c r="S99" s="14" t="n">
        <v>4.87</v>
      </c>
      <c r="T99" s="0" t="n">
        <f aca="false">(STANDARDIZE(S99,$S$312,$S$313))*-1</f>
        <v>-1.96948743232094</v>
      </c>
      <c r="V99" s="11" t="n">
        <f aca="false">F99+H99+J99+L99+N99+P99+R99+T99</f>
        <v>-9.21133092354653</v>
      </c>
      <c r="X99" s="11" t="n">
        <f aca="false">AVERAGE(F99,H99,J99,L99,N99,P99,R99,T99)</f>
        <v>-1.15141636544332</v>
      </c>
      <c r="Z99" s="0" t="n">
        <v>2</v>
      </c>
      <c r="AA99" s="0" t="n">
        <v>25</v>
      </c>
      <c r="AB99" s="0" t="n">
        <v>57</v>
      </c>
      <c r="AC99" s="0" t="n">
        <f aca="false">RANK(AB99,$AB$2:$AB$310,1)</f>
        <v>57</v>
      </c>
      <c r="AD99" s="0" t="n">
        <v>55.7692307692308</v>
      </c>
    </row>
    <row r="100" customFormat="false" ht="18" hidden="false" customHeight="true" outlineLevel="0" collapsed="false">
      <c r="A100" s="9" t="s">
        <v>292</v>
      </c>
      <c r="B100" s="9" t="s">
        <v>14</v>
      </c>
      <c r="C100" s="9" t="n">
        <v>77</v>
      </c>
      <c r="D100" s="9" t="n">
        <v>309</v>
      </c>
      <c r="E100" s="10" t="n">
        <v>32.75</v>
      </c>
      <c r="F100" s="0" t="n">
        <f aca="false">STANDARDIZE(E100,$E$312,$E$313)</f>
        <v>0.337633095706023</v>
      </c>
      <c r="G100" s="10" t="n">
        <v>10.5</v>
      </c>
      <c r="H100" s="0" t="n">
        <f aca="false">STANDARDIZE(G100,$G$312,$G$313)</f>
        <v>1.36866195173023</v>
      </c>
      <c r="I100" s="14" t="s">
        <v>364</v>
      </c>
      <c r="K100" s="9" t="n">
        <v>35</v>
      </c>
      <c r="L100" s="0" t="n">
        <f aca="false">STANDARDIZE(K100,$K$312,$K$313)</f>
        <v>2.32519552611687</v>
      </c>
      <c r="M100" s="14" t="s">
        <v>364</v>
      </c>
      <c r="O100" s="14" t="s">
        <v>364</v>
      </c>
      <c r="Q100" s="14" t="s">
        <v>364</v>
      </c>
      <c r="S100" s="14" t="s">
        <v>364</v>
      </c>
      <c r="V100" s="11" t="n">
        <f aca="false">F100+H100+J100+L100+N100+P100+R100+T100</f>
        <v>4.03149057355313</v>
      </c>
      <c r="X100" s="11" t="n">
        <f aca="false">AVERAGE(F100,H100,J100,L100,N100,P100,R100,T100)</f>
        <v>1.34383019118438</v>
      </c>
      <c r="Z100" s="0" t="n">
        <v>8</v>
      </c>
      <c r="AD100" s="0" t="n">
        <v>0</v>
      </c>
    </row>
    <row r="101" customFormat="false" ht="18" hidden="false" customHeight="true" outlineLevel="0" collapsed="false">
      <c r="A101" s="14" t="s">
        <v>102</v>
      </c>
      <c r="B101" s="9" t="s">
        <v>14</v>
      </c>
      <c r="C101" s="14" t="n">
        <v>77</v>
      </c>
      <c r="D101" s="14" t="n">
        <v>307</v>
      </c>
      <c r="E101" s="15" t="n">
        <v>33.625</v>
      </c>
      <c r="F101" s="0" t="n">
        <f aca="false">STANDARDIZE(E101,$E$312,$E$313)</f>
        <v>0.965242244664671</v>
      </c>
      <c r="G101" s="15" t="n">
        <v>10</v>
      </c>
      <c r="H101" s="0" t="n">
        <f aca="false">STANDARDIZE(G101,$G$312,$G$313)</f>
        <v>0.581372104762773</v>
      </c>
      <c r="I101" s="14" t="n">
        <v>5.12</v>
      </c>
      <c r="J101" s="0" t="n">
        <f aca="false">(STANDARDIZE(I101,$I$312,$I$313))*-1</f>
        <v>-1.05838018956173</v>
      </c>
      <c r="K101" s="14" t="n">
        <v>26</v>
      </c>
      <c r="L101" s="0" t="n">
        <f aca="false">STANDARDIZE(K101,$K$312,$K$313)</f>
        <v>0.849723886406165</v>
      </c>
      <c r="M101" s="14" t="n">
        <v>31</v>
      </c>
      <c r="N101" s="0" t="n">
        <f aca="false">STANDARDIZE(M101,$M$312,$M$313)</f>
        <v>-0.615863068567327</v>
      </c>
      <c r="O101" s="14" t="n">
        <v>104</v>
      </c>
      <c r="P101" s="0" t="n">
        <f aca="false">STANDARDIZE(O101,$O$312,$O$313)</f>
        <v>-1.20177764518587</v>
      </c>
      <c r="Q101" s="14" t="n">
        <v>7.87</v>
      </c>
      <c r="R101" s="0" t="n">
        <f aca="false">(STANDARDIZE(Q101,$Q$312,$Q$313))*-1</f>
        <v>-1.47091435949492</v>
      </c>
      <c r="S101" s="14" t="n">
        <v>4.64</v>
      </c>
      <c r="T101" s="0" t="n">
        <f aca="false">(STANDARDIZE(S101,$S$312,$S$313))*-1</f>
        <v>-1.06721251533609</v>
      </c>
      <c r="V101" s="11" t="n">
        <f aca="false">F101+H101+J101+L101+N101+P101+R101+T101</f>
        <v>-3.01780954231233</v>
      </c>
      <c r="X101" s="11" t="n">
        <f aca="false">AVERAGE(F101,H101,J101,L101,N101,P101,R101,T101)</f>
        <v>-0.377226192789042</v>
      </c>
      <c r="Z101" s="0" t="n">
        <v>1</v>
      </c>
      <c r="AA101" s="0" t="n">
        <v>24</v>
      </c>
      <c r="AB101" s="0" t="n">
        <v>24</v>
      </c>
      <c r="AC101" s="0" t="n">
        <f aca="false">RANK(AB101,$AB$2:$AB$310,1)</f>
        <v>24</v>
      </c>
      <c r="AD101" s="0" t="n">
        <v>0</v>
      </c>
    </row>
    <row r="102" customFormat="false" ht="18" hidden="false" customHeight="true" outlineLevel="0" collapsed="false">
      <c r="A102" s="9" t="s">
        <v>318</v>
      </c>
      <c r="B102" s="9" t="s">
        <v>14</v>
      </c>
      <c r="C102" s="9" t="n">
        <v>76</v>
      </c>
      <c r="D102" s="9" t="n">
        <v>330</v>
      </c>
      <c r="E102" s="10" t="n">
        <v>32.625</v>
      </c>
      <c r="F102" s="0" t="n">
        <f aca="false">STANDARDIZE(E102,$E$312,$E$313)</f>
        <v>0.247974645854787</v>
      </c>
      <c r="G102" s="10" t="n">
        <v>10.875</v>
      </c>
      <c r="H102" s="0" t="n">
        <f aca="false">STANDARDIZE(G102,$G$312,$G$313)</f>
        <v>1.95912933695583</v>
      </c>
      <c r="I102" s="9" t="n">
        <v>5.52</v>
      </c>
      <c r="J102" s="0" t="n">
        <f aca="false">(STANDARDIZE(I102,$I$312,$I$313))*-1</f>
        <v>-2.34187298220883</v>
      </c>
      <c r="K102" s="14" t="s">
        <v>364</v>
      </c>
      <c r="M102" s="9" t="n">
        <v>25</v>
      </c>
      <c r="N102" s="0" t="n">
        <f aca="false">STANDARDIZE(M102,$M$312,$M$313)</f>
        <v>-2.03995669098874</v>
      </c>
      <c r="O102" s="9" t="n">
        <v>96</v>
      </c>
      <c r="P102" s="0" t="n">
        <f aca="false">STANDARDIZE(O102,$O$312,$O$313)</f>
        <v>-2.05706205719382</v>
      </c>
      <c r="Q102" s="14" t="s">
        <v>364</v>
      </c>
      <c r="S102" s="14" t="s">
        <v>364</v>
      </c>
      <c r="V102" s="11" t="n">
        <f aca="false">F102+H102+J102+L102+N102+P102+R102+T102</f>
        <v>-4.23178774758078</v>
      </c>
      <c r="X102" s="11" t="n">
        <f aca="false">AVERAGE(F102,H102,J102,L102,N102,P102,R102,T102)</f>
        <v>-0.846357549516156</v>
      </c>
      <c r="Z102" s="0" t="n">
        <v>4</v>
      </c>
      <c r="AA102" s="0" t="n">
        <v>12</v>
      </c>
      <c r="AB102" s="0" t="n">
        <v>111</v>
      </c>
      <c r="AC102" s="0" t="n">
        <f aca="false">RANK(AB102,$AB$2:$AB$310,1)</f>
        <v>111</v>
      </c>
      <c r="AD102" s="0" t="n">
        <v>46.6923076923077</v>
      </c>
    </row>
    <row r="103" customFormat="false" ht="18" hidden="false" customHeight="true" outlineLevel="0" collapsed="false">
      <c r="A103" s="14" t="s">
        <v>53</v>
      </c>
      <c r="B103" s="9" t="s">
        <v>14</v>
      </c>
      <c r="C103" s="14" t="n">
        <v>77</v>
      </c>
      <c r="D103" s="14" t="n">
        <v>310</v>
      </c>
      <c r="E103" s="15" t="n">
        <v>34.125</v>
      </c>
      <c r="F103" s="0" t="n">
        <f aca="false">STANDARDIZE(E103,$E$312,$E$313)</f>
        <v>1.32387604406961</v>
      </c>
      <c r="G103" s="15" t="n">
        <v>10.875</v>
      </c>
      <c r="H103" s="0" t="n">
        <f aca="false">STANDARDIZE(G103,$G$312,$G$313)</f>
        <v>1.95912933695583</v>
      </c>
      <c r="I103" s="14" t="s">
        <v>364</v>
      </c>
      <c r="K103" s="14" t="s">
        <v>364</v>
      </c>
      <c r="M103" s="14" t="s">
        <v>364</v>
      </c>
      <c r="O103" s="14" t="s">
        <v>364</v>
      </c>
      <c r="Q103" s="14" t="s">
        <v>364</v>
      </c>
      <c r="S103" s="14" t="s">
        <v>364</v>
      </c>
      <c r="V103" s="11" t="n">
        <f aca="false">F103+H103+J103+L103+N103+P103+R103+T103</f>
        <v>3.28300538102544</v>
      </c>
      <c r="X103" s="11" t="n">
        <f aca="false">AVERAGE(F103,H103,J103,L103,N103,P103,R103,T103)</f>
        <v>1.64150269051272</v>
      </c>
      <c r="Z103" s="0" t="n">
        <v>4</v>
      </c>
      <c r="AA103" s="0" t="n">
        <v>13</v>
      </c>
      <c r="AB103" s="0" t="n">
        <v>112</v>
      </c>
      <c r="AC103" s="0" t="n">
        <f aca="false">RANK(AB103,$AB$2:$AB$310,1)</f>
        <v>112</v>
      </c>
      <c r="AD103" s="0" t="n">
        <v>0.333333333333333</v>
      </c>
    </row>
    <row r="104" customFormat="false" ht="18" hidden="false" customHeight="true" outlineLevel="0" collapsed="false">
      <c r="A104" s="9" t="s">
        <v>162</v>
      </c>
      <c r="B104" s="9" t="s">
        <v>14</v>
      </c>
      <c r="C104" s="9" t="n">
        <v>76</v>
      </c>
      <c r="D104" s="9" t="n">
        <v>301</v>
      </c>
      <c r="E104" s="14" t="s">
        <v>364</v>
      </c>
      <c r="G104" s="10" t="n">
        <v>10</v>
      </c>
      <c r="H104" s="0" t="n">
        <f aca="false">STANDARDIZE(G104,$G$312,$G$313)</f>
        <v>0.581372104762773</v>
      </c>
      <c r="I104" s="14" t="s">
        <v>364</v>
      </c>
      <c r="K104" s="14" t="s">
        <v>364</v>
      </c>
      <c r="M104" s="14" t="s">
        <v>364</v>
      </c>
      <c r="O104" s="14" t="s">
        <v>364</v>
      </c>
      <c r="Q104" s="14" t="s">
        <v>364</v>
      </c>
      <c r="S104" s="14" t="s">
        <v>364</v>
      </c>
      <c r="V104" s="11" t="n">
        <f aca="false">F104+H104+J104+L104+N104+P104+R104+T104</f>
        <v>0.581372104762773</v>
      </c>
      <c r="X104" s="11" t="n">
        <f aca="false">AVERAGE(F104,H104,J104,L104,N104,P104,R104,T104)</f>
        <v>0.581372104762773</v>
      </c>
      <c r="Z104" s="0" t="n">
        <v>8</v>
      </c>
      <c r="AD104" s="0" t="n">
        <v>0.333333333333333</v>
      </c>
    </row>
    <row r="105" customFormat="false" ht="18" hidden="false" customHeight="true" outlineLevel="0" collapsed="false">
      <c r="A105" s="14" t="s">
        <v>31</v>
      </c>
      <c r="B105" s="9" t="s">
        <v>14</v>
      </c>
      <c r="C105" s="14" t="n">
        <v>76</v>
      </c>
      <c r="D105" s="14" t="n">
        <v>307</v>
      </c>
      <c r="E105" s="15" t="n">
        <v>33.375</v>
      </c>
      <c r="F105" s="0" t="n">
        <f aca="false">STANDARDIZE(E105,$E$312,$E$313)</f>
        <v>0.7859253449622</v>
      </c>
      <c r="G105" s="15" t="n">
        <v>10</v>
      </c>
      <c r="H105" s="0" t="n">
        <f aca="false">STANDARDIZE(G105,$G$312,$G$313)</f>
        <v>0.581372104762773</v>
      </c>
      <c r="I105" s="14" t="n">
        <v>4.98</v>
      </c>
      <c r="J105" s="0" t="n">
        <f aca="false">(STANDARDIZE(I105,$I$312,$I$313))*-1</f>
        <v>-0.60915771213525</v>
      </c>
      <c r="K105" s="14" t="n">
        <v>30</v>
      </c>
      <c r="L105" s="0" t="n">
        <f aca="false">STANDARDIZE(K105,$K$312,$K$313)</f>
        <v>1.50548905961092</v>
      </c>
      <c r="M105" s="14" t="n">
        <v>30.5</v>
      </c>
      <c r="N105" s="0" t="n">
        <f aca="false">STANDARDIZE(M105,$M$312,$M$313)</f>
        <v>-0.734537537102445</v>
      </c>
      <c r="O105" s="14" t="n">
        <v>108</v>
      </c>
      <c r="P105" s="0" t="n">
        <f aca="false">STANDARDIZE(O105,$O$312,$O$313)</f>
        <v>-0.774135439181896</v>
      </c>
      <c r="Q105" s="14" t="n">
        <v>7.33</v>
      </c>
      <c r="R105" s="0" t="n">
        <f aca="false">(STANDARDIZE(Q105,$Q$312,$Q$313))*-1</f>
        <v>-0.147198015365288</v>
      </c>
      <c r="S105" s="14" t="n">
        <v>4.47</v>
      </c>
      <c r="T105" s="0" t="n">
        <f aca="false">(STANDARDIZE(S105,$S$312,$S$313))*-1</f>
        <v>-0.400313663651635</v>
      </c>
      <c r="V105" s="11" t="n">
        <f aca="false">F105+H105+J105+L105+N105+P105+R105+T105</f>
        <v>0.207444141899383</v>
      </c>
      <c r="X105" s="11" t="n">
        <f aca="false">AVERAGE(F105,H105,J105,L105,N105,P105,R105,T105)</f>
        <v>0.0259305177374229</v>
      </c>
      <c r="Z105" s="0" t="n">
        <v>2</v>
      </c>
      <c r="AA105" s="0" t="n">
        <v>29</v>
      </c>
      <c r="AB105" s="0" t="n">
        <v>61</v>
      </c>
      <c r="AC105" s="0" t="n">
        <f aca="false">RANK(AB105,$AB$2:$AB$310,1)</f>
        <v>61</v>
      </c>
      <c r="AD105" s="0" t="n">
        <v>67.9230769230769</v>
      </c>
    </row>
    <row r="106" customFormat="false" ht="18" hidden="false" customHeight="true" outlineLevel="0" collapsed="false">
      <c r="A106" s="9" t="s">
        <v>209</v>
      </c>
      <c r="B106" s="9" t="s">
        <v>14</v>
      </c>
      <c r="C106" s="9" t="n">
        <v>77</v>
      </c>
      <c r="D106" s="9" t="n">
        <v>309</v>
      </c>
      <c r="E106" s="10" t="n">
        <v>33.125</v>
      </c>
      <c r="F106" s="0" t="n">
        <f aca="false">STANDARDIZE(E106,$E$312,$E$313)</f>
        <v>0.606608445259729</v>
      </c>
      <c r="G106" s="10" t="n">
        <v>10</v>
      </c>
      <c r="H106" s="0" t="n">
        <f aca="false">STANDARDIZE(G106,$G$312,$G$313)</f>
        <v>0.581372104762773</v>
      </c>
      <c r="I106" s="9" t="n">
        <v>5.52</v>
      </c>
      <c r="J106" s="0" t="n">
        <f aca="false">(STANDARDIZE(I106,$I$312,$I$313))*-1</f>
        <v>-2.34187298220883</v>
      </c>
      <c r="K106" s="14" t="s">
        <v>364</v>
      </c>
      <c r="M106" s="9" t="n">
        <v>17.5</v>
      </c>
      <c r="N106" s="0" t="n">
        <f aca="false">STANDARDIZE(M106,$M$312,$M$313)</f>
        <v>-3.82007371901552</v>
      </c>
      <c r="O106" s="9" t="n">
        <v>84</v>
      </c>
      <c r="P106" s="0" t="n">
        <f aca="false">STANDARDIZE(O106,$O$312,$O$313)</f>
        <v>-3.33998867520575</v>
      </c>
      <c r="Q106" s="9" t="n">
        <v>8.19</v>
      </c>
      <c r="R106" s="0" t="n">
        <f aca="false">(STANDARDIZE(Q106,$Q$312,$Q$313))*-1</f>
        <v>-2.25533885971989</v>
      </c>
      <c r="S106" s="9" t="n">
        <v>5.12</v>
      </c>
      <c r="T106" s="0" t="n">
        <f aca="false">(STANDARDIZE(S106,$S$312,$S$313))*-1</f>
        <v>-2.95022103773925</v>
      </c>
      <c r="V106" s="11" t="n">
        <f aca="false">F106+H106+J106+L106+N106+P106+R106+T106</f>
        <v>-13.5195147238667</v>
      </c>
      <c r="X106" s="11" t="n">
        <f aca="false">AVERAGE(F106,H106,J106,L106,N106,P106,R106,T106)</f>
        <v>-1.93135924626668</v>
      </c>
      <c r="Z106" s="0" t="n">
        <v>8</v>
      </c>
      <c r="AD106" s="0" t="n">
        <v>0</v>
      </c>
    </row>
    <row r="107" customFormat="false" ht="18" hidden="false" customHeight="true" outlineLevel="0" collapsed="false">
      <c r="A107" s="14" t="s">
        <v>112</v>
      </c>
      <c r="B107" s="9" t="s">
        <v>14</v>
      </c>
      <c r="C107" s="14" t="n">
        <v>77</v>
      </c>
      <c r="D107" s="14" t="n">
        <v>307</v>
      </c>
      <c r="E107" s="15" t="n">
        <v>33</v>
      </c>
      <c r="F107" s="0" t="n">
        <f aca="false">STANDARDIZE(E107,$E$312,$E$313)</f>
        <v>0.516949995408494</v>
      </c>
      <c r="G107" s="15" t="n">
        <v>9.75</v>
      </c>
      <c r="H107" s="0" t="n">
        <f aca="false">STANDARDIZE(G107,$G$312,$G$313)</f>
        <v>0.187727181279043</v>
      </c>
      <c r="I107" s="14" t="n">
        <v>5.51</v>
      </c>
      <c r="J107" s="0" t="n">
        <f aca="false">(STANDARDIZE(I107,$I$312,$I$313))*-1</f>
        <v>-2.30978566239265</v>
      </c>
      <c r="K107" s="14" t="s">
        <v>364</v>
      </c>
      <c r="M107" s="14" t="n">
        <v>25</v>
      </c>
      <c r="N107" s="0" t="n">
        <f aca="false">STANDARDIZE(M107,$M$312,$M$313)</f>
        <v>-2.03995669098874</v>
      </c>
      <c r="O107" s="14" t="n">
        <v>97</v>
      </c>
      <c r="P107" s="0" t="n">
        <f aca="false">STANDARDIZE(O107,$O$312,$O$313)</f>
        <v>-1.95015150569283</v>
      </c>
      <c r="Q107" s="14" t="n">
        <v>7.91</v>
      </c>
      <c r="R107" s="0" t="n">
        <f aca="false">(STANDARDIZE(Q107,$Q$312,$Q$313))*-1</f>
        <v>-1.56896742202305</v>
      </c>
      <c r="S107" s="14" t="n">
        <v>4.87</v>
      </c>
      <c r="T107" s="0" t="n">
        <f aca="false">(STANDARDIZE(S107,$S$312,$S$313))*-1</f>
        <v>-1.96948743232094</v>
      </c>
      <c r="V107" s="11" t="n">
        <f aca="false">F107+H107+J107+L107+N107+P107+R107+T107</f>
        <v>-9.13367153673067</v>
      </c>
      <c r="X107" s="11" t="n">
        <f aca="false">AVERAGE(F107,H107,J107,L107,N107,P107,R107,T107)</f>
        <v>-1.30481021953295</v>
      </c>
      <c r="Z107" s="0" t="n">
        <v>8</v>
      </c>
      <c r="AD107" s="0" t="n">
        <v>0</v>
      </c>
    </row>
    <row r="108" customFormat="false" ht="18" hidden="false" customHeight="true" outlineLevel="0" collapsed="false">
      <c r="A108" s="9" t="s">
        <v>201</v>
      </c>
      <c r="B108" s="9" t="s">
        <v>14</v>
      </c>
      <c r="C108" s="9" t="n">
        <v>74</v>
      </c>
      <c r="D108" s="9" t="n">
        <v>303</v>
      </c>
      <c r="E108" s="10" t="n">
        <v>33.25</v>
      </c>
      <c r="F108" s="0" t="n">
        <f aca="false">STANDARDIZE(E108,$E$312,$E$313)</f>
        <v>0.696266895110964</v>
      </c>
      <c r="G108" s="10" t="n">
        <v>10.25</v>
      </c>
      <c r="H108" s="0" t="n">
        <f aca="false">STANDARDIZE(G108,$G$312,$G$313)</f>
        <v>0.975017028246503</v>
      </c>
      <c r="I108" s="9" t="n">
        <v>5.33</v>
      </c>
      <c r="J108" s="0" t="n">
        <f aca="false">(STANDARDIZE(I108,$I$312,$I$313))*-1</f>
        <v>-1.73221390570146</v>
      </c>
      <c r="K108" s="9" t="n">
        <v>29</v>
      </c>
      <c r="L108" s="0" t="n">
        <f aca="false">STANDARDIZE(K108,$K$312,$K$313)</f>
        <v>1.34154776630973</v>
      </c>
      <c r="M108" s="9" t="n">
        <v>27</v>
      </c>
      <c r="N108" s="0" t="n">
        <f aca="false">STANDARDIZE(M108,$M$312,$M$313)</f>
        <v>-1.56525881684827</v>
      </c>
      <c r="O108" s="9" t="n">
        <v>104</v>
      </c>
      <c r="P108" s="0" t="n">
        <f aca="false">STANDARDIZE(O108,$O$312,$O$313)</f>
        <v>-1.20177764518587</v>
      </c>
      <c r="Q108" s="9" t="n">
        <v>8.2</v>
      </c>
      <c r="R108" s="0" t="n">
        <f aca="false">(STANDARDIZE(Q108,$Q$312,$Q$313))*-1</f>
        <v>-2.27985212535192</v>
      </c>
      <c r="S108" s="9" t="n">
        <v>4.75</v>
      </c>
      <c r="T108" s="0" t="n">
        <f aca="false">(STANDARDIZE(S108,$S$312,$S$313))*-1</f>
        <v>-1.49873530172015</v>
      </c>
      <c r="V108" s="11" t="n">
        <f aca="false">F108+H108+J108+L108+N108+P108+R108+T108</f>
        <v>-5.26500610514047</v>
      </c>
      <c r="X108" s="11" t="n">
        <f aca="false">AVERAGE(F108,H108,J108,L108,N108,P108,R108,T108)</f>
        <v>-0.658125763142559</v>
      </c>
      <c r="Z108" s="0" t="n">
        <v>3</v>
      </c>
      <c r="AA108" s="0" t="n">
        <v>17</v>
      </c>
      <c r="AB108" s="0" t="n">
        <v>81</v>
      </c>
      <c r="AC108" s="0" t="n">
        <f aca="false">RANK(AB108,$AB$2:$AB$310,1)</f>
        <v>81</v>
      </c>
      <c r="AD108" s="0" t="n">
        <v>53.9166666666667</v>
      </c>
    </row>
    <row r="109" customFormat="false" ht="18" hidden="false" customHeight="true" outlineLevel="0" collapsed="false">
      <c r="A109" s="14" t="s">
        <v>260</v>
      </c>
      <c r="B109" s="9" t="s">
        <v>14</v>
      </c>
      <c r="C109" s="14" t="n">
        <v>77</v>
      </c>
      <c r="D109" s="14" t="n">
        <v>305</v>
      </c>
      <c r="E109" s="15" t="n">
        <v>32.25</v>
      </c>
      <c r="F109" s="0" t="n">
        <f aca="false">STANDARDIZE(E109,$E$312,$E$313)</f>
        <v>-0.0210007036989186</v>
      </c>
      <c r="G109" s="15" t="n">
        <v>9.25</v>
      </c>
      <c r="H109" s="0" t="n">
        <f aca="false">STANDARDIZE(G109,$G$312,$G$313)</f>
        <v>-0.599562665688417</v>
      </c>
      <c r="I109" s="14" t="n">
        <v>5.14</v>
      </c>
      <c r="J109" s="0" t="n">
        <f aca="false">(STANDARDIZE(I109,$I$312,$I$313))*-1</f>
        <v>-1.12255482919409</v>
      </c>
      <c r="K109" s="14" t="n">
        <v>36</v>
      </c>
      <c r="L109" s="0" t="n">
        <f aca="false">STANDARDIZE(K109,$K$312,$K$313)</f>
        <v>2.48913681941806</v>
      </c>
      <c r="M109" s="14" t="n">
        <v>31</v>
      </c>
      <c r="N109" s="0" t="n">
        <f aca="false">STANDARDIZE(M109,$M$312,$M$313)</f>
        <v>-0.615863068567327</v>
      </c>
      <c r="O109" s="14" t="n">
        <v>112</v>
      </c>
      <c r="P109" s="0" t="n">
        <f aca="false">STANDARDIZE(O109,$O$312,$O$313)</f>
        <v>-0.34649323317792</v>
      </c>
      <c r="Q109" s="14" t="n">
        <v>7.6</v>
      </c>
      <c r="R109" s="0" t="n">
        <f aca="false">(STANDARDIZE(Q109,$Q$312,$Q$313))*-1</f>
        <v>-0.809056187430105</v>
      </c>
      <c r="S109" s="14" t="n">
        <v>4.5</v>
      </c>
      <c r="T109" s="0" t="n">
        <f aca="false">(STANDARDIZE(S109,$S$312,$S$313))*-1</f>
        <v>-0.518001696301833</v>
      </c>
      <c r="V109" s="11" t="n">
        <f aca="false">F109+H109+J109+L109+N109+P109+R109+T109</f>
        <v>-1.54339556464055</v>
      </c>
      <c r="X109" s="11" t="n">
        <f aca="false">AVERAGE(F109,H109,J109,L109,N109,P109,R109,T109)</f>
        <v>-0.192924445580068</v>
      </c>
      <c r="Z109" s="0" t="n">
        <v>2</v>
      </c>
      <c r="AA109" s="0" t="n">
        <v>17</v>
      </c>
      <c r="AB109" s="0" t="n">
        <v>49</v>
      </c>
      <c r="AC109" s="0" t="n">
        <f aca="false">RANK(AB109,$AB$2:$AB$310,1)</f>
        <v>49</v>
      </c>
      <c r="AD109" s="0" t="n">
        <v>61.3333333333333</v>
      </c>
    </row>
    <row r="110" customFormat="false" ht="18" hidden="false" customHeight="true" outlineLevel="0" collapsed="false">
      <c r="A110" s="9" t="s">
        <v>285</v>
      </c>
      <c r="B110" s="9" t="s">
        <v>14</v>
      </c>
      <c r="C110" s="9" t="n">
        <v>77</v>
      </c>
      <c r="D110" s="9" t="n">
        <v>326</v>
      </c>
      <c r="E110" s="10" t="n">
        <v>33.75</v>
      </c>
      <c r="F110" s="0" t="n">
        <f aca="false">STANDARDIZE(E110,$E$312,$E$313)</f>
        <v>1.05490069451591</v>
      </c>
      <c r="G110" s="10" t="n">
        <v>9.5</v>
      </c>
      <c r="H110" s="0" t="n">
        <f aca="false">STANDARDIZE(G110,$G$312,$G$313)</f>
        <v>-0.205917742204687</v>
      </c>
      <c r="I110" s="9" t="n">
        <v>5.44</v>
      </c>
      <c r="J110" s="0" t="n">
        <f aca="false">(STANDARDIZE(I110,$I$312,$I$313))*-1</f>
        <v>-2.08517442367941</v>
      </c>
      <c r="K110" s="14" t="s">
        <v>364</v>
      </c>
      <c r="M110" s="9" t="n">
        <v>27.5</v>
      </c>
      <c r="N110" s="0" t="n">
        <f aca="false">STANDARDIZE(M110,$M$312,$M$313)</f>
        <v>-1.44658434831315</v>
      </c>
      <c r="O110" s="9" t="n">
        <v>94</v>
      </c>
      <c r="P110" s="0" t="n">
        <f aca="false">STANDARDIZE(O110,$O$312,$O$313)</f>
        <v>-2.27088316019581</v>
      </c>
      <c r="Q110" s="9" t="n">
        <v>8.1</v>
      </c>
      <c r="R110" s="0" t="n">
        <f aca="false">(STANDARDIZE(Q110,$Q$312,$Q$313))*-1</f>
        <v>-2.03471946903162</v>
      </c>
      <c r="S110" s="9" t="n">
        <v>4.91</v>
      </c>
      <c r="T110" s="0" t="n">
        <f aca="false">(STANDARDIZE(S110,$S$312,$S$313))*-1</f>
        <v>-2.12640480918787</v>
      </c>
      <c r="V110" s="11" t="n">
        <f aca="false">F110+H110+J110+L110+N110+P110+R110+T110</f>
        <v>-9.11478325809665</v>
      </c>
      <c r="X110" s="11" t="n">
        <f aca="false">AVERAGE(F110,H110,J110,L110,N110,P110,R110,T110)</f>
        <v>-1.30211189401381</v>
      </c>
      <c r="Z110" s="0" t="n">
        <v>5</v>
      </c>
      <c r="AA110" s="0" t="n">
        <v>40</v>
      </c>
      <c r="AB110" s="0" t="n">
        <v>176</v>
      </c>
      <c r="AC110" s="0" t="n">
        <f aca="false">RANK(AB110,$AB$2:$AB$310,1)</f>
        <v>164</v>
      </c>
      <c r="AD110" s="0" t="n">
        <v>0</v>
      </c>
    </row>
    <row r="111" customFormat="false" ht="18" hidden="false" customHeight="true" outlineLevel="0" collapsed="false">
      <c r="A111" s="14" t="s">
        <v>84</v>
      </c>
      <c r="B111" s="9" t="s">
        <v>14</v>
      </c>
      <c r="C111" s="14" t="n">
        <v>77</v>
      </c>
      <c r="D111" s="14" t="n">
        <v>306</v>
      </c>
      <c r="E111" s="15" t="n">
        <v>35.875</v>
      </c>
      <c r="F111" s="0" t="n">
        <f aca="false">STANDARDIZE(E111,$E$312,$E$313)</f>
        <v>2.57909434198691</v>
      </c>
      <c r="G111" s="15" t="n">
        <v>10</v>
      </c>
      <c r="H111" s="0" t="n">
        <f aca="false">STANDARDIZE(G111,$G$312,$G$313)</f>
        <v>0.581372104762773</v>
      </c>
      <c r="I111" s="14" t="s">
        <v>364</v>
      </c>
      <c r="K111" s="14" t="n">
        <v>23</v>
      </c>
      <c r="L111" s="0" t="n">
        <f aca="false">STANDARDIZE(K111,$K$312,$K$313)</f>
        <v>0.357900006502597</v>
      </c>
      <c r="M111" s="14" t="s">
        <v>364</v>
      </c>
      <c r="O111" s="14" t="s">
        <v>364</v>
      </c>
      <c r="Q111" s="14" t="s">
        <v>364</v>
      </c>
      <c r="S111" s="14" t="s">
        <v>364</v>
      </c>
      <c r="V111" s="11" t="n">
        <f aca="false">F111+H111+J111+L111+N111+P111+R111+T111</f>
        <v>3.51836645325228</v>
      </c>
      <c r="X111" s="11" t="n">
        <f aca="false">AVERAGE(F111,H111,J111,L111,N111,P111,R111,T111)</f>
        <v>1.17278881775076</v>
      </c>
      <c r="Z111" s="0" t="n">
        <v>1</v>
      </c>
      <c r="AA111" s="0" t="n">
        <v>21</v>
      </c>
      <c r="AB111" s="0" t="n">
        <v>21</v>
      </c>
      <c r="AC111" s="0" t="n">
        <f aca="false">RANK(AB111,$AB$2:$AB$310,1)</f>
        <v>21</v>
      </c>
      <c r="AD111" s="0" t="n">
        <v>13</v>
      </c>
    </row>
    <row r="112" customFormat="false" ht="18" hidden="false" customHeight="true" outlineLevel="0" collapsed="false">
      <c r="A112" s="9" t="s">
        <v>41</v>
      </c>
      <c r="B112" s="9" t="s">
        <v>14</v>
      </c>
      <c r="C112" s="9" t="n">
        <v>79</v>
      </c>
      <c r="D112" s="9" t="n">
        <v>313</v>
      </c>
      <c r="E112" s="10" t="n">
        <v>34.375</v>
      </c>
      <c r="F112" s="0" t="n">
        <f aca="false">STANDARDIZE(E112,$E$312,$E$313)</f>
        <v>1.50319294377208</v>
      </c>
      <c r="G112" s="10" t="n">
        <v>10.625</v>
      </c>
      <c r="H112" s="0" t="n">
        <f aca="false">STANDARDIZE(G112,$G$312,$G$313)</f>
        <v>1.5654844134721</v>
      </c>
      <c r="I112" s="9" t="n">
        <v>5.18</v>
      </c>
      <c r="J112" s="0" t="n">
        <f aca="false">(STANDARDIZE(I112,$I$312,$I$313))*-1</f>
        <v>-1.2509041084588</v>
      </c>
      <c r="K112" s="14" t="s">
        <v>364</v>
      </c>
      <c r="M112" s="9" t="n">
        <v>31</v>
      </c>
      <c r="N112" s="0" t="n">
        <f aca="false">STANDARDIZE(M112,$M$312,$M$313)</f>
        <v>-0.615863068567327</v>
      </c>
      <c r="O112" s="9" t="n">
        <v>105</v>
      </c>
      <c r="P112" s="0" t="n">
        <f aca="false">STANDARDIZE(O112,$O$312,$O$313)</f>
        <v>-1.09486709368488</v>
      </c>
      <c r="Q112" s="9" t="n">
        <v>8.01</v>
      </c>
      <c r="R112" s="0" t="n">
        <f aca="false">(STANDARDIZE(Q112,$Q$312,$Q$313))*-1</f>
        <v>-1.81410007834335</v>
      </c>
      <c r="S112" s="9" t="n">
        <v>4.62</v>
      </c>
      <c r="T112" s="0" t="n">
        <f aca="false">(STANDARDIZE(S112,$S$312,$S$313))*-1</f>
        <v>-0.988753826902625</v>
      </c>
      <c r="V112" s="11" t="n">
        <f aca="false">F112+H112+J112+L112+N112+P112+R112+T112</f>
        <v>-2.69581081871279</v>
      </c>
      <c r="X112" s="11" t="n">
        <f aca="false">AVERAGE(F112,H112,J112,L112,N112,P112,R112,T112)</f>
        <v>-0.385115831244684</v>
      </c>
      <c r="Z112" s="0" t="n">
        <v>1</v>
      </c>
      <c r="AA112" s="0" t="n">
        <v>13</v>
      </c>
      <c r="AB112" s="0" t="n">
        <v>13</v>
      </c>
      <c r="AC112" s="0" t="n">
        <f aca="false">RANK(AB112,$AB$2:$AB$310,1)</f>
        <v>13</v>
      </c>
      <c r="AD112" s="0" t="n">
        <v>35.5</v>
      </c>
    </row>
    <row r="113" customFormat="false" ht="18" hidden="false" customHeight="true" outlineLevel="0" collapsed="false">
      <c r="A113" s="14" t="s">
        <v>309</v>
      </c>
      <c r="B113" s="9" t="s">
        <v>14</v>
      </c>
      <c r="C113" s="14" t="n">
        <v>77</v>
      </c>
      <c r="D113" s="14" t="n">
        <v>307</v>
      </c>
      <c r="E113" s="15" t="n">
        <v>33.25</v>
      </c>
      <c r="F113" s="0" t="n">
        <f aca="false">STANDARDIZE(E113,$E$312,$E$313)</f>
        <v>0.696266895110964</v>
      </c>
      <c r="G113" s="15" t="n">
        <v>9.5</v>
      </c>
      <c r="H113" s="0" t="n">
        <f aca="false">STANDARDIZE(G113,$G$312,$G$313)</f>
        <v>-0.205917742204687</v>
      </c>
      <c r="I113" s="14" t="n">
        <v>5.09</v>
      </c>
      <c r="J113" s="0" t="n">
        <f aca="false">(STANDARDIZE(I113,$I$312,$I$313))*-1</f>
        <v>-0.962118230113199</v>
      </c>
      <c r="K113" s="14" t="n">
        <v>25</v>
      </c>
      <c r="L113" s="0" t="n">
        <f aca="false">STANDARDIZE(K113,$K$312,$K$313)</f>
        <v>0.685782593104976</v>
      </c>
      <c r="M113" s="14" t="n">
        <v>31</v>
      </c>
      <c r="N113" s="0" t="n">
        <f aca="false">STANDARDIZE(M113,$M$312,$M$313)</f>
        <v>-0.615863068567327</v>
      </c>
      <c r="O113" s="14" t="n">
        <v>113</v>
      </c>
      <c r="P113" s="0" t="n">
        <f aca="false">STANDARDIZE(O113,$O$312,$O$313)</f>
        <v>-0.239582681676926</v>
      </c>
      <c r="Q113" s="14" t="n">
        <v>7.9</v>
      </c>
      <c r="R113" s="0" t="n">
        <f aca="false">(STANDARDIZE(Q113,$Q$312,$Q$313))*-1</f>
        <v>-1.54445415639102</v>
      </c>
      <c r="S113" s="14" t="n">
        <v>4.66</v>
      </c>
      <c r="T113" s="0" t="n">
        <f aca="false">(STANDARDIZE(S113,$S$312,$S$313))*-1</f>
        <v>-1.14567120376956</v>
      </c>
      <c r="V113" s="11" t="n">
        <f aca="false">F113+H113+J113+L113+N113+P113+R113+T113</f>
        <v>-3.33155759450677</v>
      </c>
      <c r="X113" s="11" t="n">
        <f aca="false">AVERAGE(F113,H113,J113,L113,N113,P113,R113,T113)</f>
        <v>-0.416444699313346</v>
      </c>
      <c r="Z113" s="0" t="n">
        <v>4</v>
      </c>
      <c r="AA113" s="0" t="n">
        <v>31</v>
      </c>
      <c r="AB113" s="0" t="n">
        <v>130</v>
      </c>
      <c r="AC113" s="0" t="n">
        <f aca="false">RANK(AB113,$AB$2:$AB$310,1)</f>
        <v>129</v>
      </c>
      <c r="AD113" s="0" t="n">
        <v>0</v>
      </c>
    </row>
    <row r="114" customFormat="false" ht="18" hidden="false" customHeight="true" outlineLevel="0" collapsed="false">
      <c r="A114" s="9" t="s">
        <v>193</v>
      </c>
      <c r="B114" s="9" t="s">
        <v>14</v>
      </c>
      <c r="C114" s="9" t="n">
        <v>77</v>
      </c>
      <c r="D114" s="9" t="n">
        <v>335</v>
      </c>
      <c r="E114" s="10" t="n">
        <v>33.875</v>
      </c>
      <c r="F114" s="0" t="n">
        <f aca="false">STANDARDIZE(E114,$E$312,$E$313)</f>
        <v>1.14455914436714</v>
      </c>
      <c r="G114" s="10" t="n">
        <v>9.5</v>
      </c>
      <c r="H114" s="0" t="n">
        <f aca="false">STANDARDIZE(G114,$G$312,$G$313)</f>
        <v>-0.205917742204687</v>
      </c>
      <c r="I114" s="9" t="n">
        <v>5.32</v>
      </c>
      <c r="J114" s="0" t="n">
        <f aca="false">(STANDARDIZE(I114,$I$312,$I$313))*-1</f>
        <v>-1.70012658588528</v>
      </c>
      <c r="K114" s="9" t="n">
        <v>26</v>
      </c>
      <c r="L114" s="0" t="n">
        <f aca="false">STANDARDIZE(K114,$K$312,$K$313)</f>
        <v>0.849723886406165</v>
      </c>
      <c r="M114" s="9" t="n">
        <v>26.5</v>
      </c>
      <c r="N114" s="0" t="n">
        <f aca="false">STANDARDIZE(M114,$M$312,$M$313)</f>
        <v>-1.68393328538339</v>
      </c>
      <c r="O114" s="9" t="n">
        <v>95</v>
      </c>
      <c r="P114" s="0" t="n">
        <f aca="false">STANDARDIZE(O114,$O$312,$O$313)</f>
        <v>-2.16397260869482</v>
      </c>
      <c r="Q114" s="9" t="n">
        <v>8.09</v>
      </c>
      <c r="R114" s="0" t="n">
        <f aca="false">(STANDARDIZE(Q114,$Q$312,$Q$313))*-1</f>
        <v>-2.01020620339959</v>
      </c>
      <c r="S114" s="9" t="n">
        <v>4.89</v>
      </c>
      <c r="T114" s="0" t="n">
        <f aca="false">(STANDARDIZE(S114,$S$312,$S$313))*-1</f>
        <v>-2.0479461207544</v>
      </c>
      <c r="V114" s="11" t="n">
        <f aca="false">F114+H114+J114+L114+N114+P114+R114+T114</f>
        <v>-7.81781951554886</v>
      </c>
      <c r="X114" s="11" t="n">
        <f aca="false">AVERAGE(F114,H114,J114,L114,N114,P114,R114,T114)</f>
        <v>-0.977227439443608</v>
      </c>
      <c r="Z114" s="0" t="n">
        <v>3</v>
      </c>
      <c r="AA114" s="0" t="n">
        <v>2</v>
      </c>
      <c r="AB114" s="0" t="n">
        <v>66</v>
      </c>
      <c r="AC114" s="0" t="n">
        <f aca="false">RANK(AB114,$AB$2:$AB$310,1)</f>
        <v>66</v>
      </c>
      <c r="AD114" s="0" t="n">
        <v>36.0909090909091</v>
      </c>
    </row>
    <row r="115" customFormat="false" ht="18" hidden="false" customHeight="true" outlineLevel="0" collapsed="false">
      <c r="A115" s="14" t="s">
        <v>99</v>
      </c>
      <c r="B115" s="9" t="s">
        <v>14</v>
      </c>
      <c r="C115" s="14" t="n">
        <v>79</v>
      </c>
      <c r="D115" s="14" t="n">
        <v>324</v>
      </c>
      <c r="E115" s="15" t="n">
        <v>35.625</v>
      </c>
      <c r="F115" s="0" t="n">
        <f aca="false">STANDARDIZE(E115,$E$312,$E$313)</f>
        <v>2.39977744228444</v>
      </c>
      <c r="G115" s="15" t="n">
        <v>10.75</v>
      </c>
      <c r="H115" s="0" t="n">
        <f aca="false">STANDARDIZE(G115,$G$312,$G$313)</f>
        <v>1.76230687521396</v>
      </c>
      <c r="I115" s="14" t="s">
        <v>364</v>
      </c>
      <c r="K115" s="14" t="n">
        <v>28</v>
      </c>
      <c r="L115" s="0" t="n">
        <f aca="false">STANDARDIZE(K115,$K$312,$K$313)</f>
        <v>1.17760647300854</v>
      </c>
      <c r="M115" s="14" t="s">
        <v>364</v>
      </c>
      <c r="O115" s="14" t="s">
        <v>364</v>
      </c>
      <c r="Q115" s="14" t="s">
        <v>364</v>
      </c>
      <c r="S115" s="14" t="s">
        <v>364</v>
      </c>
      <c r="V115" s="11" t="n">
        <f aca="false">F115+H115+J115+L115+N115+P115+R115+T115</f>
        <v>5.33969079050694</v>
      </c>
      <c r="X115" s="11" t="n">
        <f aca="false">AVERAGE(F115,H115,J115,L115,N115,P115,R115,T115)</f>
        <v>1.77989693016898</v>
      </c>
      <c r="Z115" s="0" t="n">
        <v>7</v>
      </c>
      <c r="AA115" s="0" t="n">
        <v>23</v>
      </c>
      <c r="AB115" s="0" t="n">
        <v>240</v>
      </c>
      <c r="AC115" s="0" t="n">
        <f aca="false">RANK(AB115,$AB$2:$AB$310,1)</f>
        <v>205</v>
      </c>
      <c r="AD115" s="0" t="n">
        <v>0</v>
      </c>
    </row>
    <row r="116" customFormat="false" ht="18" hidden="false" customHeight="true" outlineLevel="0" collapsed="false">
      <c r="A116" s="9" t="s">
        <v>327</v>
      </c>
      <c r="B116" s="9" t="s">
        <v>14</v>
      </c>
      <c r="C116" s="9" t="n">
        <v>78</v>
      </c>
      <c r="D116" s="9" t="n">
        <v>311</v>
      </c>
      <c r="E116" s="10" t="n">
        <v>33</v>
      </c>
      <c r="F116" s="0" t="n">
        <f aca="false">STANDARDIZE(E116,$E$312,$E$313)</f>
        <v>0.516949995408494</v>
      </c>
      <c r="G116" s="10" t="n">
        <v>10</v>
      </c>
      <c r="H116" s="0" t="n">
        <f aca="false">STANDARDIZE(G116,$G$312,$G$313)</f>
        <v>0.581372104762773</v>
      </c>
      <c r="I116" s="9" t="n">
        <v>5.36</v>
      </c>
      <c r="J116" s="0" t="n">
        <f aca="false">(STANDARDIZE(I116,$I$312,$I$313))*-1</f>
        <v>-1.82847586514999</v>
      </c>
      <c r="K116" s="9" t="n">
        <v>23</v>
      </c>
      <c r="L116" s="0" t="n">
        <f aca="false">STANDARDIZE(K116,$K$312,$K$313)</f>
        <v>0.357900006502597</v>
      </c>
      <c r="M116" s="9" t="n">
        <v>29</v>
      </c>
      <c r="N116" s="0" t="n">
        <f aca="false">STANDARDIZE(M116,$M$312,$M$313)</f>
        <v>-1.0905609427078</v>
      </c>
      <c r="O116" s="9" t="n">
        <v>97</v>
      </c>
      <c r="P116" s="0" t="n">
        <f aca="false">STANDARDIZE(O116,$O$312,$O$313)</f>
        <v>-1.95015150569283</v>
      </c>
      <c r="Q116" s="9" t="n">
        <v>7.54</v>
      </c>
      <c r="R116" s="0" t="n">
        <f aca="false">(STANDARDIZE(Q116,$Q$312,$Q$313))*-1</f>
        <v>-0.661976593637924</v>
      </c>
      <c r="S116" s="9" t="n">
        <v>4.58</v>
      </c>
      <c r="T116" s="0" t="n">
        <f aca="false">(STANDARDIZE(S116,$S$312,$S$313))*-1</f>
        <v>-0.831836450035694</v>
      </c>
      <c r="V116" s="11" t="n">
        <f aca="false">F116+H116+J116+L116+N116+P116+R116+T116</f>
        <v>-4.90677925055037</v>
      </c>
      <c r="X116" s="11" t="n">
        <f aca="false">AVERAGE(F116,H116,J116,L116,N116,P116,R116,T116)</f>
        <v>-0.613347406318797</v>
      </c>
      <c r="Z116" s="0" t="n">
        <v>2</v>
      </c>
      <c r="AA116" s="0" t="n">
        <v>27</v>
      </c>
      <c r="AB116" s="0" t="n">
        <v>59</v>
      </c>
      <c r="AC116" s="0" t="n">
        <f aca="false">RANK(AB116,$AB$2:$AB$310,1)</f>
        <v>59</v>
      </c>
      <c r="AD116" s="0" t="n">
        <v>71.3333333333333</v>
      </c>
    </row>
    <row r="117" customFormat="false" ht="18" hidden="false" customHeight="true" outlineLevel="0" collapsed="false">
      <c r="A117" s="14" t="s">
        <v>70</v>
      </c>
      <c r="B117" s="9" t="s">
        <v>14</v>
      </c>
      <c r="C117" s="14" t="n">
        <v>77</v>
      </c>
      <c r="D117" s="14" t="n">
        <v>319</v>
      </c>
      <c r="E117" s="15" t="n">
        <v>33.375</v>
      </c>
      <c r="F117" s="0" t="n">
        <f aca="false">STANDARDIZE(E117,$E$312,$E$313)</f>
        <v>0.7859253449622</v>
      </c>
      <c r="G117" s="15" t="n">
        <v>11</v>
      </c>
      <c r="H117" s="0" t="n">
        <f aca="false">STANDARDIZE(G117,$G$312,$G$313)</f>
        <v>2.15595179869769</v>
      </c>
      <c r="I117" s="14" t="n">
        <v>5.05</v>
      </c>
      <c r="J117" s="0" t="n">
        <f aca="false">(STANDARDIZE(I117,$I$312,$I$313))*-1</f>
        <v>-0.83376895084849</v>
      </c>
      <c r="K117" s="14" t="n">
        <v>23</v>
      </c>
      <c r="L117" s="0" t="n">
        <f aca="false">STANDARDIZE(K117,$K$312,$K$313)</f>
        <v>0.357900006502597</v>
      </c>
      <c r="M117" s="14" t="s">
        <v>364</v>
      </c>
      <c r="O117" s="14" t="s">
        <v>364</v>
      </c>
      <c r="Q117" s="14" t="s">
        <v>364</v>
      </c>
      <c r="S117" s="14" t="s">
        <v>364</v>
      </c>
      <c r="V117" s="11" t="n">
        <f aca="false">F117+H117+J117+L117+N117+P117+R117+T117</f>
        <v>2.466008199314</v>
      </c>
      <c r="X117" s="11" t="n">
        <f aca="false">AVERAGE(F117,H117,J117,L117,N117,P117,R117,T117)</f>
        <v>0.6165020498285</v>
      </c>
      <c r="Z117" s="0" t="n">
        <v>1</v>
      </c>
      <c r="AA117" s="0" t="n">
        <v>5</v>
      </c>
      <c r="AB117" s="0" t="n">
        <v>5</v>
      </c>
      <c r="AC117" s="0" t="n">
        <f aca="false">RANK(AB117,$AB$2:$AB$310,1)</f>
        <v>5</v>
      </c>
      <c r="AD117" s="0" t="n">
        <v>71.125</v>
      </c>
    </row>
    <row r="118" customFormat="false" ht="18" hidden="false" customHeight="true" outlineLevel="0" collapsed="false">
      <c r="A118" s="9" t="s">
        <v>25</v>
      </c>
      <c r="B118" s="9" t="s">
        <v>14</v>
      </c>
      <c r="C118" s="9" t="n">
        <v>76</v>
      </c>
      <c r="D118" s="9" t="n">
        <v>338</v>
      </c>
      <c r="E118" s="10" t="n">
        <v>33.75</v>
      </c>
      <c r="F118" s="0" t="n">
        <f aca="false">STANDARDIZE(E118,$E$312,$E$313)</f>
        <v>1.05490069451591</v>
      </c>
      <c r="G118" s="10" t="n">
        <v>10.375</v>
      </c>
      <c r="H118" s="0" t="n">
        <f aca="false">STANDARDIZE(G118,$G$312,$G$313)</f>
        <v>1.17183948998837</v>
      </c>
      <c r="I118" s="9" t="n">
        <v>5.74</v>
      </c>
      <c r="J118" s="0" t="n">
        <f aca="false">(STANDARDIZE(I118,$I$312,$I$313))*-1</f>
        <v>-3.04779401816473</v>
      </c>
      <c r="K118" s="9" t="n">
        <v>26</v>
      </c>
      <c r="L118" s="0" t="n">
        <f aca="false">STANDARDIZE(K118,$K$312,$K$313)</f>
        <v>0.849723886406165</v>
      </c>
      <c r="M118" s="14" t="s">
        <v>364</v>
      </c>
      <c r="O118" s="14" t="s">
        <v>364</v>
      </c>
      <c r="Q118" s="14" t="s">
        <v>364</v>
      </c>
      <c r="S118" s="14" t="s">
        <v>364</v>
      </c>
      <c r="V118" s="11" t="n">
        <f aca="false">F118+H118+J118+L118+N118+P118+R118+T118</f>
        <v>0.0286700527457092</v>
      </c>
      <c r="X118" s="11" t="n">
        <f aca="false">AVERAGE(F118,H118,J118,L118,N118,P118,R118,T118)</f>
        <v>0.0071675131864273</v>
      </c>
      <c r="Z118" s="0" t="n">
        <v>8</v>
      </c>
      <c r="AD118" s="0" t="n">
        <v>0</v>
      </c>
    </row>
    <row r="119" customFormat="false" ht="18" hidden="false" customHeight="true" outlineLevel="0" collapsed="false">
      <c r="A119" s="14" t="s">
        <v>55</v>
      </c>
      <c r="B119" s="9" t="s">
        <v>14</v>
      </c>
      <c r="C119" s="14" t="n">
        <v>76</v>
      </c>
      <c r="D119" s="14" t="n">
        <v>315</v>
      </c>
      <c r="E119" s="15" t="n">
        <v>32.875</v>
      </c>
      <c r="F119" s="0" t="n">
        <f aca="false">STANDARDIZE(E119,$E$312,$E$313)</f>
        <v>0.427291545557258</v>
      </c>
      <c r="G119" s="15" t="n">
        <v>10</v>
      </c>
      <c r="H119" s="0" t="n">
        <f aca="false">STANDARDIZE(G119,$G$312,$G$313)</f>
        <v>0.581372104762773</v>
      </c>
      <c r="I119" s="14" t="n">
        <v>5.39</v>
      </c>
      <c r="J119" s="0" t="n">
        <f aca="false">(STANDARDIZE(I119,$I$312,$I$313))*-1</f>
        <v>-1.92473782459852</v>
      </c>
      <c r="K119" s="14" t="n">
        <v>17</v>
      </c>
      <c r="L119" s="0" t="n">
        <f aca="false">STANDARDIZE(K119,$K$312,$K$313)</f>
        <v>-0.62574775330454</v>
      </c>
      <c r="M119" s="14" t="n">
        <v>29</v>
      </c>
      <c r="N119" s="0" t="n">
        <f aca="false">STANDARDIZE(M119,$M$312,$M$313)</f>
        <v>-1.0905609427078</v>
      </c>
      <c r="O119" s="14" t="n">
        <v>94</v>
      </c>
      <c r="P119" s="0" t="n">
        <f aca="false">STANDARDIZE(O119,$O$312,$O$313)</f>
        <v>-2.27088316019581</v>
      </c>
      <c r="Q119" s="14" t="n">
        <v>8.04</v>
      </c>
      <c r="R119" s="0" t="n">
        <f aca="false">(STANDARDIZE(Q119,$Q$312,$Q$313))*-1</f>
        <v>-1.88763987523944</v>
      </c>
      <c r="S119" s="14" t="n">
        <v>4.7</v>
      </c>
      <c r="T119" s="0" t="n">
        <f aca="false">(STANDARDIZE(S119,$S$312,$S$313))*-1</f>
        <v>-1.30258858063649</v>
      </c>
      <c r="V119" s="11" t="n">
        <f aca="false">F119+H119+J119+L119+N119+P119+R119+T119</f>
        <v>-8.09349448636256</v>
      </c>
      <c r="X119" s="11" t="n">
        <f aca="false">AVERAGE(F119,H119,J119,L119,N119,P119,R119,T119)</f>
        <v>-1.01168681079532</v>
      </c>
      <c r="Z119" s="0" t="n">
        <v>7</v>
      </c>
      <c r="AA119" s="0" t="n">
        <v>11</v>
      </c>
      <c r="AB119" s="0" t="n">
        <v>228</v>
      </c>
      <c r="AC119" s="0" t="n">
        <f aca="false">RANK(AB119,$AB$2:$AB$310,1)</f>
        <v>195</v>
      </c>
      <c r="AD119" s="0" t="n">
        <v>0</v>
      </c>
    </row>
    <row r="120" customFormat="false" ht="18" hidden="false" customHeight="true" outlineLevel="0" collapsed="false">
      <c r="A120" s="9" t="s">
        <v>137</v>
      </c>
      <c r="B120" s="9" t="s">
        <v>14</v>
      </c>
      <c r="C120" s="9" t="n">
        <v>78</v>
      </c>
      <c r="D120" s="9" t="n">
        <v>338</v>
      </c>
      <c r="E120" s="10" t="n">
        <v>34.375</v>
      </c>
      <c r="F120" s="0" t="n">
        <f aca="false">STANDARDIZE(E120,$E$312,$E$313)</f>
        <v>1.50319294377208</v>
      </c>
      <c r="G120" s="10" t="n">
        <v>10.625</v>
      </c>
      <c r="H120" s="0" t="n">
        <f aca="false">STANDARDIZE(G120,$G$312,$G$313)</f>
        <v>1.5654844134721</v>
      </c>
      <c r="I120" s="9" t="n">
        <v>5.27</v>
      </c>
      <c r="J120" s="0" t="n">
        <f aca="false">(STANDARDIZE(I120,$I$312,$I$313))*-1</f>
        <v>-1.53968998680439</v>
      </c>
      <c r="K120" s="9" t="n">
        <v>26</v>
      </c>
      <c r="L120" s="0" t="n">
        <f aca="false">STANDARDIZE(K120,$K$312,$K$313)</f>
        <v>0.849723886406165</v>
      </c>
      <c r="M120" s="9" t="n">
        <v>32</v>
      </c>
      <c r="N120" s="0" t="n">
        <f aca="false">STANDARDIZE(M120,$M$312,$M$313)</f>
        <v>-0.37851413149709</v>
      </c>
      <c r="O120" s="9" t="n">
        <v>109</v>
      </c>
      <c r="P120" s="0" t="n">
        <f aca="false">STANDARDIZE(O120,$O$312,$O$313)</f>
        <v>-0.667224887680902</v>
      </c>
      <c r="Q120" s="9" t="n">
        <v>7.95</v>
      </c>
      <c r="R120" s="0" t="n">
        <f aca="false">(STANDARDIZE(Q120,$Q$312,$Q$313))*-1</f>
        <v>-1.66702048455117</v>
      </c>
      <c r="S120" s="9" t="n">
        <v>4.79</v>
      </c>
      <c r="T120" s="0" t="n">
        <f aca="false">(STANDARDIZE(S120,$S$312,$S$313))*-1</f>
        <v>-1.65565267858708</v>
      </c>
      <c r="V120" s="11" t="n">
        <f aca="false">F120+H120+J120+L120+N120+P120+R120+T120</f>
        <v>-1.98970092547028</v>
      </c>
      <c r="X120" s="11" t="n">
        <f aca="false">AVERAGE(F120,H120,J120,L120,N120,P120,R120,T120)</f>
        <v>-0.248712615683785</v>
      </c>
      <c r="Z120" s="0" t="n">
        <v>2</v>
      </c>
      <c r="AA120" s="0" t="n">
        <v>2</v>
      </c>
      <c r="AB120" s="0" t="n">
        <v>34</v>
      </c>
      <c r="AC120" s="0" t="n">
        <f aca="false">RANK(AB120,$AB$2:$AB$310,1)</f>
        <v>34</v>
      </c>
      <c r="AD120" s="0" t="n">
        <v>73.0625</v>
      </c>
    </row>
    <row r="121" customFormat="false" ht="18" hidden="false" customHeight="true" outlineLevel="0" collapsed="false">
      <c r="A121" s="14" t="s">
        <v>333</v>
      </c>
      <c r="B121" s="9" t="s">
        <v>14</v>
      </c>
      <c r="C121" s="14" t="n">
        <v>77</v>
      </c>
      <c r="D121" s="14" t="n">
        <v>324</v>
      </c>
      <c r="E121" s="15" t="n">
        <v>34.875</v>
      </c>
      <c r="F121" s="0" t="n">
        <f aca="false">STANDARDIZE(E121,$E$312,$E$313)</f>
        <v>1.86182674317702</v>
      </c>
      <c r="G121" s="15" t="n">
        <v>10.25</v>
      </c>
      <c r="H121" s="0" t="n">
        <f aca="false">STANDARDIZE(G121,$G$312,$G$313)</f>
        <v>0.975017028246503</v>
      </c>
      <c r="I121" s="14" t="s">
        <v>364</v>
      </c>
      <c r="K121" s="14" t="n">
        <v>29</v>
      </c>
      <c r="L121" s="0" t="n">
        <f aca="false">STANDARDIZE(K121,$K$312,$K$313)</f>
        <v>1.34154776630973</v>
      </c>
      <c r="M121" s="14" t="n">
        <v>29</v>
      </c>
      <c r="N121" s="0" t="n">
        <f aca="false">STANDARDIZE(M121,$M$312,$M$313)</f>
        <v>-1.0905609427078</v>
      </c>
      <c r="O121" s="14" t="n">
        <v>97</v>
      </c>
      <c r="P121" s="0" t="n">
        <f aca="false">STANDARDIZE(O121,$O$312,$O$313)</f>
        <v>-1.95015150569283</v>
      </c>
      <c r="Q121" s="14" t="s">
        <v>364</v>
      </c>
      <c r="S121" s="14" t="n">
        <v>4.92</v>
      </c>
      <c r="T121" s="0" t="n">
        <f aca="false">(STANDARDIZE(S121,$S$312,$S$313))*-1</f>
        <v>-2.1656341534046</v>
      </c>
      <c r="V121" s="11" t="n">
        <f aca="false">F121+H121+J121+L121+N121+P121+R121+T121</f>
        <v>-1.02795506407197</v>
      </c>
      <c r="X121" s="11" t="n">
        <f aca="false">AVERAGE(F121,H121,J121,L121,N121,P121,R121,T121)</f>
        <v>-0.171325844011995</v>
      </c>
      <c r="Z121" s="0" t="n">
        <v>6</v>
      </c>
      <c r="AA121" s="0" t="n">
        <v>9</v>
      </c>
      <c r="AB121" s="0" t="n">
        <v>185</v>
      </c>
      <c r="AC121" s="0" t="n">
        <f aca="false">RANK(AB121,$AB$2:$AB$310,1)</f>
        <v>170</v>
      </c>
      <c r="AD121" s="0" t="n">
        <v>0</v>
      </c>
    </row>
    <row r="122" customFormat="false" ht="18" hidden="false" customHeight="true" outlineLevel="0" collapsed="false">
      <c r="A122" s="9" t="s">
        <v>228</v>
      </c>
      <c r="B122" s="9" t="s">
        <v>14</v>
      </c>
      <c r="C122" s="9" t="n">
        <v>75</v>
      </c>
      <c r="D122" s="9" t="n">
        <v>323</v>
      </c>
      <c r="E122" s="10" t="n">
        <v>33.625</v>
      </c>
      <c r="F122" s="0" t="n">
        <f aca="false">STANDARDIZE(E122,$E$312,$E$313)</f>
        <v>0.965242244664671</v>
      </c>
      <c r="G122" s="10" t="n">
        <v>10.125</v>
      </c>
      <c r="H122" s="0" t="n">
        <f aca="false">STANDARDIZE(G122,$G$312,$G$313)</f>
        <v>0.778194566504638</v>
      </c>
      <c r="I122" s="9" t="n">
        <v>5.33</v>
      </c>
      <c r="J122" s="0" t="n">
        <f aca="false">(STANDARDIZE(I122,$I$312,$I$313))*-1</f>
        <v>-1.73221390570146</v>
      </c>
      <c r="K122" s="9" t="n">
        <v>25</v>
      </c>
      <c r="L122" s="0" t="n">
        <f aca="false">STANDARDIZE(K122,$K$312,$K$313)</f>
        <v>0.685782593104976</v>
      </c>
      <c r="M122" s="9" t="n">
        <v>31.5</v>
      </c>
      <c r="N122" s="0" t="n">
        <f aca="false">STANDARDIZE(M122,$M$312,$M$313)</f>
        <v>-0.497188600032209</v>
      </c>
      <c r="O122" s="9" t="n">
        <v>103</v>
      </c>
      <c r="P122" s="0" t="n">
        <f aca="false">STANDARDIZE(O122,$O$312,$O$313)</f>
        <v>-1.30868819668687</v>
      </c>
      <c r="Q122" s="9" t="n">
        <v>8.17</v>
      </c>
      <c r="R122" s="0" t="n">
        <f aca="false">(STANDARDIZE(Q122,$Q$312,$Q$313))*-1</f>
        <v>-2.20631232845583</v>
      </c>
      <c r="S122" s="9" t="n">
        <v>4.87</v>
      </c>
      <c r="T122" s="0" t="n">
        <f aca="false">(STANDARDIZE(S122,$S$312,$S$313))*-1</f>
        <v>-1.96948743232094</v>
      </c>
      <c r="V122" s="11" t="n">
        <f aca="false">F122+H122+J122+L122+N122+P122+R122+T122</f>
        <v>-5.28467105892302</v>
      </c>
      <c r="X122" s="11" t="n">
        <f aca="false">AVERAGE(F122,H122,J122,L122,N122,P122,R122,T122)</f>
        <v>-0.660583882365377</v>
      </c>
      <c r="Z122" s="0" t="n">
        <v>1</v>
      </c>
      <c r="AA122" s="0" t="n">
        <v>28</v>
      </c>
      <c r="AB122" s="0" t="n">
        <v>28</v>
      </c>
      <c r="AC122" s="0" t="n">
        <f aca="false">RANK(AB122,$AB$2:$AB$310,1)</f>
        <v>28</v>
      </c>
      <c r="AD122" s="0" t="n">
        <v>65.5625</v>
      </c>
    </row>
    <row r="123" customFormat="false" ht="18" hidden="false" customHeight="true" outlineLevel="0" collapsed="false">
      <c r="A123" s="14" t="s">
        <v>113</v>
      </c>
      <c r="B123" s="9" t="s">
        <v>14</v>
      </c>
      <c r="C123" s="14" t="n">
        <v>77</v>
      </c>
      <c r="D123" s="14" t="n">
        <v>327</v>
      </c>
      <c r="E123" s="15" t="n">
        <v>35</v>
      </c>
      <c r="F123" s="0" t="n">
        <f aca="false">STANDARDIZE(E123,$E$312,$E$313)</f>
        <v>1.95148519302826</v>
      </c>
      <c r="G123" s="15" t="n">
        <v>9.75</v>
      </c>
      <c r="H123" s="0" t="n">
        <f aca="false">STANDARDIZE(G123,$G$312,$G$313)</f>
        <v>0.187727181279043</v>
      </c>
      <c r="I123" s="14" t="n">
        <v>5.34</v>
      </c>
      <c r="J123" s="0" t="n">
        <f aca="false">(STANDARDIZE(I123,$I$312,$I$313))*-1</f>
        <v>-1.76430122551763</v>
      </c>
      <c r="K123" s="14" t="n">
        <v>27</v>
      </c>
      <c r="L123" s="0" t="n">
        <f aca="false">STANDARDIZE(K123,$K$312,$K$313)</f>
        <v>1.01366517970736</v>
      </c>
      <c r="M123" s="14" t="n">
        <v>26</v>
      </c>
      <c r="N123" s="0" t="n">
        <f aca="false">STANDARDIZE(M123,$M$312,$M$313)</f>
        <v>-1.80260775391851</v>
      </c>
      <c r="O123" s="14" t="n">
        <v>97</v>
      </c>
      <c r="P123" s="0" t="n">
        <f aca="false">STANDARDIZE(O123,$O$312,$O$313)</f>
        <v>-1.95015150569283</v>
      </c>
      <c r="Q123" s="14" t="s">
        <v>364</v>
      </c>
      <c r="S123" s="14" t="n">
        <v>5.15</v>
      </c>
      <c r="T123" s="0" t="n">
        <f aca="false">(STANDARDIZE(S123,$S$312,$S$313))*-1</f>
        <v>-3.06790907038945</v>
      </c>
      <c r="V123" s="11" t="n">
        <f aca="false">F123+H123+J123+L123+N123+P123+R123+T123</f>
        <v>-5.43209200150377</v>
      </c>
      <c r="X123" s="11" t="n">
        <f aca="false">AVERAGE(F123,H123,J123,L123,N123,P123,R123,T123)</f>
        <v>-0.776013143071967</v>
      </c>
      <c r="Z123" s="0" t="n">
        <v>4</v>
      </c>
      <c r="AA123" s="0" t="n">
        <v>3</v>
      </c>
      <c r="AB123" s="0" t="n">
        <v>102</v>
      </c>
      <c r="AC123" s="0" t="n">
        <f aca="false">RANK(AB123,$AB$2:$AB$310,1)</f>
        <v>102</v>
      </c>
      <c r="AD123" s="0" t="n">
        <v>5.8</v>
      </c>
    </row>
    <row r="124" customFormat="false" ht="18" hidden="false" customHeight="true" outlineLevel="0" collapsed="false">
      <c r="A124" s="9" t="s">
        <v>264</v>
      </c>
      <c r="B124" s="9" t="s">
        <v>34</v>
      </c>
      <c r="C124" s="9" t="n">
        <v>72</v>
      </c>
      <c r="D124" s="9" t="n">
        <v>198</v>
      </c>
      <c r="E124" s="10" t="n">
        <v>32.25</v>
      </c>
      <c r="F124" s="0" t="n">
        <f aca="false">STANDARDIZE(E124,$E$312,$E$313)</f>
        <v>-0.0210007036989186</v>
      </c>
      <c r="G124" s="10" t="n">
        <v>9.25</v>
      </c>
      <c r="H124" s="0" t="n">
        <f aca="false">STANDARDIZE(G124,$G$312,$G$313)</f>
        <v>-0.599562665688417</v>
      </c>
      <c r="I124" s="9" t="n">
        <v>4.42</v>
      </c>
      <c r="J124" s="0" t="n">
        <f aca="false">(STANDARDIZE(I124,$I$312,$I$313))*-1</f>
        <v>1.18773219757069</v>
      </c>
      <c r="K124" s="9" t="n">
        <v>12</v>
      </c>
      <c r="L124" s="0" t="n">
        <f aca="false">STANDARDIZE(K124,$K$312,$K$313)</f>
        <v>-1.44545421981049</v>
      </c>
      <c r="M124" s="14" t="s">
        <v>364</v>
      </c>
      <c r="O124" s="14" t="s">
        <v>364</v>
      </c>
      <c r="Q124" s="14" t="s">
        <v>364</v>
      </c>
      <c r="S124" s="14" t="s">
        <v>364</v>
      </c>
      <c r="V124" s="11" t="n">
        <f aca="false">F124+H124+J124+L124+N124+P124+R124+T124</f>
        <v>-0.878285391627138</v>
      </c>
      <c r="X124" s="11" t="n">
        <f aca="false">AVERAGE(F124,H124,J124,L124,N124,P124,R124,T124)</f>
        <v>-0.219571347906785</v>
      </c>
      <c r="Z124" s="0" t="n">
        <v>1</v>
      </c>
      <c r="AA124" s="0" t="n">
        <v>20</v>
      </c>
      <c r="AB124" s="0" t="n">
        <v>20</v>
      </c>
      <c r="AC124" s="0" t="n">
        <f aca="false">RANK(AB124,$AB$2:$AB$310,1)</f>
        <v>20</v>
      </c>
      <c r="AD124" s="0" t="n">
        <v>51.6153846153846</v>
      </c>
    </row>
    <row r="125" customFormat="false" ht="18" hidden="false" customHeight="true" outlineLevel="0" collapsed="false">
      <c r="A125" s="14" t="s">
        <v>243</v>
      </c>
      <c r="B125" s="9" t="s">
        <v>34</v>
      </c>
      <c r="C125" s="14" t="n">
        <v>68</v>
      </c>
      <c r="D125" s="14" t="n">
        <v>180</v>
      </c>
      <c r="E125" s="15" t="n">
        <v>31.25</v>
      </c>
      <c r="F125" s="0" t="n">
        <f aca="false">STANDARDIZE(E125,$E$312,$E$313)</f>
        <v>-0.738268302508802</v>
      </c>
      <c r="G125" s="15" t="n">
        <v>9.375</v>
      </c>
      <c r="H125" s="0" t="n">
        <f aca="false">STANDARDIZE(G125,$G$312,$G$313)</f>
        <v>-0.402740203946552</v>
      </c>
      <c r="I125" s="14" t="n">
        <v>4.43</v>
      </c>
      <c r="J125" s="0" t="n">
        <f aca="false">(STANDARDIZE(I125,$I$312,$I$313))*-1</f>
        <v>1.15564487775451</v>
      </c>
      <c r="K125" s="14" t="n">
        <v>13</v>
      </c>
      <c r="L125" s="0" t="n">
        <f aca="false">STANDARDIZE(K125,$K$312,$K$313)</f>
        <v>-1.2815129265093</v>
      </c>
      <c r="M125" s="14" t="n">
        <v>34</v>
      </c>
      <c r="N125" s="0" t="n">
        <f aca="false">STANDARDIZE(M125,$M$312,$M$313)</f>
        <v>0.0961837426433823</v>
      </c>
      <c r="O125" s="14" t="n">
        <v>121</v>
      </c>
      <c r="P125" s="0" t="n">
        <f aca="false">STANDARDIZE(O125,$O$312,$O$313)</f>
        <v>0.615701730331026</v>
      </c>
      <c r="Q125" s="14" t="n">
        <v>6.64</v>
      </c>
      <c r="R125" s="0" t="n">
        <f aca="false">(STANDARDIZE(Q125,$Q$312,$Q$313))*-1</f>
        <v>1.5442173132448</v>
      </c>
      <c r="S125" s="14" t="n">
        <v>4.07</v>
      </c>
      <c r="T125" s="0" t="n">
        <f aca="false">(STANDARDIZE(S125,$S$312,$S$313))*-1</f>
        <v>1.16886010501767</v>
      </c>
      <c r="V125" s="11" t="n">
        <f aca="false">F125+H125+J125+L125+N125+P125+R125+T125</f>
        <v>2.15808633602674</v>
      </c>
      <c r="X125" s="11" t="n">
        <f aca="false">AVERAGE(F125,H125,J125,L125,N125,P125,R125,T125)</f>
        <v>0.269760792003342</v>
      </c>
      <c r="Z125" s="0" t="n">
        <v>7</v>
      </c>
      <c r="AA125" s="0" t="n">
        <v>21</v>
      </c>
      <c r="AB125" s="0" t="n">
        <v>238</v>
      </c>
      <c r="AC125" s="0" t="n">
        <f aca="false">RANK(AB125,$AB$2:$AB$310,1)</f>
        <v>204</v>
      </c>
      <c r="AD125" s="0" t="n">
        <v>5</v>
      </c>
    </row>
    <row r="126" customFormat="false" ht="18" hidden="false" customHeight="true" outlineLevel="0" collapsed="false">
      <c r="A126" s="9" t="s">
        <v>140</v>
      </c>
      <c r="B126" s="9" t="s">
        <v>34</v>
      </c>
      <c r="C126" s="9" t="n">
        <v>73</v>
      </c>
      <c r="D126" s="9" t="n">
        <v>187</v>
      </c>
      <c r="E126" s="10" t="n">
        <v>31.625</v>
      </c>
      <c r="F126" s="0" t="n">
        <f aca="false">STANDARDIZE(E126,$E$312,$E$313)</f>
        <v>-0.469292952955096</v>
      </c>
      <c r="G126" s="10" t="n">
        <v>9.375</v>
      </c>
      <c r="H126" s="0" t="n">
        <f aca="false">STANDARDIZE(G126,$G$312,$G$313)</f>
        <v>-0.402740203946552</v>
      </c>
      <c r="I126" s="14" t="s">
        <v>364</v>
      </c>
      <c r="K126" s="9" t="n">
        <v>13</v>
      </c>
      <c r="L126" s="0" t="n">
        <f aca="false">STANDARDIZE(K126,$K$312,$K$313)</f>
        <v>-1.2815129265093</v>
      </c>
      <c r="M126" s="14" t="s">
        <v>364</v>
      </c>
      <c r="O126" s="14" t="s">
        <v>364</v>
      </c>
      <c r="Q126" s="14" t="s">
        <v>364</v>
      </c>
      <c r="S126" s="14" t="s">
        <v>364</v>
      </c>
      <c r="V126" s="11" t="n">
        <f aca="false">F126+H126+J126+L126+N126+P126+R126+T126</f>
        <v>-2.15354608341095</v>
      </c>
      <c r="X126" s="11" t="n">
        <f aca="false">AVERAGE(F126,H126,J126,L126,N126,P126,R126,T126)</f>
        <v>-0.717848694470315</v>
      </c>
      <c r="Z126" s="0" t="n">
        <v>8</v>
      </c>
      <c r="AD126" s="0" t="n">
        <v>0</v>
      </c>
    </row>
    <row r="127" customFormat="false" ht="18" hidden="false" customHeight="true" outlineLevel="0" collapsed="false">
      <c r="A127" s="14" t="s">
        <v>217</v>
      </c>
      <c r="B127" s="9" t="s">
        <v>34</v>
      </c>
      <c r="C127" s="14" t="n">
        <v>73</v>
      </c>
      <c r="D127" s="14" t="n">
        <v>197</v>
      </c>
      <c r="E127" s="15" t="n">
        <v>31.625</v>
      </c>
      <c r="F127" s="0" t="n">
        <f aca="false">STANDARDIZE(E127,$E$312,$E$313)</f>
        <v>-0.469292952955096</v>
      </c>
      <c r="G127" s="15" t="n">
        <v>9.25</v>
      </c>
      <c r="H127" s="0" t="n">
        <f aca="false">STANDARDIZE(G127,$G$312,$G$313)</f>
        <v>-0.599562665688417</v>
      </c>
      <c r="I127" s="14" t="n">
        <v>4.42</v>
      </c>
      <c r="J127" s="0" t="n">
        <f aca="false">(STANDARDIZE(I127,$I$312,$I$313))*-1</f>
        <v>1.18773219757069</v>
      </c>
      <c r="K127" s="14" t="n">
        <v>7</v>
      </c>
      <c r="L127" s="0" t="n">
        <f aca="false">STANDARDIZE(K127,$K$312,$K$313)</f>
        <v>-2.26516068631644</v>
      </c>
      <c r="M127" s="14" t="n">
        <v>41.5</v>
      </c>
      <c r="N127" s="0" t="n">
        <f aca="false">STANDARDIZE(M127,$M$312,$M$313)</f>
        <v>1.87630077067016</v>
      </c>
      <c r="O127" s="14" t="n">
        <v>129</v>
      </c>
      <c r="P127" s="0" t="n">
        <f aca="false">STANDARDIZE(O127,$O$312,$O$313)</f>
        <v>1.47098614233898</v>
      </c>
      <c r="Q127" s="14" t="n">
        <v>6.66</v>
      </c>
      <c r="R127" s="0" t="n">
        <f aca="false">(STANDARDIZE(Q127,$Q$312,$Q$313))*-1</f>
        <v>1.49519078198074</v>
      </c>
      <c r="S127" s="14" t="n">
        <v>4.15</v>
      </c>
      <c r="T127" s="0" t="n">
        <f aca="false">(STANDARDIZE(S127,$S$312,$S$313))*-1</f>
        <v>0.855025351283806</v>
      </c>
      <c r="V127" s="11" t="n">
        <f aca="false">F127+H127+J127+L127+N127+P127+R127+T127</f>
        <v>3.55121893888442</v>
      </c>
      <c r="X127" s="11" t="n">
        <f aca="false">AVERAGE(F127,H127,J127,L127,N127,P127,R127,T127)</f>
        <v>0.443902367360552</v>
      </c>
      <c r="Z127" s="0" t="n">
        <v>5</v>
      </c>
      <c r="AA127" s="0" t="n">
        <v>26</v>
      </c>
      <c r="AB127" s="0" t="n">
        <v>162</v>
      </c>
      <c r="AC127" s="0" t="n">
        <f aca="false">RANK(AB127,$AB$2:$AB$310,1)</f>
        <v>155</v>
      </c>
      <c r="AD127" s="0" t="n">
        <v>0</v>
      </c>
    </row>
    <row r="128" customFormat="false" ht="18" hidden="false" customHeight="true" outlineLevel="0" collapsed="false">
      <c r="A128" s="9" t="s">
        <v>110</v>
      </c>
      <c r="B128" s="9" t="s">
        <v>34</v>
      </c>
      <c r="C128" s="9" t="n">
        <v>72</v>
      </c>
      <c r="D128" s="9" t="n">
        <v>205</v>
      </c>
      <c r="E128" s="10" t="n">
        <v>32</v>
      </c>
      <c r="F128" s="0" t="n">
        <f aca="false">STANDARDIZE(E128,$E$312,$E$313)</f>
        <v>-0.200317603401389</v>
      </c>
      <c r="G128" s="10" t="n">
        <v>10.25</v>
      </c>
      <c r="H128" s="0" t="n">
        <f aca="false">STANDARDIZE(G128,$G$312,$G$313)</f>
        <v>0.975017028246503</v>
      </c>
      <c r="I128" s="9" t="n">
        <v>4.54</v>
      </c>
      <c r="J128" s="0" t="n">
        <f aca="false">(STANDARDIZE(I128,$I$312,$I$313))*-1</f>
        <v>0.802684359776556</v>
      </c>
      <c r="K128" s="9" t="n">
        <v>17</v>
      </c>
      <c r="L128" s="0" t="n">
        <f aca="false">STANDARDIZE(K128,$K$312,$K$313)</f>
        <v>-0.62574775330454</v>
      </c>
      <c r="M128" s="9" t="n">
        <v>37</v>
      </c>
      <c r="N128" s="0" t="n">
        <f aca="false">STANDARDIZE(M128,$M$312,$M$313)</f>
        <v>0.808230553854091</v>
      </c>
      <c r="O128" s="9" t="n">
        <v>120</v>
      </c>
      <c r="P128" s="0" t="n">
        <f aca="false">STANDARDIZE(O128,$O$312,$O$313)</f>
        <v>0.508791178830032</v>
      </c>
      <c r="Q128" s="9" t="n">
        <v>7.04</v>
      </c>
      <c r="R128" s="0" t="n">
        <f aca="false">(STANDARDIZE(Q128,$Q$312,$Q$313))*-1</f>
        <v>0.563686687963591</v>
      </c>
      <c r="S128" s="9" t="n">
        <v>4.11</v>
      </c>
      <c r="T128" s="0" t="n">
        <f aca="false">(STANDARDIZE(S128,$S$312,$S$313))*-1</f>
        <v>1.01194272815074</v>
      </c>
      <c r="V128" s="11" t="n">
        <f aca="false">F128+H128+J128+L128+N128+P128+R128+T128</f>
        <v>3.84428718011558</v>
      </c>
      <c r="X128" s="11" t="n">
        <f aca="false">AVERAGE(F128,H128,J128,L128,N128,P128,R128,T128)</f>
        <v>0.480535897514448</v>
      </c>
      <c r="Z128" s="0" t="n">
        <v>7</v>
      </c>
      <c r="AA128" s="0" t="n">
        <v>16</v>
      </c>
      <c r="AB128" s="0" t="n">
        <v>233</v>
      </c>
      <c r="AC128" s="0" t="n">
        <f aca="false">RANK(AB128,$AB$2:$AB$310,1)</f>
        <v>200</v>
      </c>
      <c r="AD128" s="0" t="n">
        <v>0</v>
      </c>
    </row>
    <row r="129" customFormat="false" ht="18" hidden="false" customHeight="true" outlineLevel="0" collapsed="false">
      <c r="A129" s="14" t="s">
        <v>214</v>
      </c>
      <c r="B129" s="9" t="s">
        <v>34</v>
      </c>
      <c r="C129" s="14" t="n">
        <v>70</v>
      </c>
      <c r="D129" s="14" t="n">
        <v>195</v>
      </c>
      <c r="E129" s="15" t="n">
        <v>30.875</v>
      </c>
      <c r="F129" s="0" t="n">
        <f aca="false">STANDARDIZE(E129,$E$312,$E$313)</f>
        <v>-1.00724365206251</v>
      </c>
      <c r="G129" s="15" t="n">
        <v>9</v>
      </c>
      <c r="H129" s="0" t="n">
        <f aca="false">STANDARDIZE(G129,$G$312,$G$313)</f>
        <v>-0.993207589172147</v>
      </c>
      <c r="I129" s="14" t="n">
        <v>4.51</v>
      </c>
      <c r="J129" s="0" t="n">
        <f aca="false">(STANDARDIZE(I129,$I$312,$I$313))*-1</f>
        <v>0.898946319225089</v>
      </c>
      <c r="K129" s="14" t="n">
        <v>10</v>
      </c>
      <c r="L129" s="0" t="n">
        <f aca="false">STANDARDIZE(K129,$K$312,$K$313)</f>
        <v>-1.77333680641287</v>
      </c>
      <c r="M129" s="14" t="n">
        <v>33</v>
      </c>
      <c r="N129" s="0" t="n">
        <f aca="false">STANDARDIZE(M129,$M$312,$M$313)</f>
        <v>-0.141165194426854</v>
      </c>
      <c r="O129" s="14" t="n">
        <v>113</v>
      </c>
      <c r="P129" s="0" t="n">
        <f aca="false">STANDARDIZE(O129,$O$312,$O$313)</f>
        <v>-0.239582681676926</v>
      </c>
      <c r="Q129" s="14" t="n">
        <v>6.97</v>
      </c>
      <c r="R129" s="0" t="n">
        <f aca="false">(STANDARDIZE(Q129,$Q$312,$Q$313))*-1</f>
        <v>0.735279547387803</v>
      </c>
      <c r="S129" s="14" t="n">
        <v>4.26</v>
      </c>
      <c r="T129" s="0" t="n">
        <f aca="false">(STANDARDIZE(S129,$S$312,$S$313))*-1</f>
        <v>0.42350256489975</v>
      </c>
      <c r="V129" s="11" t="n">
        <f aca="false">F129+H129+J129+L129+N129+P129+R129+T129</f>
        <v>-2.09680749223866</v>
      </c>
      <c r="X129" s="11" t="n">
        <f aca="false">AVERAGE(F129,H129,J129,L129,N129,P129,R129,T129)</f>
        <v>-0.262100936529832</v>
      </c>
      <c r="Z129" s="0" t="n">
        <v>6</v>
      </c>
      <c r="AA129" s="0" t="n">
        <v>8</v>
      </c>
      <c r="AB129" s="0" t="n">
        <v>184</v>
      </c>
      <c r="AC129" s="0" t="n">
        <f aca="false">RANK(AB129,$AB$2:$AB$310,1)</f>
        <v>169</v>
      </c>
      <c r="AD129" s="0" t="n">
        <v>9.14285714285714</v>
      </c>
    </row>
    <row r="130" customFormat="false" ht="18" hidden="false" customHeight="true" outlineLevel="0" collapsed="false">
      <c r="A130" s="9" t="s">
        <v>291</v>
      </c>
      <c r="B130" s="9" t="s">
        <v>34</v>
      </c>
      <c r="C130" s="9" t="n">
        <v>73</v>
      </c>
      <c r="D130" s="9" t="n">
        <v>212</v>
      </c>
      <c r="E130" s="10" t="n">
        <v>33.375</v>
      </c>
      <c r="F130" s="0" t="n">
        <f aca="false">STANDARDIZE(E130,$E$312,$E$313)</f>
        <v>0.7859253449622</v>
      </c>
      <c r="G130" s="10" t="n">
        <v>9.375</v>
      </c>
      <c r="H130" s="0" t="n">
        <f aca="false">STANDARDIZE(G130,$G$312,$G$313)</f>
        <v>-0.402740203946552</v>
      </c>
      <c r="I130" s="9" t="n">
        <v>4.43</v>
      </c>
      <c r="J130" s="0" t="n">
        <f aca="false">(STANDARDIZE(I130,$I$312,$I$313))*-1</f>
        <v>1.15564487775451</v>
      </c>
      <c r="K130" s="9" t="n">
        <v>23</v>
      </c>
      <c r="L130" s="0" t="n">
        <f aca="false">STANDARDIZE(K130,$K$312,$K$313)</f>
        <v>0.357900006502597</v>
      </c>
      <c r="M130" s="9" t="n">
        <v>41</v>
      </c>
      <c r="N130" s="0" t="n">
        <f aca="false">STANDARDIZE(M130,$M$312,$M$313)</f>
        <v>1.75762630213504</v>
      </c>
      <c r="O130" s="9" t="n">
        <v>131</v>
      </c>
      <c r="P130" s="0" t="n">
        <f aca="false">STANDARDIZE(O130,$O$312,$O$313)</f>
        <v>1.68480724534097</v>
      </c>
      <c r="Q130" s="9" t="n">
        <v>6.98</v>
      </c>
      <c r="R130" s="0" t="n">
        <f aca="false">(STANDARDIZE(Q130,$Q$312,$Q$313))*-1</f>
        <v>0.710766281755771</v>
      </c>
      <c r="S130" s="9" t="n">
        <v>4.06</v>
      </c>
      <c r="T130" s="0" t="n">
        <f aca="false">(STANDARDIZE(S130,$S$312,$S$313))*-1</f>
        <v>1.2080894492344</v>
      </c>
      <c r="V130" s="11" t="n">
        <f aca="false">F130+H130+J130+L130+N130+P130+R130+T130</f>
        <v>7.25801930373893</v>
      </c>
      <c r="X130" s="11" t="n">
        <f aca="false">AVERAGE(F130,H130,J130,L130,N130,P130,R130,T130)</f>
        <v>0.907252412967366</v>
      </c>
      <c r="Z130" s="0" t="n">
        <v>3</v>
      </c>
      <c r="AA130" s="0" t="n">
        <v>23</v>
      </c>
      <c r="AB130" s="0" t="n">
        <v>87</v>
      </c>
      <c r="AC130" s="0" t="n">
        <f aca="false">RANK(AB130,$AB$2:$AB$310,1)</f>
        <v>87</v>
      </c>
      <c r="AD130" s="0" t="n">
        <v>5.66666666666667</v>
      </c>
    </row>
    <row r="131" customFormat="false" ht="18" hidden="false" customHeight="true" outlineLevel="0" collapsed="false">
      <c r="A131" s="14" t="s">
        <v>89</v>
      </c>
      <c r="B131" s="9" t="s">
        <v>34</v>
      </c>
      <c r="C131" s="14" t="n">
        <v>74</v>
      </c>
      <c r="D131" s="14" t="n">
        <v>213</v>
      </c>
      <c r="E131" s="15" t="n">
        <v>33.75</v>
      </c>
      <c r="F131" s="0" t="n">
        <f aca="false">STANDARDIZE(E131,$E$312,$E$313)</f>
        <v>1.05490069451591</v>
      </c>
      <c r="G131" s="15" t="n">
        <v>9.875</v>
      </c>
      <c r="H131" s="0" t="n">
        <f aca="false">STANDARDIZE(G131,$G$312,$G$313)</f>
        <v>0.384549643020908</v>
      </c>
      <c r="I131" s="14" t="n">
        <v>4.35</v>
      </c>
      <c r="J131" s="0" t="n">
        <f aca="false">(STANDARDIZE(I131,$I$312,$I$313))*-1</f>
        <v>1.41234343628393</v>
      </c>
      <c r="K131" s="14" t="n">
        <v>18</v>
      </c>
      <c r="L131" s="0" t="n">
        <f aca="false">STANDARDIZE(K131,$K$312,$K$313)</f>
        <v>-0.461806460003351</v>
      </c>
      <c r="M131" s="14" t="n">
        <v>45</v>
      </c>
      <c r="N131" s="0" t="n">
        <f aca="false">STANDARDIZE(M131,$M$312,$M$313)</f>
        <v>2.70702205041598</v>
      </c>
      <c r="O131" s="14" t="n">
        <v>139</v>
      </c>
      <c r="P131" s="0" t="n">
        <f aca="false">STANDARDIZE(O131,$O$312,$O$313)</f>
        <v>2.54009165734892</v>
      </c>
      <c r="Q131" s="14" t="n">
        <v>7.06</v>
      </c>
      <c r="R131" s="0" t="n">
        <f aca="false">(STANDARDIZE(Q131,$Q$312,$Q$313))*-1</f>
        <v>0.514660156699531</v>
      </c>
      <c r="S131" s="14" t="n">
        <v>4.3</v>
      </c>
      <c r="T131" s="0" t="n">
        <f aca="false">(STANDARDIZE(S131,$S$312,$S$313))*-1</f>
        <v>0.266585188032819</v>
      </c>
      <c r="V131" s="11" t="n">
        <f aca="false">F131+H131+J131+L131+N131+P131+R131+T131</f>
        <v>8.41834636631464</v>
      </c>
      <c r="X131" s="11" t="n">
        <f aca="false">AVERAGE(F131,H131,J131,L131,N131,P131,R131,T131)</f>
        <v>1.05229329578933</v>
      </c>
      <c r="Z131" s="0" t="n">
        <v>3</v>
      </c>
      <c r="AA131" s="0" t="n">
        <v>12</v>
      </c>
      <c r="AB131" s="0" t="n">
        <v>76</v>
      </c>
      <c r="AC131" s="0" t="n">
        <f aca="false">RANK(AB131,$AB$2:$AB$310,1)</f>
        <v>76</v>
      </c>
      <c r="AD131" s="0" t="n">
        <v>33.75</v>
      </c>
    </row>
    <row r="132" customFormat="false" ht="18" hidden="false" customHeight="true" outlineLevel="0" collapsed="false">
      <c r="A132" s="9" t="s">
        <v>33</v>
      </c>
      <c r="B132" s="9" t="s">
        <v>34</v>
      </c>
      <c r="C132" s="9" t="n">
        <v>73</v>
      </c>
      <c r="D132" s="9" t="n">
        <v>211</v>
      </c>
      <c r="E132" s="10" t="n">
        <v>31.5</v>
      </c>
      <c r="F132" s="0" t="n">
        <f aca="false">STANDARDIZE(E132,$E$312,$E$313)</f>
        <v>-0.558951402806331</v>
      </c>
      <c r="G132" s="10" t="n">
        <v>10</v>
      </c>
      <c r="H132" s="0" t="n">
        <f aca="false">STANDARDIZE(G132,$G$312,$G$313)</f>
        <v>0.581372104762773</v>
      </c>
      <c r="I132" s="9" t="n">
        <v>4.42</v>
      </c>
      <c r="J132" s="0" t="n">
        <f aca="false">(STANDARDIZE(I132,$I$312,$I$313))*-1</f>
        <v>1.18773219757069</v>
      </c>
      <c r="K132" s="14" t="s">
        <v>364</v>
      </c>
      <c r="M132" s="9" t="n">
        <v>33</v>
      </c>
      <c r="N132" s="0" t="n">
        <f aca="false">STANDARDIZE(M132,$M$312,$M$313)</f>
        <v>-0.141165194426854</v>
      </c>
      <c r="O132" s="9" t="n">
        <v>120</v>
      </c>
      <c r="P132" s="0" t="n">
        <f aca="false">STANDARDIZE(O132,$O$312,$O$313)</f>
        <v>0.508791178830032</v>
      </c>
      <c r="Q132" s="9" t="n">
        <v>6.71</v>
      </c>
      <c r="R132" s="0" t="n">
        <f aca="false">(STANDARDIZE(Q132,$Q$312,$Q$313))*-1</f>
        <v>1.37262445382059</v>
      </c>
      <c r="S132" s="9" t="n">
        <v>3.98</v>
      </c>
      <c r="T132" s="0" t="n">
        <f aca="false">(STANDARDIZE(S132,$S$312,$S$313))*-1</f>
        <v>1.52192420296826</v>
      </c>
      <c r="V132" s="11" t="n">
        <f aca="false">F132+H132+J132+L132+N132+P132+R132+T132</f>
        <v>4.47232754071916</v>
      </c>
      <c r="X132" s="11" t="n">
        <f aca="false">AVERAGE(F132,H132,J132,L132,N132,P132,R132,T132)</f>
        <v>0.638903934388451</v>
      </c>
      <c r="Z132" s="0" t="n">
        <v>1</v>
      </c>
      <c r="AA132" s="0" t="n">
        <v>4</v>
      </c>
      <c r="AB132" s="0" t="n">
        <v>4</v>
      </c>
      <c r="AC132" s="0" t="n">
        <f aca="false">RANK(AB132,$AB$2:$AB$310,1)</f>
        <v>4</v>
      </c>
      <c r="AD132" s="0" t="n">
        <v>56.125</v>
      </c>
    </row>
    <row r="133" customFormat="false" ht="18" hidden="false" customHeight="true" outlineLevel="0" collapsed="false">
      <c r="A133" s="14" t="s">
        <v>185</v>
      </c>
      <c r="B133" s="9" t="s">
        <v>34</v>
      </c>
      <c r="C133" s="14" t="n">
        <v>68</v>
      </c>
      <c r="D133" s="14" t="n">
        <v>185</v>
      </c>
      <c r="E133" s="15" t="n">
        <v>30.375</v>
      </c>
      <c r="F133" s="0" t="n">
        <f aca="false">STANDARDIZE(E133,$E$312,$E$313)</f>
        <v>-1.36587745146745</v>
      </c>
      <c r="G133" s="15" t="n">
        <v>8.75</v>
      </c>
      <c r="H133" s="0" t="n">
        <f aca="false">STANDARDIZE(G133,$G$312,$G$313)</f>
        <v>-1.38685251265588</v>
      </c>
      <c r="I133" s="14" t="n">
        <v>4.56</v>
      </c>
      <c r="J133" s="0" t="n">
        <f aca="false">(STANDARDIZE(I133,$I$312,$I$313))*-1</f>
        <v>0.738509720144203</v>
      </c>
      <c r="K133" s="14" t="n">
        <v>10</v>
      </c>
      <c r="L133" s="0" t="n">
        <f aca="false">STANDARDIZE(K133,$K$312,$K$313)</f>
        <v>-1.77333680641287</v>
      </c>
      <c r="M133" s="14" t="n">
        <v>37</v>
      </c>
      <c r="N133" s="0" t="n">
        <f aca="false">STANDARDIZE(M133,$M$312,$M$313)</f>
        <v>0.808230553854091</v>
      </c>
      <c r="O133" s="14" t="n">
        <v>115</v>
      </c>
      <c r="P133" s="0" t="n">
        <f aca="false">STANDARDIZE(O133,$O$312,$O$313)</f>
        <v>-0.0257615786749379</v>
      </c>
      <c r="Q133" s="14" t="n">
        <v>7.17</v>
      </c>
      <c r="R133" s="0" t="n">
        <f aca="false">(STANDARDIZE(Q133,$Q$312,$Q$313))*-1</f>
        <v>0.245014234747197</v>
      </c>
      <c r="S133" s="14" t="n">
        <v>4.32</v>
      </c>
      <c r="T133" s="0" t="n">
        <f aca="false">(STANDARDIZE(S133,$S$312,$S$313))*-1</f>
        <v>0.188126499599352</v>
      </c>
      <c r="V133" s="11" t="n">
        <f aca="false">F133+H133+J133+L133+N133+P133+R133+T133</f>
        <v>-2.57194734086629</v>
      </c>
      <c r="X133" s="11" t="n">
        <f aca="false">AVERAGE(F133,H133,J133,L133,N133,P133,R133,T133)</f>
        <v>-0.321493417608286</v>
      </c>
      <c r="Z133" s="0" t="n">
        <v>4</v>
      </c>
      <c r="AA133" s="0" t="n">
        <v>6</v>
      </c>
      <c r="AB133" s="0" t="n">
        <v>105</v>
      </c>
      <c r="AC133" s="0" t="n">
        <f aca="false">RANK(AB133,$AB$2:$AB$310,1)</f>
        <v>105</v>
      </c>
      <c r="AD133" s="0" t="n">
        <v>50.6875</v>
      </c>
    </row>
    <row r="134" customFormat="false" ht="18" hidden="false" customHeight="true" outlineLevel="0" collapsed="false">
      <c r="A134" s="9" t="s">
        <v>114</v>
      </c>
      <c r="B134" s="9" t="s">
        <v>34</v>
      </c>
      <c r="C134" s="9" t="n">
        <v>73</v>
      </c>
      <c r="D134" s="9" t="n">
        <v>201</v>
      </c>
      <c r="E134" s="10" t="n">
        <v>31.25</v>
      </c>
      <c r="F134" s="0" t="n">
        <f aca="false">STANDARDIZE(E134,$E$312,$E$313)</f>
        <v>-0.738268302508802</v>
      </c>
      <c r="G134" s="10" t="n">
        <v>9</v>
      </c>
      <c r="H134" s="0" t="n">
        <f aca="false">STANDARDIZE(G134,$G$312,$G$313)</f>
        <v>-0.993207589172147</v>
      </c>
      <c r="I134" s="9" t="n">
        <v>4.62</v>
      </c>
      <c r="J134" s="0" t="n">
        <f aca="false">(STANDARDIZE(I134,$I$312,$I$313))*-1</f>
        <v>0.545985801247137</v>
      </c>
      <c r="K134" s="9" t="n">
        <v>13</v>
      </c>
      <c r="L134" s="0" t="n">
        <f aca="false">STANDARDIZE(K134,$K$312,$K$313)</f>
        <v>-1.2815129265093</v>
      </c>
      <c r="M134" s="9" t="n">
        <v>37</v>
      </c>
      <c r="N134" s="0" t="n">
        <f aca="false">STANDARDIZE(M134,$M$312,$M$313)</f>
        <v>0.808230553854091</v>
      </c>
      <c r="O134" s="9" t="n">
        <v>122</v>
      </c>
      <c r="P134" s="0" t="n">
        <f aca="false">STANDARDIZE(O134,$O$312,$O$313)</f>
        <v>0.72261228183202</v>
      </c>
      <c r="Q134" s="14" t="s">
        <v>364</v>
      </c>
      <c r="S134" s="14" t="s">
        <v>364</v>
      </c>
      <c r="V134" s="11" t="n">
        <f aca="false">F134+H134+J134+L134+N134+P134+R134+T134</f>
        <v>-0.936160181256998</v>
      </c>
      <c r="X134" s="11" t="n">
        <f aca="false">AVERAGE(F134,H134,J134,L134,N134,P134,R134,T134)</f>
        <v>-0.156026696876166</v>
      </c>
      <c r="Z134" s="0" t="n">
        <v>8</v>
      </c>
      <c r="AD134" s="0" t="n">
        <v>0</v>
      </c>
    </row>
    <row r="135" customFormat="false" ht="18" hidden="false" customHeight="true" outlineLevel="0" collapsed="false">
      <c r="A135" s="14" t="s">
        <v>130</v>
      </c>
      <c r="B135" s="9" t="s">
        <v>34</v>
      </c>
      <c r="C135" s="14" t="n">
        <v>75</v>
      </c>
      <c r="D135" s="14" t="n">
        <v>220</v>
      </c>
      <c r="E135" s="15" t="n">
        <v>32.375</v>
      </c>
      <c r="F135" s="0" t="n">
        <f aca="false">STANDARDIZE(E135,$E$312,$E$313)</f>
        <v>0.0686577461523167</v>
      </c>
      <c r="G135" s="15" t="n">
        <v>9.5</v>
      </c>
      <c r="H135" s="0" t="n">
        <f aca="false">STANDARDIZE(G135,$G$312,$G$313)</f>
        <v>-0.205917742204687</v>
      </c>
      <c r="I135" s="14" t="n">
        <v>4.57</v>
      </c>
      <c r="J135" s="0" t="n">
        <f aca="false">(STANDARDIZE(I135,$I$312,$I$313))*-1</f>
        <v>0.706422400328023</v>
      </c>
      <c r="K135" s="14" t="n">
        <v>16</v>
      </c>
      <c r="L135" s="0" t="n">
        <f aca="false">STANDARDIZE(K135,$K$312,$K$313)</f>
        <v>-0.78968904660573</v>
      </c>
      <c r="M135" s="14" t="n">
        <v>35.5</v>
      </c>
      <c r="N135" s="0" t="n">
        <f aca="false">STANDARDIZE(M135,$M$312,$M$313)</f>
        <v>0.452207148248737</v>
      </c>
      <c r="O135" s="14" t="n">
        <v>115</v>
      </c>
      <c r="P135" s="0" t="n">
        <f aca="false">STANDARDIZE(O135,$O$312,$O$313)</f>
        <v>-0.0257615786749379</v>
      </c>
      <c r="Q135" s="14" t="n">
        <v>7.25</v>
      </c>
      <c r="R135" s="0" t="n">
        <f aca="false">(STANDARDIZE(Q135,$Q$312,$Q$313))*-1</f>
        <v>0.0489081096909546</v>
      </c>
      <c r="S135" s="14" t="n">
        <v>4.12</v>
      </c>
      <c r="T135" s="0" t="n">
        <f aca="false">(STANDARDIZE(S135,$S$312,$S$313))*-1</f>
        <v>0.972713383934005</v>
      </c>
      <c r="V135" s="11" t="n">
        <f aca="false">F135+H135+J135+L135+N135+P135+R135+T135</f>
        <v>1.22754042086868</v>
      </c>
      <c r="X135" s="11" t="n">
        <f aca="false">AVERAGE(F135,H135,J135,L135,N135,P135,R135,T135)</f>
        <v>0.153442552608585</v>
      </c>
      <c r="Z135" s="0" t="n">
        <v>8</v>
      </c>
      <c r="AD135" s="0" t="n">
        <v>0</v>
      </c>
    </row>
    <row r="136" customFormat="false" ht="18" hidden="false" customHeight="true" outlineLevel="0" collapsed="false">
      <c r="A136" s="9" t="s">
        <v>159</v>
      </c>
      <c r="B136" s="9" t="s">
        <v>34</v>
      </c>
      <c r="C136" s="9" t="n">
        <v>74</v>
      </c>
      <c r="D136" s="9" t="n">
        <v>216</v>
      </c>
      <c r="E136" s="10" t="n">
        <v>32.25</v>
      </c>
      <c r="F136" s="0" t="n">
        <f aca="false">STANDARDIZE(E136,$E$312,$E$313)</f>
        <v>-0.0210007036989186</v>
      </c>
      <c r="G136" s="10" t="n">
        <v>9.5</v>
      </c>
      <c r="H136" s="0" t="n">
        <f aca="false">STANDARDIZE(G136,$G$312,$G$313)</f>
        <v>-0.205917742204687</v>
      </c>
      <c r="I136" s="14" t="s">
        <v>364</v>
      </c>
      <c r="K136" s="9" t="n">
        <v>23</v>
      </c>
      <c r="L136" s="0" t="n">
        <f aca="false">STANDARDIZE(K136,$K$312,$K$313)</f>
        <v>0.357900006502597</v>
      </c>
      <c r="M136" s="9" t="n">
        <v>36.5</v>
      </c>
      <c r="N136" s="0" t="n">
        <f aca="false">STANDARDIZE(M136,$M$312,$M$313)</f>
        <v>0.689556085318973</v>
      </c>
      <c r="O136" s="9" t="n">
        <v>124</v>
      </c>
      <c r="P136" s="0" t="n">
        <f aca="false">STANDARDIZE(O136,$O$312,$O$313)</f>
        <v>0.936433384834008</v>
      </c>
      <c r="Q136" s="9" t="n">
        <v>6.86</v>
      </c>
      <c r="R136" s="0" t="n">
        <f aca="false">(STANDARDIZE(Q136,$Q$312,$Q$313))*-1</f>
        <v>1.00492546934014</v>
      </c>
      <c r="S136" s="9" t="n">
        <v>4.18</v>
      </c>
      <c r="T136" s="0" t="n">
        <f aca="false">(STANDARDIZE(S136,$S$312,$S$313))*-1</f>
        <v>0.737337318633611</v>
      </c>
      <c r="V136" s="11" t="n">
        <f aca="false">F136+H136+J136+L136+N136+P136+R136+T136</f>
        <v>3.49923381872572</v>
      </c>
      <c r="X136" s="11" t="n">
        <f aca="false">AVERAGE(F136,H136,J136,L136,N136,P136,R136,T136)</f>
        <v>0.499890545532246</v>
      </c>
      <c r="Z136" s="0" t="n">
        <v>6</v>
      </c>
      <c r="AA136" s="0" t="n">
        <v>10</v>
      </c>
      <c r="AB136" s="0" t="n">
        <v>186</v>
      </c>
      <c r="AC136" s="0" t="n">
        <f aca="false">RANK(AB136,$AB$2:$AB$310,1)</f>
        <v>171</v>
      </c>
      <c r="AD136" s="0" t="n">
        <v>15.7</v>
      </c>
    </row>
    <row r="137" customFormat="false" ht="18" hidden="false" customHeight="true" outlineLevel="0" collapsed="false">
      <c r="A137" s="14" t="s">
        <v>313</v>
      </c>
      <c r="B137" s="9" t="s">
        <v>34</v>
      </c>
      <c r="C137" s="14" t="n">
        <v>73</v>
      </c>
      <c r="D137" s="14" t="n">
        <v>196</v>
      </c>
      <c r="E137" s="15" t="n">
        <v>29.625</v>
      </c>
      <c r="F137" s="0" t="n">
        <f aca="false">STANDARDIZE(E137,$E$312,$E$313)</f>
        <v>-1.90382815057486</v>
      </c>
      <c r="G137" s="15" t="n">
        <v>8.25</v>
      </c>
      <c r="H137" s="0" t="n">
        <f aca="false">STANDARDIZE(G137,$G$312,$G$313)</f>
        <v>-2.17414235962334</v>
      </c>
      <c r="I137" s="14" t="n">
        <v>4.51</v>
      </c>
      <c r="J137" s="0" t="n">
        <f aca="false">(STANDARDIZE(I137,$I$312,$I$313))*-1</f>
        <v>0.898946319225089</v>
      </c>
      <c r="K137" s="14" t="s">
        <v>364</v>
      </c>
      <c r="M137" s="14" t="n">
        <v>32.5</v>
      </c>
      <c r="N137" s="0" t="n">
        <f aca="false">STANDARDIZE(M137,$M$312,$M$313)</f>
        <v>-0.259839662961972</v>
      </c>
      <c r="O137" s="14" t="n">
        <v>119</v>
      </c>
      <c r="P137" s="0" t="n">
        <f aca="false">STANDARDIZE(O137,$O$312,$O$313)</f>
        <v>0.401880627329038</v>
      </c>
      <c r="Q137" s="14" t="n">
        <v>7.14</v>
      </c>
      <c r="R137" s="0" t="n">
        <f aca="false">(STANDARDIZE(Q137,$Q$312,$Q$313))*-1</f>
        <v>0.318554031643289</v>
      </c>
      <c r="S137" s="14" t="n">
        <v>4.28</v>
      </c>
      <c r="T137" s="0" t="n">
        <f aca="false">(STANDARDIZE(S137,$S$312,$S$313))*-1</f>
        <v>0.345043876466283</v>
      </c>
      <c r="V137" s="11" t="n">
        <f aca="false">F137+H137+J137+L137+N137+P137+R137+T137</f>
        <v>-2.37338531849647</v>
      </c>
      <c r="X137" s="11" t="n">
        <f aca="false">AVERAGE(F137,H137,J137,L137,N137,P137,R137,T137)</f>
        <v>-0.339055045499496</v>
      </c>
      <c r="Z137" s="0" t="n">
        <v>8</v>
      </c>
      <c r="AD137" s="0" t="n">
        <v>0</v>
      </c>
    </row>
    <row r="138" customFormat="false" ht="18" hidden="false" customHeight="true" outlineLevel="0" collapsed="false">
      <c r="A138" s="9" t="s">
        <v>298</v>
      </c>
      <c r="B138" s="9" t="s">
        <v>34</v>
      </c>
      <c r="C138" s="9" t="n">
        <v>72</v>
      </c>
      <c r="D138" s="9" t="n">
        <v>195</v>
      </c>
      <c r="E138" s="10" t="n">
        <v>31.25</v>
      </c>
      <c r="F138" s="0" t="n">
        <f aca="false">STANDARDIZE(E138,$E$312,$E$313)</f>
        <v>-0.738268302508802</v>
      </c>
      <c r="G138" s="10" t="n">
        <v>10</v>
      </c>
      <c r="H138" s="0" t="n">
        <f aca="false">STANDARDIZE(G138,$G$312,$G$313)</f>
        <v>0.581372104762773</v>
      </c>
      <c r="I138" s="9" t="n">
        <v>4.46</v>
      </c>
      <c r="J138" s="0" t="n">
        <f aca="false">(STANDARDIZE(I138,$I$312,$I$313))*-1</f>
        <v>1.05938291830598</v>
      </c>
      <c r="K138" s="14" t="s">
        <v>364</v>
      </c>
      <c r="M138" s="9" t="n">
        <v>35</v>
      </c>
      <c r="N138" s="0" t="n">
        <f aca="false">STANDARDIZE(M138,$M$312,$M$313)</f>
        <v>0.333532679713619</v>
      </c>
      <c r="O138" s="9" t="n">
        <v>115</v>
      </c>
      <c r="P138" s="0" t="n">
        <f aca="false">STANDARDIZE(O138,$O$312,$O$313)</f>
        <v>-0.0257615786749379</v>
      </c>
      <c r="Q138" s="9" t="n">
        <v>7.03</v>
      </c>
      <c r="R138" s="0" t="n">
        <f aca="false">(STANDARDIZE(Q138,$Q$312,$Q$313))*-1</f>
        <v>0.58819995359562</v>
      </c>
      <c r="S138" s="9" t="n">
        <v>4.32</v>
      </c>
      <c r="T138" s="0" t="n">
        <f aca="false">(STANDARDIZE(S138,$S$312,$S$313))*-1</f>
        <v>0.188126499599352</v>
      </c>
      <c r="V138" s="11" t="n">
        <f aca="false">F138+H138+J138+L138+N138+P138+R138+T138</f>
        <v>1.9865842747936</v>
      </c>
      <c r="X138" s="11" t="n">
        <f aca="false">AVERAGE(F138,H138,J138,L138,N138,P138,R138,T138)</f>
        <v>0.283797753541943</v>
      </c>
      <c r="Z138" s="0" t="n">
        <v>5</v>
      </c>
      <c r="AA138" s="0" t="n">
        <v>10</v>
      </c>
      <c r="AB138" s="0" t="n">
        <v>146</v>
      </c>
      <c r="AC138" s="0" t="n">
        <f aca="false">RANK(AB138,$AB$2:$AB$310,1)</f>
        <v>142</v>
      </c>
      <c r="AD138" s="0" t="n">
        <v>50.3076923076923</v>
      </c>
    </row>
    <row r="139" customFormat="false" ht="18" hidden="false" customHeight="true" outlineLevel="0" collapsed="false">
      <c r="A139" s="14" t="s">
        <v>272</v>
      </c>
      <c r="B139" s="9" t="s">
        <v>34</v>
      </c>
      <c r="C139" s="14" t="n">
        <v>70</v>
      </c>
      <c r="D139" s="14" t="n">
        <v>185</v>
      </c>
      <c r="E139" s="15" t="n">
        <v>30.25</v>
      </c>
      <c r="F139" s="0" t="n">
        <f aca="false">STANDARDIZE(E139,$E$312,$E$313)</f>
        <v>-1.45553590131868</v>
      </c>
      <c r="G139" s="15" t="n">
        <v>9.375</v>
      </c>
      <c r="H139" s="0" t="n">
        <f aca="false">STANDARDIZE(G139,$G$312,$G$313)</f>
        <v>-0.402740203946552</v>
      </c>
      <c r="I139" s="14" t="n">
        <v>4.33</v>
      </c>
      <c r="J139" s="0" t="n">
        <f aca="false">(STANDARDIZE(I139,$I$312,$I$313))*-1</f>
        <v>1.47651807591628</v>
      </c>
      <c r="K139" s="14" t="n">
        <v>13</v>
      </c>
      <c r="L139" s="0" t="n">
        <f aca="false">STANDARDIZE(K139,$K$312,$K$313)</f>
        <v>-1.2815129265093</v>
      </c>
      <c r="M139" s="14" t="n">
        <v>37</v>
      </c>
      <c r="N139" s="0" t="n">
        <f aca="false">STANDARDIZE(M139,$M$312,$M$313)</f>
        <v>0.808230553854091</v>
      </c>
      <c r="O139" s="14" t="n">
        <v>122</v>
      </c>
      <c r="P139" s="0" t="n">
        <f aca="false">STANDARDIZE(O139,$O$312,$O$313)</f>
        <v>0.72261228183202</v>
      </c>
      <c r="Q139" s="14" t="n">
        <v>6.7</v>
      </c>
      <c r="R139" s="0" t="n">
        <f aca="false">(STANDARDIZE(Q139,$Q$312,$Q$313))*-1</f>
        <v>1.39713771945262</v>
      </c>
      <c r="S139" s="14" t="n">
        <v>4.11</v>
      </c>
      <c r="T139" s="0" t="n">
        <f aca="false">(STANDARDIZE(S139,$S$312,$S$313))*-1</f>
        <v>1.01194272815074</v>
      </c>
      <c r="V139" s="11" t="n">
        <f aca="false">F139+H139+J139+L139+N139+P139+R139+T139</f>
        <v>2.27665232743121</v>
      </c>
      <c r="X139" s="11" t="n">
        <f aca="false">AVERAGE(F139,H139,J139,L139,N139,P139,R139,T139)</f>
        <v>0.284581540928902</v>
      </c>
      <c r="Z139" s="0" t="n">
        <v>1</v>
      </c>
      <c r="AA139" s="0" t="n">
        <v>29</v>
      </c>
      <c r="AB139" s="0" t="n">
        <v>29</v>
      </c>
      <c r="AC139" s="0" t="n">
        <f aca="false">RANK(AB139,$AB$2:$AB$310,1)</f>
        <v>29</v>
      </c>
      <c r="AD139" s="0" t="n">
        <v>19.1818181818182</v>
      </c>
    </row>
    <row r="140" customFormat="false" ht="18" hidden="false" customHeight="true" outlineLevel="0" collapsed="false">
      <c r="A140" s="9" t="s">
        <v>132</v>
      </c>
      <c r="B140" s="9" t="s">
        <v>34</v>
      </c>
      <c r="C140" s="9" t="n">
        <v>76</v>
      </c>
      <c r="D140" s="9" t="n">
        <v>232</v>
      </c>
      <c r="E140" s="10" t="n">
        <v>33.5</v>
      </c>
      <c r="F140" s="0" t="n">
        <f aca="false">STANDARDIZE(E140,$E$312,$E$313)</f>
        <v>0.875583794813435</v>
      </c>
      <c r="G140" s="10" t="n">
        <v>9.75</v>
      </c>
      <c r="H140" s="0" t="n">
        <f aca="false">STANDARDIZE(G140,$G$312,$G$313)</f>
        <v>0.187727181279043</v>
      </c>
      <c r="I140" s="9" t="n">
        <v>4.7</v>
      </c>
      <c r="J140" s="0" t="n">
        <f aca="false">(STANDARDIZE(I140,$I$312,$I$313))*-1</f>
        <v>0.289287242717718</v>
      </c>
      <c r="K140" s="9" t="n">
        <v>17</v>
      </c>
      <c r="L140" s="0" t="n">
        <f aca="false">STANDARDIZE(K140,$K$312,$K$313)</f>
        <v>-0.62574775330454</v>
      </c>
      <c r="M140" s="9" t="n">
        <v>38.5</v>
      </c>
      <c r="N140" s="0" t="n">
        <f aca="false">STANDARDIZE(M140,$M$312,$M$313)</f>
        <v>1.16425395945945</v>
      </c>
      <c r="O140" s="9" t="n">
        <v>122</v>
      </c>
      <c r="P140" s="0" t="n">
        <f aca="false">STANDARDIZE(O140,$O$312,$O$313)</f>
        <v>0.72261228183202</v>
      </c>
      <c r="Q140" s="14" t="s">
        <v>364</v>
      </c>
      <c r="S140" s="14" t="s">
        <v>364</v>
      </c>
      <c r="V140" s="11" t="n">
        <f aca="false">F140+H140+J140+L140+N140+P140+R140+T140</f>
        <v>2.61371670679712</v>
      </c>
      <c r="X140" s="11" t="n">
        <f aca="false">AVERAGE(F140,H140,J140,L140,N140,P140,R140,T140)</f>
        <v>0.435619451132854</v>
      </c>
      <c r="Z140" s="0" t="n">
        <v>2</v>
      </c>
      <c r="AA140" s="0" t="n">
        <v>9</v>
      </c>
      <c r="AB140" s="0" t="n">
        <v>41</v>
      </c>
      <c r="AC140" s="0" t="n">
        <f aca="false">RANK(AB140,$AB$2:$AB$310,1)</f>
        <v>41</v>
      </c>
      <c r="AD140" s="0" t="n">
        <v>30.75</v>
      </c>
    </row>
    <row r="141" customFormat="false" ht="18" hidden="false" customHeight="true" outlineLevel="0" collapsed="false">
      <c r="A141" s="14" t="s">
        <v>51</v>
      </c>
      <c r="B141" s="9" t="s">
        <v>34</v>
      </c>
      <c r="C141" s="14" t="n">
        <v>70</v>
      </c>
      <c r="D141" s="14" t="n">
        <v>209</v>
      </c>
      <c r="E141" s="15" t="n">
        <v>30.75</v>
      </c>
      <c r="F141" s="0" t="n">
        <f aca="false">STANDARDIZE(E141,$E$312,$E$313)</f>
        <v>-1.09690210191374</v>
      </c>
      <c r="G141" s="15" t="n">
        <v>9.25</v>
      </c>
      <c r="H141" s="0" t="n">
        <f aca="false">STANDARDIZE(G141,$G$312,$G$313)</f>
        <v>-0.599562665688417</v>
      </c>
      <c r="I141" s="14" t="n">
        <v>4.44</v>
      </c>
      <c r="J141" s="0" t="n">
        <f aca="false">(STANDARDIZE(I141,$I$312,$I$313))*-1</f>
        <v>1.12355755793833</v>
      </c>
      <c r="K141" s="14" t="s">
        <v>364</v>
      </c>
      <c r="M141" s="14" t="s">
        <v>364</v>
      </c>
      <c r="O141" s="14" t="s">
        <v>364</v>
      </c>
      <c r="Q141" s="14" t="s">
        <v>364</v>
      </c>
      <c r="S141" s="14" t="s">
        <v>364</v>
      </c>
      <c r="V141" s="11" t="n">
        <f aca="false">F141+H141+J141+L141+N141+P141+R141+T141</f>
        <v>-0.572907209663831</v>
      </c>
      <c r="X141" s="11" t="n">
        <f aca="false">AVERAGE(F141,H141,J141,L141,N141,P141,R141,T141)</f>
        <v>-0.190969069887944</v>
      </c>
      <c r="Z141" s="0" t="n">
        <v>8</v>
      </c>
      <c r="AD141" s="0" t="n">
        <v>0</v>
      </c>
    </row>
    <row r="142" customFormat="false" ht="18" hidden="false" customHeight="true" outlineLevel="0" collapsed="false">
      <c r="A142" s="9" t="s">
        <v>139</v>
      </c>
      <c r="B142" s="9" t="s">
        <v>34</v>
      </c>
      <c r="C142" s="9" t="n">
        <v>77</v>
      </c>
      <c r="D142" s="9" t="n">
        <v>237</v>
      </c>
      <c r="E142" s="10" t="n">
        <v>32.5</v>
      </c>
      <c r="F142" s="0" t="n">
        <f aca="false">STANDARDIZE(E142,$E$312,$E$313)</f>
        <v>0.158316196003552</v>
      </c>
      <c r="G142" s="10" t="n">
        <v>9</v>
      </c>
      <c r="H142" s="0" t="n">
        <f aca="false">STANDARDIZE(G142,$G$312,$G$313)</f>
        <v>-0.993207589172147</v>
      </c>
      <c r="I142" s="9" t="n">
        <v>4.49</v>
      </c>
      <c r="J142" s="0" t="n">
        <f aca="false">(STANDARDIZE(I142,$I$312,$I$313))*-1</f>
        <v>0.963120958857443</v>
      </c>
      <c r="K142" s="9" t="n">
        <v>13</v>
      </c>
      <c r="L142" s="0" t="n">
        <f aca="false">STANDARDIZE(K142,$K$312,$K$313)</f>
        <v>-1.2815129265093</v>
      </c>
      <c r="M142" s="9" t="n">
        <v>33.5</v>
      </c>
      <c r="N142" s="0" t="n">
        <f aca="false">STANDARDIZE(M142,$M$312,$M$313)</f>
        <v>-0.0224907258917359</v>
      </c>
      <c r="O142" s="9" t="n">
        <v>119</v>
      </c>
      <c r="P142" s="0" t="n">
        <f aca="false">STANDARDIZE(O142,$O$312,$O$313)</f>
        <v>0.401880627329038</v>
      </c>
      <c r="Q142" s="9" t="n">
        <v>6.89</v>
      </c>
      <c r="R142" s="0" t="n">
        <f aca="false">(STANDARDIZE(Q142,$Q$312,$Q$313))*-1</f>
        <v>0.931385672444046</v>
      </c>
      <c r="S142" s="9" t="n">
        <v>4.45</v>
      </c>
      <c r="T142" s="0" t="n">
        <f aca="false">(STANDARDIZE(S142,$S$312,$S$313))*-1</f>
        <v>-0.321854975218171</v>
      </c>
      <c r="V142" s="11" t="n">
        <f aca="false">F142+H142+J142+L142+N142+P142+R142+T142</f>
        <v>-0.164362762157273</v>
      </c>
      <c r="X142" s="11" t="n">
        <f aca="false">AVERAGE(F142,H142,J142,L142,N142,P142,R142,T142)</f>
        <v>-0.0205453452696592</v>
      </c>
      <c r="Z142" s="0" t="n">
        <v>2</v>
      </c>
      <c r="AA142" s="0" t="n">
        <v>8</v>
      </c>
      <c r="AB142" s="0" t="n">
        <v>40</v>
      </c>
      <c r="AC142" s="0" t="n">
        <f aca="false">RANK(AB142,$AB$2:$AB$310,1)</f>
        <v>40</v>
      </c>
      <c r="AD142" s="0" t="n">
        <v>36.25</v>
      </c>
    </row>
    <row r="143" customFormat="false" ht="18" hidden="false" customHeight="true" outlineLevel="0" collapsed="false">
      <c r="A143" s="14" t="s">
        <v>281</v>
      </c>
      <c r="B143" s="9" t="s">
        <v>34</v>
      </c>
      <c r="C143" s="14" t="n">
        <v>71</v>
      </c>
      <c r="D143" s="14" t="n">
        <v>182</v>
      </c>
      <c r="E143" s="15" t="n">
        <v>31.625</v>
      </c>
      <c r="F143" s="0" t="n">
        <f aca="false">STANDARDIZE(E143,$E$312,$E$313)</f>
        <v>-0.469292952955096</v>
      </c>
      <c r="G143" s="15" t="n">
        <v>9</v>
      </c>
      <c r="H143" s="0" t="n">
        <f aca="false">STANDARDIZE(G143,$G$312,$G$313)</f>
        <v>-0.993207589172147</v>
      </c>
      <c r="I143" s="14" t="n">
        <v>4.53</v>
      </c>
      <c r="J143" s="0" t="n">
        <f aca="false">(STANDARDIZE(I143,$I$312,$I$313))*-1</f>
        <v>0.834771679592733</v>
      </c>
      <c r="K143" s="14" t="s">
        <v>364</v>
      </c>
      <c r="M143" s="14" t="n">
        <v>36.5</v>
      </c>
      <c r="N143" s="0" t="n">
        <f aca="false">STANDARDIZE(M143,$M$312,$M$313)</f>
        <v>0.689556085318973</v>
      </c>
      <c r="O143" s="14" t="n">
        <v>122</v>
      </c>
      <c r="P143" s="0" t="n">
        <f aca="false">STANDARDIZE(O143,$O$312,$O$313)</f>
        <v>0.72261228183202</v>
      </c>
      <c r="Q143" s="14" t="n">
        <v>6.88</v>
      </c>
      <c r="R143" s="0" t="n">
        <f aca="false">(STANDARDIZE(Q143,$Q$312,$Q$313))*-1</f>
        <v>0.955898938076076</v>
      </c>
      <c r="S143" s="14" t="n">
        <v>4.12</v>
      </c>
      <c r="T143" s="0" t="n">
        <f aca="false">(STANDARDIZE(S143,$S$312,$S$313))*-1</f>
        <v>0.972713383934005</v>
      </c>
      <c r="V143" s="11" t="n">
        <f aca="false">F143+H143+J143+L143+N143+P143+R143+T143</f>
        <v>2.71305182662656</v>
      </c>
      <c r="X143" s="11" t="n">
        <f aca="false">AVERAGE(F143,H143,J143,L143,N143,P143,R143,T143)</f>
        <v>0.387578832375223</v>
      </c>
      <c r="Z143" s="0" t="n">
        <v>5</v>
      </c>
      <c r="AA143" s="0" t="n">
        <v>3</v>
      </c>
      <c r="AB143" s="0" t="n">
        <v>139</v>
      </c>
      <c r="AC143" s="0" t="n">
        <f aca="false">RANK(AB143,$AB$2:$AB$310,1)</f>
        <v>136</v>
      </c>
      <c r="AD143" s="0" t="n">
        <v>18.6666666666667</v>
      </c>
    </row>
    <row r="144" customFormat="false" ht="18" hidden="false" customHeight="true" outlineLevel="0" collapsed="false">
      <c r="A144" s="9" t="s">
        <v>280</v>
      </c>
      <c r="B144" s="9" t="s">
        <v>34</v>
      </c>
      <c r="C144" s="9" t="n">
        <v>72</v>
      </c>
      <c r="D144" s="9" t="n">
        <v>198</v>
      </c>
      <c r="E144" s="10" t="n">
        <v>30.5</v>
      </c>
      <c r="F144" s="0" t="n">
        <f aca="false">STANDARDIZE(E144,$E$312,$E$313)</f>
        <v>-1.27621900161621</v>
      </c>
      <c r="G144" s="10" t="n">
        <v>8.625</v>
      </c>
      <c r="H144" s="0" t="n">
        <f aca="false">STANDARDIZE(G144,$G$312,$G$313)</f>
        <v>-1.58367497439774</v>
      </c>
      <c r="I144" s="9" t="n">
        <v>4.6</v>
      </c>
      <c r="J144" s="0" t="n">
        <f aca="false">(STANDARDIZE(I144,$I$312,$I$313))*-1</f>
        <v>0.610160440879493</v>
      </c>
      <c r="K144" s="9" t="n">
        <v>16</v>
      </c>
      <c r="L144" s="0" t="n">
        <f aca="false">STANDARDIZE(K144,$K$312,$K$313)</f>
        <v>-0.78968904660573</v>
      </c>
      <c r="M144" s="9" t="n">
        <v>41</v>
      </c>
      <c r="N144" s="0" t="n">
        <f aca="false">STANDARDIZE(M144,$M$312,$M$313)</f>
        <v>1.75762630213504</v>
      </c>
      <c r="O144" s="9" t="n">
        <v>132</v>
      </c>
      <c r="P144" s="0" t="n">
        <f aca="false">STANDARDIZE(O144,$O$312,$O$313)</f>
        <v>1.79171779684196</v>
      </c>
      <c r="Q144" s="9" t="n">
        <v>6.86</v>
      </c>
      <c r="R144" s="0" t="n">
        <f aca="false">(STANDARDIZE(Q144,$Q$312,$Q$313))*-1</f>
        <v>1.00492546934014</v>
      </c>
      <c r="S144" s="9" t="n">
        <v>4.15</v>
      </c>
      <c r="T144" s="0" t="n">
        <f aca="false">(STANDARDIZE(S144,$S$312,$S$313))*-1</f>
        <v>0.855025351283806</v>
      </c>
      <c r="V144" s="11" t="n">
        <f aca="false">F144+H144+J144+L144+N144+P144+R144+T144</f>
        <v>2.36987233786075</v>
      </c>
      <c r="X144" s="11" t="n">
        <f aca="false">AVERAGE(F144,H144,J144,L144,N144,P144,R144,T144)</f>
        <v>0.296234042232593</v>
      </c>
      <c r="Z144" s="0" t="n">
        <v>8</v>
      </c>
      <c r="AD144" s="0" t="n">
        <v>1</v>
      </c>
    </row>
    <row r="145" customFormat="false" ht="18" hidden="false" customHeight="true" outlineLevel="0" collapsed="false">
      <c r="A145" s="14" t="s">
        <v>213</v>
      </c>
      <c r="B145" s="9" t="s">
        <v>34</v>
      </c>
      <c r="C145" s="14" t="n">
        <v>70</v>
      </c>
      <c r="D145" s="14" t="n">
        <v>192</v>
      </c>
      <c r="E145" s="15" t="n">
        <v>32.125</v>
      </c>
      <c r="F145" s="0" t="n">
        <f aca="false">STANDARDIZE(E145,$E$312,$E$313)</f>
        <v>-0.110659153550154</v>
      </c>
      <c r="G145" s="15" t="n">
        <v>10</v>
      </c>
      <c r="H145" s="0" t="n">
        <f aca="false">STANDARDIZE(G145,$G$312,$G$313)</f>
        <v>0.581372104762773</v>
      </c>
      <c r="I145" s="14" t="n">
        <v>4.56</v>
      </c>
      <c r="J145" s="0" t="n">
        <f aca="false">(STANDARDIZE(I145,$I$312,$I$313))*-1</f>
        <v>0.738509720144203</v>
      </c>
      <c r="K145" s="14" t="n">
        <v>11</v>
      </c>
      <c r="L145" s="0" t="n">
        <f aca="false">STANDARDIZE(K145,$K$312,$K$313)</f>
        <v>-1.60939551311168</v>
      </c>
      <c r="M145" s="14" t="n">
        <v>36.5</v>
      </c>
      <c r="N145" s="0" t="n">
        <f aca="false">STANDARDIZE(M145,$M$312,$M$313)</f>
        <v>0.689556085318973</v>
      </c>
      <c r="O145" s="14" t="n">
        <v>114</v>
      </c>
      <c r="P145" s="0" t="n">
        <f aca="false">STANDARDIZE(O145,$O$312,$O$313)</f>
        <v>-0.132672130175932</v>
      </c>
      <c r="Q145" s="14" t="n">
        <v>6.63</v>
      </c>
      <c r="R145" s="0" t="n">
        <f aca="false">(STANDARDIZE(Q145,$Q$312,$Q$313))*-1</f>
        <v>1.56873057887683</v>
      </c>
      <c r="S145" s="14" t="n">
        <v>4.21</v>
      </c>
      <c r="T145" s="0" t="n">
        <f aca="false">(STANDARDIZE(S145,$S$312,$S$313))*-1</f>
        <v>0.619649285983412</v>
      </c>
      <c r="V145" s="11" t="n">
        <f aca="false">F145+H145+J145+L145+N145+P145+R145+T145</f>
        <v>2.34509097824843</v>
      </c>
      <c r="X145" s="11" t="n">
        <f aca="false">AVERAGE(F145,H145,J145,L145,N145,P145,R145,T145)</f>
        <v>0.293136372281054</v>
      </c>
      <c r="Z145" s="0" t="n">
        <v>4</v>
      </c>
      <c r="AA145" s="0" t="n">
        <v>8</v>
      </c>
      <c r="AB145" s="0" t="n">
        <v>107</v>
      </c>
      <c r="AC145" s="0" t="n">
        <f aca="false">RANK(AB145,$AB$2:$AB$310,1)</f>
        <v>107</v>
      </c>
      <c r="AD145" s="0" t="n">
        <v>44.2222222222222</v>
      </c>
    </row>
    <row r="146" customFormat="false" ht="18" hidden="false" customHeight="true" outlineLevel="0" collapsed="false">
      <c r="A146" s="9" t="s">
        <v>206</v>
      </c>
      <c r="B146" s="9" t="s">
        <v>34</v>
      </c>
      <c r="C146" s="9" t="n">
        <v>73</v>
      </c>
      <c r="D146" s="9" t="n">
        <v>191</v>
      </c>
      <c r="E146" s="10" t="n">
        <v>30.875</v>
      </c>
      <c r="F146" s="0" t="n">
        <f aca="false">STANDARDIZE(E146,$E$312,$E$313)</f>
        <v>-1.00724365206251</v>
      </c>
      <c r="G146" s="10" t="n">
        <v>8.75</v>
      </c>
      <c r="H146" s="0" t="n">
        <f aca="false">STANDARDIZE(G146,$G$312,$G$313)</f>
        <v>-1.38685251265588</v>
      </c>
      <c r="I146" s="9" t="n">
        <v>4.64</v>
      </c>
      <c r="J146" s="0" t="n">
        <f aca="false">(STANDARDIZE(I146,$I$312,$I$313))*-1</f>
        <v>0.481811161614784</v>
      </c>
      <c r="K146" s="9" t="n">
        <v>13</v>
      </c>
      <c r="L146" s="0" t="n">
        <f aca="false">STANDARDIZE(K146,$K$312,$K$313)</f>
        <v>-1.2815129265093</v>
      </c>
      <c r="M146" s="9" t="n">
        <v>32</v>
      </c>
      <c r="N146" s="0" t="n">
        <f aca="false">STANDARDIZE(M146,$M$312,$M$313)</f>
        <v>-0.37851413149709</v>
      </c>
      <c r="O146" s="9" t="n">
        <v>108</v>
      </c>
      <c r="P146" s="0" t="n">
        <f aca="false">STANDARDIZE(O146,$O$312,$O$313)</f>
        <v>-0.774135439181896</v>
      </c>
      <c r="Q146" s="9" t="n">
        <v>7.15</v>
      </c>
      <c r="R146" s="0" t="n">
        <f aca="false">(STANDARDIZE(Q146,$Q$312,$Q$313))*-1</f>
        <v>0.294040766011257</v>
      </c>
      <c r="S146" s="9" t="n">
        <v>4.26</v>
      </c>
      <c r="T146" s="0" t="n">
        <f aca="false">(STANDARDIZE(S146,$S$312,$S$313))*-1</f>
        <v>0.42350256489975</v>
      </c>
      <c r="V146" s="11" t="n">
        <f aca="false">F146+H146+J146+L146+N146+P146+R146+T146</f>
        <v>-3.62890416938088</v>
      </c>
      <c r="X146" s="11" t="n">
        <f aca="false">AVERAGE(F146,H146,J146,L146,N146,P146,R146,T146)</f>
        <v>-0.45361302117261</v>
      </c>
      <c r="Z146" s="0" t="n">
        <v>8</v>
      </c>
      <c r="AD146" s="0" t="n">
        <v>0</v>
      </c>
    </row>
    <row r="147" customFormat="false" ht="18" hidden="false" customHeight="true" outlineLevel="0" collapsed="false">
      <c r="A147" s="14" t="s">
        <v>91</v>
      </c>
      <c r="B147" s="9" t="s">
        <v>34</v>
      </c>
      <c r="C147" s="14" t="n">
        <v>70</v>
      </c>
      <c r="D147" s="14" t="n">
        <v>182</v>
      </c>
      <c r="E147" s="15" t="n">
        <v>30</v>
      </c>
      <c r="F147" s="0" t="n">
        <f aca="false">STANDARDIZE(E147,$E$312,$E$313)</f>
        <v>-1.63485280102116</v>
      </c>
      <c r="G147" s="15" t="n">
        <v>9</v>
      </c>
      <c r="H147" s="0" t="n">
        <f aca="false">STANDARDIZE(G147,$G$312,$G$313)</f>
        <v>-0.993207589172147</v>
      </c>
      <c r="I147" s="14" t="n">
        <v>4.63</v>
      </c>
      <c r="J147" s="0" t="n">
        <f aca="false">(STANDARDIZE(I147,$I$312,$I$313))*-1</f>
        <v>0.51389848143096</v>
      </c>
      <c r="K147" s="14" t="n">
        <v>8</v>
      </c>
      <c r="L147" s="0" t="n">
        <f aca="false">STANDARDIZE(K147,$K$312,$K$313)</f>
        <v>-2.10121939301525</v>
      </c>
      <c r="M147" s="14" t="n">
        <v>32.5</v>
      </c>
      <c r="N147" s="0" t="n">
        <f aca="false">STANDARDIZE(M147,$M$312,$M$313)</f>
        <v>-0.259839662961972</v>
      </c>
      <c r="O147" s="14" t="n">
        <v>119</v>
      </c>
      <c r="P147" s="0" t="n">
        <f aca="false">STANDARDIZE(O147,$O$312,$O$313)</f>
        <v>0.401880627329038</v>
      </c>
      <c r="Q147" s="14" t="n">
        <v>6.91</v>
      </c>
      <c r="R147" s="0" t="n">
        <f aca="false">(STANDARDIZE(Q147,$Q$312,$Q$313))*-1</f>
        <v>0.882359141179984</v>
      </c>
      <c r="S147" s="14" t="n">
        <v>4.19</v>
      </c>
      <c r="T147" s="0" t="n">
        <f aca="false">(STANDARDIZE(S147,$S$312,$S$313))*-1</f>
        <v>0.698107974416875</v>
      </c>
      <c r="V147" s="11" t="n">
        <f aca="false">F147+H147+J147+L147+N147+P147+R147+T147</f>
        <v>-2.49287322181366</v>
      </c>
      <c r="X147" s="11" t="n">
        <f aca="false">AVERAGE(F147,H147,J147,L147,N147,P147,R147,T147)</f>
        <v>-0.311609152726708</v>
      </c>
      <c r="Z147" s="0" t="n">
        <v>8</v>
      </c>
      <c r="AD147" s="0" t="n">
        <v>0</v>
      </c>
    </row>
    <row r="148" customFormat="false" ht="18" hidden="false" customHeight="true" outlineLevel="0" collapsed="false">
      <c r="A148" s="9" t="s">
        <v>134</v>
      </c>
      <c r="B148" s="9" t="s">
        <v>34</v>
      </c>
      <c r="C148" s="9" t="n">
        <v>76</v>
      </c>
      <c r="D148" s="9" t="n">
        <v>214</v>
      </c>
      <c r="E148" s="10" t="n">
        <v>32.5</v>
      </c>
      <c r="F148" s="0" t="n">
        <f aca="false">STANDARDIZE(E148,$E$312,$E$313)</f>
        <v>0.158316196003552</v>
      </c>
      <c r="G148" s="10" t="n">
        <v>9.875</v>
      </c>
      <c r="H148" s="0" t="n">
        <f aca="false">STANDARDIZE(G148,$G$312,$G$313)</f>
        <v>0.384549643020908</v>
      </c>
      <c r="I148" s="9" t="n">
        <v>4.58</v>
      </c>
      <c r="J148" s="0" t="n">
        <f aca="false">(STANDARDIZE(I148,$I$312,$I$313))*-1</f>
        <v>0.674335080511847</v>
      </c>
      <c r="K148" s="9" t="n">
        <v>16</v>
      </c>
      <c r="L148" s="0" t="n">
        <f aca="false">STANDARDIZE(K148,$K$312,$K$313)</f>
        <v>-0.78968904660573</v>
      </c>
      <c r="M148" s="9" t="n">
        <v>33.5</v>
      </c>
      <c r="N148" s="0" t="n">
        <f aca="false">STANDARDIZE(M148,$M$312,$M$313)</f>
        <v>-0.0224907258917359</v>
      </c>
      <c r="O148" s="9" t="n">
        <v>119</v>
      </c>
      <c r="P148" s="0" t="n">
        <f aca="false">STANDARDIZE(O148,$O$312,$O$313)</f>
        <v>0.401880627329038</v>
      </c>
      <c r="Q148" s="9" t="n">
        <v>7.11</v>
      </c>
      <c r="R148" s="0" t="n">
        <f aca="false">(STANDARDIZE(Q148,$Q$312,$Q$313))*-1</f>
        <v>0.392093828539378</v>
      </c>
      <c r="S148" s="9" t="n">
        <v>4.28</v>
      </c>
      <c r="T148" s="0" t="n">
        <f aca="false">(STANDARDIZE(S148,$S$312,$S$313))*-1</f>
        <v>0.345043876466283</v>
      </c>
      <c r="V148" s="11" t="n">
        <f aca="false">F148+H148+J148+L148+N148+P148+R148+T148</f>
        <v>1.54403947937354</v>
      </c>
      <c r="X148" s="11" t="n">
        <f aca="false">AVERAGE(F148,H148,J148,L148,N148,P148,R148,T148)</f>
        <v>0.193004934921692</v>
      </c>
      <c r="Z148" s="0" t="n">
        <v>7</v>
      </c>
      <c r="AA148" s="0" t="n">
        <v>17</v>
      </c>
      <c r="AB148" s="0" t="n">
        <v>234</v>
      </c>
      <c r="AC148" s="0" t="n">
        <f aca="false">RANK(AB148,$AB$2:$AB$310,1)</f>
        <v>201</v>
      </c>
      <c r="AD148" s="0" t="n">
        <v>9</v>
      </c>
    </row>
    <row r="149" customFormat="false" ht="18" hidden="false" customHeight="true" outlineLevel="0" collapsed="false">
      <c r="A149" s="14" t="s">
        <v>315</v>
      </c>
      <c r="B149" s="9" t="s">
        <v>34</v>
      </c>
      <c r="C149" s="14" t="n">
        <v>74</v>
      </c>
      <c r="D149" s="14" t="n">
        <v>192</v>
      </c>
      <c r="E149" s="15" t="n">
        <v>32.75</v>
      </c>
      <c r="F149" s="0" t="n">
        <f aca="false">STANDARDIZE(E149,$E$312,$E$313)</f>
        <v>0.337633095706023</v>
      </c>
      <c r="G149" s="15" t="n">
        <v>9.875</v>
      </c>
      <c r="H149" s="0" t="n">
        <f aca="false">STANDARDIZE(G149,$G$312,$G$313)</f>
        <v>0.384549643020908</v>
      </c>
      <c r="I149" s="14" t="n">
        <v>4.61</v>
      </c>
      <c r="J149" s="0" t="n">
        <f aca="false">(STANDARDIZE(I149,$I$312,$I$313))*-1</f>
        <v>0.578073121063314</v>
      </c>
      <c r="K149" s="14" t="n">
        <v>10</v>
      </c>
      <c r="L149" s="0" t="n">
        <f aca="false">STANDARDIZE(K149,$K$312,$K$313)</f>
        <v>-1.77333680641287</v>
      </c>
      <c r="M149" s="14" t="n">
        <v>36</v>
      </c>
      <c r="N149" s="0" t="n">
        <f aca="false">STANDARDIZE(M149,$M$312,$M$313)</f>
        <v>0.570881616783855</v>
      </c>
      <c r="O149" s="14" t="n">
        <v>114</v>
      </c>
      <c r="P149" s="0" t="n">
        <f aca="false">STANDARDIZE(O149,$O$312,$O$313)</f>
        <v>-0.132672130175932</v>
      </c>
      <c r="Q149" s="14" t="n">
        <v>6.92</v>
      </c>
      <c r="R149" s="0" t="n">
        <f aca="false">(STANDARDIZE(Q149,$Q$312,$Q$313))*-1</f>
        <v>0.857845875547954</v>
      </c>
      <c r="S149" s="14" t="n">
        <v>4.13</v>
      </c>
      <c r="T149" s="0" t="n">
        <f aca="false">(STANDARDIZE(S149,$S$312,$S$313))*-1</f>
        <v>0.933484039717273</v>
      </c>
      <c r="V149" s="11" t="n">
        <f aca="false">F149+H149+J149+L149+N149+P149+R149+T149</f>
        <v>1.75645845525053</v>
      </c>
      <c r="X149" s="11" t="n">
        <f aca="false">AVERAGE(F149,H149,J149,L149,N149,P149,R149,T149)</f>
        <v>0.219557306906316</v>
      </c>
      <c r="Z149" s="0" t="n">
        <v>5</v>
      </c>
      <c r="AA149" s="0" t="n">
        <v>20</v>
      </c>
      <c r="AB149" s="0" t="n">
        <v>156</v>
      </c>
      <c r="AC149" s="0" t="n">
        <f aca="false">RANK(AB149,$AB$2:$AB$310,1)</f>
        <v>151</v>
      </c>
      <c r="AD149" s="0" t="n">
        <v>8.66666666666667</v>
      </c>
    </row>
    <row r="150" customFormat="false" ht="18" hidden="false" customHeight="true" outlineLevel="0" collapsed="false">
      <c r="A150" s="9" t="s">
        <v>331</v>
      </c>
      <c r="B150" s="9" t="s">
        <v>34</v>
      </c>
      <c r="C150" s="9" t="n">
        <v>70</v>
      </c>
      <c r="D150" s="9" t="n">
        <v>182</v>
      </c>
      <c r="E150" s="10" t="n">
        <v>30</v>
      </c>
      <c r="F150" s="0" t="n">
        <f aca="false">STANDARDIZE(E150,$E$312,$E$313)</f>
        <v>-1.63485280102116</v>
      </c>
      <c r="G150" s="10" t="n">
        <v>8.375</v>
      </c>
      <c r="H150" s="0" t="n">
        <f aca="false">STANDARDIZE(G150,$G$312,$G$313)</f>
        <v>-1.97731989788147</v>
      </c>
      <c r="I150" s="9" t="n">
        <v>4.4</v>
      </c>
      <c r="J150" s="0" t="n">
        <f aca="false">(STANDARDIZE(I150,$I$312,$I$313))*-1</f>
        <v>1.25190683720304</v>
      </c>
      <c r="K150" s="14" t="s">
        <v>364</v>
      </c>
      <c r="M150" s="9" t="n">
        <v>35.5</v>
      </c>
      <c r="N150" s="0" t="n">
        <f aca="false">STANDARDIZE(M150,$M$312,$M$313)</f>
        <v>0.452207148248737</v>
      </c>
      <c r="O150" s="9" t="n">
        <v>121</v>
      </c>
      <c r="P150" s="0" t="n">
        <f aca="false">STANDARDIZE(O150,$O$312,$O$313)</f>
        <v>0.615701730331026</v>
      </c>
      <c r="Q150" s="9" t="n">
        <v>6.89</v>
      </c>
      <c r="R150" s="0" t="n">
        <f aca="false">(STANDARDIZE(Q150,$Q$312,$Q$313))*-1</f>
        <v>0.931385672444046</v>
      </c>
      <c r="S150" s="9" t="n">
        <v>4.07</v>
      </c>
      <c r="T150" s="0" t="n">
        <f aca="false">(STANDARDIZE(S150,$S$312,$S$313))*-1</f>
        <v>1.16886010501767</v>
      </c>
      <c r="V150" s="11" t="n">
        <f aca="false">F150+H150+J150+L150+N150+P150+R150+T150</f>
        <v>0.807888794341887</v>
      </c>
      <c r="X150" s="11" t="n">
        <f aca="false">AVERAGE(F150,H150,J150,L150,N150,P150,R150,T150)</f>
        <v>0.115412684905984</v>
      </c>
      <c r="Z150" s="0" t="n">
        <v>3</v>
      </c>
      <c r="AA150" s="0" t="n">
        <v>5</v>
      </c>
      <c r="AB150" s="0" t="n">
        <v>69</v>
      </c>
      <c r="AC150" s="0" t="n">
        <f aca="false">RANK(AB150,$AB$2:$AB$310,1)</f>
        <v>69</v>
      </c>
      <c r="AD150" s="0" t="n">
        <v>50.9375</v>
      </c>
    </row>
    <row r="151" customFormat="false" ht="18" hidden="false" customHeight="true" outlineLevel="0" collapsed="false">
      <c r="A151" s="14" t="s">
        <v>124</v>
      </c>
      <c r="B151" s="9" t="s">
        <v>34</v>
      </c>
      <c r="C151" s="14" t="n">
        <v>72</v>
      </c>
      <c r="D151" s="14" t="n">
        <v>192</v>
      </c>
      <c r="E151" s="15" t="n">
        <v>31</v>
      </c>
      <c r="F151" s="0" t="n">
        <f aca="false">STANDARDIZE(E151,$E$312,$E$313)</f>
        <v>-0.917585202211273</v>
      </c>
      <c r="G151" s="15" t="n">
        <v>9.5</v>
      </c>
      <c r="H151" s="0" t="n">
        <f aca="false">STANDARDIZE(G151,$G$312,$G$313)</f>
        <v>-0.205917742204687</v>
      </c>
      <c r="I151" s="14" t="n">
        <v>4.51</v>
      </c>
      <c r="J151" s="0" t="n">
        <f aca="false">(STANDARDIZE(I151,$I$312,$I$313))*-1</f>
        <v>0.898946319225089</v>
      </c>
      <c r="K151" s="14" t="n">
        <v>12</v>
      </c>
      <c r="L151" s="0" t="n">
        <f aca="false">STANDARDIZE(K151,$K$312,$K$313)</f>
        <v>-1.44545421981049</v>
      </c>
      <c r="M151" s="14" t="n">
        <v>34</v>
      </c>
      <c r="N151" s="0" t="n">
        <f aca="false">STANDARDIZE(M151,$M$312,$M$313)</f>
        <v>0.0961837426433823</v>
      </c>
      <c r="O151" s="14" t="n">
        <v>120</v>
      </c>
      <c r="P151" s="0" t="n">
        <f aca="false">STANDARDIZE(O151,$O$312,$O$313)</f>
        <v>0.508791178830032</v>
      </c>
      <c r="Q151" s="14" t="n">
        <v>6.98</v>
      </c>
      <c r="R151" s="0" t="n">
        <f aca="false">(STANDARDIZE(Q151,$Q$312,$Q$313))*-1</f>
        <v>0.710766281755771</v>
      </c>
      <c r="S151" s="14" t="n">
        <v>4.27</v>
      </c>
      <c r="T151" s="0" t="n">
        <f aca="false">(STANDARDIZE(S151,$S$312,$S$313))*-1</f>
        <v>0.384273220683018</v>
      </c>
      <c r="V151" s="11" t="n">
        <f aca="false">F151+H151+J151+L151+N151+P151+R151+T151</f>
        <v>0.0300035789108458</v>
      </c>
      <c r="X151" s="11" t="n">
        <f aca="false">AVERAGE(F151,H151,J151,L151,N151,P151,R151,T151)</f>
        <v>0.00375044736385572</v>
      </c>
      <c r="Z151" s="0" t="n">
        <v>8</v>
      </c>
      <c r="AD151" s="0" t="n">
        <v>0</v>
      </c>
    </row>
    <row r="152" customFormat="false" ht="18" hidden="false" customHeight="true" outlineLevel="0" collapsed="false">
      <c r="A152" s="9" t="s">
        <v>307</v>
      </c>
      <c r="B152" s="9" t="s">
        <v>34</v>
      </c>
      <c r="C152" s="9" t="n">
        <v>72</v>
      </c>
      <c r="D152" s="9" t="n">
        <v>211</v>
      </c>
      <c r="E152" s="10" t="n">
        <v>31</v>
      </c>
      <c r="F152" s="0" t="n">
        <f aca="false">STANDARDIZE(E152,$E$312,$E$313)</f>
        <v>-0.917585202211273</v>
      </c>
      <c r="G152" s="10" t="n">
        <v>9.25</v>
      </c>
      <c r="H152" s="0" t="n">
        <f aca="false">STANDARDIZE(G152,$G$312,$G$313)</f>
        <v>-0.599562665688417</v>
      </c>
      <c r="I152" s="9" t="n">
        <v>4.65</v>
      </c>
      <c r="J152" s="0" t="n">
        <f aca="false">(STANDARDIZE(I152,$I$312,$I$313))*-1</f>
        <v>0.449723841798604</v>
      </c>
      <c r="K152" s="9" t="n">
        <v>17</v>
      </c>
      <c r="L152" s="0" t="n">
        <f aca="false">STANDARDIZE(K152,$K$312,$K$313)</f>
        <v>-0.62574775330454</v>
      </c>
      <c r="M152" s="9" t="n">
        <v>34</v>
      </c>
      <c r="N152" s="0" t="n">
        <f aca="false">STANDARDIZE(M152,$M$312,$M$313)</f>
        <v>0.0961837426433823</v>
      </c>
      <c r="O152" s="9" t="n">
        <v>118</v>
      </c>
      <c r="P152" s="0" t="n">
        <f aca="false">STANDARDIZE(O152,$O$312,$O$313)</f>
        <v>0.294970075828044</v>
      </c>
      <c r="Q152" s="9" t="n">
        <v>7.51</v>
      </c>
      <c r="R152" s="0" t="n">
        <f aca="false">(STANDARDIZE(Q152,$Q$312,$Q$313))*-1</f>
        <v>-0.588436796741832</v>
      </c>
      <c r="S152" s="9" t="n">
        <v>4.5</v>
      </c>
      <c r="T152" s="0" t="n">
        <f aca="false">(STANDARDIZE(S152,$S$312,$S$313))*-1</f>
        <v>-0.518001696301833</v>
      </c>
      <c r="V152" s="11" t="n">
        <f aca="false">F152+H152+J152+L152+N152+P152+R152+T152</f>
        <v>-2.40845645397787</v>
      </c>
      <c r="X152" s="11" t="n">
        <f aca="false">AVERAGE(F152,H152,J152,L152,N152,P152,R152,T152)</f>
        <v>-0.301057056747233</v>
      </c>
      <c r="Z152" s="0" t="n">
        <v>8</v>
      </c>
      <c r="AD152" s="0" t="n">
        <v>0</v>
      </c>
    </row>
    <row r="153" customFormat="false" ht="18" hidden="false" customHeight="true" outlineLevel="0" collapsed="false">
      <c r="A153" s="14" t="s">
        <v>335</v>
      </c>
      <c r="B153" s="9" t="s">
        <v>34</v>
      </c>
      <c r="C153" s="14" t="n">
        <v>74</v>
      </c>
      <c r="D153" s="14" t="n">
        <v>224</v>
      </c>
      <c r="E153" s="15" t="n">
        <v>31.75</v>
      </c>
      <c r="F153" s="0" t="n">
        <f aca="false">STANDARDIZE(E153,$E$312,$E$313)</f>
        <v>-0.37963450310386</v>
      </c>
      <c r="G153" s="15" t="n">
        <v>9</v>
      </c>
      <c r="H153" s="0" t="n">
        <f aca="false">STANDARDIZE(G153,$G$312,$G$313)</f>
        <v>-0.993207589172147</v>
      </c>
      <c r="I153" s="14" t="n">
        <v>4.67</v>
      </c>
      <c r="J153" s="0" t="n">
        <f aca="false">(STANDARDIZE(I153,$I$312,$I$313))*-1</f>
        <v>0.385549202166251</v>
      </c>
      <c r="K153" s="14" t="s">
        <v>364</v>
      </c>
      <c r="M153" s="14" t="n">
        <v>35.5</v>
      </c>
      <c r="N153" s="0" t="n">
        <f aca="false">STANDARDIZE(M153,$M$312,$M$313)</f>
        <v>0.452207148248737</v>
      </c>
      <c r="O153" s="14" t="n">
        <v>117</v>
      </c>
      <c r="P153" s="0" t="n">
        <f aca="false">STANDARDIZE(O153,$O$312,$O$313)</f>
        <v>0.18805952432705</v>
      </c>
      <c r="Q153" s="14" t="n">
        <v>6.93</v>
      </c>
      <c r="R153" s="0" t="n">
        <f aca="false">(STANDARDIZE(Q153,$Q$312,$Q$313))*-1</f>
        <v>0.833332609915925</v>
      </c>
      <c r="S153" s="14" t="n">
        <v>4.13</v>
      </c>
      <c r="T153" s="0" t="n">
        <f aca="false">(STANDARDIZE(S153,$S$312,$S$313))*-1</f>
        <v>0.933484039717273</v>
      </c>
      <c r="V153" s="11" t="n">
        <f aca="false">F153+H153+J153+L153+N153+P153+R153+T153</f>
        <v>1.41979043209923</v>
      </c>
      <c r="X153" s="11" t="n">
        <f aca="false">AVERAGE(F153,H153,J153,L153,N153,P153,R153,T153)</f>
        <v>0.202827204585604</v>
      </c>
      <c r="Z153" s="0" t="n">
        <v>4</v>
      </c>
      <c r="AA153" s="0" t="n">
        <v>24</v>
      </c>
      <c r="AB153" s="0" t="n">
        <v>123</v>
      </c>
      <c r="AC153" s="0" t="n">
        <f aca="false">RANK(AB153,$AB$2:$AB$310,1)</f>
        <v>122</v>
      </c>
      <c r="AD153" s="0" t="n">
        <v>0</v>
      </c>
    </row>
    <row r="154" customFormat="false" ht="18" hidden="false" customHeight="true" outlineLevel="0" collapsed="false">
      <c r="A154" s="9" t="s">
        <v>319</v>
      </c>
      <c r="B154" s="9" t="s">
        <v>34</v>
      </c>
      <c r="C154" s="9" t="n">
        <v>72</v>
      </c>
      <c r="D154" s="9" t="n">
        <v>210</v>
      </c>
      <c r="E154" s="10" t="n">
        <v>32.125</v>
      </c>
      <c r="F154" s="0" t="n">
        <f aca="false">STANDARDIZE(E154,$E$312,$E$313)</f>
        <v>-0.110659153550154</v>
      </c>
      <c r="G154" s="10" t="n">
        <v>9</v>
      </c>
      <c r="H154" s="0" t="n">
        <f aca="false">STANDARDIZE(G154,$G$312,$G$313)</f>
        <v>-0.993207589172147</v>
      </c>
      <c r="I154" s="9" t="n">
        <v>4.41</v>
      </c>
      <c r="J154" s="0" t="n">
        <f aca="false">(STANDARDIZE(I154,$I$312,$I$313))*-1</f>
        <v>1.21981951738686</v>
      </c>
      <c r="K154" s="9" t="n">
        <v>16</v>
      </c>
      <c r="L154" s="0" t="n">
        <f aca="false">STANDARDIZE(K154,$K$312,$K$313)</f>
        <v>-0.78968904660573</v>
      </c>
      <c r="M154" s="9" t="n">
        <v>38</v>
      </c>
      <c r="N154" s="0" t="n">
        <f aca="false">STANDARDIZE(M154,$M$312,$M$313)</f>
        <v>1.04557949092433</v>
      </c>
      <c r="O154" s="9" t="n">
        <v>122</v>
      </c>
      <c r="P154" s="0" t="n">
        <f aca="false">STANDARDIZE(O154,$O$312,$O$313)</f>
        <v>0.72261228183202</v>
      </c>
      <c r="Q154" s="9" t="n">
        <v>6.96</v>
      </c>
      <c r="R154" s="0" t="n">
        <f aca="false">(STANDARDIZE(Q154,$Q$312,$Q$313))*-1</f>
        <v>0.759792813019833</v>
      </c>
      <c r="S154" s="9" t="n">
        <v>4.08</v>
      </c>
      <c r="T154" s="0" t="n">
        <f aca="false">(STANDARDIZE(S154,$S$312,$S$313))*-1</f>
        <v>1.12963076080094</v>
      </c>
      <c r="V154" s="11" t="n">
        <f aca="false">F154+H154+J154+L154+N154+P154+R154+T154</f>
        <v>2.98387907463595</v>
      </c>
      <c r="X154" s="11" t="n">
        <f aca="false">AVERAGE(F154,H154,J154,L154,N154,P154,R154,T154)</f>
        <v>0.372984884329493</v>
      </c>
      <c r="Z154" s="0" t="n">
        <v>7</v>
      </c>
      <c r="AA154" s="0" t="n">
        <v>28</v>
      </c>
      <c r="AB154" s="0" t="n">
        <v>245</v>
      </c>
      <c r="AC154" s="0" t="n">
        <f aca="false">RANK(AB154,$AB$2:$AB$310,1)</f>
        <v>209</v>
      </c>
      <c r="AD154" s="0" t="n">
        <v>23.1428571428571</v>
      </c>
    </row>
    <row r="155" customFormat="false" ht="18" hidden="false" customHeight="true" outlineLevel="0" collapsed="false">
      <c r="A155" s="14" t="s">
        <v>326</v>
      </c>
      <c r="B155" s="9" t="s">
        <v>34</v>
      </c>
      <c r="C155" s="14" t="n">
        <v>72</v>
      </c>
      <c r="D155" s="14" t="n">
        <v>221</v>
      </c>
      <c r="E155" s="15" t="n">
        <v>31</v>
      </c>
      <c r="F155" s="0" t="n">
        <f aca="false">STANDARDIZE(E155,$E$312,$E$313)</f>
        <v>-0.917585202211273</v>
      </c>
      <c r="G155" s="15" t="n">
        <v>10.125</v>
      </c>
      <c r="H155" s="0" t="n">
        <f aca="false">STANDARDIZE(G155,$G$312,$G$313)</f>
        <v>0.778194566504638</v>
      </c>
      <c r="I155" s="14" t="n">
        <v>4.55</v>
      </c>
      <c r="J155" s="0" t="n">
        <f aca="false">(STANDARDIZE(I155,$I$312,$I$313))*-1</f>
        <v>0.77059703996038</v>
      </c>
      <c r="K155" s="14" t="s">
        <v>364</v>
      </c>
      <c r="M155" s="14" t="n">
        <v>40.5</v>
      </c>
      <c r="N155" s="0" t="n">
        <f aca="false">STANDARDIZE(M155,$M$312,$M$313)</f>
        <v>1.63895183359992</v>
      </c>
      <c r="O155" s="14" t="n">
        <v>121</v>
      </c>
      <c r="P155" s="0" t="n">
        <f aca="false">STANDARDIZE(O155,$O$312,$O$313)</f>
        <v>0.615701730331026</v>
      </c>
      <c r="Q155" s="14" t="n">
        <v>6.97</v>
      </c>
      <c r="R155" s="0" t="n">
        <f aca="false">(STANDARDIZE(Q155,$Q$312,$Q$313))*-1</f>
        <v>0.735279547387803</v>
      </c>
      <c r="S155" s="14" t="n">
        <v>4.21</v>
      </c>
      <c r="T155" s="0" t="n">
        <f aca="false">(STANDARDIZE(S155,$S$312,$S$313))*-1</f>
        <v>0.619649285983412</v>
      </c>
      <c r="V155" s="11" t="n">
        <f aca="false">F155+H155+J155+L155+N155+P155+R155+T155</f>
        <v>4.24078880155591</v>
      </c>
      <c r="X155" s="11" t="n">
        <f aca="false">AVERAGE(F155,H155,J155,L155,N155,P155,R155,T155)</f>
        <v>0.605826971650844</v>
      </c>
      <c r="Z155" s="0" t="n">
        <v>3</v>
      </c>
      <c r="AA155" s="0" t="n">
        <v>30</v>
      </c>
      <c r="AB155" s="0" t="n">
        <v>94</v>
      </c>
      <c r="AC155" s="0" t="n">
        <f aca="false">RANK(AB155,$AB$2:$AB$310,1)</f>
        <v>94</v>
      </c>
      <c r="AD155" s="0" t="n">
        <v>40.3333333333333</v>
      </c>
    </row>
    <row r="156" customFormat="false" ht="18" hidden="false" customHeight="true" outlineLevel="0" collapsed="false">
      <c r="A156" s="9" t="s">
        <v>216</v>
      </c>
      <c r="B156" s="9" t="s">
        <v>34</v>
      </c>
      <c r="C156" s="9" t="n">
        <v>72</v>
      </c>
      <c r="D156" s="9" t="n">
        <v>215</v>
      </c>
      <c r="E156" s="10" t="n">
        <v>31.125</v>
      </c>
      <c r="F156" s="0" t="n">
        <f aca="false">STANDARDIZE(E156,$E$312,$E$313)</f>
        <v>-0.827926752360037</v>
      </c>
      <c r="G156" s="10" t="n">
        <v>9.125</v>
      </c>
      <c r="H156" s="0" t="n">
        <f aca="false">STANDARDIZE(G156,$G$312,$G$313)</f>
        <v>-0.796385127430282</v>
      </c>
      <c r="I156" s="9" t="n">
        <v>4.54</v>
      </c>
      <c r="J156" s="0" t="n">
        <f aca="false">(STANDARDIZE(I156,$I$312,$I$313))*-1</f>
        <v>0.802684359776556</v>
      </c>
      <c r="K156" s="14" t="s">
        <v>364</v>
      </c>
      <c r="M156" s="9" t="n">
        <v>32.5</v>
      </c>
      <c r="N156" s="0" t="n">
        <f aca="false">STANDARDIZE(M156,$M$312,$M$313)</f>
        <v>-0.259839662961972</v>
      </c>
      <c r="O156" s="9" t="n">
        <v>121</v>
      </c>
      <c r="P156" s="0" t="n">
        <f aca="false">STANDARDIZE(O156,$O$312,$O$313)</f>
        <v>0.615701730331026</v>
      </c>
      <c r="Q156" s="9" t="n">
        <v>7.07</v>
      </c>
      <c r="R156" s="0" t="n">
        <f aca="false">(STANDARDIZE(Q156,$Q$312,$Q$313))*-1</f>
        <v>0.490146891067499</v>
      </c>
      <c r="S156" s="9" t="n">
        <v>4.25</v>
      </c>
      <c r="T156" s="0" t="n">
        <f aca="false">(STANDARDIZE(S156,$S$312,$S$313))*-1</f>
        <v>0.462731909116481</v>
      </c>
      <c r="V156" s="11" t="n">
        <f aca="false">F156+H156+J156+L156+N156+P156+R156+T156</f>
        <v>0.487113347539272</v>
      </c>
      <c r="X156" s="11" t="n">
        <f aca="false">AVERAGE(F156,H156,J156,L156,N156,P156,R156,T156)</f>
        <v>0.0695876210770388</v>
      </c>
      <c r="Z156" s="0" t="n">
        <v>5</v>
      </c>
      <c r="AA156" s="0" t="n">
        <v>39</v>
      </c>
      <c r="AB156" s="0" t="n">
        <v>175</v>
      </c>
      <c r="AC156" s="0" t="n">
        <f aca="false">RANK(AB156,$AB$2:$AB$310,1)</f>
        <v>163</v>
      </c>
      <c r="AD156" s="0" t="n">
        <v>33.25</v>
      </c>
    </row>
    <row r="157" customFormat="false" ht="18" hidden="false" customHeight="true" outlineLevel="0" collapsed="false">
      <c r="A157" s="14" t="s">
        <v>170</v>
      </c>
      <c r="B157" s="9" t="s">
        <v>34</v>
      </c>
      <c r="C157" s="14" t="n">
        <v>70</v>
      </c>
      <c r="D157" s="14" t="n">
        <v>156</v>
      </c>
      <c r="E157" s="15" t="n">
        <v>31.125</v>
      </c>
      <c r="F157" s="0" t="n">
        <f aca="false">STANDARDIZE(E157,$E$312,$E$313)</f>
        <v>-0.827926752360037</v>
      </c>
      <c r="G157" s="15" t="n">
        <v>8.25</v>
      </c>
      <c r="H157" s="0" t="n">
        <f aca="false">STANDARDIZE(G157,$G$312,$G$313)</f>
        <v>-2.17414235962334</v>
      </c>
      <c r="I157" s="14" t="n">
        <v>4.28</v>
      </c>
      <c r="J157" s="0" t="n">
        <f aca="false">(STANDARDIZE(I157,$I$312,$I$313))*-1</f>
        <v>1.63695467499717</v>
      </c>
      <c r="K157" s="14" t="s">
        <v>364</v>
      </c>
      <c r="M157" s="14" t="n">
        <v>36</v>
      </c>
      <c r="N157" s="0" t="n">
        <f aca="false">STANDARDIZE(M157,$M$312,$M$313)</f>
        <v>0.570881616783855</v>
      </c>
      <c r="O157" s="14" t="n">
        <v>127</v>
      </c>
      <c r="P157" s="0" t="n">
        <f aca="false">STANDARDIZE(O157,$O$312,$O$313)</f>
        <v>1.25716503933699</v>
      </c>
      <c r="Q157" s="14" t="n">
        <v>7.02</v>
      </c>
      <c r="R157" s="0" t="n">
        <f aca="false">(STANDARDIZE(Q157,$Q$312,$Q$313))*-1</f>
        <v>0.612713219227652</v>
      </c>
      <c r="S157" s="14" t="n">
        <v>4.15</v>
      </c>
      <c r="T157" s="0" t="n">
        <f aca="false">(STANDARDIZE(S157,$S$312,$S$313))*-1</f>
        <v>0.855025351283806</v>
      </c>
      <c r="V157" s="11" t="n">
        <f aca="false">F157+H157+J157+L157+N157+P157+R157+T157</f>
        <v>1.9306707896461</v>
      </c>
      <c r="X157" s="11" t="n">
        <f aca="false">AVERAGE(F157,H157,J157,L157,N157,P157,R157,T157)</f>
        <v>0.275810112806585</v>
      </c>
      <c r="Z157" s="0" t="n">
        <v>5</v>
      </c>
      <c r="AA157" s="0" t="n">
        <v>23</v>
      </c>
      <c r="AB157" s="0" t="n">
        <v>159</v>
      </c>
      <c r="AC157" s="0" t="n">
        <f aca="false">RANK(AB157,$AB$2:$AB$310,1)</f>
        <v>152</v>
      </c>
      <c r="AD157" s="0" t="n">
        <v>13.4545454545455</v>
      </c>
    </row>
    <row r="158" customFormat="false" ht="18" hidden="false" customHeight="true" outlineLevel="0" collapsed="false">
      <c r="A158" s="9" t="s">
        <v>131</v>
      </c>
      <c r="B158" s="9" t="s">
        <v>34</v>
      </c>
      <c r="C158" s="9" t="n">
        <v>75</v>
      </c>
      <c r="D158" s="9" t="n">
        <v>209</v>
      </c>
      <c r="E158" s="10" t="n">
        <v>33.25</v>
      </c>
      <c r="F158" s="0" t="n">
        <f aca="false">STANDARDIZE(E158,$E$312,$E$313)</f>
        <v>0.696266895110964</v>
      </c>
      <c r="G158" s="10" t="n">
        <v>9.25</v>
      </c>
      <c r="H158" s="0" t="n">
        <f aca="false">STANDARDIZE(G158,$G$312,$G$313)</f>
        <v>-0.599562665688417</v>
      </c>
      <c r="I158" s="9" t="n">
        <v>4.45</v>
      </c>
      <c r="J158" s="0" t="n">
        <f aca="false">(STANDARDIZE(I158,$I$312,$I$313))*-1</f>
        <v>1.09147023812215</v>
      </c>
      <c r="K158" s="9" t="n">
        <v>17</v>
      </c>
      <c r="L158" s="0" t="n">
        <f aca="false">STANDARDIZE(K158,$K$312,$K$313)</f>
        <v>-0.62574775330454</v>
      </c>
      <c r="M158" s="9" t="n">
        <v>36.5</v>
      </c>
      <c r="N158" s="0" t="n">
        <f aca="false">STANDARDIZE(M158,$M$312,$M$313)</f>
        <v>0.689556085318973</v>
      </c>
      <c r="O158" s="9" t="n">
        <v>125</v>
      </c>
      <c r="P158" s="0" t="n">
        <f aca="false">STANDARDIZE(O158,$O$312,$O$313)</f>
        <v>1.043343936335</v>
      </c>
      <c r="Q158" s="14" t="s">
        <v>364</v>
      </c>
      <c r="S158" s="14" t="s">
        <v>364</v>
      </c>
      <c r="V158" s="11" t="n">
        <f aca="false">F158+H158+J158+L158+N158+P158+R158+T158</f>
        <v>2.29532673589414</v>
      </c>
      <c r="X158" s="11" t="n">
        <f aca="false">AVERAGE(F158,H158,J158,L158,N158,P158,R158,T158)</f>
        <v>0.382554455982356</v>
      </c>
      <c r="Z158" s="0" t="n">
        <v>1</v>
      </c>
      <c r="AA158" s="0" t="n">
        <v>14</v>
      </c>
      <c r="AB158" s="0" t="n">
        <v>14</v>
      </c>
      <c r="AC158" s="0" t="n">
        <f aca="false">RANK(AB158,$AB$2:$AB$310,1)</f>
        <v>14</v>
      </c>
      <c r="AD158" s="0" t="n">
        <v>33.3571428571429</v>
      </c>
    </row>
    <row r="159" customFormat="false" ht="18" hidden="false" customHeight="true" outlineLevel="0" collapsed="false">
      <c r="A159" s="14" t="s">
        <v>72</v>
      </c>
      <c r="B159" s="9" t="s">
        <v>34</v>
      </c>
      <c r="C159" s="14" t="n">
        <v>74</v>
      </c>
      <c r="D159" s="14" t="n">
        <v>212</v>
      </c>
      <c r="E159" s="15" t="n">
        <v>32</v>
      </c>
      <c r="F159" s="0" t="n">
        <f aca="false">STANDARDIZE(E159,$E$312,$E$313)</f>
        <v>-0.200317603401389</v>
      </c>
      <c r="G159" s="15" t="n">
        <v>9.25</v>
      </c>
      <c r="H159" s="0" t="n">
        <f aca="false">STANDARDIZE(G159,$G$312,$G$313)</f>
        <v>-0.599562665688417</v>
      </c>
      <c r="I159" s="14" t="s">
        <v>364</v>
      </c>
      <c r="K159" s="14" t="s">
        <v>364</v>
      </c>
      <c r="M159" s="14" t="s">
        <v>364</v>
      </c>
      <c r="O159" s="14" t="s">
        <v>364</v>
      </c>
      <c r="Q159" s="14" t="s">
        <v>364</v>
      </c>
      <c r="S159" s="14" t="s">
        <v>364</v>
      </c>
      <c r="V159" s="11" t="n">
        <f aca="false">F159+H159+J159+L159+N159+P159+R159+T159</f>
        <v>-0.799880269089806</v>
      </c>
      <c r="X159" s="11" t="n">
        <f aca="false">AVERAGE(F159,H159,J159,L159,N159,P159,R159,T159)</f>
        <v>-0.399940134544903</v>
      </c>
      <c r="Z159" s="0" t="n">
        <v>1</v>
      </c>
      <c r="AA159" s="0" t="n">
        <v>26</v>
      </c>
      <c r="AB159" s="0" t="n">
        <v>26</v>
      </c>
      <c r="AC159" s="0" t="n">
        <f aca="false">RANK(AB159,$AB$2:$AB$310,1)</f>
        <v>26</v>
      </c>
      <c r="AD159" s="0" t="n">
        <v>0</v>
      </c>
    </row>
    <row r="160" customFormat="false" ht="18" hidden="false" customHeight="true" outlineLevel="0" collapsed="false">
      <c r="A160" s="9" t="s">
        <v>152</v>
      </c>
      <c r="B160" s="9" t="s">
        <v>34</v>
      </c>
      <c r="C160" s="9" t="n">
        <v>72</v>
      </c>
      <c r="D160" s="9" t="n">
        <v>218</v>
      </c>
      <c r="E160" s="10" t="n">
        <v>31.125</v>
      </c>
      <c r="F160" s="0" t="n">
        <f aca="false">STANDARDIZE(E160,$E$312,$E$313)</f>
        <v>-0.827926752360037</v>
      </c>
      <c r="G160" s="10" t="n">
        <v>8.75</v>
      </c>
      <c r="H160" s="0" t="n">
        <f aca="false">STANDARDIZE(G160,$G$312,$G$313)</f>
        <v>-1.38685251265588</v>
      </c>
      <c r="I160" s="9" t="n">
        <v>4.68</v>
      </c>
      <c r="J160" s="0" t="n">
        <f aca="false">(STANDARDIZE(I160,$I$312,$I$313))*-1</f>
        <v>0.353461882350074</v>
      </c>
      <c r="K160" s="9" t="n">
        <v>17</v>
      </c>
      <c r="L160" s="0" t="n">
        <f aca="false">STANDARDIZE(K160,$K$312,$K$313)</f>
        <v>-0.62574775330454</v>
      </c>
      <c r="M160" s="9" t="n">
        <v>27.5</v>
      </c>
      <c r="N160" s="0" t="n">
        <f aca="false">STANDARDIZE(M160,$M$312,$M$313)</f>
        <v>-1.44658434831315</v>
      </c>
      <c r="O160" s="9" t="n">
        <v>110</v>
      </c>
      <c r="P160" s="0" t="n">
        <f aca="false">STANDARDIZE(O160,$O$312,$O$313)</f>
        <v>-0.560314336179908</v>
      </c>
      <c r="Q160" s="9" t="n">
        <v>7.35</v>
      </c>
      <c r="R160" s="0" t="n">
        <f aca="false">(STANDARDIZE(Q160,$Q$312,$Q$313))*-1</f>
        <v>-0.196224546629347</v>
      </c>
      <c r="S160" s="9" t="n">
        <v>4.58</v>
      </c>
      <c r="T160" s="0" t="n">
        <f aca="false">(STANDARDIZE(S160,$S$312,$S$313))*-1</f>
        <v>-0.831836450035694</v>
      </c>
      <c r="V160" s="11" t="n">
        <f aca="false">F160+H160+J160+L160+N160+P160+R160+T160</f>
        <v>-5.52202481712848</v>
      </c>
      <c r="X160" s="11" t="n">
        <f aca="false">AVERAGE(F160,H160,J160,L160,N160,P160,R160,T160)</f>
        <v>-0.69025310214106</v>
      </c>
      <c r="Z160" s="0" t="n">
        <v>8</v>
      </c>
      <c r="AD160" s="0" t="n">
        <v>0</v>
      </c>
    </row>
    <row r="161" customFormat="false" ht="18" hidden="false" customHeight="true" outlineLevel="0" collapsed="false">
      <c r="A161" s="14" t="s">
        <v>120</v>
      </c>
      <c r="B161" s="9" t="s">
        <v>34</v>
      </c>
      <c r="C161" s="14" t="n">
        <v>74</v>
      </c>
      <c r="D161" s="14" t="n">
        <v>226</v>
      </c>
      <c r="E161" s="15" t="n">
        <v>32.625</v>
      </c>
      <c r="F161" s="0" t="n">
        <f aca="false">STANDARDIZE(E161,$E$312,$E$313)</f>
        <v>0.247974645854787</v>
      </c>
      <c r="G161" s="15" t="n">
        <v>11</v>
      </c>
      <c r="H161" s="0" t="n">
        <f aca="false">STANDARDIZE(G161,$G$312,$G$313)</f>
        <v>2.15595179869769</v>
      </c>
      <c r="I161" s="14" t="s">
        <v>364</v>
      </c>
      <c r="K161" s="14" t="s">
        <v>364</v>
      </c>
      <c r="M161" s="14" t="s">
        <v>364</v>
      </c>
      <c r="O161" s="14" t="s">
        <v>364</v>
      </c>
      <c r="Q161" s="14" t="s">
        <v>364</v>
      </c>
      <c r="S161" s="14" t="s">
        <v>364</v>
      </c>
      <c r="V161" s="11" t="n">
        <f aca="false">F161+H161+J161+L161+N161+P161+R161+T161</f>
        <v>2.40392644455248</v>
      </c>
      <c r="X161" s="11" t="n">
        <f aca="false">AVERAGE(F161,H161,J161,L161,N161,P161,R161,T161)</f>
        <v>1.20196322227624</v>
      </c>
      <c r="Z161" s="0" t="n">
        <v>4</v>
      </c>
      <c r="AA161" s="0" t="n">
        <v>33</v>
      </c>
      <c r="AB161" s="0" t="n">
        <v>132</v>
      </c>
      <c r="AC161" s="0" t="n">
        <f aca="false">RANK(AB161,$AB$2:$AB$310,1)</f>
        <v>130</v>
      </c>
      <c r="AD161" s="0" t="n">
        <v>0</v>
      </c>
    </row>
    <row r="162" customFormat="false" ht="18" hidden="false" customHeight="true" outlineLevel="0" collapsed="false">
      <c r="A162" s="9" t="s">
        <v>133</v>
      </c>
      <c r="B162" s="9" t="s">
        <v>34</v>
      </c>
      <c r="C162" s="9" t="n">
        <v>72</v>
      </c>
      <c r="D162" s="9" t="n">
        <v>196</v>
      </c>
      <c r="E162" s="10" t="n">
        <v>31</v>
      </c>
      <c r="F162" s="0" t="n">
        <f aca="false">STANDARDIZE(E162,$E$312,$E$313)</f>
        <v>-0.917585202211273</v>
      </c>
      <c r="G162" s="10" t="n">
        <v>9</v>
      </c>
      <c r="H162" s="0" t="n">
        <f aca="false">STANDARDIZE(G162,$G$312,$G$313)</f>
        <v>-0.993207589172147</v>
      </c>
      <c r="I162" s="9" t="n">
        <v>4.42</v>
      </c>
      <c r="J162" s="0" t="n">
        <f aca="false">(STANDARDIZE(I162,$I$312,$I$313))*-1</f>
        <v>1.18773219757069</v>
      </c>
      <c r="K162" s="9" t="n">
        <v>10</v>
      </c>
      <c r="L162" s="0" t="n">
        <f aca="false">STANDARDIZE(K162,$K$312,$K$313)</f>
        <v>-1.77333680641287</v>
      </c>
      <c r="M162" s="9" t="n">
        <v>39</v>
      </c>
      <c r="N162" s="0" t="n">
        <f aca="false">STANDARDIZE(M162,$M$312,$M$313)</f>
        <v>1.28292842799456</v>
      </c>
      <c r="O162" s="9" t="n">
        <v>122</v>
      </c>
      <c r="P162" s="0" t="n">
        <f aca="false">STANDARDIZE(O162,$O$312,$O$313)</f>
        <v>0.72261228183202</v>
      </c>
      <c r="Q162" s="14" t="s">
        <v>364</v>
      </c>
      <c r="S162" s="9" t="n">
        <v>4.15</v>
      </c>
      <c r="T162" s="0" t="n">
        <f aca="false">(STANDARDIZE(S162,$S$312,$S$313))*-1</f>
        <v>0.855025351283806</v>
      </c>
      <c r="V162" s="11" t="n">
        <f aca="false">F162+H162+J162+L162+N162+P162+R162+T162</f>
        <v>0.364168660884789</v>
      </c>
      <c r="X162" s="11" t="n">
        <f aca="false">AVERAGE(F162,H162,J162,L162,N162,P162,R162,T162)</f>
        <v>0.0520240944121127</v>
      </c>
      <c r="Z162" s="0" t="n">
        <v>2</v>
      </c>
      <c r="AA162" s="0" t="n">
        <v>5</v>
      </c>
      <c r="AB162" s="0" t="n">
        <v>37</v>
      </c>
      <c r="AC162" s="0" t="n">
        <f aca="false">RANK(AB162,$AB$2:$AB$310,1)</f>
        <v>37</v>
      </c>
      <c r="AD162" s="0" t="n">
        <v>39.5</v>
      </c>
    </row>
    <row r="163" customFormat="false" ht="18" hidden="false" customHeight="true" outlineLevel="0" collapsed="false">
      <c r="A163" s="14" t="s">
        <v>176</v>
      </c>
      <c r="B163" s="9" t="s">
        <v>34</v>
      </c>
      <c r="C163" s="14" t="n">
        <v>74</v>
      </c>
      <c r="D163" s="14" t="n">
        <v>217</v>
      </c>
      <c r="E163" s="15" t="n">
        <v>32.5</v>
      </c>
      <c r="F163" s="0" t="n">
        <f aca="false">STANDARDIZE(E163,$E$312,$E$313)</f>
        <v>0.158316196003552</v>
      </c>
      <c r="G163" s="15" t="n">
        <v>9</v>
      </c>
      <c r="H163" s="0" t="n">
        <f aca="false">STANDARDIZE(G163,$G$312,$G$313)</f>
        <v>-0.993207589172147</v>
      </c>
      <c r="I163" s="14" t="n">
        <v>4.44</v>
      </c>
      <c r="J163" s="0" t="n">
        <f aca="false">(STANDARDIZE(I163,$I$312,$I$313))*-1</f>
        <v>1.12355755793833</v>
      </c>
      <c r="K163" s="14" t="s">
        <v>364</v>
      </c>
      <c r="M163" s="14" t="n">
        <v>42</v>
      </c>
      <c r="N163" s="0" t="n">
        <f aca="false">STANDARDIZE(M163,$M$312,$M$313)</f>
        <v>1.99497523920527</v>
      </c>
      <c r="O163" s="14" t="n">
        <v>123</v>
      </c>
      <c r="P163" s="0" t="n">
        <f aca="false">STANDARDIZE(O163,$O$312,$O$313)</f>
        <v>0.829522833333014</v>
      </c>
      <c r="Q163" s="14" t="s">
        <v>364</v>
      </c>
      <c r="S163" s="14" t="s">
        <v>364</v>
      </c>
      <c r="V163" s="11" t="n">
        <f aca="false">F163+H163+J163+L163+N163+P163+R163+T163</f>
        <v>3.11316423730802</v>
      </c>
      <c r="X163" s="11" t="n">
        <f aca="false">AVERAGE(F163,H163,J163,L163,N163,P163,R163,T163)</f>
        <v>0.622632847461604</v>
      </c>
      <c r="Z163" s="0" t="n">
        <v>3</v>
      </c>
      <c r="AA163" s="0" t="n">
        <v>6</v>
      </c>
      <c r="AB163" s="0" t="n">
        <v>70</v>
      </c>
      <c r="AC163" s="0" t="n">
        <f aca="false">RANK(AB163,$AB$2:$AB$310,1)</f>
        <v>70</v>
      </c>
      <c r="AD163" s="0" t="n">
        <v>28.2</v>
      </c>
    </row>
    <row r="164" customFormat="false" ht="18" hidden="false" customHeight="true" outlineLevel="0" collapsed="false">
      <c r="A164" s="9" t="s">
        <v>111</v>
      </c>
      <c r="B164" s="9" t="s">
        <v>34</v>
      </c>
      <c r="C164" s="9" t="n">
        <v>78</v>
      </c>
      <c r="D164" s="9" t="n">
        <v>238</v>
      </c>
      <c r="E164" s="10" t="n">
        <v>33.25</v>
      </c>
      <c r="F164" s="0" t="n">
        <f aca="false">STANDARDIZE(E164,$E$312,$E$313)</f>
        <v>0.696266895110964</v>
      </c>
      <c r="G164" s="10" t="n">
        <v>9</v>
      </c>
      <c r="H164" s="0" t="n">
        <f aca="false">STANDARDIZE(G164,$G$312,$G$313)</f>
        <v>-0.993207589172147</v>
      </c>
      <c r="I164" s="9" t="n">
        <v>4.46</v>
      </c>
      <c r="J164" s="0" t="n">
        <f aca="false">(STANDARDIZE(I164,$I$312,$I$313))*-1</f>
        <v>1.05938291830598</v>
      </c>
      <c r="K164" s="9" t="n">
        <v>12</v>
      </c>
      <c r="L164" s="0" t="n">
        <f aca="false">STANDARDIZE(K164,$K$312,$K$313)</f>
        <v>-1.44545421981049</v>
      </c>
      <c r="M164" s="9" t="n">
        <v>37</v>
      </c>
      <c r="N164" s="0" t="n">
        <f aca="false">STANDARDIZE(M164,$M$312,$M$313)</f>
        <v>0.808230553854091</v>
      </c>
      <c r="O164" s="9" t="n">
        <v>125</v>
      </c>
      <c r="P164" s="0" t="n">
        <f aca="false">STANDARDIZE(O164,$O$312,$O$313)</f>
        <v>1.043343936335</v>
      </c>
      <c r="Q164" s="9" t="n">
        <v>7.07</v>
      </c>
      <c r="R164" s="0" t="n">
        <f aca="false">(STANDARDIZE(Q164,$Q$312,$Q$313))*-1</f>
        <v>0.490146891067499</v>
      </c>
      <c r="S164" s="9" t="n">
        <v>4.25</v>
      </c>
      <c r="T164" s="0" t="n">
        <f aca="false">(STANDARDIZE(S164,$S$312,$S$313))*-1</f>
        <v>0.462731909116481</v>
      </c>
      <c r="V164" s="11" t="n">
        <f aca="false">F164+H164+J164+L164+N164+P164+R164+T164</f>
        <v>2.12144129480738</v>
      </c>
      <c r="X164" s="11" t="n">
        <f aca="false">AVERAGE(F164,H164,J164,L164,N164,P164,R164,T164)</f>
        <v>0.265180161850922</v>
      </c>
      <c r="Z164" s="0" t="n">
        <v>6</v>
      </c>
      <c r="AA164" s="0" t="n">
        <v>28</v>
      </c>
      <c r="AB164" s="0" t="n">
        <v>204</v>
      </c>
      <c r="AC164" s="0" t="n">
        <f aca="false">RANK(AB164,$AB$2:$AB$310,1)</f>
        <v>182</v>
      </c>
      <c r="AD164" s="0" t="n">
        <v>23.3333333333333</v>
      </c>
    </row>
    <row r="165" customFormat="false" ht="18" hidden="false" customHeight="true" outlineLevel="0" collapsed="false">
      <c r="A165" s="14" t="s">
        <v>121</v>
      </c>
      <c r="B165" s="9" t="s">
        <v>34</v>
      </c>
      <c r="C165" s="14" t="n">
        <v>71</v>
      </c>
      <c r="D165" s="14" t="n">
        <v>193</v>
      </c>
      <c r="E165" s="15" t="n">
        <v>31</v>
      </c>
      <c r="F165" s="0" t="n">
        <f aca="false">STANDARDIZE(E165,$E$312,$E$313)</f>
        <v>-0.917585202211273</v>
      </c>
      <c r="G165" s="15" t="n">
        <v>9.125</v>
      </c>
      <c r="H165" s="0" t="n">
        <f aca="false">STANDARDIZE(G165,$G$312,$G$313)</f>
        <v>-0.796385127430282</v>
      </c>
      <c r="I165" s="14" t="n">
        <v>4.44</v>
      </c>
      <c r="J165" s="0" t="n">
        <f aca="false">(STANDARDIZE(I165,$I$312,$I$313))*-1</f>
        <v>1.12355755793833</v>
      </c>
      <c r="K165" s="14" t="s">
        <v>364</v>
      </c>
      <c r="M165" s="14" t="n">
        <v>34.5</v>
      </c>
      <c r="N165" s="0" t="n">
        <f aca="false">STANDARDIZE(M165,$M$312,$M$313)</f>
        <v>0.2148582111785</v>
      </c>
      <c r="O165" s="14" t="n">
        <v>123</v>
      </c>
      <c r="P165" s="0" t="n">
        <f aca="false">STANDARDIZE(O165,$O$312,$O$313)</f>
        <v>0.829522833333014</v>
      </c>
      <c r="Q165" s="14" t="n">
        <v>6.97</v>
      </c>
      <c r="R165" s="0" t="n">
        <f aca="false">(STANDARDIZE(Q165,$Q$312,$Q$313))*-1</f>
        <v>0.735279547387803</v>
      </c>
      <c r="S165" s="14" t="n">
        <v>4.18</v>
      </c>
      <c r="T165" s="0" t="n">
        <f aca="false">(STANDARDIZE(S165,$S$312,$S$313))*-1</f>
        <v>0.737337318633611</v>
      </c>
      <c r="V165" s="11" t="n">
        <f aca="false">F165+H165+J165+L165+N165+P165+R165+T165</f>
        <v>1.9265851388297</v>
      </c>
      <c r="X165" s="11" t="n">
        <f aca="false">AVERAGE(F165,H165,J165,L165,N165,P165,R165,T165)</f>
        <v>0.275226448404243</v>
      </c>
      <c r="Z165" s="0" t="n">
        <v>8</v>
      </c>
      <c r="AD165" s="0" t="n">
        <v>7.5</v>
      </c>
    </row>
    <row r="166" customFormat="false" ht="18" hidden="false" customHeight="true" outlineLevel="0" collapsed="false">
      <c r="A166" s="9" t="s">
        <v>220</v>
      </c>
      <c r="B166" s="9" t="s">
        <v>34</v>
      </c>
      <c r="C166" s="9" t="n">
        <v>75</v>
      </c>
      <c r="D166" s="9" t="n">
        <v>215</v>
      </c>
      <c r="E166" s="10" t="n">
        <v>32.625</v>
      </c>
      <c r="F166" s="0" t="n">
        <f aca="false">STANDARDIZE(E166,$E$312,$E$313)</f>
        <v>0.247974645854787</v>
      </c>
      <c r="G166" s="10" t="n">
        <v>9.25</v>
      </c>
      <c r="H166" s="0" t="n">
        <f aca="false">STANDARDIZE(G166,$G$312,$G$313)</f>
        <v>-0.599562665688417</v>
      </c>
      <c r="I166" s="9" t="n">
        <v>4.35</v>
      </c>
      <c r="J166" s="0" t="n">
        <f aca="false">(STANDARDIZE(I166,$I$312,$I$313))*-1</f>
        <v>1.41234343628393</v>
      </c>
      <c r="K166" s="9" t="n">
        <v>23</v>
      </c>
      <c r="L166" s="0" t="n">
        <f aca="false">STANDARDIZE(K166,$K$312,$K$313)</f>
        <v>0.357900006502597</v>
      </c>
      <c r="M166" s="9" t="n">
        <v>36.5</v>
      </c>
      <c r="N166" s="0" t="n">
        <f aca="false">STANDARDIZE(M166,$M$312,$M$313)</f>
        <v>0.689556085318973</v>
      </c>
      <c r="O166" s="9" t="n">
        <v>118</v>
      </c>
      <c r="P166" s="0" t="n">
        <f aca="false">STANDARDIZE(O166,$O$312,$O$313)</f>
        <v>0.294970075828044</v>
      </c>
      <c r="Q166" s="9" t="n">
        <v>6.92</v>
      </c>
      <c r="R166" s="0" t="n">
        <f aca="false">(STANDARDIZE(Q166,$Q$312,$Q$313))*-1</f>
        <v>0.857845875547954</v>
      </c>
      <c r="S166" s="9" t="n">
        <v>4.14</v>
      </c>
      <c r="T166" s="0" t="n">
        <f aca="false">(STANDARDIZE(S166,$S$312,$S$313))*-1</f>
        <v>0.894254695500541</v>
      </c>
      <c r="V166" s="11" t="n">
        <f aca="false">F166+H166+J166+L166+N166+P166+R166+T166</f>
        <v>4.15528215514841</v>
      </c>
      <c r="X166" s="11" t="n">
        <f aca="false">AVERAGE(F166,H166,J166,L166,N166,P166,R166,T166)</f>
        <v>0.519410269393551</v>
      </c>
      <c r="Z166" s="0" t="n">
        <v>1</v>
      </c>
      <c r="AA166" s="0" t="n">
        <v>7</v>
      </c>
      <c r="AB166" s="0" t="n">
        <v>7</v>
      </c>
      <c r="AC166" s="0" t="n">
        <f aca="false">RANK(AB166,$AB$2:$AB$310,1)</f>
        <v>7</v>
      </c>
      <c r="AD166" s="0" t="n">
        <v>0</v>
      </c>
    </row>
    <row r="167" customFormat="false" ht="18" hidden="false" customHeight="true" outlineLevel="0" collapsed="false">
      <c r="A167" s="14" t="s">
        <v>79</v>
      </c>
      <c r="B167" s="9" t="s">
        <v>34</v>
      </c>
      <c r="C167" s="14" t="n">
        <v>74</v>
      </c>
      <c r="D167" s="14" t="n">
        <v>211</v>
      </c>
      <c r="E167" s="15" t="n">
        <v>33.5</v>
      </c>
      <c r="F167" s="0" t="n">
        <f aca="false">STANDARDIZE(E167,$E$312,$E$313)</f>
        <v>0.875583794813435</v>
      </c>
      <c r="G167" s="15" t="n">
        <v>10.125</v>
      </c>
      <c r="H167" s="0" t="n">
        <f aca="false">STANDARDIZE(G167,$G$312,$G$313)</f>
        <v>0.778194566504638</v>
      </c>
      <c r="I167" s="14" t="s">
        <v>364</v>
      </c>
      <c r="K167" s="14" t="n">
        <v>12</v>
      </c>
      <c r="L167" s="0" t="n">
        <f aca="false">STANDARDIZE(K167,$K$312,$K$313)</f>
        <v>-1.44545421981049</v>
      </c>
      <c r="M167" s="14" t="s">
        <v>364</v>
      </c>
      <c r="O167" s="14" t="s">
        <v>364</v>
      </c>
      <c r="Q167" s="14" t="s">
        <v>364</v>
      </c>
      <c r="S167" s="14" t="s">
        <v>364</v>
      </c>
      <c r="V167" s="11" t="n">
        <f aca="false">F167+H167+J167+L167+N167+P167+R167+T167</f>
        <v>0.208324141507585</v>
      </c>
      <c r="X167" s="11" t="n">
        <f aca="false">AVERAGE(F167,H167,J167,L167,N167,P167,R167,T167)</f>
        <v>0.0694413805025285</v>
      </c>
      <c r="Z167" s="0" t="n">
        <v>8</v>
      </c>
      <c r="AD167" s="0" t="n">
        <v>0</v>
      </c>
    </row>
    <row r="168" customFormat="false" ht="18" hidden="false" customHeight="true" outlineLevel="0" collapsed="false">
      <c r="A168" s="9" t="s">
        <v>166</v>
      </c>
      <c r="B168" s="9" t="s">
        <v>46</v>
      </c>
      <c r="C168" s="9" t="n">
        <v>78</v>
      </c>
      <c r="D168" s="9" t="n">
        <v>294</v>
      </c>
      <c r="E168" s="10" t="n">
        <v>33.5</v>
      </c>
      <c r="F168" s="0" t="n">
        <f aca="false">STANDARDIZE(E168,$E$312,$E$313)</f>
        <v>0.875583794813435</v>
      </c>
      <c r="G168" s="10" t="n">
        <v>9.75</v>
      </c>
      <c r="H168" s="0" t="n">
        <f aca="false">STANDARDIZE(G168,$G$312,$G$313)</f>
        <v>0.187727181279043</v>
      </c>
      <c r="I168" s="9" t="n">
        <v>5.03</v>
      </c>
      <c r="J168" s="0" t="n">
        <f aca="false">(STANDARDIZE(I168,$I$312,$I$313))*-1</f>
        <v>-0.769594311216136</v>
      </c>
      <c r="K168" s="14" t="s">
        <v>364</v>
      </c>
      <c r="M168" s="9" t="n">
        <v>30</v>
      </c>
      <c r="N168" s="0" t="n">
        <f aca="false">STANDARDIZE(M168,$M$312,$M$313)</f>
        <v>-0.853212005637563</v>
      </c>
      <c r="O168" s="9" t="n">
        <v>111</v>
      </c>
      <c r="P168" s="0" t="n">
        <f aca="false">STANDARDIZE(O168,$O$312,$O$313)</f>
        <v>-0.453403784678914</v>
      </c>
      <c r="Q168" s="9" t="n">
        <v>7.2</v>
      </c>
      <c r="R168" s="0" t="n">
        <f aca="false">(STANDARDIZE(Q168,$Q$312,$Q$313))*-1</f>
        <v>0.171474437851106</v>
      </c>
      <c r="S168" s="9" t="n">
        <v>4.19</v>
      </c>
      <c r="T168" s="0" t="n">
        <f aca="false">(STANDARDIZE(S168,$S$312,$S$313))*-1</f>
        <v>0.698107974416875</v>
      </c>
      <c r="V168" s="11" t="n">
        <f aca="false">F168+H168+J168+L168+N168+P168+R168+T168</f>
        <v>-0.143316713172154</v>
      </c>
      <c r="X168" s="11" t="n">
        <f aca="false">AVERAGE(F168,H168,J168,L168,N168,P168,R168,T168)</f>
        <v>-0.0204738161674506</v>
      </c>
      <c r="Z168" s="0" t="n">
        <v>3</v>
      </c>
      <c r="AA168" s="0" t="n">
        <v>29</v>
      </c>
      <c r="AB168" s="0" t="n">
        <v>93</v>
      </c>
      <c r="AC168" s="0" t="n">
        <f aca="false">RANK(AB168,$AB$2:$AB$310,1)</f>
        <v>93</v>
      </c>
      <c r="AD168" s="0" t="n">
        <v>49.6666666666667</v>
      </c>
    </row>
    <row r="169" customFormat="false" ht="18" hidden="false" customHeight="true" outlineLevel="0" collapsed="false">
      <c r="A169" s="14" t="s">
        <v>54</v>
      </c>
      <c r="B169" s="9" t="s">
        <v>46</v>
      </c>
      <c r="C169" s="14" t="n">
        <v>79</v>
      </c>
      <c r="D169" s="14" t="n">
        <v>292</v>
      </c>
      <c r="E169" s="15" t="n">
        <v>33</v>
      </c>
      <c r="F169" s="0" t="n">
        <f aca="false">STANDARDIZE(E169,$E$312,$E$313)</f>
        <v>0.516949995408494</v>
      </c>
      <c r="G169" s="15" t="n">
        <v>10.5</v>
      </c>
      <c r="H169" s="0" t="n">
        <f aca="false">STANDARDIZE(G169,$G$312,$G$313)</f>
        <v>1.36866195173023</v>
      </c>
      <c r="I169" s="14" t="n">
        <v>5.1</v>
      </c>
      <c r="J169" s="0" t="n">
        <f aca="false">(STANDARDIZE(I169,$I$312,$I$313))*-1</f>
        <v>-0.994205549929376</v>
      </c>
      <c r="K169" s="14" t="n">
        <v>24</v>
      </c>
      <c r="L169" s="0" t="n">
        <f aca="false">STANDARDIZE(K169,$K$312,$K$313)</f>
        <v>0.521841299803786</v>
      </c>
      <c r="M169" s="14" t="n">
        <v>34</v>
      </c>
      <c r="N169" s="0" t="n">
        <f aca="false">STANDARDIZE(M169,$M$312,$M$313)</f>
        <v>0.0961837426433823</v>
      </c>
      <c r="O169" s="14" t="n">
        <v>117</v>
      </c>
      <c r="P169" s="0" t="n">
        <f aca="false">STANDARDIZE(O169,$O$312,$O$313)</f>
        <v>0.18805952432705</v>
      </c>
      <c r="Q169" s="14" t="n">
        <v>7.57</v>
      </c>
      <c r="R169" s="0" t="n">
        <f aca="false">(STANDARDIZE(Q169,$Q$312,$Q$313))*-1</f>
        <v>-0.735516390534015</v>
      </c>
      <c r="S169" s="14" t="n">
        <v>4.53</v>
      </c>
      <c r="T169" s="0" t="n">
        <f aca="false">(STANDARDIZE(S169,$S$312,$S$313))*-1</f>
        <v>-0.635689728952032</v>
      </c>
      <c r="V169" s="11" t="n">
        <f aca="false">F169+H169+J169+L169+N169+P169+R169+T169</f>
        <v>0.326284844497522</v>
      </c>
      <c r="X169" s="11" t="n">
        <f aca="false">AVERAGE(F169,H169,J169,L169,N169,P169,R169,T169)</f>
        <v>0.0407856055621903</v>
      </c>
      <c r="Z169" s="0" t="n">
        <v>1</v>
      </c>
      <c r="AA169" s="0" t="n">
        <v>17</v>
      </c>
      <c r="AB169" s="0" t="n">
        <v>17</v>
      </c>
      <c r="AC169" s="0" t="n">
        <f aca="false">RANK(AB169,$AB$2:$AB$310,1)</f>
        <v>17</v>
      </c>
      <c r="AD169" s="0" t="n">
        <v>30</v>
      </c>
    </row>
    <row r="170" customFormat="false" ht="18" hidden="false" customHeight="true" outlineLevel="0" collapsed="false">
      <c r="A170" s="9" t="s">
        <v>305</v>
      </c>
      <c r="B170" s="9" t="s">
        <v>46</v>
      </c>
      <c r="C170" s="9" t="n">
        <v>76</v>
      </c>
      <c r="D170" s="9" t="n">
        <v>282</v>
      </c>
      <c r="E170" s="10" t="n">
        <v>33.125</v>
      </c>
      <c r="F170" s="0" t="n">
        <f aca="false">STANDARDIZE(E170,$E$312,$E$313)</f>
        <v>0.606608445259729</v>
      </c>
      <c r="G170" s="10" t="n">
        <v>8.5</v>
      </c>
      <c r="H170" s="0" t="n">
        <f aca="false">STANDARDIZE(G170,$G$312,$G$313)</f>
        <v>-1.78049743613961</v>
      </c>
      <c r="I170" s="9" t="n">
        <v>4.8</v>
      </c>
      <c r="J170" s="0" t="n">
        <f aca="false">(STANDARDIZE(I170,$I$312,$I$313))*-1</f>
        <v>-0.0315859554440551</v>
      </c>
      <c r="K170" s="14" t="s">
        <v>364</v>
      </c>
      <c r="M170" s="14" t="s">
        <v>364</v>
      </c>
      <c r="O170" s="14" t="s">
        <v>364</v>
      </c>
      <c r="Q170" s="14" t="s">
        <v>364</v>
      </c>
      <c r="S170" s="14" t="s">
        <v>364</v>
      </c>
      <c r="V170" s="11" t="n">
        <f aca="false">F170+H170+J170+L170+N170+P170+R170+T170</f>
        <v>-1.20547494632393</v>
      </c>
      <c r="X170" s="11" t="n">
        <f aca="false">AVERAGE(F170,H170,J170,L170,N170,P170,R170,T170)</f>
        <v>-0.401824982107978</v>
      </c>
      <c r="Z170" s="0" t="n">
        <v>8</v>
      </c>
      <c r="AD170" s="0" t="n">
        <v>10.8333333333333</v>
      </c>
    </row>
    <row r="171" customFormat="false" ht="18" hidden="false" customHeight="true" outlineLevel="0" collapsed="false">
      <c r="A171" s="14" t="s">
        <v>334</v>
      </c>
      <c r="B171" s="9" t="s">
        <v>46</v>
      </c>
      <c r="C171" s="14" t="n">
        <v>75</v>
      </c>
      <c r="D171" s="14" t="n">
        <v>246</v>
      </c>
      <c r="E171" s="15" t="n">
        <v>32.5</v>
      </c>
      <c r="F171" s="0" t="n">
        <f aca="false">STANDARDIZE(E171,$E$312,$E$313)</f>
        <v>0.158316196003552</v>
      </c>
      <c r="G171" s="15" t="n">
        <v>9.375</v>
      </c>
      <c r="H171" s="0" t="n">
        <f aca="false">STANDARDIZE(G171,$G$312,$G$313)</f>
        <v>-0.402740203946552</v>
      </c>
      <c r="I171" s="14" t="n">
        <v>4.53</v>
      </c>
      <c r="J171" s="0" t="n">
        <f aca="false">(STANDARDIZE(I171,$I$312,$I$313))*-1</f>
        <v>0.834771679592733</v>
      </c>
      <c r="K171" s="14" t="n">
        <v>35</v>
      </c>
      <c r="L171" s="0" t="n">
        <f aca="false">STANDARDIZE(K171,$K$312,$K$313)</f>
        <v>2.32519552611687</v>
      </c>
      <c r="M171" s="14" t="n">
        <v>41</v>
      </c>
      <c r="N171" s="0" t="n">
        <f aca="false">STANDARDIZE(M171,$M$312,$M$313)</f>
        <v>1.75762630213504</v>
      </c>
      <c r="O171" s="14" t="n">
        <v>130</v>
      </c>
      <c r="P171" s="0" t="n">
        <f aca="false">STANDARDIZE(O171,$O$312,$O$313)</f>
        <v>1.57789669383997</v>
      </c>
      <c r="Q171" s="14" t="n">
        <v>6.91</v>
      </c>
      <c r="R171" s="0" t="n">
        <f aca="false">(STANDARDIZE(Q171,$Q$312,$Q$313))*-1</f>
        <v>0.882359141179984</v>
      </c>
      <c r="S171" s="14" t="n">
        <v>4.15</v>
      </c>
      <c r="T171" s="0" t="n">
        <f aca="false">(STANDARDIZE(S171,$S$312,$S$313))*-1</f>
        <v>0.855025351283806</v>
      </c>
      <c r="V171" s="11" t="n">
        <f aca="false">F171+H171+J171+L171+N171+P171+R171+T171</f>
        <v>7.98845068620541</v>
      </c>
      <c r="X171" s="11" t="n">
        <f aca="false">AVERAGE(F171,H171,J171,L171,N171,P171,R171,T171)</f>
        <v>0.998556335775676</v>
      </c>
      <c r="Z171" s="0" t="n">
        <v>1</v>
      </c>
      <c r="AA171" s="0" t="n">
        <v>8</v>
      </c>
      <c r="AB171" s="0" t="n">
        <v>8</v>
      </c>
      <c r="AC171" s="0" t="n">
        <f aca="false">RANK(AB171,$AB$2:$AB$310,1)</f>
        <v>8</v>
      </c>
      <c r="AD171" s="0" t="n">
        <v>33.625</v>
      </c>
    </row>
    <row r="172" customFormat="false" ht="18" hidden="false" customHeight="true" outlineLevel="0" collapsed="false">
      <c r="A172" s="9" t="s">
        <v>255</v>
      </c>
      <c r="B172" s="9" t="s">
        <v>46</v>
      </c>
      <c r="C172" s="9" t="n">
        <v>74</v>
      </c>
      <c r="D172" s="9" t="n">
        <v>293</v>
      </c>
      <c r="E172" s="10" t="n">
        <v>33.625</v>
      </c>
      <c r="F172" s="0" t="n">
        <f aca="false">STANDARDIZE(E172,$E$312,$E$313)</f>
        <v>0.965242244664671</v>
      </c>
      <c r="G172" s="10" t="n">
        <v>10.25</v>
      </c>
      <c r="H172" s="0" t="n">
        <f aca="false">STANDARDIZE(G172,$G$312,$G$313)</f>
        <v>0.975017028246503</v>
      </c>
      <c r="I172" s="14" t="s">
        <v>364</v>
      </c>
      <c r="K172" s="14" t="s">
        <v>364</v>
      </c>
      <c r="M172" s="14" t="s">
        <v>364</v>
      </c>
      <c r="O172" s="14" t="s">
        <v>364</v>
      </c>
      <c r="Q172" s="14" t="s">
        <v>364</v>
      </c>
      <c r="S172" s="14" t="s">
        <v>364</v>
      </c>
      <c r="V172" s="11" t="n">
        <f aca="false">F172+H172+J172+L172+N172+P172+R172+T172</f>
        <v>1.94025927291117</v>
      </c>
      <c r="X172" s="11" t="n">
        <f aca="false">AVERAGE(F172,H172,J172,L172,N172,P172,R172,T172)</f>
        <v>0.970129636455587</v>
      </c>
      <c r="Z172" s="0" t="n">
        <v>6</v>
      </c>
      <c r="AA172" s="0" t="n">
        <v>4</v>
      </c>
      <c r="AB172" s="0" t="n">
        <v>180</v>
      </c>
      <c r="AC172" s="0" t="n">
        <f aca="false">RANK(AB172,$AB$2:$AB$310,1)</f>
        <v>166</v>
      </c>
      <c r="AD172" s="0" t="n">
        <v>27.8461538461538</v>
      </c>
    </row>
    <row r="173" customFormat="false" ht="18" hidden="false" customHeight="true" outlineLevel="0" collapsed="false">
      <c r="A173" s="14" t="s">
        <v>45</v>
      </c>
      <c r="B173" s="9" t="s">
        <v>46</v>
      </c>
      <c r="C173" s="14" t="n">
        <v>76</v>
      </c>
      <c r="D173" s="14" t="n">
        <v>318</v>
      </c>
      <c r="E173" s="15" t="n">
        <v>33.75</v>
      </c>
      <c r="F173" s="0" t="n">
        <f aca="false">STANDARDIZE(E173,$E$312,$E$313)</f>
        <v>1.05490069451591</v>
      </c>
      <c r="G173" s="15" t="n">
        <v>9.75</v>
      </c>
      <c r="H173" s="0" t="n">
        <f aca="false">STANDARDIZE(G173,$G$312,$G$313)</f>
        <v>0.187727181279043</v>
      </c>
      <c r="I173" s="14" t="n">
        <v>5.02</v>
      </c>
      <c r="J173" s="0" t="n">
        <f aca="false">(STANDARDIZE(I173,$I$312,$I$313))*-1</f>
        <v>-0.737506991399957</v>
      </c>
      <c r="K173" s="14" t="n">
        <v>20</v>
      </c>
      <c r="L173" s="0" t="n">
        <f aca="false">STANDARDIZE(K173,$K$312,$K$313)</f>
        <v>-0.133923873400972</v>
      </c>
      <c r="M173" s="14" t="n">
        <v>31</v>
      </c>
      <c r="N173" s="0" t="n">
        <f aca="false">STANDARDIZE(M173,$M$312,$M$313)</f>
        <v>-0.615863068567327</v>
      </c>
      <c r="O173" s="14" t="n">
        <v>101</v>
      </c>
      <c r="P173" s="0" t="n">
        <f aca="false">STANDARDIZE(O173,$O$312,$O$313)</f>
        <v>-1.52250929968885</v>
      </c>
      <c r="Q173" s="14" t="n">
        <v>7.5</v>
      </c>
      <c r="R173" s="0" t="n">
        <f aca="false">(STANDARDIZE(Q173,$Q$312,$Q$313))*-1</f>
        <v>-0.563923531109803</v>
      </c>
      <c r="S173" s="14" t="n">
        <v>4.57</v>
      </c>
      <c r="T173" s="0" t="n">
        <f aca="false">(STANDARDIZE(S173,$S$312,$S$313))*-1</f>
        <v>-0.792607105818962</v>
      </c>
      <c r="V173" s="11" t="n">
        <f aca="false">F173+H173+J173+L173+N173+P173+R173+T173</f>
        <v>-3.12370599419093</v>
      </c>
      <c r="X173" s="11" t="n">
        <f aca="false">AVERAGE(F173,H173,J173,L173,N173,P173,R173,T173)</f>
        <v>-0.390463249273866</v>
      </c>
      <c r="Z173" s="0" t="n">
        <v>4</v>
      </c>
      <c r="AA173" s="0" t="n">
        <v>1</v>
      </c>
      <c r="AB173" s="0" t="n">
        <v>100</v>
      </c>
      <c r="AC173" s="0" t="n">
        <f aca="false">RANK(AB173,$AB$2:$AB$310,1)</f>
        <v>100</v>
      </c>
      <c r="AD173" s="0" t="n">
        <v>22.25</v>
      </c>
    </row>
    <row r="174" customFormat="false" ht="18" hidden="false" customHeight="true" outlineLevel="0" collapsed="false">
      <c r="A174" s="9" t="s">
        <v>238</v>
      </c>
      <c r="B174" s="9" t="s">
        <v>46</v>
      </c>
      <c r="C174" s="9" t="n">
        <v>74</v>
      </c>
      <c r="D174" s="9" t="n">
        <v>319</v>
      </c>
      <c r="E174" s="10" t="n">
        <v>32.5</v>
      </c>
      <c r="F174" s="0" t="n">
        <f aca="false">STANDARDIZE(E174,$E$312,$E$313)</f>
        <v>0.158316196003552</v>
      </c>
      <c r="G174" s="10" t="n">
        <v>10</v>
      </c>
      <c r="H174" s="0" t="n">
        <f aca="false">STANDARDIZE(G174,$G$312,$G$313)</f>
        <v>0.581372104762773</v>
      </c>
      <c r="I174" s="9" t="n">
        <v>5.05</v>
      </c>
      <c r="J174" s="0" t="n">
        <f aca="false">(STANDARDIZE(I174,$I$312,$I$313))*-1</f>
        <v>-0.83376895084849</v>
      </c>
      <c r="K174" s="9" t="n">
        <v>26</v>
      </c>
      <c r="L174" s="0" t="n">
        <f aca="false">STANDARDIZE(K174,$K$312,$K$313)</f>
        <v>0.849723886406165</v>
      </c>
      <c r="M174" s="9" t="n">
        <v>29.5</v>
      </c>
      <c r="N174" s="0" t="n">
        <f aca="false">STANDARDIZE(M174,$M$312,$M$313)</f>
        <v>-0.971886474172681</v>
      </c>
      <c r="O174" s="9" t="n">
        <v>98</v>
      </c>
      <c r="P174" s="0" t="n">
        <f aca="false">STANDARDIZE(O174,$O$312,$O$313)</f>
        <v>-1.84324095419184</v>
      </c>
      <c r="Q174" s="9" t="n">
        <v>7.84</v>
      </c>
      <c r="R174" s="0" t="n">
        <f aca="false">(STANDARDIZE(Q174,$Q$312,$Q$313))*-1</f>
        <v>-1.39737456259883</v>
      </c>
      <c r="S174" s="9" t="n">
        <v>4.59</v>
      </c>
      <c r="T174" s="0" t="n">
        <f aca="false">(STANDARDIZE(S174,$S$312,$S$313))*-1</f>
        <v>-0.871065794252426</v>
      </c>
      <c r="V174" s="11" t="n">
        <f aca="false">F174+H174+J174+L174+N174+P174+R174+T174</f>
        <v>-4.32792454889178</v>
      </c>
      <c r="X174" s="11" t="n">
        <f aca="false">AVERAGE(F174,H174,J174,L174,N174,P174,R174,T174)</f>
        <v>-0.540990568611472</v>
      </c>
      <c r="Z174" s="0" t="n">
        <v>1</v>
      </c>
      <c r="AA174" s="0" t="n">
        <v>32</v>
      </c>
      <c r="AB174" s="0" t="n">
        <v>32</v>
      </c>
      <c r="AC174" s="0" t="n">
        <f aca="false">RANK(AB174,$AB$2:$AB$310,1)</f>
        <v>32</v>
      </c>
      <c r="AD174" s="0" t="n">
        <v>31.75</v>
      </c>
    </row>
    <row r="175" customFormat="false" ht="18" hidden="false" customHeight="true" outlineLevel="0" collapsed="false">
      <c r="A175" s="14" t="s">
        <v>49</v>
      </c>
      <c r="B175" s="9" t="s">
        <v>46</v>
      </c>
      <c r="C175" s="14" t="n">
        <v>75</v>
      </c>
      <c r="D175" s="14" t="n">
        <v>267</v>
      </c>
      <c r="E175" s="15" t="n">
        <v>33.5</v>
      </c>
      <c r="F175" s="0" t="n">
        <f aca="false">STANDARDIZE(E175,$E$312,$E$313)</f>
        <v>0.875583794813435</v>
      </c>
      <c r="G175" s="15" t="n">
        <v>10.125</v>
      </c>
      <c r="H175" s="0" t="n">
        <f aca="false">STANDARDIZE(G175,$G$312,$G$313)</f>
        <v>0.778194566504638</v>
      </c>
      <c r="I175" s="14" t="n">
        <v>4.79</v>
      </c>
      <c r="J175" s="0" t="n">
        <f aca="false">(STANDARDIZE(I175,$I$312,$I$313))*-1</f>
        <v>0.000501364372121616</v>
      </c>
      <c r="K175" s="14" t="n">
        <v>27</v>
      </c>
      <c r="L175" s="0" t="n">
        <f aca="false">STANDARDIZE(K175,$K$312,$K$313)</f>
        <v>1.01366517970736</v>
      </c>
      <c r="M175" s="14" t="n">
        <v>34.5</v>
      </c>
      <c r="N175" s="0" t="n">
        <f aca="false">STANDARDIZE(M175,$M$312,$M$313)</f>
        <v>0.2148582111785</v>
      </c>
      <c r="O175" s="14" t="n">
        <v>114</v>
      </c>
      <c r="P175" s="0" t="n">
        <f aca="false">STANDARDIZE(O175,$O$312,$O$313)</f>
        <v>-0.132672130175932</v>
      </c>
      <c r="Q175" s="14" t="n">
        <v>7.17</v>
      </c>
      <c r="R175" s="0" t="n">
        <f aca="false">(STANDARDIZE(Q175,$Q$312,$Q$313))*-1</f>
        <v>0.245014234747197</v>
      </c>
      <c r="S175" s="14" t="n">
        <v>4.25</v>
      </c>
      <c r="T175" s="0" t="n">
        <f aca="false">(STANDARDIZE(S175,$S$312,$S$313))*-1</f>
        <v>0.462731909116481</v>
      </c>
      <c r="V175" s="11" t="n">
        <f aca="false">F175+H175+J175+L175+N175+P175+R175+T175</f>
        <v>3.4578771302638</v>
      </c>
      <c r="X175" s="11" t="n">
        <f aca="false">AVERAGE(F175,H175,J175,L175,N175,P175,R175,T175)</f>
        <v>0.432234641282975</v>
      </c>
      <c r="Z175" s="0" t="n">
        <v>6</v>
      </c>
      <c r="AA175" s="0" t="n">
        <v>36</v>
      </c>
      <c r="AB175" s="0" t="n">
        <v>212</v>
      </c>
      <c r="AC175" s="0" t="n">
        <f aca="false">RANK(AB175,$AB$2:$AB$310,1)</f>
        <v>187</v>
      </c>
      <c r="AD175" s="0" t="n">
        <v>3.14285714285714</v>
      </c>
    </row>
    <row r="176" customFormat="false" ht="18" hidden="false" customHeight="true" outlineLevel="0" collapsed="false">
      <c r="A176" s="9" t="s">
        <v>153</v>
      </c>
      <c r="B176" s="9" t="s">
        <v>46</v>
      </c>
      <c r="C176" s="9" t="n">
        <v>75</v>
      </c>
      <c r="D176" s="9" t="n">
        <v>271</v>
      </c>
      <c r="E176" s="10" t="n">
        <v>34.375</v>
      </c>
      <c r="F176" s="0" t="n">
        <f aca="false">STANDARDIZE(E176,$E$312,$E$313)</f>
        <v>1.50319294377208</v>
      </c>
      <c r="G176" s="10" t="n">
        <v>10.125</v>
      </c>
      <c r="H176" s="0" t="n">
        <f aca="false">STANDARDIZE(G176,$G$312,$G$313)</f>
        <v>0.778194566504638</v>
      </c>
      <c r="I176" s="9" t="n">
        <v>4.79</v>
      </c>
      <c r="J176" s="0" t="n">
        <f aca="false">(STANDARDIZE(I176,$I$312,$I$313))*-1</f>
        <v>0.000501364372121616</v>
      </c>
      <c r="K176" s="9" t="n">
        <v>19</v>
      </c>
      <c r="L176" s="0" t="n">
        <f aca="false">STANDARDIZE(K176,$K$312,$K$313)</f>
        <v>-0.297865166702161</v>
      </c>
      <c r="M176" s="9" t="n">
        <v>38.5</v>
      </c>
      <c r="N176" s="0" t="n">
        <f aca="false">STANDARDIZE(M176,$M$312,$M$313)</f>
        <v>1.16425395945945</v>
      </c>
      <c r="O176" s="9" t="n">
        <v>118</v>
      </c>
      <c r="P176" s="0" t="n">
        <f aca="false">STANDARDIZE(O176,$O$312,$O$313)</f>
        <v>0.294970075828044</v>
      </c>
      <c r="Q176" s="9" t="n">
        <v>7.08</v>
      </c>
      <c r="R176" s="0" t="n">
        <f aca="false">(STANDARDIZE(Q176,$Q$312,$Q$313))*-1</f>
        <v>0.465633625435469</v>
      </c>
      <c r="S176" s="9" t="n">
        <v>4.05</v>
      </c>
      <c r="T176" s="0" t="n">
        <f aca="false">(STANDARDIZE(S176,$S$312,$S$313))*-1</f>
        <v>1.24731879345113</v>
      </c>
      <c r="V176" s="11" t="n">
        <f aca="false">F176+H176+J176+L176+N176+P176+R176+T176</f>
        <v>5.15620016212078</v>
      </c>
      <c r="X176" s="11" t="n">
        <f aca="false">AVERAGE(F176,H176,J176,L176,N176,P176,R176,T176)</f>
        <v>0.644525020265097</v>
      </c>
      <c r="Z176" s="0" t="n">
        <v>2</v>
      </c>
      <c r="AA176" s="0" t="n">
        <v>31</v>
      </c>
      <c r="AB176" s="0" t="n">
        <v>63</v>
      </c>
      <c r="AC176" s="0" t="n">
        <f aca="false">RANK(AB176,$AB$2:$AB$310,1)</f>
        <v>63</v>
      </c>
      <c r="AD176" s="0" t="n">
        <v>22.1333333333333</v>
      </c>
    </row>
    <row r="177" customFormat="false" ht="18" hidden="false" customHeight="true" outlineLevel="0" collapsed="false">
      <c r="A177" s="14" t="s">
        <v>337</v>
      </c>
      <c r="B177" s="9" t="s">
        <v>46</v>
      </c>
      <c r="C177" s="14" t="n">
        <v>75</v>
      </c>
      <c r="D177" s="14" t="n">
        <v>293</v>
      </c>
      <c r="E177" s="15" t="n">
        <v>31.5</v>
      </c>
      <c r="F177" s="0" t="n">
        <f aca="false">STANDARDIZE(E177,$E$312,$E$313)</f>
        <v>-0.558951402806331</v>
      </c>
      <c r="G177" s="15" t="n">
        <v>9.375</v>
      </c>
      <c r="H177" s="0" t="n">
        <f aca="false">STANDARDIZE(G177,$G$312,$G$313)</f>
        <v>-0.402740203946552</v>
      </c>
      <c r="I177" s="14" t="n">
        <v>4.86</v>
      </c>
      <c r="J177" s="0" t="n">
        <f aca="false">(STANDARDIZE(I177,$I$312,$I$313))*-1</f>
        <v>-0.224109874341121</v>
      </c>
      <c r="K177" s="14" t="n">
        <v>29</v>
      </c>
      <c r="L177" s="0" t="n">
        <f aca="false">STANDARDIZE(K177,$K$312,$K$313)</f>
        <v>1.34154776630973</v>
      </c>
      <c r="M177" s="14" t="n">
        <v>29</v>
      </c>
      <c r="N177" s="0" t="n">
        <f aca="false">STANDARDIZE(M177,$M$312,$M$313)</f>
        <v>-1.0905609427078</v>
      </c>
      <c r="O177" s="14" t="n">
        <v>110</v>
      </c>
      <c r="P177" s="0" t="n">
        <f aca="false">STANDARDIZE(O177,$O$312,$O$313)</f>
        <v>-0.560314336179908</v>
      </c>
      <c r="Q177" s="14" t="n">
        <v>7.23</v>
      </c>
      <c r="R177" s="0" t="n">
        <f aca="false">(STANDARDIZE(Q177,$Q$312,$Q$313))*-1</f>
        <v>0.0979346409550142</v>
      </c>
      <c r="S177" s="14" t="n">
        <v>4.37</v>
      </c>
      <c r="T177" s="0" t="n">
        <f aca="false">(STANDARDIZE(S177,$S$312,$S$313))*-1</f>
        <v>-0.00802022148431005</v>
      </c>
      <c r="V177" s="11" t="n">
        <f aca="false">F177+H177+J177+L177+N177+P177+R177+T177</f>
        <v>-1.40521457420127</v>
      </c>
      <c r="X177" s="11" t="n">
        <f aca="false">AVERAGE(F177,H177,J177,L177,N177,P177,R177,T177)</f>
        <v>-0.175651821775159</v>
      </c>
      <c r="Z177" s="0" t="n">
        <v>3</v>
      </c>
      <c r="AA177" s="0" t="n">
        <v>32</v>
      </c>
      <c r="AB177" s="0" t="n">
        <v>96</v>
      </c>
      <c r="AC177" s="0" t="n">
        <f aca="false">RANK(AB177,$AB$2:$AB$310,1)</f>
        <v>96</v>
      </c>
      <c r="AD177" s="0" t="n">
        <v>25.7142857142857</v>
      </c>
    </row>
    <row r="178" customFormat="false" ht="18" hidden="false" customHeight="true" outlineLevel="0" collapsed="false">
      <c r="A178" s="9" t="s">
        <v>92</v>
      </c>
      <c r="B178" s="9" t="s">
        <v>46</v>
      </c>
      <c r="C178" s="9" t="n">
        <v>74</v>
      </c>
      <c r="D178" s="9" t="n">
        <v>289</v>
      </c>
      <c r="E178" s="10" t="n">
        <v>33.25</v>
      </c>
      <c r="F178" s="0" t="n">
        <f aca="false">STANDARDIZE(E178,$E$312,$E$313)</f>
        <v>0.696266895110964</v>
      </c>
      <c r="G178" s="10" t="n">
        <v>10</v>
      </c>
      <c r="H178" s="0" t="n">
        <f aca="false">STANDARDIZE(G178,$G$312,$G$313)</f>
        <v>0.581372104762773</v>
      </c>
      <c r="I178" s="14" t="s">
        <v>364</v>
      </c>
      <c r="K178" s="14" t="s">
        <v>364</v>
      </c>
      <c r="M178" s="14" t="s">
        <v>364</v>
      </c>
      <c r="O178" s="14" t="s">
        <v>364</v>
      </c>
      <c r="Q178" s="14" t="s">
        <v>364</v>
      </c>
      <c r="S178" s="14" t="s">
        <v>364</v>
      </c>
      <c r="V178" s="11" t="n">
        <f aca="false">F178+H178+J178+L178+N178+P178+R178+T178</f>
        <v>1.27763899987374</v>
      </c>
      <c r="X178" s="11" t="n">
        <f aca="false">AVERAGE(F178,H178,J178,L178,N178,P178,R178,T178)</f>
        <v>0.638819499936869</v>
      </c>
      <c r="Z178" s="0" t="n">
        <v>6</v>
      </c>
      <c r="AA178" s="0" t="n">
        <v>40</v>
      </c>
      <c r="AB178" s="0" t="n">
        <v>216</v>
      </c>
      <c r="AC178" s="0" t="n">
        <f aca="false">RANK(AB178,$AB$2:$AB$310,1)</f>
        <v>188</v>
      </c>
      <c r="AD178" s="0" t="n">
        <v>14.9333333333333</v>
      </c>
    </row>
    <row r="179" customFormat="false" ht="18" hidden="false" customHeight="true" outlineLevel="0" collapsed="false">
      <c r="A179" s="14" t="s">
        <v>98</v>
      </c>
      <c r="B179" s="9" t="s">
        <v>46</v>
      </c>
      <c r="C179" s="14" t="n">
        <v>77</v>
      </c>
      <c r="D179" s="14" t="n">
        <v>283</v>
      </c>
      <c r="E179" s="15" t="n">
        <v>34.5</v>
      </c>
      <c r="F179" s="0" t="n">
        <f aca="false">STANDARDIZE(E179,$E$312,$E$313)</f>
        <v>1.59285139362332</v>
      </c>
      <c r="G179" s="15" t="n">
        <v>9.25</v>
      </c>
      <c r="H179" s="0" t="n">
        <f aca="false">STANDARDIZE(G179,$G$312,$G$313)</f>
        <v>-0.599562665688417</v>
      </c>
      <c r="I179" s="14" t="n">
        <v>5.01</v>
      </c>
      <c r="J179" s="0" t="n">
        <f aca="false">(STANDARDIZE(I179,$I$312,$I$313))*-1</f>
        <v>-0.70541967158378</v>
      </c>
      <c r="K179" s="14" t="s">
        <v>364</v>
      </c>
      <c r="M179" s="14" t="n">
        <v>33</v>
      </c>
      <c r="N179" s="0" t="n">
        <f aca="false">STANDARDIZE(M179,$M$312,$M$313)</f>
        <v>-0.141165194426854</v>
      </c>
      <c r="O179" s="14" t="n">
        <v>110</v>
      </c>
      <c r="P179" s="0" t="n">
        <f aca="false">STANDARDIZE(O179,$O$312,$O$313)</f>
        <v>-0.560314336179908</v>
      </c>
      <c r="Q179" s="14" t="n">
        <v>7.64</v>
      </c>
      <c r="R179" s="0" t="n">
        <f aca="false">(STANDARDIZE(Q179,$Q$312,$Q$313))*-1</f>
        <v>-0.907109249958226</v>
      </c>
      <c r="S179" s="14" t="n">
        <v>4.65</v>
      </c>
      <c r="T179" s="0" t="n">
        <f aca="false">(STANDARDIZE(S179,$S$312,$S$313))*-1</f>
        <v>-1.10644185955282</v>
      </c>
      <c r="V179" s="11" t="n">
        <f aca="false">F179+H179+J179+L179+N179+P179+R179+T179</f>
        <v>-2.42716158376669</v>
      </c>
      <c r="X179" s="11" t="n">
        <f aca="false">AVERAGE(F179,H179,J179,L179,N179,P179,R179,T179)</f>
        <v>-0.346737369109527</v>
      </c>
      <c r="Z179" s="0" t="n">
        <v>8</v>
      </c>
      <c r="AD179" s="0" t="n">
        <v>0</v>
      </c>
    </row>
    <row r="180" customFormat="false" ht="18" hidden="false" customHeight="true" outlineLevel="0" collapsed="false">
      <c r="A180" s="9" t="s">
        <v>83</v>
      </c>
      <c r="B180" s="9" t="s">
        <v>46</v>
      </c>
      <c r="C180" s="9" t="n">
        <v>77</v>
      </c>
      <c r="D180" s="9" t="n">
        <v>320</v>
      </c>
      <c r="E180" s="10" t="n">
        <v>34.625</v>
      </c>
      <c r="F180" s="0" t="n">
        <f aca="false">STANDARDIZE(E180,$E$312,$E$313)</f>
        <v>1.68250984347455</v>
      </c>
      <c r="G180" s="10" t="n">
        <v>11</v>
      </c>
      <c r="H180" s="0" t="n">
        <f aca="false">STANDARDIZE(G180,$G$312,$G$313)</f>
        <v>2.15595179869769</v>
      </c>
      <c r="I180" s="9" t="n">
        <v>5.07</v>
      </c>
      <c r="J180" s="0" t="n">
        <f aca="false">(STANDARDIZE(I180,$I$312,$I$313))*-1</f>
        <v>-0.897943590480846</v>
      </c>
      <c r="K180" s="14" t="s">
        <v>364</v>
      </c>
      <c r="M180" s="9" t="n">
        <v>33</v>
      </c>
      <c r="N180" s="0" t="n">
        <f aca="false">STANDARDIZE(M180,$M$312,$M$313)</f>
        <v>-0.141165194426854</v>
      </c>
      <c r="O180" s="9" t="n">
        <v>103</v>
      </c>
      <c r="P180" s="0" t="n">
        <f aca="false">STANDARDIZE(O180,$O$312,$O$313)</f>
        <v>-1.30868819668687</v>
      </c>
      <c r="Q180" s="9" t="n">
        <v>7.91</v>
      </c>
      <c r="R180" s="0" t="n">
        <f aca="false">(STANDARDIZE(Q180,$Q$312,$Q$313))*-1</f>
        <v>-1.56896742202305</v>
      </c>
      <c r="S180" s="9" t="n">
        <v>4.47</v>
      </c>
      <c r="T180" s="0" t="n">
        <f aca="false">(STANDARDIZE(S180,$S$312,$S$313))*-1</f>
        <v>-0.400313663651635</v>
      </c>
      <c r="V180" s="11" t="n">
        <f aca="false">F180+H180+J180+L180+N180+P180+R180+T180</f>
        <v>-0.478616425097</v>
      </c>
      <c r="X180" s="11" t="n">
        <f aca="false">AVERAGE(F180,H180,J180,L180,N180,P180,R180,T180)</f>
        <v>-0.0683737750138571</v>
      </c>
      <c r="Z180" s="0" t="n">
        <v>3</v>
      </c>
      <c r="AA180" s="0" t="n">
        <v>26</v>
      </c>
      <c r="AB180" s="0" t="n">
        <v>90</v>
      </c>
      <c r="AC180" s="0" t="n">
        <f aca="false">RANK(AB180,$AB$2:$AB$310,1)</f>
        <v>90</v>
      </c>
      <c r="AD180" s="0" t="n">
        <v>23.1538461538462</v>
      </c>
    </row>
    <row r="181" customFormat="false" ht="18" hidden="false" customHeight="true" outlineLevel="0" collapsed="false">
      <c r="A181" s="14" t="s">
        <v>329</v>
      </c>
      <c r="B181" s="9" t="s">
        <v>46</v>
      </c>
      <c r="C181" s="14" t="n">
        <v>74</v>
      </c>
      <c r="D181" s="14" t="n">
        <v>316</v>
      </c>
      <c r="E181" s="15" t="n">
        <v>34</v>
      </c>
      <c r="F181" s="0" t="n">
        <f aca="false">STANDARDIZE(E181,$E$312,$E$313)</f>
        <v>1.23421759421838</v>
      </c>
      <c r="G181" s="15" t="n">
        <v>10.75</v>
      </c>
      <c r="H181" s="0" t="n">
        <f aca="false">STANDARDIZE(G181,$G$312,$G$313)</f>
        <v>1.76230687521396</v>
      </c>
      <c r="I181" s="14" t="n">
        <v>5.16</v>
      </c>
      <c r="J181" s="0" t="n">
        <f aca="false">(STANDARDIZE(I181,$I$312,$I$313))*-1</f>
        <v>-1.18672946882644</v>
      </c>
      <c r="K181" s="14" t="n">
        <v>32</v>
      </c>
      <c r="L181" s="0" t="n">
        <f aca="false">STANDARDIZE(K181,$K$312,$K$313)</f>
        <v>1.8333716462133</v>
      </c>
      <c r="M181" s="14" t="s">
        <v>364</v>
      </c>
      <c r="O181" s="14" t="n">
        <v>105</v>
      </c>
      <c r="P181" s="0" t="n">
        <f aca="false">STANDARDIZE(O181,$O$312,$O$313)</f>
        <v>-1.09486709368488</v>
      </c>
      <c r="Q181" s="14" t="n">
        <v>7.53</v>
      </c>
      <c r="R181" s="0" t="n">
        <f aca="false">(STANDARDIZE(Q181,$Q$312,$Q$313))*-1</f>
        <v>-0.637463328005894</v>
      </c>
      <c r="S181" s="14" t="n">
        <v>4.46</v>
      </c>
      <c r="T181" s="0" t="n">
        <f aca="false">(STANDARDIZE(S181,$S$312,$S$313))*-1</f>
        <v>-0.361084319434903</v>
      </c>
      <c r="V181" s="11" t="n">
        <f aca="false">F181+H181+J181+L181+N181+P181+R181+T181</f>
        <v>1.54975190569352</v>
      </c>
      <c r="X181" s="11" t="n">
        <f aca="false">AVERAGE(F181,H181,J181,L181,N181,P181,R181,T181)</f>
        <v>0.221393129384789</v>
      </c>
      <c r="Z181" s="0" t="n">
        <v>5</v>
      </c>
      <c r="AA181" s="0" t="n">
        <v>18</v>
      </c>
      <c r="AB181" s="0" t="n">
        <v>154</v>
      </c>
      <c r="AC181" s="0" t="n">
        <f aca="false">RANK(AB181,$AB$2:$AB$310,1)</f>
        <v>149</v>
      </c>
      <c r="AD181" s="0" t="n">
        <v>0</v>
      </c>
    </row>
    <row r="182" customFormat="false" ht="18" hidden="false" customHeight="true" outlineLevel="0" collapsed="false">
      <c r="A182" s="9" t="s">
        <v>289</v>
      </c>
      <c r="B182" s="9" t="s">
        <v>46</v>
      </c>
      <c r="C182" s="9" t="n">
        <v>76</v>
      </c>
      <c r="D182" s="9" t="n">
        <v>254</v>
      </c>
      <c r="E182" s="10" t="n">
        <v>32.5</v>
      </c>
      <c r="F182" s="0" t="n">
        <f aca="false">STANDARDIZE(E182,$E$312,$E$313)</f>
        <v>0.158316196003552</v>
      </c>
      <c r="G182" s="10" t="n">
        <v>10.375</v>
      </c>
      <c r="H182" s="0" t="n">
        <f aca="false">STANDARDIZE(G182,$G$312,$G$313)</f>
        <v>1.17183948998837</v>
      </c>
      <c r="I182" s="9" t="n">
        <v>4.97</v>
      </c>
      <c r="J182" s="0" t="n">
        <f aca="false">(STANDARDIZE(I182,$I$312,$I$313))*-1</f>
        <v>-0.57707039231907</v>
      </c>
      <c r="K182" s="9" t="n">
        <v>23</v>
      </c>
      <c r="L182" s="0" t="n">
        <f aca="false">STANDARDIZE(K182,$K$312,$K$313)</f>
        <v>0.357900006502597</v>
      </c>
      <c r="M182" s="14" t="s">
        <v>364</v>
      </c>
      <c r="O182" s="14" t="s">
        <v>364</v>
      </c>
      <c r="Q182" s="14" t="s">
        <v>364</v>
      </c>
      <c r="S182" s="14" t="s">
        <v>364</v>
      </c>
      <c r="V182" s="11" t="n">
        <f aca="false">F182+H182+J182+L182+N182+P182+R182+T182</f>
        <v>1.11098530017545</v>
      </c>
      <c r="X182" s="11" t="n">
        <f aca="false">AVERAGE(F182,H182,J182,L182,N182,P182,R182,T182)</f>
        <v>0.277746325043862</v>
      </c>
      <c r="Z182" s="0" t="n">
        <v>8</v>
      </c>
      <c r="AD182" s="0" t="n">
        <v>25</v>
      </c>
    </row>
    <row r="183" customFormat="false" ht="18" hidden="false" customHeight="true" outlineLevel="0" collapsed="false">
      <c r="A183" s="14" t="s">
        <v>58</v>
      </c>
      <c r="B183" s="9" t="s">
        <v>46</v>
      </c>
      <c r="C183" s="14" t="n">
        <v>76</v>
      </c>
      <c r="D183" s="14" t="n">
        <v>284</v>
      </c>
      <c r="E183" s="15" t="n">
        <v>33</v>
      </c>
      <c r="F183" s="0" t="n">
        <f aca="false">STANDARDIZE(E183,$E$312,$E$313)</f>
        <v>0.516949995408494</v>
      </c>
      <c r="G183" s="15" t="n">
        <v>9.75</v>
      </c>
      <c r="H183" s="0" t="n">
        <f aca="false">STANDARDIZE(G183,$G$312,$G$313)</f>
        <v>0.187727181279043</v>
      </c>
      <c r="I183" s="14" t="n">
        <v>5.06</v>
      </c>
      <c r="J183" s="0" t="n">
        <f aca="false">(STANDARDIZE(I183,$I$312,$I$313))*-1</f>
        <v>-0.865856270664666</v>
      </c>
      <c r="K183" s="14" t="n">
        <v>26</v>
      </c>
      <c r="L183" s="0" t="n">
        <f aca="false">STANDARDIZE(K183,$K$312,$K$313)</f>
        <v>0.849723886406165</v>
      </c>
      <c r="M183" s="14" t="s">
        <v>364</v>
      </c>
      <c r="O183" s="14" t="s">
        <v>364</v>
      </c>
      <c r="Q183" s="14" t="s">
        <v>364</v>
      </c>
      <c r="S183" s="14" t="s">
        <v>364</v>
      </c>
      <c r="V183" s="11" t="n">
        <f aca="false">F183+H183+J183+L183+N183+P183+R183+T183</f>
        <v>0.688544792429036</v>
      </c>
      <c r="X183" s="11" t="n">
        <f aca="false">AVERAGE(F183,H183,J183,L183,N183,P183,R183,T183)</f>
        <v>0.172136198107259</v>
      </c>
      <c r="Z183" s="0" t="n">
        <v>6</v>
      </c>
      <c r="AA183" s="0" t="n">
        <v>17</v>
      </c>
      <c r="AB183" s="0" t="n">
        <v>193</v>
      </c>
      <c r="AC183" s="0" t="n">
        <f aca="false">RANK(AB183,$AB$2:$AB$310,1)</f>
        <v>175</v>
      </c>
      <c r="AD183" s="0" t="n">
        <v>0</v>
      </c>
    </row>
    <row r="184" customFormat="false" ht="18" hidden="false" customHeight="true" outlineLevel="0" collapsed="false">
      <c r="A184" s="9" t="s">
        <v>244</v>
      </c>
      <c r="B184" s="9" t="s">
        <v>46</v>
      </c>
      <c r="C184" s="9" t="n">
        <v>75</v>
      </c>
      <c r="D184" s="9" t="n">
        <v>279</v>
      </c>
      <c r="E184" s="10" t="n">
        <v>33.25</v>
      </c>
      <c r="F184" s="0" t="n">
        <f aca="false">STANDARDIZE(E184,$E$312,$E$313)</f>
        <v>0.696266895110964</v>
      </c>
      <c r="G184" s="10" t="n">
        <v>10.875</v>
      </c>
      <c r="H184" s="0" t="n">
        <f aca="false">STANDARDIZE(G184,$G$312,$G$313)</f>
        <v>1.95912933695583</v>
      </c>
      <c r="I184" s="9" t="n">
        <v>4.84</v>
      </c>
      <c r="J184" s="0" t="n">
        <f aca="false">(STANDARDIZE(I184,$I$312,$I$313))*-1</f>
        <v>-0.159935234708765</v>
      </c>
      <c r="K184" s="9" t="n">
        <v>32</v>
      </c>
      <c r="L184" s="0" t="n">
        <f aca="false">STANDARDIZE(K184,$K$312,$K$313)</f>
        <v>1.8333716462133</v>
      </c>
      <c r="M184" s="9" t="n">
        <v>32.5</v>
      </c>
      <c r="N184" s="0" t="n">
        <f aca="false">STANDARDIZE(M184,$M$312,$M$313)</f>
        <v>-0.259839662961972</v>
      </c>
      <c r="O184" s="9" t="n">
        <v>120</v>
      </c>
      <c r="P184" s="0" t="n">
        <f aca="false">STANDARDIZE(O184,$O$312,$O$313)</f>
        <v>0.508791178830032</v>
      </c>
      <c r="Q184" s="9" t="n">
        <v>7.44</v>
      </c>
      <c r="R184" s="0" t="n">
        <f aca="false">(STANDARDIZE(Q184,$Q$312,$Q$313))*-1</f>
        <v>-0.416843937317622</v>
      </c>
      <c r="S184" s="9" t="n">
        <v>4.55</v>
      </c>
      <c r="T184" s="0" t="n">
        <f aca="false">(STANDARDIZE(S184,$S$312,$S$313))*-1</f>
        <v>-0.714148417385495</v>
      </c>
      <c r="V184" s="11" t="n">
        <f aca="false">F184+H184+J184+L184+N184+P184+R184+T184</f>
        <v>3.44679180473627</v>
      </c>
      <c r="X184" s="11" t="n">
        <f aca="false">AVERAGE(F184,H184,J184,L184,N184,P184,R184,T184)</f>
        <v>0.430848975592034</v>
      </c>
      <c r="Z184" s="0" t="n">
        <v>2</v>
      </c>
      <c r="AA184" s="0" t="n">
        <v>3</v>
      </c>
      <c r="AB184" s="0" t="n">
        <v>35</v>
      </c>
      <c r="AC184" s="0" t="n">
        <f aca="false">RANK(AB184,$AB$2:$AB$310,1)</f>
        <v>35</v>
      </c>
      <c r="AD184" s="0" t="n">
        <v>42.5</v>
      </c>
    </row>
    <row r="185" customFormat="false" ht="18" hidden="false" customHeight="true" outlineLevel="0" collapsed="false">
      <c r="A185" s="14" t="s">
        <v>223</v>
      </c>
      <c r="B185" s="9" t="s">
        <v>46</v>
      </c>
      <c r="C185" s="14" t="n">
        <v>75</v>
      </c>
      <c r="D185" s="14" t="n">
        <v>255</v>
      </c>
      <c r="E185" s="15" t="n">
        <v>31</v>
      </c>
      <c r="F185" s="0" t="n">
        <f aca="false">STANDARDIZE(E185,$E$312,$E$313)</f>
        <v>-0.917585202211273</v>
      </c>
      <c r="G185" s="15" t="n">
        <v>9.375</v>
      </c>
      <c r="H185" s="0" t="n">
        <f aca="false">STANDARDIZE(G185,$G$312,$G$313)</f>
        <v>-0.402740203946552</v>
      </c>
      <c r="I185" s="14" t="n">
        <v>4.77</v>
      </c>
      <c r="J185" s="0" t="n">
        <f aca="false">(STANDARDIZE(I185,$I$312,$I$313))*-1</f>
        <v>0.0646760040044779</v>
      </c>
      <c r="K185" s="14" t="n">
        <v>27</v>
      </c>
      <c r="L185" s="0" t="n">
        <f aca="false">STANDARDIZE(K185,$K$312,$K$313)</f>
        <v>1.01366517970736</v>
      </c>
      <c r="M185" s="14" t="n">
        <v>34</v>
      </c>
      <c r="N185" s="0" t="n">
        <f aca="false">STANDARDIZE(M185,$M$312,$M$313)</f>
        <v>0.0961837426433823</v>
      </c>
      <c r="O185" s="14" t="n">
        <v>120</v>
      </c>
      <c r="P185" s="0" t="n">
        <f aca="false">STANDARDIZE(O185,$O$312,$O$313)</f>
        <v>0.508791178830032</v>
      </c>
      <c r="Q185" s="14" t="n">
        <v>7.1</v>
      </c>
      <c r="R185" s="0" t="n">
        <f aca="false">(STANDARDIZE(Q185,$Q$312,$Q$313))*-1</f>
        <v>0.41660709417141</v>
      </c>
      <c r="S185" s="14" t="n">
        <v>4.25</v>
      </c>
      <c r="T185" s="0" t="n">
        <f aca="false">(STANDARDIZE(S185,$S$312,$S$313))*-1</f>
        <v>0.462731909116481</v>
      </c>
      <c r="V185" s="11" t="n">
        <f aca="false">F185+H185+J185+L185+N185+P185+R185+T185</f>
        <v>1.24232970231531</v>
      </c>
      <c r="X185" s="11" t="n">
        <f aca="false">AVERAGE(F185,H185,J185,L185,N185,P185,R185,T185)</f>
        <v>0.155291212789414</v>
      </c>
      <c r="Z185" s="0" t="n">
        <v>5</v>
      </c>
      <c r="AA185" s="0" t="n">
        <v>17</v>
      </c>
      <c r="AB185" s="0" t="n">
        <v>153</v>
      </c>
      <c r="AC185" s="0" t="n">
        <f aca="false">RANK(AB185,$AB$2:$AB$310,1)</f>
        <v>148</v>
      </c>
      <c r="AD185" s="0" t="n">
        <v>32.8</v>
      </c>
    </row>
    <row r="186" customFormat="false" ht="18" hidden="false" customHeight="true" outlineLevel="0" collapsed="false">
      <c r="A186" s="9" t="s">
        <v>323</v>
      </c>
      <c r="B186" s="9" t="s">
        <v>46</v>
      </c>
      <c r="C186" s="9" t="n">
        <v>74</v>
      </c>
      <c r="D186" s="9" t="n">
        <v>266</v>
      </c>
      <c r="E186" s="10" t="n">
        <v>34.25</v>
      </c>
      <c r="F186" s="0" t="n">
        <f aca="false">STANDARDIZE(E186,$E$312,$E$313)</f>
        <v>1.41353449392085</v>
      </c>
      <c r="G186" s="10" t="n">
        <v>10</v>
      </c>
      <c r="H186" s="0" t="n">
        <f aca="false">STANDARDIZE(G186,$G$312,$G$313)</f>
        <v>0.581372104762773</v>
      </c>
      <c r="I186" s="9" t="n">
        <v>4.93</v>
      </c>
      <c r="J186" s="0" t="n">
        <f aca="false">(STANDARDIZE(I186,$I$312,$I$313))*-1</f>
        <v>-0.448721113054361</v>
      </c>
      <c r="K186" s="9" t="n">
        <v>28</v>
      </c>
      <c r="L186" s="0" t="n">
        <f aca="false">STANDARDIZE(K186,$K$312,$K$313)</f>
        <v>1.17760647300854</v>
      </c>
      <c r="M186" s="9" t="n">
        <v>36.5</v>
      </c>
      <c r="N186" s="0" t="n">
        <f aca="false">STANDARDIZE(M186,$M$312,$M$313)</f>
        <v>0.689556085318973</v>
      </c>
      <c r="O186" s="9" t="n">
        <v>123</v>
      </c>
      <c r="P186" s="0" t="n">
        <f aca="false">STANDARDIZE(O186,$O$312,$O$313)</f>
        <v>0.829522833333014</v>
      </c>
      <c r="Q186" s="9" t="n">
        <v>7.34</v>
      </c>
      <c r="R186" s="0" t="n">
        <f aca="false">(STANDARDIZE(Q186,$Q$312,$Q$313))*-1</f>
        <v>-0.171711280997318</v>
      </c>
      <c r="S186" s="9" t="n">
        <v>4.4</v>
      </c>
      <c r="T186" s="0" t="n">
        <f aca="false">(STANDARDIZE(S186,$S$312,$S$313))*-1</f>
        <v>-0.125708254134509</v>
      </c>
      <c r="V186" s="11" t="n">
        <f aca="false">F186+H186+J186+L186+N186+P186+R186+T186</f>
        <v>3.94545134215797</v>
      </c>
      <c r="X186" s="11" t="n">
        <f aca="false">AVERAGE(F186,H186,J186,L186,N186,P186,R186,T186)</f>
        <v>0.493181417769746</v>
      </c>
      <c r="Z186" s="0" t="n">
        <v>4</v>
      </c>
      <c r="AA186" s="0" t="n">
        <v>2</v>
      </c>
      <c r="AB186" s="0" t="n">
        <v>101</v>
      </c>
      <c r="AC186" s="0" t="n">
        <f aca="false">RANK(AB186,$AB$2:$AB$310,1)</f>
        <v>101</v>
      </c>
      <c r="AD186" s="0" t="n">
        <v>4</v>
      </c>
    </row>
    <row r="187" customFormat="false" ht="18" hidden="false" customHeight="true" outlineLevel="0" collapsed="false">
      <c r="A187" s="14" t="s">
        <v>108</v>
      </c>
      <c r="B187" s="9" t="s">
        <v>46</v>
      </c>
      <c r="C187" s="14" t="n">
        <v>75</v>
      </c>
      <c r="D187" s="14" t="n">
        <v>261</v>
      </c>
      <c r="E187" s="15" t="n">
        <v>33.75</v>
      </c>
      <c r="F187" s="0" t="n">
        <f aca="false">STANDARDIZE(E187,$E$312,$E$313)</f>
        <v>1.05490069451591</v>
      </c>
      <c r="G187" s="15" t="n">
        <v>9.5</v>
      </c>
      <c r="H187" s="0" t="n">
        <f aca="false">STANDARDIZE(G187,$G$312,$G$313)</f>
        <v>-0.205917742204687</v>
      </c>
      <c r="I187" s="14" t="n">
        <v>4.6</v>
      </c>
      <c r="J187" s="0" t="n">
        <f aca="false">(STANDARDIZE(I187,$I$312,$I$313))*-1</f>
        <v>0.610160440879493</v>
      </c>
      <c r="K187" s="14" t="n">
        <v>19</v>
      </c>
      <c r="L187" s="0" t="n">
        <f aca="false">STANDARDIZE(K187,$K$312,$K$313)</f>
        <v>-0.297865166702161</v>
      </c>
      <c r="M187" s="14" t="n">
        <v>32.5</v>
      </c>
      <c r="N187" s="0" t="n">
        <f aca="false">STANDARDIZE(M187,$M$312,$M$313)</f>
        <v>-0.259839662961972</v>
      </c>
      <c r="O187" s="14" t="n">
        <v>112</v>
      </c>
      <c r="P187" s="0" t="n">
        <f aca="false">STANDARDIZE(O187,$O$312,$O$313)</f>
        <v>-0.34649323317792</v>
      </c>
      <c r="Q187" s="14" t="n">
        <v>7.4</v>
      </c>
      <c r="R187" s="0" t="n">
        <f aca="false">(STANDARDIZE(Q187,$Q$312,$Q$313))*-1</f>
        <v>-0.318790874789501</v>
      </c>
      <c r="S187" s="14" t="n">
        <v>4.32</v>
      </c>
      <c r="T187" s="0" t="n">
        <f aca="false">(STANDARDIZE(S187,$S$312,$S$313))*-1</f>
        <v>0.188126499599352</v>
      </c>
      <c r="V187" s="11" t="n">
        <f aca="false">F187+H187+J187+L187+N187+P187+R187+T187</f>
        <v>0.42428095515851</v>
      </c>
      <c r="X187" s="11" t="n">
        <f aca="false">AVERAGE(F187,H187,J187,L187,N187,P187,R187,T187)</f>
        <v>0.0530351193948138</v>
      </c>
      <c r="Z187" s="0" t="n">
        <v>1</v>
      </c>
      <c r="AA187" s="0" t="n">
        <v>3</v>
      </c>
      <c r="AB187" s="0" t="n">
        <v>3</v>
      </c>
      <c r="AC187" s="0" t="n">
        <f aca="false">RANK(AB187,$AB$2:$AB$310,1)</f>
        <v>3</v>
      </c>
      <c r="AD187" s="0" t="n">
        <v>0</v>
      </c>
    </row>
    <row r="188" customFormat="false" ht="18" hidden="false" customHeight="true" outlineLevel="0" collapsed="false">
      <c r="A188" s="9" t="s">
        <v>247</v>
      </c>
      <c r="B188" s="9" t="s">
        <v>46</v>
      </c>
      <c r="C188" s="9" t="n">
        <v>74</v>
      </c>
      <c r="D188" s="9" t="n">
        <v>260</v>
      </c>
      <c r="E188" s="10" t="n">
        <v>31.125</v>
      </c>
      <c r="F188" s="0" t="n">
        <f aca="false">STANDARDIZE(E188,$E$312,$E$313)</f>
        <v>-0.827926752360037</v>
      </c>
      <c r="G188" s="10" t="n">
        <v>10.5</v>
      </c>
      <c r="H188" s="0" t="n">
        <f aca="false">STANDARDIZE(G188,$G$312,$G$313)</f>
        <v>1.36866195173023</v>
      </c>
      <c r="I188" s="9" t="n">
        <v>4.9</v>
      </c>
      <c r="J188" s="0" t="n">
        <f aca="false">(STANDARDIZE(I188,$I$312,$I$313))*-1</f>
        <v>-0.352459153605831</v>
      </c>
      <c r="K188" s="14" t="s">
        <v>364</v>
      </c>
      <c r="M188" s="14" t="s">
        <v>364</v>
      </c>
      <c r="O188" s="14" t="s">
        <v>364</v>
      </c>
      <c r="Q188" s="14" t="s">
        <v>364</v>
      </c>
      <c r="S188" s="14" t="s">
        <v>364</v>
      </c>
      <c r="V188" s="11" t="n">
        <f aca="false">F188+H188+J188+L188+N188+P188+R188+T188</f>
        <v>0.188276045764365</v>
      </c>
      <c r="X188" s="11" t="n">
        <f aca="false">AVERAGE(F188,H188,J188,L188,N188,P188,R188,T188)</f>
        <v>0.0627586819214551</v>
      </c>
      <c r="Z188" s="0" t="n">
        <v>2</v>
      </c>
      <c r="AA188" s="0" t="n">
        <v>26</v>
      </c>
      <c r="AB188" s="0" t="n">
        <v>58</v>
      </c>
      <c r="AC188" s="0" t="n">
        <f aca="false">RANK(AB188,$AB$2:$AB$310,1)</f>
        <v>58</v>
      </c>
      <c r="AD188" s="0" t="n">
        <v>43.8666666666667</v>
      </c>
    </row>
    <row r="189" customFormat="false" ht="18" hidden="false" customHeight="true" outlineLevel="0" collapsed="false">
      <c r="A189" s="14" t="s">
        <v>144</v>
      </c>
      <c r="B189" s="9" t="s">
        <v>46</v>
      </c>
      <c r="C189" s="14" t="n">
        <v>76</v>
      </c>
      <c r="D189" s="14" t="n">
        <v>336</v>
      </c>
      <c r="E189" s="15" t="n">
        <v>33.125</v>
      </c>
      <c r="F189" s="0" t="n">
        <f aca="false">STANDARDIZE(E189,$E$312,$E$313)</f>
        <v>0.606608445259729</v>
      </c>
      <c r="G189" s="15" t="n">
        <v>10.125</v>
      </c>
      <c r="H189" s="0" t="n">
        <f aca="false">STANDARDIZE(G189,$G$312,$G$313)</f>
        <v>0.778194566504638</v>
      </c>
      <c r="I189" s="14" t="s">
        <v>364</v>
      </c>
      <c r="K189" s="14" t="s">
        <v>364</v>
      </c>
      <c r="M189" s="14" t="s">
        <v>364</v>
      </c>
      <c r="O189" s="14" t="s">
        <v>364</v>
      </c>
      <c r="Q189" s="14" t="s">
        <v>364</v>
      </c>
      <c r="S189" s="14" t="s">
        <v>364</v>
      </c>
      <c r="V189" s="11" t="n">
        <f aca="false">F189+H189+J189+L189+N189+P189+R189+T189</f>
        <v>1.38480301176437</v>
      </c>
      <c r="X189" s="11" t="n">
        <f aca="false">AVERAGE(F189,H189,J189,L189,N189,P189,R189,T189)</f>
        <v>0.692401505882184</v>
      </c>
      <c r="Z189" s="0" t="n">
        <v>2</v>
      </c>
      <c r="AA189" s="0" t="n">
        <v>7</v>
      </c>
      <c r="AB189" s="0" t="n">
        <v>39</v>
      </c>
      <c r="AC189" s="0" t="n">
        <f aca="false">RANK(AB189,$AB$2:$AB$310,1)</f>
        <v>39</v>
      </c>
      <c r="AD189" s="0" t="n">
        <v>39.2666666666667</v>
      </c>
    </row>
    <row r="190" customFormat="false" ht="18" hidden="false" customHeight="true" outlineLevel="0" collapsed="false">
      <c r="A190" s="9" t="s">
        <v>279</v>
      </c>
      <c r="B190" s="9" t="s">
        <v>46</v>
      </c>
      <c r="C190" s="9" t="n">
        <v>77</v>
      </c>
      <c r="D190" s="9" t="n">
        <v>235</v>
      </c>
      <c r="E190" s="10" t="n">
        <v>34</v>
      </c>
      <c r="F190" s="0" t="n">
        <f aca="false">STANDARDIZE(E190,$E$312,$E$313)</f>
        <v>1.23421759421838</v>
      </c>
      <c r="G190" s="10" t="n">
        <v>10</v>
      </c>
      <c r="H190" s="0" t="n">
        <f aca="false">STANDARDIZE(G190,$G$312,$G$313)</f>
        <v>0.581372104762773</v>
      </c>
      <c r="I190" s="9" t="n">
        <v>4.64</v>
      </c>
      <c r="J190" s="0" t="n">
        <f aca="false">(STANDARDIZE(I190,$I$312,$I$313))*-1</f>
        <v>0.481811161614784</v>
      </c>
      <c r="K190" s="9" t="n">
        <v>24</v>
      </c>
      <c r="L190" s="0" t="n">
        <f aca="false">STANDARDIZE(K190,$K$312,$K$313)</f>
        <v>0.521841299803786</v>
      </c>
      <c r="M190" s="9" t="n">
        <v>36.5</v>
      </c>
      <c r="N190" s="0" t="n">
        <f aca="false">STANDARDIZE(M190,$M$312,$M$313)</f>
        <v>0.689556085318973</v>
      </c>
      <c r="O190" s="9" t="n">
        <v>125</v>
      </c>
      <c r="P190" s="0" t="n">
        <f aca="false">STANDARDIZE(O190,$O$312,$O$313)</f>
        <v>1.043343936335</v>
      </c>
      <c r="Q190" s="14" t="s">
        <v>364</v>
      </c>
      <c r="S190" s="14" t="s">
        <v>364</v>
      </c>
      <c r="V190" s="11" t="n">
        <f aca="false">F190+H190+J190+L190+N190+P190+R190+T190</f>
        <v>4.5521421820537</v>
      </c>
      <c r="X190" s="11" t="n">
        <f aca="false">AVERAGE(F190,H190,J190,L190,N190,P190,R190,T190)</f>
        <v>0.758690363675616</v>
      </c>
      <c r="Z190" s="0" t="n">
        <v>2</v>
      </c>
      <c r="AA190" s="0" t="n">
        <v>28</v>
      </c>
      <c r="AB190" s="0" t="n">
        <v>60</v>
      </c>
      <c r="AC190" s="0" t="n">
        <f aca="false">RANK(AB190,$AB$2:$AB$310,1)</f>
        <v>60</v>
      </c>
      <c r="AD190" s="0" t="n">
        <v>20.4166666666667</v>
      </c>
    </row>
    <row r="191" customFormat="false" ht="18" hidden="false" customHeight="true" outlineLevel="0" collapsed="false">
      <c r="A191" s="14" t="s">
        <v>239</v>
      </c>
      <c r="B191" s="9" t="s">
        <v>46</v>
      </c>
      <c r="C191" s="14" t="n">
        <v>75</v>
      </c>
      <c r="D191" s="14" t="n">
        <v>307</v>
      </c>
      <c r="E191" s="15" t="n">
        <v>33.5</v>
      </c>
      <c r="F191" s="0" t="n">
        <f aca="false">STANDARDIZE(E191,$E$312,$E$313)</f>
        <v>0.875583794813435</v>
      </c>
      <c r="G191" s="15" t="n">
        <v>10.375</v>
      </c>
      <c r="H191" s="0" t="n">
        <f aca="false">STANDARDIZE(G191,$G$312,$G$313)</f>
        <v>1.17183948998837</v>
      </c>
      <c r="I191" s="14" t="s">
        <v>364</v>
      </c>
      <c r="K191" s="14" t="n">
        <v>27</v>
      </c>
      <c r="L191" s="0" t="n">
        <f aca="false">STANDARDIZE(K191,$K$312,$K$313)</f>
        <v>1.01366517970736</v>
      </c>
      <c r="M191" s="14" t="s">
        <v>364</v>
      </c>
      <c r="O191" s="14" t="s">
        <v>364</v>
      </c>
      <c r="Q191" s="14" t="s">
        <v>364</v>
      </c>
      <c r="S191" s="14" t="s">
        <v>364</v>
      </c>
      <c r="V191" s="11" t="n">
        <f aca="false">F191+H191+J191+L191+N191+P191+R191+T191</f>
        <v>3.06108846450916</v>
      </c>
      <c r="X191" s="11" t="n">
        <f aca="false">AVERAGE(F191,H191,J191,L191,N191,P191,R191,T191)</f>
        <v>1.02036282150305</v>
      </c>
      <c r="Z191" s="0" t="n">
        <v>4</v>
      </c>
      <c r="AA191" s="0" t="n">
        <v>36</v>
      </c>
      <c r="AB191" s="0" t="n">
        <v>135</v>
      </c>
      <c r="AC191" s="0" t="n">
        <f aca="false">RANK(AB191,$AB$2:$AB$310,1)</f>
        <v>133</v>
      </c>
      <c r="AD191" s="0" t="n">
        <v>0</v>
      </c>
    </row>
    <row r="192" customFormat="false" ht="18" hidden="false" customHeight="true" outlineLevel="0" collapsed="false">
      <c r="A192" s="9" t="s">
        <v>146</v>
      </c>
      <c r="B192" s="9" t="s">
        <v>46</v>
      </c>
      <c r="C192" s="9" t="n">
        <v>75</v>
      </c>
      <c r="D192" s="9" t="n">
        <v>247</v>
      </c>
      <c r="E192" s="10" t="n">
        <v>33</v>
      </c>
      <c r="F192" s="0" t="n">
        <f aca="false">STANDARDIZE(E192,$E$312,$E$313)</f>
        <v>0.516949995408494</v>
      </c>
      <c r="G192" s="10" t="n">
        <v>9.375</v>
      </c>
      <c r="H192" s="0" t="n">
        <f aca="false">STANDARDIZE(G192,$G$312,$G$313)</f>
        <v>-0.402740203946552</v>
      </c>
      <c r="I192" s="9" t="n">
        <v>4.6</v>
      </c>
      <c r="J192" s="0" t="n">
        <f aca="false">(STANDARDIZE(I192,$I$312,$I$313))*-1</f>
        <v>0.610160440879493</v>
      </c>
      <c r="K192" s="14" t="s">
        <v>364</v>
      </c>
      <c r="M192" s="9" t="n">
        <v>35</v>
      </c>
      <c r="N192" s="0" t="n">
        <f aca="false">STANDARDIZE(M192,$M$312,$M$313)</f>
        <v>0.333532679713619</v>
      </c>
      <c r="O192" s="9" t="n">
        <v>123</v>
      </c>
      <c r="P192" s="0" t="n">
        <f aca="false">STANDARDIZE(O192,$O$312,$O$313)</f>
        <v>0.829522833333014</v>
      </c>
      <c r="Q192" s="9" t="n">
        <v>7.07</v>
      </c>
      <c r="R192" s="0" t="n">
        <f aca="false">(STANDARDIZE(Q192,$Q$312,$Q$313))*-1</f>
        <v>0.490146891067499</v>
      </c>
      <c r="S192" s="9" t="n">
        <v>4.16</v>
      </c>
      <c r="T192" s="0" t="n">
        <f aca="false">(STANDARDIZE(S192,$S$312,$S$313))*-1</f>
        <v>0.815796007067074</v>
      </c>
      <c r="V192" s="11" t="n">
        <f aca="false">F192+H192+J192+L192+N192+P192+R192+T192</f>
        <v>3.19336864352264</v>
      </c>
      <c r="X192" s="11" t="n">
        <f aca="false">AVERAGE(F192,H192,J192,L192,N192,P192,R192,T192)</f>
        <v>0.456195520503234</v>
      </c>
      <c r="Z192" s="0" t="n">
        <v>3</v>
      </c>
      <c r="AA192" s="0" t="n">
        <v>15</v>
      </c>
      <c r="AB192" s="0" t="n">
        <v>79</v>
      </c>
      <c r="AC192" s="0" t="n">
        <f aca="false">RANK(AB192,$AB$2:$AB$310,1)</f>
        <v>79</v>
      </c>
      <c r="AD192" s="0" t="n">
        <v>31.625</v>
      </c>
    </row>
    <row r="193" customFormat="false" ht="18" hidden="false" customHeight="true" outlineLevel="0" collapsed="false">
      <c r="A193" s="14" t="s">
        <v>340</v>
      </c>
      <c r="B193" s="9" t="s">
        <v>46</v>
      </c>
      <c r="C193" s="14" t="n">
        <v>74</v>
      </c>
      <c r="D193" s="14" t="n">
        <v>250</v>
      </c>
      <c r="E193" s="15" t="n">
        <v>34.25</v>
      </c>
      <c r="F193" s="0" t="n">
        <f aca="false">STANDARDIZE(E193,$E$312,$E$313)</f>
        <v>1.41353449392085</v>
      </c>
      <c r="G193" s="15" t="n">
        <v>9.875</v>
      </c>
      <c r="H193" s="0" t="n">
        <f aca="false">STANDARDIZE(G193,$G$312,$G$313)</f>
        <v>0.384549643020908</v>
      </c>
      <c r="I193" s="14" t="n">
        <v>4.68</v>
      </c>
      <c r="J193" s="0" t="n">
        <f aca="false">(STANDARDIZE(I193,$I$312,$I$313))*-1</f>
        <v>0.353461882350074</v>
      </c>
      <c r="K193" s="14" t="s">
        <v>364</v>
      </c>
      <c r="M193" s="14" t="n">
        <v>33.5</v>
      </c>
      <c r="N193" s="0" t="n">
        <f aca="false">STANDARDIZE(M193,$M$312,$M$313)</f>
        <v>-0.0224907258917359</v>
      </c>
      <c r="O193" s="14" t="n">
        <v>125</v>
      </c>
      <c r="P193" s="0" t="n">
        <f aca="false">STANDARDIZE(O193,$O$312,$O$313)</f>
        <v>1.043343936335</v>
      </c>
      <c r="Q193" s="14" t="s">
        <v>364</v>
      </c>
      <c r="S193" s="14" t="n">
        <v>4.65</v>
      </c>
      <c r="T193" s="0" t="n">
        <f aca="false">(STANDARDIZE(S193,$S$312,$S$313))*-1</f>
        <v>-1.10644185955282</v>
      </c>
      <c r="V193" s="11" t="n">
        <f aca="false">F193+H193+J193+L193+N193+P193+R193+T193</f>
        <v>2.06595737018227</v>
      </c>
      <c r="X193" s="11" t="n">
        <f aca="false">AVERAGE(F193,H193,J193,L193,N193,P193,R193,T193)</f>
        <v>0.344326228363712</v>
      </c>
      <c r="Z193" s="0" t="n">
        <v>8</v>
      </c>
      <c r="AD193" s="0" t="n">
        <v>0</v>
      </c>
    </row>
    <row r="194" customFormat="false" ht="18" hidden="false" customHeight="true" outlineLevel="0" collapsed="false">
      <c r="A194" s="9" t="s">
        <v>106</v>
      </c>
      <c r="B194" s="9" t="s">
        <v>46</v>
      </c>
      <c r="C194" s="9" t="n">
        <v>77</v>
      </c>
      <c r="D194" s="9" t="n">
        <v>252</v>
      </c>
      <c r="E194" s="10" t="n">
        <v>34.25</v>
      </c>
      <c r="F194" s="0" t="n">
        <f aca="false">STANDARDIZE(E194,$E$312,$E$313)</f>
        <v>1.41353449392085</v>
      </c>
      <c r="G194" s="10" t="n">
        <v>10.5</v>
      </c>
      <c r="H194" s="0" t="n">
        <f aca="false">STANDARDIZE(G194,$G$312,$G$313)</f>
        <v>1.36866195173023</v>
      </c>
      <c r="I194" s="9" t="n">
        <v>4.57</v>
      </c>
      <c r="J194" s="0" t="n">
        <f aca="false">(STANDARDIZE(I194,$I$312,$I$313))*-1</f>
        <v>0.706422400328023</v>
      </c>
      <c r="K194" s="9" t="n">
        <v>25</v>
      </c>
      <c r="L194" s="0" t="n">
        <f aca="false">STANDARDIZE(K194,$K$312,$K$313)</f>
        <v>0.685782593104976</v>
      </c>
      <c r="M194" s="14" t="s">
        <v>364</v>
      </c>
      <c r="O194" s="14" t="s">
        <v>364</v>
      </c>
      <c r="Q194" s="14" t="s">
        <v>364</v>
      </c>
      <c r="S194" s="14" t="s">
        <v>364</v>
      </c>
      <c r="V194" s="11" t="n">
        <f aca="false">F194+H194+J194+L194+N194+P194+R194+T194</f>
        <v>4.17440143908408</v>
      </c>
      <c r="X194" s="11" t="n">
        <f aca="false">AVERAGE(F194,H194,J194,L194,N194,P194,R194,T194)</f>
        <v>1.04360035977102</v>
      </c>
      <c r="Z194" s="0" t="n">
        <v>3</v>
      </c>
      <c r="AA194" s="0" t="n">
        <v>24</v>
      </c>
      <c r="AB194" s="0" t="n">
        <v>88</v>
      </c>
      <c r="AC194" s="0" t="n">
        <f aca="false">RANK(AB194,$AB$2:$AB$310,1)</f>
        <v>88</v>
      </c>
      <c r="AD194" s="0" t="n">
        <v>38.1428571428571</v>
      </c>
    </row>
    <row r="195" customFormat="false" ht="18" hidden="false" customHeight="true" outlineLevel="0" collapsed="false">
      <c r="A195" s="14" t="s">
        <v>248</v>
      </c>
      <c r="B195" s="9" t="s">
        <v>46</v>
      </c>
      <c r="C195" s="14" t="n">
        <v>75</v>
      </c>
      <c r="D195" s="14" t="n">
        <v>275</v>
      </c>
      <c r="E195" s="15" t="n">
        <v>33.875</v>
      </c>
      <c r="F195" s="0" t="n">
        <f aca="false">STANDARDIZE(E195,$E$312,$E$313)</f>
        <v>1.14455914436714</v>
      </c>
      <c r="G195" s="15" t="n">
        <v>10</v>
      </c>
      <c r="H195" s="0" t="n">
        <f aca="false">STANDARDIZE(G195,$G$312,$G$313)</f>
        <v>0.581372104762773</v>
      </c>
      <c r="I195" s="14" t="n">
        <v>4.88</v>
      </c>
      <c r="J195" s="0" t="n">
        <f aca="false">(STANDARDIZE(I195,$I$312,$I$313))*-1</f>
        <v>-0.288284513973474</v>
      </c>
      <c r="K195" s="14" t="n">
        <v>16</v>
      </c>
      <c r="L195" s="0" t="n">
        <f aca="false">STANDARDIZE(K195,$K$312,$K$313)</f>
        <v>-0.78968904660573</v>
      </c>
      <c r="M195" s="14" t="n">
        <v>31</v>
      </c>
      <c r="N195" s="0" t="n">
        <f aca="false">STANDARDIZE(M195,$M$312,$M$313)</f>
        <v>-0.615863068567327</v>
      </c>
      <c r="O195" s="14" t="n">
        <v>111</v>
      </c>
      <c r="P195" s="0" t="n">
        <f aca="false">STANDARDIZE(O195,$O$312,$O$313)</f>
        <v>-0.453403784678914</v>
      </c>
      <c r="Q195" s="14" t="n">
        <v>7.39</v>
      </c>
      <c r="R195" s="0" t="n">
        <f aca="false">(STANDARDIZE(Q195,$Q$312,$Q$313))*-1</f>
        <v>-0.294277609157469</v>
      </c>
      <c r="S195" s="14" t="n">
        <v>4.58</v>
      </c>
      <c r="T195" s="0" t="n">
        <f aca="false">(STANDARDIZE(S195,$S$312,$S$313))*-1</f>
        <v>-0.831836450035694</v>
      </c>
      <c r="V195" s="11" t="n">
        <f aca="false">F195+H195+J195+L195+N195+P195+R195+T195</f>
        <v>-1.54742322388869</v>
      </c>
      <c r="X195" s="11" t="n">
        <f aca="false">AVERAGE(F195,H195,J195,L195,N195,P195,R195,T195)</f>
        <v>-0.193427902986087</v>
      </c>
      <c r="Z195" s="0" t="n">
        <v>7</v>
      </c>
      <c r="AA195" s="0" t="n">
        <v>10</v>
      </c>
      <c r="AB195" s="0" t="n">
        <v>227</v>
      </c>
      <c r="AC195" s="0" t="n">
        <f aca="false">RANK(AB195,$AB$2:$AB$310,1)</f>
        <v>194</v>
      </c>
      <c r="AD195" s="0" t="n">
        <v>0</v>
      </c>
    </row>
    <row r="196" customFormat="false" ht="18" hidden="false" customHeight="true" outlineLevel="0" collapsed="false">
      <c r="A196" s="9" t="s">
        <v>161</v>
      </c>
      <c r="B196" s="9" t="s">
        <v>46</v>
      </c>
      <c r="C196" s="9" t="n">
        <v>73</v>
      </c>
      <c r="D196" s="9" t="n">
        <v>304</v>
      </c>
      <c r="E196" s="10" t="n">
        <v>32.375</v>
      </c>
      <c r="F196" s="0" t="n">
        <f aca="false">STANDARDIZE(E196,$E$312,$E$313)</f>
        <v>0.0686577461523167</v>
      </c>
      <c r="G196" s="10" t="n">
        <v>10</v>
      </c>
      <c r="H196" s="0" t="n">
        <f aca="false">STANDARDIZE(G196,$G$312,$G$313)</f>
        <v>0.581372104762773</v>
      </c>
      <c r="I196" s="9" t="n">
        <v>5.06</v>
      </c>
      <c r="J196" s="0" t="n">
        <f aca="false">(STANDARDIZE(I196,$I$312,$I$313))*-1</f>
        <v>-0.865856270664666</v>
      </c>
      <c r="K196" s="9" t="n">
        <v>30</v>
      </c>
      <c r="L196" s="0" t="n">
        <f aca="false">STANDARDIZE(K196,$K$312,$K$313)</f>
        <v>1.50548905961092</v>
      </c>
      <c r="M196" s="9" t="n">
        <v>31</v>
      </c>
      <c r="N196" s="0" t="n">
        <f aca="false">STANDARDIZE(M196,$M$312,$M$313)</f>
        <v>-0.615863068567327</v>
      </c>
      <c r="O196" s="9" t="n">
        <v>112</v>
      </c>
      <c r="P196" s="0" t="n">
        <f aca="false">STANDARDIZE(O196,$O$312,$O$313)</f>
        <v>-0.34649323317792</v>
      </c>
      <c r="Q196" s="9" t="n">
        <v>7.37</v>
      </c>
      <c r="R196" s="0" t="n">
        <f aca="false">(STANDARDIZE(Q196,$Q$312,$Q$313))*-1</f>
        <v>-0.245251077893409</v>
      </c>
      <c r="S196" s="9" t="n">
        <v>4.56</v>
      </c>
      <c r="T196" s="0" t="n">
        <f aca="false">(STANDARDIZE(S196,$S$312,$S$313))*-1</f>
        <v>-0.753377761602227</v>
      </c>
      <c r="V196" s="11" t="n">
        <f aca="false">F196+H196+J196+L196+N196+P196+R196+T196</f>
        <v>-0.671322501379536</v>
      </c>
      <c r="X196" s="11" t="n">
        <f aca="false">AVERAGE(F196,H196,J196,L196,N196,P196,R196,T196)</f>
        <v>-0.083915312672442</v>
      </c>
      <c r="Z196" s="0" t="n">
        <v>5</v>
      </c>
      <c r="AA196" s="0" t="n">
        <v>1</v>
      </c>
      <c r="AB196" s="0" t="n">
        <v>137</v>
      </c>
      <c r="AC196" s="0" t="n">
        <f aca="false">RANK(AB196,$AB$2:$AB$310,1)</f>
        <v>134</v>
      </c>
      <c r="AD196" s="0" t="n">
        <v>21.8666666666667</v>
      </c>
    </row>
    <row r="197" customFormat="false" ht="18" hidden="false" customHeight="true" outlineLevel="0" collapsed="false">
      <c r="A197" s="14" t="s">
        <v>126</v>
      </c>
      <c r="B197" s="9" t="s">
        <v>46</v>
      </c>
      <c r="C197" s="14" t="n">
        <v>76</v>
      </c>
      <c r="D197" s="14" t="n">
        <v>314</v>
      </c>
      <c r="E197" s="15" t="n">
        <v>33.625</v>
      </c>
      <c r="F197" s="0" t="n">
        <f aca="false">STANDARDIZE(E197,$E$312,$E$313)</f>
        <v>0.965242244664671</v>
      </c>
      <c r="G197" s="15" t="n">
        <v>9.125</v>
      </c>
      <c r="H197" s="0" t="n">
        <f aca="false">STANDARDIZE(G197,$G$312,$G$313)</f>
        <v>-0.796385127430282</v>
      </c>
      <c r="I197" s="14" t="n">
        <v>4.99</v>
      </c>
      <c r="J197" s="0" t="n">
        <f aca="false">(STANDARDIZE(I197,$I$312,$I$313))*-1</f>
        <v>-0.641245031951427</v>
      </c>
      <c r="K197" s="14" t="n">
        <v>30</v>
      </c>
      <c r="L197" s="0" t="n">
        <f aca="false">STANDARDIZE(K197,$K$312,$K$313)</f>
        <v>1.50548905961092</v>
      </c>
      <c r="M197" s="14" t="n">
        <v>26.5</v>
      </c>
      <c r="N197" s="0" t="n">
        <f aca="false">STANDARDIZE(M197,$M$312,$M$313)</f>
        <v>-1.68393328538339</v>
      </c>
      <c r="O197" s="14" t="n">
        <v>106</v>
      </c>
      <c r="P197" s="0" t="n">
        <f aca="false">STANDARDIZE(O197,$O$312,$O$313)</f>
        <v>-0.987956542183884</v>
      </c>
      <c r="Q197" s="14" t="n">
        <v>7.3</v>
      </c>
      <c r="R197" s="0" t="n">
        <f aca="false">(STANDARDIZE(Q197,$Q$312,$Q$313))*-1</f>
        <v>-0.0736582184691964</v>
      </c>
      <c r="S197" s="14" t="n">
        <v>4.44</v>
      </c>
      <c r="T197" s="0" t="n">
        <f aca="false">(STANDARDIZE(S197,$S$312,$S$313))*-1</f>
        <v>-0.282625631001439</v>
      </c>
      <c r="V197" s="11" t="n">
        <f aca="false">F197+H197+J197+L197+N197+P197+R197+T197</f>
        <v>-1.99507253214402</v>
      </c>
      <c r="X197" s="11" t="n">
        <f aca="false">AVERAGE(F197,H197,J197,L197,N197,P197,R197,T197)</f>
        <v>-0.249384066518003</v>
      </c>
      <c r="Z197" s="0" t="n">
        <v>8</v>
      </c>
      <c r="AD197" s="0" t="n">
        <v>0</v>
      </c>
    </row>
    <row r="198" customFormat="false" ht="18" hidden="false" customHeight="true" outlineLevel="0" collapsed="false">
      <c r="A198" s="9" t="s">
        <v>199</v>
      </c>
      <c r="B198" s="9" t="s">
        <v>46</v>
      </c>
      <c r="C198" s="9" t="n">
        <v>75</v>
      </c>
      <c r="D198" s="9" t="n">
        <v>313</v>
      </c>
      <c r="E198" s="10" t="n">
        <v>35</v>
      </c>
      <c r="F198" s="0" t="n">
        <f aca="false">STANDARDIZE(E198,$E$312,$E$313)</f>
        <v>1.95148519302826</v>
      </c>
      <c r="G198" s="10" t="n">
        <v>9.25</v>
      </c>
      <c r="H198" s="0" t="n">
        <f aca="false">STANDARDIZE(G198,$G$312,$G$313)</f>
        <v>-0.599562665688417</v>
      </c>
      <c r="I198" s="9" t="n">
        <v>5.54</v>
      </c>
      <c r="J198" s="0" t="n">
        <f aca="false">(STANDARDIZE(I198,$I$312,$I$313))*-1</f>
        <v>-2.40604762184118</v>
      </c>
      <c r="K198" s="14" t="s">
        <v>364</v>
      </c>
      <c r="M198" s="9" t="n">
        <v>22.5</v>
      </c>
      <c r="N198" s="0" t="n">
        <f aca="false">STANDARDIZE(M198,$M$312,$M$313)</f>
        <v>-2.63332903366434</v>
      </c>
      <c r="O198" s="9" t="n">
        <v>97</v>
      </c>
      <c r="P198" s="0" t="n">
        <f aca="false">STANDARDIZE(O198,$O$312,$O$313)</f>
        <v>-1.95015150569283</v>
      </c>
      <c r="Q198" s="9" t="n">
        <v>8.2</v>
      </c>
      <c r="R198" s="0" t="n">
        <f aca="false">(STANDARDIZE(Q198,$Q$312,$Q$313))*-1</f>
        <v>-2.27985212535192</v>
      </c>
      <c r="S198" s="9" t="n">
        <v>5.01</v>
      </c>
      <c r="T198" s="0" t="n">
        <f aca="false">(STANDARDIZE(S198,$S$312,$S$313))*-1</f>
        <v>-2.51869825135519</v>
      </c>
      <c r="V198" s="11" t="n">
        <f aca="false">F198+H198+J198+L198+N198+P198+R198+T198</f>
        <v>-10.4361560105656</v>
      </c>
      <c r="X198" s="11" t="n">
        <f aca="false">AVERAGE(F198,H198,J198,L198,N198,P198,R198,T198)</f>
        <v>-1.4908794300808</v>
      </c>
      <c r="Z198" s="0" t="n">
        <v>8</v>
      </c>
      <c r="AD198" s="0" t="n">
        <v>27.5</v>
      </c>
    </row>
    <row r="199" customFormat="false" ht="18" hidden="false" customHeight="true" outlineLevel="0" collapsed="false">
      <c r="A199" s="14" t="s">
        <v>147</v>
      </c>
      <c r="B199" s="9" t="s">
        <v>46</v>
      </c>
      <c r="C199" s="14" t="n">
        <v>77</v>
      </c>
      <c r="D199" s="14" t="n">
        <v>338</v>
      </c>
      <c r="E199" s="15" t="n">
        <v>34.125</v>
      </c>
      <c r="F199" s="0" t="n">
        <f aca="false">STANDARDIZE(E199,$E$312,$E$313)</f>
        <v>1.32387604406961</v>
      </c>
      <c r="G199" s="15" t="n">
        <v>9.875</v>
      </c>
      <c r="H199" s="0" t="n">
        <f aca="false">STANDARDIZE(G199,$G$312,$G$313)</f>
        <v>0.384549643020908</v>
      </c>
      <c r="I199" s="14" t="n">
        <v>5.21</v>
      </c>
      <c r="J199" s="0" t="n">
        <f aca="false">(STANDARDIZE(I199,$I$312,$I$313))*-1</f>
        <v>-1.34716606790733</v>
      </c>
      <c r="K199" s="14" t="n">
        <v>24</v>
      </c>
      <c r="L199" s="0" t="n">
        <f aca="false">STANDARDIZE(K199,$K$312,$K$313)</f>
        <v>0.521841299803786</v>
      </c>
      <c r="M199" s="14" t="n">
        <v>32</v>
      </c>
      <c r="N199" s="0" t="n">
        <f aca="false">STANDARDIZE(M199,$M$312,$M$313)</f>
        <v>-0.37851413149709</v>
      </c>
      <c r="O199" s="14" t="n">
        <v>109</v>
      </c>
      <c r="P199" s="0" t="n">
        <f aca="false">STANDARDIZE(O199,$O$312,$O$313)</f>
        <v>-0.667224887680902</v>
      </c>
      <c r="Q199" s="14" t="n">
        <v>8.16</v>
      </c>
      <c r="R199" s="0" t="n">
        <f aca="false">(STANDARDIZE(Q199,$Q$312,$Q$313))*-1</f>
        <v>-2.1817990628238</v>
      </c>
      <c r="S199" s="14" t="n">
        <v>5.07</v>
      </c>
      <c r="T199" s="0" t="n">
        <f aca="false">(STANDARDIZE(S199,$S$312,$S$313))*-1</f>
        <v>-2.75407431665559</v>
      </c>
      <c r="V199" s="11" t="n">
        <f aca="false">F199+H199+J199+L199+N199+P199+R199+T199</f>
        <v>-5.09851147967041</v>
      </c>
      <c r="X199" s="11" t="n">
        <f aca="false">AVERAGE(F199,H199,J199,L199,N199,P199,R199,T199)</f>
        <v>-0.637313934958801</v>
      </c>
      <c r="Z199" s="0" t="n">
        <v>8</v>
      </c>
      <c r="AD199" s="0" t="n">
        <v>0</v>
      </c>
    </row>
    <row r="200" customFormat="false" ht="18" hidden="false" customHeight="true" outlineLevel="0" collapsed="false">
      <c r="A200" s="9" t="s">
        <v>276</v>
      </c>
      <c r="B200" s="9" t="s">
        <v>46</v>
      </c>
      <c r="C200" s="9" t="n">
        <v>74</v>
      </c>
      <c r="D200" s="9" t="n">
        <v>307</v>
      </c>
      <c r="E200" s="10" t="n">
        <v>32.625</v>
      </c>
      <c r="F200" s="0" t="n">
        <f aca="false">STANDARDIZE(E200,$E$312,$E$313)</f>
        <v>0.247974645854787</v>
      </c>
      <c r="G200" s="10" t="n">
        <v>10.125</v>
      </c>
      <c r="H200" s="0" t="n">
        <f aca="false">STANDARDIZE(G200,$G$312,$G$313)</f>
        <v>0.778194566504638</v>
      </c>
      <c r="I200" s="9" t="n">
        <v>5.02</v>
      </c>
      <c r="J200" s="0" t="n">
        <f aca="false">(STANDARDIZE(I200,$I$312,$I$313))*-1</f>
        <v>-0.737506991399957</v>
      </c>
      <c r="K200" s="9" t="n">
        <v>26</v>
      </c>
      <c r="L200" s="0" t="n">
        <f aca="false">STANDARDIZE(K200,$K$312,$K$313)</f>
        <v>0.849723886406165</v>
      </c>
      <c r="M200" s="9" t="n">
        <v>34</v>
      </c>
      <c r="N200" s="0" t="n">
        <f aca="false">STANDARDIZE(M200,$M$312,$M$313)</f>
        <v>0.0961837426433823</v>
      </c>
      <c r="O200" s="9" t="n">
        <v>114</v>
      </c>
      <c r="P200" s="0" t="n">
        <f aca="false">STANDARDIZE(O200,$O$312,$O$313)</f>
        <v>-0.132672130175932</v>
      </c>
      <c r="Q200" s="9" t="n">
        <v>7.67</v>
      </c>
      <c r="R200" s="0" t="n">
        <f aca="false">(STANDARDIZE(Q200,$Q$312,$Q$313))*-1</f>
        <v>-0.980649046854317</v>
      </c>
      <c r="S200" s="9" t="n">
        <v>4.69</v>
      </c>
      <c r="T200" s="0" t="n">
        <f aca="false">(STANDARDIZE(S200,$S$312,$S$313))*-1</f>
        <v>-1.26335923641975</v>
      </c>
      <c r="V200" s="11" t="n">
        <f aca="false">F200+H200+J200+L200+N200+P200+R200+T200</f>
        <v>-1.14211056344099</v>
      </c>
      <c r="X200" s="11" t="n">
        <f aca="false">AVERAGE(F200,H200,J200,L200,N200,P200,R200,T200)</f>
        <v>-0.142763820430123</v>
      </c>
      <c r="Z200" s="0" t="n">
        <v>6</v>
      </c>
      <c r="AA200" s="0" t="n">
        <v>41</v>
      </c>
      <c r="AB200" s="0" t="n">
        <v>217</v>
      </c>
      <c r="AC200" s="0" t="n">
        <f aca="false">RANK(AB200,$AB$2:$AB$310,1)</f>
        <v>189</v>
      </c>
      <c r="AD200" s="0" t="n">
        <v>3.14285714285714</v>
      </c>
    </row>
    <row r="201" customFormat="false" ht="18" hidden="false" customHeight="true" outlineLevel="0" collapsed="false">
      <c r="A201" s="14" t="s">
        <v>269</v>
      </c>
      <c r="B201" s="9" t="s">
        <v>46</v>
      </c>
      <c r="C201" s="14" t="n">
        <v>75</v>
      </c>
      <c r="D201" s="14" t="n">
        <v>267</v>
      </c>
      <c r="E201" s="15" t="n">
        <v>33.75</v>
      </c>
      <c r="F201" s="0" t="n">
        <f aca="false">STANDARDIZE(E201,$E$312,$E$313)</f>
        <v>1.05490069451591</v>
      </c>
      <c r="G201" s="15" t="n">
        <v>11</v>
      </c>
      <c r="H201" s="0" t="n">
        <f aca="false">STANDARDIZE(G201,$G$312,$G$313)</f>
        <v>2.15595179869769</v>
      </c>
      <c r="I201" s="14" t="n">
        <v>4.62</v>
      </c>
      <c r="J201" s="0" t="n">
        <f aca="false">(STANDARDIZE(I201,$I$312,$I$313))*-1</f>
        <v>0.545985801247137</v>
      </c>
      <c r="K201" s="14" t="n">
        <v>25</v>
      </c>
      <c r="L201" s="0" t="n">
        <f aca="false">STANDARDIZE(K201,$K$312,$K$313)</f>
        <v>0.685782593104976</v>
      </c>
      <c r="M201" s="14" t="n">
        <v>39</v>
      </c>
      <c r="N201" s="0" t="n">
        <f aca="false">STANDARDIZE(M201,$M$312,$M$313)</f>
        <v>1.28292842799456</v>
      </c>
      <c r="O201" s="14" t="n">
        <v>127</v>
      </c>
      <c r="P201" s="0" t="n">
        <f aca="false">STANDARDIZE(O201,$O$312,$O$313)</f>
        <v>1.25716503933699</v>
      </c>
      <c r="Q201" s="14" t="n">
        <v>7.36</v>
      </c>
      <c r="R201" s="0" t="n">
        <f aca="false">(STANDARDIZE(Q201,$Q$312,$Q$313))*-1</f>
        <v>-0.220737812261379</v>
      </c>
      <c r="S201" s="14" t="n">
        <v>4.19</v>
      </c>
      <c r="T201" s="0" t="n">
        <f aca="false">(STANDARDIZE(S201,$S$312,$S$313))*-1</f>
        <v>0.698107974416875</v>
      </c>
      <c r="V201" s="11" t="n">
        <f aca="false">F201+H201+J201+L201+N201+P201+R201+T201</f>
        <v>7.46008451705276</v>
      </c>
      <c r="X201" s="11" t="n">
        <f aca="false">AVERAGE(F201,H201,J201,L201,N201,P201,R201,T201)</f>
        <v>0.932510564631595</v>
      </c>
      <c r="Z201" s="0" t="n">
        <v>3</v>
      </c>
      <c r="AA201" s="0" t="n">
        <v>10</v>
      </c>
      <c r="AB201" s="0" t="n">
        <v>74</v>
      </c>
      <c r="AC201" s="0" t="n">
        <f aca="false">RANK(AB201,$AB$2:$AB$310,1)</f>
        <v>74</v>
      </c>
      <c r="AD201" s="0" t="n">
        <v>31.5</v>
      </c>
    </row>
    <row r="202" customFormat="false" ht="18" hidden="false" customHeight="true" outlineLevel="0" collapsed="false">
      <c r="A202" s="9" t="s">
        <v>262</v>
      </c>
      <c r="B202" s="9" t="s">
        <v>46</v>
      </c>
      <c r="C202" s="9" t="n">
        <v>75</v>
      </c>
      <c r="D202" s="9" t="n">
        <v>250</v>
      </c>
      <c r="E202" s="10" t="n">
        <v>33.75</v>
      </c>
      <c r="F202" s="0" t="n">
        <f aca="false">STANDARDIZE(E202,$E$312,$E$313)</f>
        <v>1.05490069451591</v>
      </c>
      <c r="G202" s="10" t="n">
        <v>10.25</v>
      </c>
      <c r="H202" s="0" t="n">
        <f aca="false">STANDARDIZE(G202,$G$312,$G$313)</f>
        <v>0.975017028246503</v>
      </c>
      <c r="I202" s="9" t="n">
        <v>4.8</v>
      </c>
      <c r="J202" s="0" t="n">
        <f aca="false">(STANDARDIZE(I202,$I$312,$I$313))*-1</f>
        <v>-0.0315859554440551</v>
      </c>
      <c r="K202" s="14" t="s">
        <v>364</v>
      </c>
      <c r="M202" s="9" t="n">
        <v>31.5</v>
      </c>
      <c r="N202" s="0" t="n">
        <f aca="false">STANDARDIZE(M202,$M$312,$M$313)</f>
        <v>-0.497188600032209</v>
      </c>
      <c r="O202" s="9" t="n">
        <v>115</v>
      </c>
      <c r="P202" s="0" t="n">
        <f aca="false">STANDARDIZE(O202,$O$312,$O$313)</f>
        <v>-0.0257615786749379</v>
      </c>
      <c r="Q202" s="9" t="n">
        <v>7.28</v>
      </c>
      <c r="R202" s="0" t="n">
        <f aca="false">(STANDARDIZE(Q202,$Q$312,$Q$313))*-1</f>
        <v>-0.0246316872051369</v>
      </c>
      <c r="S202" s="9" t="n">
        <v>4.43</v>
      </c>
      <c r="T202" s="0" t="n">
        <f aca="false">(STANDARDIZE(S202,$S$312,$S$313))*-1</f>
        <v>-0.243396286784704</v>
      </c>
      <c r="V202" s="11" t="n">
        <f aca="false">F202+H202+J202+L202+N202+P202+R202+T202</f>
        <v>1.20735361462137</v>
      </c>
      <c r="X202" s="11" t="n">
        <f aca="false">AVERAGE(F202,H202,J202,L202,N202,P202,R202,T202)</f>
        <v>0.172479087803052</v>
      </c>
      <c r="Z202" s="0" t="n">
        <v>2</v>
      </c>
      <c r="AA202" s="0" t="n">
        <v>19</v>
      </c>
      <c r="AB202" s="0" t="n">
        <v>51</v>
      </c>
      <c r="AC202" s="0" t="n">
        <f aca="false">RANK(AB202,$AB$2:$AB$310,1)</f>
        <v>51</v>
      </c>
      <c r="AD202" s="0" t="n">
        <v>31.5333333333333</v>
      </c>
    </row>
    <row r="203" customFormat="false" ht="18" hidden="false" customHeight="true" outlineLevel="0" collapsed="false">
      <c r="A203" s="14" t="s">
        <v>231</v>
      </c>
      <c r="B203" s="9" t="s">
        <v>46</v>
      </c>
      <c r="C203" s="14" t="n">
        <v>77</v>
      </c>
      <c r="D203" s="14" t="n">
        <v>323</v>
      </c>
      <c r="E203" s="15" t="n">
        <v>34.125</v>
      </c>
      <c r="F203" s="0" t="n">
        <f aca="false">STANDARDIZE(E203,$E$312,$E$313)</f>
        <v>1.32387604406961</v>
      </c>
      <c r="G203" s="15" t="n">
        <v>9.375</v>
      </c>
      <c r="H203" s="0" t="n">
        <f aca="false">STANDARDIZE(G203,$G$312,$G$313)</f>
        <v>-0.402740203946552</v>
      </c>
      <c r="I203" s="14" t="n">
        <v>5.16</v>
      </c>
      <c r="J203" s="0" t="n">
        <f aca="false">(STANDARDIZE(I203,$I$312,$I$313))*-1</f>
        <v>-1.18672946882644</v>
      </c>
      <c r="K203" s="14" t="s">
        <v>364</v>
      </c>
      <c r="M203" s="14" t="n">
        <v>28</v>
      </c>
      <c r="N203" s="0" t="n">
        <f aca="false">STANDARDIZE(M203,$M$312,$M$313)</f>
        <v>-1.32790987977804</v>
      </c>
      <c r="O203" s="14" t="n">
        <v>100</v>
      </c>
      <c r="P203" s="0" t="n">
        <f aca="false">STANDARDIZE(O203,$O$312,$O$313)</f>
        <v>-1.62941985118985</v>
      </c>
      <c r="Q203" s="14" t="n">
        <v>8.26</v>
      </c>
      <c r="R203" s="0" t="n">
        <f aca="false">(STANDARDIZE(Q203,$Q$312,$Q$313))*-1</f>
        <v>-2.4269317191441</v>
      </c>
      <c r="S203" s="14" t="n">
        <v>4.9</v>
      </c>
      <c r="T203" s="0" t="n">
        <f aca="false">(STANDARDIZE(S203,$S$312,$S$313))*-1</f>
        <v>-2.08717546497114</v>
      </c>
      <c r="V203" s="11" t="n">
        <f aca="false">F203+H203+J203+L203+N203+P203+R203+T203</f>
        <v>-7.73703054378651</v>
      </c>
      <c r="X203" s="11" t="n">
        <f aca="false">AVERAGE(F203,H203,J203,L203,N203,P203,R203,T203)</f>
        <v>-1.10529007768379</v>
      </c>
      <c r="Z203" s="0" t="n">
        <v>8</v>
      </c>
      <c r="AD203" s="0" t="n">
        <v>25.3333333333333</v>
      </c>
    </row>
    <row r="204" customFormat="false" ht="18" hidden="false" customHeight="true" outlineLevel="0" collapsed="false">
      <c r="A204" s="9" t="s">
        <v>117</v>
      </c>
      <c r="B204" s="9" t="s">
        <v>46</v>
      </c>
      <c r="C204" s="9" t="n">
        <v>73</v>
      </c>
      <c r="D204" s="9" t="n">
        <v>308</v>
      </c>
      <c r="E204" s="10" t="n">
        <v>31</v>
      </c>
      <c r="F204" s="0" t="n">
        <f aca="false">STANDARDIZE(E204,$E$312,$E$313)</f>
        <v>-0.917585202211273</v>
      </c>
      <c r="G204" s="10" t="n">
        <v>9.875</v>
      </c>
      <c r="H204" s="0" t="n">
        <f aca="false">STANDARDIZE(G204,$G$312,$G$313)</f>
        <v>0.384549643020908</v>
      </c>
      <c r="I204" s="9" t="n">
        <v>5.38</v>
      </c>
      <c r="J204" s="0" t="n">
        <f aca="false">(STANDARDIZE(I204,$I$312,$I$313))*-1</f>
        <v>-1.89265050478234</v>
      </c>
      <c r="K204" s="9" t="n">
        <v>34</v>
      </c>
      <c r="L204" s="0" t="n">
        <f aca="false">STANDARDIZE(K204,$K$312,$K$313)</f>
        <v>2.16125423281568</v>
      </c>
      <c r="M204" s="9" t="n">
        <v>29</v>
      </c>
      <c r="N204" s="0" t="n">
        <f aca="false">STANDARDIZE(M204,$M$312,$M$313)</f>
        <v>-1.0905609427078</v>
      </c>
      <c r="O204" s="9" t="n">
        <v>103</v>
      </c>
      <c r="P204" s="0" t="n">
        <f aca="false">STANDARDIZE(O204,$O$312,$O$313)</f>
        <v>-1.30868819668687</v>
      </c>
      <c r="Q204" s="14" t="s">
        <v>364</v>
      </c>
      <c r="S204" s="14" t="s">
        <v>364</v>
      </c>
      <c r="V204" s="11" t="n">
        <f aca="false">F204+H204+J204+L204+N204+P204+R204+T204</f>
        <v>-2.66368097055169</v>
      </c>
      <c r="X204" s="11" t="n">
        <f aca="false">AVERAGE(F204,H204,J204,L204,N204,P204,R204,T204)</f>
        <v>-0.443946828425282</v>
      </c>
      <c r="Z204" s="0" t="n">
        <v>5</v>
      </c>
      <c r="AA204" s="0" t="n">
        <v>15</v>
      </c>
      <c r="AB204" s="0" t="n">
        <v>151</v>
      </c>
      <c r="AC204" s="0" t="n">
        <f aca="false">RANK(AB204,$AB$2:$AB$310,1)</f>
        <v>146</v>
      </c>
      <c r="AD204" s="0" t="n">
        <v>46.0625</v>
      </c>
    </row>
    <row r="205" customFormat="false" ht="18" hidden="false" customHeight="true" outlineLevel="0" collapsed="false">
      <c r="A205" s="14" t="s">
        <v>204</v>
      </c>
      <c r="B205" s="9" t="s">
        <v>46</v>
      </c>
      <c r="C205" s="14" t="n">
        <v>77</v>
      </c>
      <c r="D205" s="14" t="n">
        <v>329</v>
      </c>
      <c r="E205" s="15" t="n">
        <v>34.75</v>
      </c>
      <c r="F205" s="0" t="n">
        <f aca="false">STANDARDIZE(E205,$E$312,$E$313)</f>
        <v>1.77216829332579</v>
      </c>
      <c r="G205" s="15" t="n">
        <v>9.375</v>
      </c>
      <c r="H205" s="0" t="n">
        <f aca="false">STANDARDIZE(G205,$G$312,$G$313)</f>
        <v>-0.402740203946552</v>
      </c>
      <c r="I205" s="14" t="n">
        <v>5.17</v>
      </c>
      <c r="J205" s="0" t="n">
        <f aca="false">(STANDARDIZE(I205,$I$312,$I$313))*-1</f>
        <v>-1.21881678864262</v>
      </c>
      <c r="K205" s="14" t="n">
        <v>28</v>
      </c>
      <c r="L205" s="0" t="n">
        <f aca="false">STANDARDIZE(K205,$K$312,$K$313)</f>
        <v>1.17760647300854</v>
      </c>
      <c r="M205" s="14" t="n">
        <v>30</v>
      </c>
      <c r="N205" s="0" t="n">
        <f aca="false">STANDARDIZE(M205,$M$312,$M$313)</f>
        <v>-0.853212005637563</v>
      </c>
      <c r="O205" s="14" t="n">
        <v>105</v>
      </c>
      <c r="P205" s="0" t="n">
        <f aca="false">STANDARDIZE(O205,$O$312,$O$313)</f>
        <v>-1.09486709368488</v>
      </c>
      <c r="Q205" s="14" t="n">
        <v>7.88</v>
      </c>
      <c r="R205" s="0" t="n">
        <f aca="false">(STANDARDIZE(Q205,$Q$312,$Q$313))*-1</f>
        <v>-1.49542762512695</v>
      </c>
      <c r="S205" s="14" t="n">
        <v>4.68</v>
      </c>
      <c r="T205" s="0" t="n">
        <f aca="false">(STANDARDIZE(S205,$S$312,$S$313))*-1</f>
        <v>-1.22412989220302</v>
      </c>
      <c r="V205" s="11" t="n">
        <f aca="false">F205+H205+J205+L205+N205+P205+R205+T205</f>
        <v>-3.33941884290725</v>
      </c>
      <c r="X205" s="11" t="n">
        <f aca="false">AVERAGE(F205,H205,J205,L205,N205,P205,R205,T205)</f>
        <v>-0.417427355363406</v>
      </c>
      <c r="Z205" s="0" t="n">
        <v>2</v>
      </c>
      <c r="AA205" s="0" t="n">
        <v>20</v>
      </c>
      <c r="AB205" s="0" t="n">
        <v>52</v>
      </c>
      <c r="AC205" s="0" t="n">
        <f aca="false">RANK(AB205,$AB$2:$AB$310,1)</f>
        <v>52</v>
      </c>
      <c r="AD205" s="0" t="n">
        <v>33.7333333333333</v>
      </c>
    </row>
    <row r="206" customFormat="false" ht="18" hidden="false" customHeight="true" outlineLevel="0" collapsed="false">
      <c r="A206" s="9" t="s">
        <v>109</v>
      </c>
      <c r="B206" s="9" t="s">
        <v>46</v>
      </c>
      <c r="C206" s="9" t="n">
        <v>73</v>
      </c>
      <c r="D206" s="9" t="n">
        <v>298</v>
      </c>
      <c r="E206" s="10" t="n">
        <v>32.375</v>
      </c>
      <c r="F206" s="0" t="n">
        <f aca="false">STANDARDIZE(E206,$E$312,$E$313)</f>
        <v>0.0686577461523167</v>
      </c>
      <c r="G206" s="10" t="n">
        <v>9.5</v>
      </c>
      <c r="H206" s="0" t="n">
        <f aca="false">STANDARDIZE(G206,$G$312,$G$313)</f>
        <v>-0.205917742204687</v>
      </c>
      <c r="I206" s="9" t="n">
        <v>5</v>
      </c>
      <c r="J206" s="0" t="n">
        <f aca="false">(STANDARDIZE(I206,$I$312,$I$313))*-1</f>
        <v>-0.673332351767603</v>
      </c>
      <c r="K206" s="9" t="n">
        <v>26</v>
      </c>
      <c r="L206" s="0" t="n">
        <f aca="false">STANDARDIZE(K206,$K$312,$K$313)</f>
        <v>0.849723886406165</v>
      </c>
      <c r="M206" s="9" t="n">
        <v>31</v>
      </c>
      <c r="N206" s="0" t="n">
        <f aca="false">STANDARDIZE(M206,$M$312,$M$313)</f>
        <v>-0.615863068567327</v>
      </c>
      <c r="O206" s="9" t="n">
        <v>107</v>
      </c>
      <c r="P206" s="0" t="n">
        <f aca="false">STANDARDIZE(O206,$O$312,$O$313)</f>
        <v>-0.88104599068289</v>
      </c>
      <c r="Q206" s="9" t="n">
        <v>8</v>
      </c>
      <c r="R206" s="0" t="n">
        <f aca="false">(STANDARDIZE(Q206,$Q$312,$Q$313))*-1</f>
        <v>-1.78958681271132</v>
      </c>
      <c r="S206" s="14" t="s">
        <v>364</v>
      </c>
      <c r="V206" s="11" t="n">
        <f aca="false">F206+H206+J206+L206+N206+P206+R206+T206</f>
        <v>-3.24736433337534</v>
      </c>
      <c r="X206" s="11" t="n">
        <f aca="false">AVERAGE(F206,H206,J206,L206,N206,P206,R206,T206)</f>
        <v>-0.463909190482192</v>
      </c>
      <c r="Z206" s="0" t="n">
        <v>6</v>
      </c>
      <c r="AA206" s="0" t="n">
        <v>16</v>
      </c>
      <c r="AB206" s="0" t="n">
        <v>192</v>
      </c>
      <c r="AC206" s="0" t="n">
        <f aca="false">RANK(AB206,$AB$2:$AB$310,1)</f>
        <v>174</v>
      </c>
      <c r="AD206" s="0" t="n">
        <v>17.875</v>
      </c>
    </row>
    <row r="207" customFormat="false" ht="18" hidden="false" customHeight="true" outlineLevel="0" collapsed="false">
      <c r="A207" s="14" t="s">
        <v>296</v>
      </c>
      <c r="B207" s="9" t="s">
        <v>46</v>
      </c>
      <c r="C207" s="14" t="n">
        <v>75</v>
      </c>
      <c r="D207" s="14" t="n">
        <v>245</v>
      </c>
      <c r="E207" s="15" t="n">
        <v>33.125</v>
      </c>
      <c r="F207" s="0" t="n">
        <f aca="false">STANDARDIZE(E207,$E$312,$E$313)</f>
        <v>0.606608445259729</v>
      </c>
      <c r="G207" s="15" t="n">
        <v>9</v>
      </c>
      <c r="H207" s="0" t="n">
        <f aca="false">STANDARDIZE(G207,$G$312,$G$313)</f>
        <v>-0.993207589172147</v>
      </c>
      <c r="I207" s="14" t="s">
        <v>364</v>
      </c>
      <c r="K207" s="14" t="n">
        <v>21</v>
      </c>
      <c r="L207" s="0" t="n">
        <f aca="false">STANDARDIZE(K207,$K$312,$K$313)</f>
        <v>0.0300174199002178</v>
      </c>
      <c r="M207" s="14" t="s">
        <v>364</v>
      </c>
      <c r="O207" s="14" t="s">
        <v>364</v>
      </c>
      <c r="Q207" s="14" t="s">
        <v>364</v>
      </c>
      <c r="S207" s="14" t="s">
        <v>364</v>
      </c>
      <c r="V207" s="11" t="n">
        <f aca="false">F207+H207+J207+L207+N207+P207+R207+T207</f>
        <v>-0.3565817240122</v>
      </c>
      <c r="X207" s="11" t="n">
        <f aca="false">AVERAGE(F207,H207,J207,L207,N207,P207,R207,T207)</f>
        <v>-0.118860574670733</v>
      </c>
      <c r="Z207" s="0" t="n">
        <v>1</v>
      </c>
      <c r="AA207" s="0" t="n">
        <v>23</v>
      </c>
      <c r="AB207" s="0" t="n">
        <v>23</v>
      </c>
      <c r="AC207" s="0" t="n">
        <f aca="false">RANK(AB207,$AB$2:$AB$310,1)</f>
        <v>23</v>
      </c>
      <c r="AD207" s="0" t="n">
        <v>24.3571428571429</v>
      </c>
    </row>
    <row r="208" customFormat="false" ht="18" hidden="false" customHeight="true" outlineLevel="0" collapsed="false">
      <c r="A208" s="9" t="s">
        <v>85</v>
      </c>
      <c r="B208" s="9" t="s">
        <v>46</v>
      </c>
      <c r="C208" s="9" t="n">
        <v>77</v>
      </c>
      <c r="D208" s="9" t="n">
        <v>269</v>
      </c>
      <c r="E208" s="10" t="n">
        <v>33.375</v>
      </c>
      <c r="F208" s="0" t="n">
        <f aca="false">STANDARDIZE(E208,$E$312,$E$313)</f>
        <v>0.7859253449622</v>
      </c>
      <c r="G208" s="10" t="n">
        <v>9.75</v>
      </c>
      <c r="H208" s="0" t="n">
        <f aca="false">STANDARDIZE(G208,$G$312,$G$313)</f>
        <v>0.187727181279043</v>
      </c>
      <c r="I208" s="14" t="s">
        <v>364</v>
      </c>
      <c r="K208" s="9" t="n">
        <v>22</v>
      </c>
      <c r="L208" s="0" t="n">
        <f aca="false">STANDARDIZE(K208,$K$312,$K$313)</f>
        <v>0.193958713201407</v>
      </c>
      <c r="M208" s="14" t="s">
        <v>364</v>
      </c>
      <c r="O208" s="14" t="s">
        <v>364</v>
      </c>
      <c r="Q208" s="14" t="s">
        <v>364</v>
      </c>
      <c r="S208" s="14" t="s">
        <v>364</v>
      </c>
      <c r="V208" s="11" t="n">
        <f aca="false">F208+H208+J208+L208+N208+P208+R208+T208</f>
        <v>1.16761123944265</v>
      </c>
      <c r="X208" s="11" t="n">
        <f aca="false">AVERAGE(F208,H208,J208,L208,N208,P208,R208,T208)</f>
        <v>0.389203746480883</v>
      </c>
      <c r="Z208" s="0" t="n">
        <v>8</v>
      </c>
      <c r="AD208" s="0" t="n">
        <v>0</v>
      </c>
    </row>
    <row r="209" customFormat="false" ht="18" hidden="false" customHeight="true" outlineLevel="0" collapsed="false">
      <c r="A209" s="14" t="s">
        <v>68</v>
      </c>
      <c r="B209" s="9" t="s">
        <v>46</v>
      </c>
      <c r="C209" s="14" t="n">
        <v>75</v>
      </c>
      <c r="D209" s="14" t="n">
        <v>283</v>
      </c>
      <c r="E209" s="15" t="n">
        <v>34.625</v>
      </c>
      <c r="F209" s="0" t="n">
        <f aca="false">STANDARDIZE(E209,$E$312,$E$313)</f>
        <v>1.68250984347455</v>
      </c>
      <c r="G209" s="15" t="n">
        <v>11</v>
      </c>
      <c r="H209" s="0" t="n">
        <f aca="false">STANDARDIZE(G209,$G$312,$G$313)</f>
        <v>2.15595179869769</v>
      </c>
      <c r="I209" s="14" t="n">
        <v>5.16</v>
      </c>
      <c r="J209" s="0" t="n">
        <f aca="false">(STANDARDIZE(I209,$I$312,$I$313))*-1</f>
        <v>-1.18672946882644</v>
      </c>
      <c r="K209" s="14" t="s">
        <v>364</v>
      </c>
      <c r="M209" s="14" t="n">
        <v>32.5</v>
      </c>
      <c r="N209" s="0" t="n">
        <f aca="false">STANDARDIZE(M209,$M$312,$M$313)</f>
        <v>-0.259839662961972</v>
      </c>
      <c r="O209" s="14" t="n">
        <v>106</v>
      </c>
      <c r="P209" s="0" t="n">
        <f aca="false">STANDARDIZE(O209,$O$312,$O$313)</f>
        <v>-0.987956542183884</v>
      </c>
      <c r="Q209" s="14" t="n">
        <v>7.57</v>
      </c>
      <c r="R209" s="0" t="n">
        <f aca="false">(STANDARDIZE(Q209,$Q$312,$Q$313))*-1</f>
        <v>-0.735516390534015</v>
      </c>
      <c r="S209" s="14" t="n">
        <v>4.41</v>
      </c>
      <c r="T209" s="0" t="n">
        <f aca="false">(STANDARDIZE(S209,$S$312,$S$313))*-1</f>
        <v>-0.164937598351241</v>
      </c>
      <c r="V209" s="11" t="n">
        <f aca="false">F209+H209+J209+L209+N209+P209+R209+T209</f>
        <v>0.503481979314692</v>
      </c>
      <c r="X209" s="11" t="n">
        <f aca="false">AVERAGE(F209,H209,J209,L209,N209,P209,R209,T209)</f>
        <v>0.0719259970449561</v>
      </c>
      <c r="Z209" s="0" t="n">
        <v>8</v>
      </c>
      <c r="AD209" s="0" t="n">
        <v>39</v>
      </c>
    </row>
    <row r="210" customFormat="false" ht="18" hidden="false" customHeight="true" outlineLevel="0" collapsed="false">
      <c r="A210" s="9" t="s">
        <v>290</v>
      </c>
      <c r="B210" s="9" t="s">
        <v>46</v>
      </c>
      <c r="C210" s="9" t="n">
        <v>76</v>
      </c>
      <c r="D210" s="9" t="n">
        <v>269</v>
      </c>
      <c r="E210" s="10" t="n">
        <v>33.375</v>
      </c>
      <c r="F210" s="0" t="n">
        <f aca="false">STANDARDIZE(E210,$E$312,$E$313)</f>
        <v>0.7859253449622</v>
      </c>
      <c r="G210" s="10" t="n">
        <v>10.25</v>
      </c>
      <c r="H210" s="0" t="n">
        <f aca="false">STANDARDIZE(G210,$G$312,$G$313)</f>
        <v>0.975017028246503</v>
      </c>
      <c r="I210" s="9" t="n">
        <v>4.75</v>
      </c>
      <c r="J210" s="0" t="n">
        <f aca="false">(STANDARDIZE(I210,$I$312,$I$313))*-1</f>
        <v>0.128850643636831</v>
      </c>
      <c r="K210" s="9" t="n">
        <v>25</v>
      </c>
      <c r="L210" s="0" t="n">
        <f aca="false">STANDARDIZE(K210,$K$312,$K$313)</f>
        <v>0.685782593104976</v>
      </c>
      <c r="M210" s="9" t="n">
        <v>32.5</v>
      </c>
      <c r="N210" s="0" t="n">
        <f aca="false">STANDARDIZE(M210,$M$312,$M$313)</f>
        <v>-0.259839662961972</v>
      </c>
      <c r="O210" s="9" t="n">
        <v>119</v>
      </c>
      <c r="P210" s="0" t="n">
        <f aca="false">STANDARDIZE(O210,$O$312,$O$313)</f>
        <v>0.401880627329038</v>
      </c>
      <c r="Q210" s="9" t="n">
        <v>7.25</v>
      </c>
      <c r="R210" s="0" t="n">
        <f aca="false">(STANDARDIZE(Q210,$Q$312,$Q$313))*-1</f>
        <v>0.0489081096909546</v>
      </c>
      <c r="S210" s="9" t="n">
        <v>4.47</v>
      </c>
      <c r="T210" s="0" t="n">
        <f aca="false">(STANDARDIZE(S210,$S$312,$S$313))*-1</f>
        <v>-0.400313663651635</v>
      </c>
      <c r="V210" s="11" t="n">
        <f aca="false">F210+H210+J210+L210+N210+P210+R210+T210</f>
        <v>2.3662110203569</v>
      </c>
      <c r="X210" s="11" t="n">
        <f aca="false">AVERAGE(F210,H210,J210,L210,N210,P210,R210,T210)</f>
        <v>0.295776377544612</v>
      </c>
      <c r="Z210" s="0" t="n">
        <v>5</v>
      </c>
      <c r="AA210" s="0" t="n">
        <v>27</v>
      </c>
      <c r="AB210" s="0" t="n">
        <v>163</v>
      </c>
      <c r="AC210" s="0" t="n">
        <f aca="false">RANK(AB210,$AB$2:$AB$310,1)</f>
        <v>156</v>
      </c>
      <c r="AD210" s="0" t="n">
        <v>33</v>
      </c>
    </row>
    <row r="211" customFormat="false" ht="18" hidden="false" customHeight="true" outlineLevel="0" collapsed="false">
      <c r="A211" s="14" t="s">
        <v>107</v>
      </c>
      <c r="B211" s="9" t="s">
        <v>46</v>
      </c>
      <c r="C211" s="14" t="n">
        <v>74</v>
      </c>
      <c r="D211" s="14" t="n">
        <v>339</v>
      </c>
      <c r="E211" s="15" t="n">
        <v>32</v>
      </c>
      <c r="F211" s="0" t="n">
        <f aca="false">STANDARDIZE(E211,$E$312,$E$313)</f>
        <v>-0.200317603401389</v>
      </c>
      <c r="G211" s="15" t="n">
        <v>10.25</v>
      </c>
      <c r="H211" s="0" t="n">
        <f aca="false">STANDARDIZE(G211,$G$312,$G$313)</f>
        <v>0.975017028246503</v>
      </c>
      <c r="I211" s="14" t="n">
        <v>5.64</v>
      </c>
      <c r="J211" s="0" t="n">
        <f aca="false">(STANDARDIZE(I211,$I$312,$I$313))*-1</f>
        <v>-2.72692082000295</v>
      </c>
      <c r="K211" s="14" t="n">
        <v>34</v>
      </c>
      <c r="L211" s="0" t="n">
        <f aca="false">STANDARDIZE(K211,$K$312,$K$313)</f>
        <v>2.16125423281568</v>
      </c>
      <c r="M211" s="14" t="n">
        <v>30.5</v>
      </c>
      <c r="N211" s="0" t="n">
        <f aca="false">STANDARDIZE(M211,$M$312,$M$313)</f>
        <v>-0.734537537102445</v>
      </c>
      <c r="O211" s="14" t="n">
        <v>95</v>
      </c>
      <c r="P211" s="0" t="n">
        <f aca="false">STANDARDIZE(O211,$O$312,$O$313)</f>
        <v>-2.16397260869482</v>
      </c>
      <c r="Q211" s="14" t="n">
        <v>7.99</v>
      </c>
      <c r="R211" s="0" t="n">
        <f aca="false">(STANDARDIZE(Q211,$Q$312,$Q$313))*-1</f>
        <v>-1.76507354707929</v>
      </c>
      <c r="S211" s="14" t="n">
        <v>4.65</v>
      </c>
      <c r="T211" s="0" t="n">
        <f aca="false">(STANDARDIZE(S211,$S$312,$S$313))*-1</f>
        <v>-1.10644185955282</v>
      </c>
      <c r="V211" s="11" t="n">
        <f aca="false">F211+H211+J211+L211+N211+P211+R211+T211</f>
        <v>-5.56099271477154</v>
      </c>
      <c r="X211" s="11" t="n">
        <f aca="false">AVERAGE(F211,H211,J211,L211,N211,P211,R211,T211)</f>
        <v>-0.695124089346442</v>
      </c>
      <c r="Z211" s="0" t="n">
        <v>1</v>
      </c>
      <c r="AA211" s="0" t="n">
        <v>12</v>
      </c>
      <c r="AB211" s="0" t="n">
        <v>12</v>
      </c>
      <c r="AC211" s="0" t="n">
        <f aca="false">RANK(AB211,$AB$2:$AB$310,1)</f>
        <v>12</v>
      </c>
      <c r="AD211" s="0" t="n">
        <v>39.875</v>
      </c>
    </row>
    <row r="212" customFormat="false" ht="18" hidden="false" customHeight="true" outlineLevel="0" collapsed="false">
      <c r="A212" s="9" t="s">
        <v>125</v>
      </c>
      <c r="B212" s="9" t="s">
        <v>46</v>
      </c>
      <c r="C212" s="9" t="n">
        <v>76</v>
      </c>
      <c r="D212" s="9" t="n">
        <v>321</v>
      </c>
      <c r="E212" s="10" t="n">
        <v>33</v>
      </c>
      <c r="F212" s="0" t="n">
        <f aca="false">STANDARDIZE(E212,$E$312,$E$313)</f>
        <v>0.516949995408494</v>
      </c>
      <c r="G212" s="10" t="n">
        <v>10.5</v>
      </c>
      <c r="H212" s="0" t="n">
        <f aca="false">STANDARDIZE(G212,$G$312,$G$313)</f>
        <v>1.36866195173023</v>
      </c>
      <c r="I212" s="9" t="n">
        <v>5.12</v>
      </c>
      <c r="J212" s="0" t="n">
        <f aca="false">(STANDARDIZE(I212,$I$312,$I$313))*-1</f>
        <v>-1.05838018956173</v>
      </c>
      <c r="K212" s="9" t="n">
        <v>35</v>
      </c>
      <c r="L212" s="0" t="n">
        <f aca="false">STANDARDIZE(K212,$K$312,$K$313)</f>
        <v>2.32519552611687</v>
      </c>
      <c r="M212" s="9" t="n">
        <v>29.5</v>
      </c>
      <c r="N212" s="0" t="n">
        <f aca="false">STANDARDIZE(M212,$M$312,$M$313)</f>
        <v>-0.971886474172681</v>
      </c>
      <c r="O212" s="9" t="n">
        <v>105</v>
      </c>
      <c r="P212" s="0" t="n">
        <f aca="false">STANDARDIZE(O212,$O$312,$O$313)</f>
        <v>-1.09486709368488</v>
      </c>
      <c r="Q212" s="9" t="n">
        <v>7.92</v>
      </c>
      <c r="R212" s="0" t="n">
        <f aca="false">(STANDARDIZE(Q212,$Q$312,$Q$313))*-1</f>
        <v>-1.59348068765507</v>
      </c>
      <c r="S212" s="9" t="n">
        <v>4.76</v>
      </c>
      <c r="T212" s="0" t="n">
        <f aca="false">(STANDARDIZE(S212,$S$312,$S$313))*-1</f>
        <v>-1.53796464593688</v>
      </c>
      <c r="V212" s="11" t="n">
        <f aca="false">F212+H212+J212+L212+N212+P212+R212+T212</f>
        <v>-2.04577161775565</v>
      </c>
      <c r="X212" s="11" t="n">
        <f aca="false">AVERAGE(F212,H212,J212,L212,N212,P212,R212,T212)</f>
        <v>-0.255721452219456</v>
      </c>
      <c r="Z212" s="0" t="n">
        <v>7</v>
      </c>
      <c r="AA212" s="0" t="n">
        <v>6</v>
      </c>
      <c r="AB212" s="0" t="n">
        <v>223</v>
      </c>
      <c r="AC212" s="0" t="n">
        <f aca="false">RANK(AB212,$AB$2:$AB$310,1)</f>
        <v>191</v>
      </c>
      <c r="AD212" s="0" t="n">
        <v>0</v>
      </c>
    </row>
    <row r="213" customFormat="false" ht="18" hidden="false" customHeight="true" outlineLevel="0" collapsed="false">
      <c r="A213" s="14" t="s">
        <v>273</v>
      </c>
      <c r="B213" s="9" t="s">
        <v>46</v>
      </c>
      <c r="C213" s="14" t="n">
        <v>77</v>
      </c>
      <c r="D213" s="14" t="n">
        <v>271</v>
      </c>
      <c r="E213" s="15" t="n">
        <v>34</v>
      </c>
      <c r="F213" s="0" t="n">
        <f aca="false">STANDARDIZE(E213,$E$312,$E$313)</f>
        <v>1.23421759421838</v>
      </c>
      <c r="G213" s="15" t="n">
        <v>10.625</v>
      </c>
      <c r="H213" s="0" t="n">
        <f aca="false">STANDARDIZE(G213,$G$312,$G$313)</f>
        <v>1.5654844134721</v>
      </c>
      <c r="I213" s="14" t="n">
        <v>4.74</v>
      </c>
      <c r="J213" s="0" t="n">
        <f aca="false">(STANDARDIZE(I213,$I$312,$I$313))*-1</f>
        <v>0.160937963453008</v>
      </c>
      <c r="K213" s="14" t="n">
        <v>24</v>
      </c>
      <c r="L213" s="0" t="n">
        <f aca="false">STANDARDIZE(K213,$K$312,$K$313)</f>
        <v>0.521841299803786</v>
      </c>
      <c r="M213" s="14" t="n">
        <v>34</v>
      </c>
      <c r="N213" s="0" t="n">
        <f aca="false">STANDARDIZE(M213,$M$312,$M$313)</f>
        <v>0.0961837426433823</v>
      </c>
      <c r="O213" s="14" t="n">
        <v>121</v>
      </c>
      <c r="P213" s="0" t="n">
        <f aca="false">STANDARDIZE(O213,$O$312,$O$313)</f>
        <v>0.615701730331026</v>
      </c>
      <c r="Q213" s="14" t="n">
        <v>7.07</v>
      </c>
      <c r="R213" s="0" t="n">
        <f aca="false">(STANDARDIZE(Q213,$Q$312,$Q$313))*-1</f>
        <v>0.490146891067499</v>
      </c>
      <c r="S213" s="14" t="n">
        <v>4.28</v>
      </c>
      <c r="T213" s="0" t="n">
        <f aca="false">(STANDARDIZE(S213,$S$312,$S$313))*-1</f>
        <v>0.345043876466283</v>
      </c>
      <c r="V213" s="11" t="n">
        <f aca="false">F213+H213+J213+L213+N213+P213+R213+T213</f>
        <v>5.02955751145546</v>
      </c>
      <c r="X213" s="11" t="n">
        <f aca="false">AVERAGE(F213,H213,J213,L213,N213,P213,R213,T213)</f>
        <v>0.628694688931932</v>
      </c>
      <c r="Z213" s="0" t="n">
        <v>2</v>
      </c>
      <c r="AA213" s="0" t="n">
        <v>6</v>
      </c>
      <c r="AB213" s="0" t="n">
        <v>38</v>
      </c>
      <c r="AC213" s="0" t="n">
        <f aca="false">RANK(AB213,$AB$2:$AB$310,1)</f>
        <v>38</v>
      </c>
      <c r="AD213" s="0" t="n">
        <v>42.625</v>
      </c>
    </row>
    <row r="214" customFormat="false" ht="18" hidden="false" customHeight="true" outlineLevel="0" collapsed="false">
      <c r="A214" s="9" t="s">
        <v>343</v>
      </c>
      <c r="B214" s="9" t="s">
        <v>46</v>
      </c>
      <c r="C214" s="9" t="n">
        <v>76</v>
      </c>
      <c r="D214" s="9" t="n">
        <v>274</v>
      </c>
      <c r="E214" s="10" t="n">
        <v>32.625</v>
      </c>
      <c r="F214" s="0" t="n">
        <f aca="false">STANDARDIZE(E214,$E$312,$E$313)</f>
        <v>0.247974645854787</v>
      </c>
      <c r="G214" s="10" t="n">
        <v>10</v>
      </c>
      <c r="H214" s="0" t="n">
        <f aca="false">STANDARDIZE(G214,$G$312,$G$313)</f>
        <v>0.581372104762773</v>
      </c>
      <c r="I214" s="9" t="n">
        <v>4.83</v>
      </c>
      <c r="J214" s="0" t="n">
        <f aca="false">(STANDARDIZE(I214,$I$312,$I$313))*-1</f>
        <v>-0.127847914892588</v>
      </c>
      <c r="K214" s="9" t="n">
        <v>23</v>
      </c>
      <c r="L214" s="0" t="n">
        <f aca="false">STANDARDIZE(K214,$K$312,$K$313)</f>
        <v>0.357900006502597</v>
      </c>
      <c r="M214" s="9" t="n">
        <v>29</v>
      </c>
      <c r="N214" s="0" t="n">
        <f aca="false">STANDARDIZE(M214,$M$312,$M$313)</f>
        <v>-1.0905609427078</v>
      </c>
      <c r="O214" s="9" t="n">
        <v>113</v>
      </c>
      <c r="P214" s="0" t="n">
        <f aca="false">STANDARDIZE(O214,$O$312,$O$313)</f>
        <v>-0.239582681676926</v>
      </c>
      <c r="Q214" s="9" t="n">
        <v>7.42</v>
      </c>
      <c r="R214" s="0" t="n">
        <f aca="false">(STANDARDIZE(Q214,$Q$312,$Q$313))*-1</f>
        <v>-0.36781740605356</v>
      </c>
      <c r="S214" s="9" t="n">
        <v>4.66</v>
      </c>
      <c r="T214" s="0" t="n">
        <f aca="false">(STANDARDIZE(S214,$S$312,$S$313))*-1</f>
        <v>-1.14567120376956</v>
      </c>
      <c r="V214" s="11" t="n">
        <f aca="false">F214+H214+J214+L214+N214+P214+R214+T214</f>
        <v>-1.78423339198027</v>
      </c>
      <c r="X214" s="11" t="n">
        <f aca="false">AVERAGE(F214,H214,J214,L214,N214,P214,R214,T214)</f>
        <v>-0.223029173997534</v>
      </c>
      <c r="Z214" s="0" t="n">
        <v>4</v>
      </c>
      <c r="AA214" s="0" t="n">
        <v>23</v>
      </c>
      <c r="AB214" s="0" t="n">
        <v>122</v>
      </c>
      <c r="AC214" s="0" t="n">
        <f aca="false">RANK(AB214,$AB$2:$AB$310,1)</f>
        <v>121</v>
      </c>
      <c r="AD214" s="0" t="n">
        <v>33.5333333333333</v>
      </c>
    </row>
    <row r="215" customFormat="false" ht="18" hidden="false" customHeight="true" outlineLevel="0" collapsed="false">
      <c r="A215" s="14" t="s">
        <v>172</v>
      </c>
      <c r="B215" s="9" t="s">
        <v>46</v>
      </c>
      <c r="C215" s="14" t="n">
        <v>73</v>
      </c>
      <c r="D215" s="14" t="n">
        <v>304</v>
      </c>
      <c r="E215" s="15" t="n">
        <v>32</v>
      </c>
      <c r="F215" s="0" t="n">
        <f aca="false">STANDARDIZE(E215,$E$312,$E$313)</f>
        <v>-0.200317603401389</v>
      </c>
      <c r="G215" s="15" t="n">
        <v>10.125</v>
      </c>
      <c r="H215" s="0" t="n">
        <f aca="false">STANDARDIZE(G215,$G$312,$G$313)</f>
        <v>0.778194566504638</v>
      </c>
      <c r="I215" s="14" t="n">
        <v>5.19</v>
      </c>
      <c r="J215" s="0" t="n">
        <f aca="false">(STANDARDIZE(I215,$I$312,$I$313))*-1</f>
        <v>-1.28299142827497</v>
      </c>
      <c r="K215" s="14" t="n">
        <v>29</v>
      </c>
      <c r="L215" s="0" t="n">
        <f aca="false">STANDARDIZE(K215,$K$312,$K$313)</f>
        <v>1.34154776630973</v>
      </c>
      <c r="M215" s="14" t="n">
        <v>30</v>
      </c>
      <c r="N215" s="0" t="n">
        <f aca="false">STANDARDIZE(M215,$M$312,$M$313)</f>
        <v>-0.853212005637563</v>
      </c>
      <c r="O215" s="14" t="n">
        <v>106</v>
      </c>
      <c r="P215" s="0" t="n">
        <f aca="false">STANDARDIZE(O215,$O$312,$O$313)</f>
        <v>-0.987956542183884</v>
      </c>
      <c r="Q215" s="14" t="n">
        <v>7.78</v>
      </c>
      <c r="R215" s="0" t="n">
        <f aca="false">(STANDARDIZE(Q215,$Q$312,$Q$313))*-1</f>
        <v>-1.25029496880665</v>
      </c>
      <c r="S215" s="14" t="n">
        <v>4.71</v>
      </c>
      <c r="T215" s="0" t="n">
        <f aca="false">(STANDARDIZE(S215,$S$312,$S$313))*-1</f>
        <v>-1.34181792485322</v>
      </c>
      <c r="V215" s="11" t="n">
        <f aca="false">F215+H215+J215+L215+N215+P215+R215+T215</f>
        <v>-3.79684814034331</v>
      </c>
      <c r="X215" s="11" t="n">
        <f aca="false">AVERAGE(F215,H215,J215,L215,N215,P215,R215,T215)</f>
        <v>-0.474606017542914</v>
      </c>
      <c r="Z215" s="0" t="n">
        <v>8</v>
      </c>
      <c r="AD215" s="0" t="n">
        <v>0</v>
      </c>
    </row>
    <row r="216" customFormat="false" ht="18" hidden="false" customHeight="true" outlineLevel="0" collapsed="false">
      <c r="A216" s="9" t="s">
        <v>236</v>
      </c>
      <c r="B216" s="9" t="s">
        <v>46</v>
      </c>
      <c r="C216" s="9" t="n">
        <v>79</v>
      </c>
      <c r="D216" s="9" t="n">
        <v>269</v>
      </c>
      <c r="E216" s="10" t="n">
        <v>34.875</v>
      </c>
      <c r="F216" s="0" t="n">
        <f aca="false">STANDARDIZE(E216,$E$312,$E$313)</f>
        <v>1.86182674317702</v>
      </c>
      <c r="G216" s="10" t="n">
        <v>10.5</v>
      </c>
      <c r="H216" s="0" t="n">
        <f aca="false">STANDARDIZE(G216,$G$312,$G$313)</f>
        <v>1.36866195173023</v>
      </c>
      <c r="I216" s="9" t="n">
        <v>4.91</v>
      </c>
      <c r="J216" s="0" t="n">
        <f aca="false">(STANDARDIZE(I216,$I$312,$I$313))*-1</f>
        <v>-0.384546473422007</v>
      </c>
      <c r="K216" s="9" t="n">
        <v>24</v>
      </c>
      <c r="L216" s="0" t="n">
        <f aca="false">STANDARDIZE(K216,$K$312,$K$313)</f>
        <v>0.521841299803786</v>
      </c>
      <c r="M216" s="9" t="n">
        <v>32.5</v>
      </c>
      <c r="N216" s="0" t="n">
        <f aca="false">STANDARDIZE(M216,$M$312,$M$313)</f>
        <v>-0.259839662961972</v>
      </c>
      <c r="O216" s="9" t="n">
        <v>117</v>
      </c>
      <c r="P216" s="0" t="n">
        <f aca="false">STANDARDIZE(O216,$O$312,$O$313)</f>
        <v>0.18805952432705</v>
      </c>
      <c r="Q216" s="9" t="n">
        <v>7.32</v>
      </c>
      <c r="R216" s="0" t="n">
        <f aca="false">(STANDARDIZE(Q216,$Q$312,$Q$313))*-1</f>
        <v>-0.122684749733258</v>
      </c>
      <c r="S216" s="9" t="n">
        <v>4.48</v>
      </c>
      <c r="T216" s="0" t="n">
        <f aca="false">(STANDARDIZE(S216,$S$312,$S$313))*-1</f>
        <v>-0.43954300786837</v>
      </c>
      <c r="V216" s="11" t="n">
        <f aca="false">F216+H216+J216+L216+N216+P216+R216+T216</f>
        <v>2.73377562505249</v>
      </c>
      <c r="X216" s="11" t="n">
        <f aca="false">AVERAGE(F216,H216,J216,L216,N216,P216,R216,T216)</f>
        <v>0.341721953131561</v>
      </c>
      <c r="Z216" s="0" t="n">
        <v>8</v>
      </c>
      <c r="AD216" s="0" t="n">
        <v>0</v>
      </c>
    </row>
    <row r="217" customFormat="false" ht="18" hidden="false" customHeight="true" outlineLevel="0" collapsed="false">
      <c r="A217" s="14" t="s">
        <v>235</v>
      </c>
      <c r="B217" s="9" t="s">
        <v>46</v>
      </c>
      <c r="C217" s="14" t="n">
        <v>73</v>
      </c>
      <c r="D217" s="14" t="n">
        <v>290</v>
      </c>
      <c r="E217" s="15" t="n">
        <v>31.875</v>
      </c>
      <c r="F217" s="0" t="n">
        <f aca="false">STANDARDIZE(E217,$E$312,$E$313)</f>
        <v>-0.289976053252625</v>
      </c>
      <c r="G217" s="15" t="n">
        <v>10.125</v>
      </c>
      <c r="H217" s="0" t="n">
        <f aca="false">STANDARDIZE(G217,$G$312,$G$313)</f>
        <v>0.778194566504638</v>
      </c>
      <c r="I217" s="14" t="n">
        <v>4.96</v>
      </c>
      <c r="J217" s="0" t="n">
        <f aca="false">(STANDARDIZE(I217,$I$312,$I$313))*-1</f>
        <v>-0.544983072502894</v>
      </c>
      <c r="K217" s="14" t="s">
        <v>364</v>
      </c>
      <c r="M217" s="14" t="n">
        <v>32</v>
      </c>
      <c r="N217" s="0" t="n">
        <f aca="false">STANDARDIZE(M217,$M$312,$M$313)</f>
        <v>-0.37851413149709</v>
      </c>
      <c r="O217" s="14" t="n">
        <v>105</v>
      </c>
      <c r="P217" s="0" t="n">
        <f aca="false">STANDARDIZE(O217,$O$312,$O$313)</f>
        <v>-1.09486709368488</v>
      </c>
      <c r="Q217" s="14" t="n">
        <v>7.4</v>
      </c>
      <c r="R217" s="0" t="n">
        <f aca="false">(STANDARDIZE(Q217,$Q$312,$Q$313))*-1</f>
        <v>-0.318790874789501</v>
      </c>
      <c r="S217" s="14" t="n">
        <v>4.3</v>
      </c>
      <c r="T217" s="0" t="n">
        <f aca="false">(STANDARDIZE(S217,$S$312,$S$313))*-1</f>
        <v>0.266585188032819</v>
      </c>
      <c r="V217" s="11" t="n">
        <f aca="false">F217+H217+J217+L217+N217+P217+R217+T217</f>
        <v>-1.58235147118953</v>
      </c>
      <c r="X217" s="11" t="n">
        <f aca="false">AVERAGE(F217,H217,J217,L217,N217,P217,R217,T217)</f>
        <v>-0.226050210169933</v>
      </c>
      <c r="Z217" s="0" t="n">
        <v>8</v>
      </c>
      <c r="AD217" s="0" t="n">
        <v>0</v>
      </c>
    </row>
    <row r="218" customFormat="false" ht="18" hidden="false" customHeight="true" outlineLevel="0" collapsed="false">
      <c r="A218" s="9" t="s">
        <v>118</v>
      </c>
      <c r="B218" s="9" t="s">
        <v>46</v>
      </c>
      <c r="C218" s="9" t="n">
        <v>74</v>
      </c>
      <c r="D218" s="9" t="n">
        <v>246</v>
      </c>
      <c r="E218" s="10" t="n">
        <v>31.25</v>
      </c>
      <c r="F218" s="0" t="n">
        <f aca="false">STANDARDIZE(E218,$E$312,$E$313)</f>
        <v>-0.738268302508802</v>
      </c>
      <c r="G218" s="10" t="n">
        <v>9.75</v>
      </c>
      <c r="H218" s="0" t="n">
        <f aca="false">STANDARDIZE(G218,$G$312,$G$313)</f>
        <v>0.187727181279043</v>
      </c>
      <c r="I218" s="14" t="s">
        <v>364</v>
      </c>
      <c r="K218" s="14" t="s">
        <v>364</v>
      </c>
      <c r="M218" s="9" t="n">
        <v>42.5</v>
      </c>
      <c r="N218" s="0" t="n">
        <f aca="false">STANDARDIZE(M218,$M$312,$M$313)</f>
        <v>2.11364970774039</v>
      </c>
      <c r="O218" s="9" t="n">
        <v>132</v>
      </c>
      <c r="P218" s="0" t="n">
        <f aca="false">STANDARDIZE(O218,$O$312,$O$313)</f>
        <v>1.79171779684196</v>
      </c>
      <c r="Q218" s="14" t="s">
        <v>364</v>
      </c>
      <c r="S218" s="14" t="s">
        <v>364</v>
      </c>
      <c r="V218" s="11" t="n">
        <f aca="false">F218+H218+J218+L218+N218+P218+R218+T218</f>
        <v>3.35482638335259</v>
      </c>
      <c r="X218" s="11" t="n">
        <f aca="false">AVERAGE(F218,H218,J218,L218,N218,P218,R218,T218)</f>
        <v>0.838706595838148</v>
      </c>
      <c r="Z218" s="0" t="n">
        <v>5</v>
      </c>
      <c r="AA218" s="0" t="n">
        <v>12</v>
      </c>
      <c r="AB218" s="0" t="n">
        <v>148</v>
      </c>
      <c r="AC218" s="0" t="n">
        <f aca="false">RANK(AB218,$AB$2:$AB$310,1)</f>
        <v>144</v>
      </c>
      <c r="AD218" s="0" t="n">
        <v>0</v>
      </c>
    </row>
    <row r="219" customFormat="false" ht="18" hidden="false" customHeight="true" outlineLevel="0" collapsed="false">
      <c r="A219" s="14" t="s">
        <v>342</v>
      </c>
      <c r="B219" s="9" t="s">
        <v>46</v>
      </c>
      <c r="C219" s="14" t="n">
        <v>75</v>
      </c>
      <c r="D219" s="14" t="n">
        <v>247</v>
      </c>
      <c r="E219" s="15" t="n">
        <v>33.5</v>
      </c>
      <c r="F219" s="0" t="n">
        <f aca="false">STANDARDIZE(E219,$E$312,$E$313)</f>
        <v>0.875583794813435</v>
      </c>
      <c r="G219" s="15" t="n">
        <v>9.5</v>
      </c>
      <c r="H219" s="0" t="n">
        <f aca="false">STANDARDIZE(G219,$G$312,$G$313)</f>
        <v>-0.205917742204687</v>
      </c>
      <c r="I219" s="14" t="n">
        <v>4.82</v>
      </c>
      <c r="J219" s="0" t="n">
        <f aca="false">(STANDARDIZE(I219,$I$312,$I$313))*-1</f>
        <v>-0.0957605950764113</v>
      </c>
      <c r="K219" s="14" t="n">
        <v>14</v>
      </c>
      <c r="L219" s="0" t="n">
        <f aca="false">STANDARDIZE(K219,$K$312,$K$313)</f>
        <v>-1.11757163320811</v>
      </c>
      <c r="M219" s="14" t="n">
        <v>37.5</v>
      </c>
      <c r="N219" s="0" t="n">
        <f aca="false">STANDARDIZE(M219,$M$312,$M$313)</f>
        <v>0.92690502238921</v>
      </c>
      <c r="O219" s="14" t="n">
        <v>109</v>
      </c>
      <c r="P219" s="0" t="n">
        <f aca="false">STANDARDIZE(O219,$O$312,$O$313)</f>
        <v>-0.667224887680902</v>
      </c>
      <c r="Q219" s="14" t="n">
        <v>7.07</v>
      </c>
      <c r="R219" s="0" t="n">
        <f aca="false">(STANDARDIZE(Q219,$Q$312,$Q$313))*-1</f>
        <v>0.490146891067499</v>
      </c>
      <c r="S219" s="14" t="n">
        <v>4.26</v>
      </c>
      <c r="T219" s="0" t="n">
        <f aca="false">(STANDARDIZE(S219,$S$312,$S$313))*-1</f>
        <v>0.42350256489975</v>
      </c>
      <c r="V219" s="11" t="n">
        <f aca="false">F219+H219+J219+L219+N219+P219+R219+T219</f>
        <v>0.629663414999784</v>
      </c>
      <c r="X219" s="11" t="n">
        <f aca="false">AVERAGE(F219,H219,J219,L219,N219,P219,R219,T219)</f>
        <v>0.0787079268749731</v>
      </c>
      <c r="Z219" s="0" t="n">
        <v>8</v>
      </c>
      <c r="AD219" s="0" t="n">
        <v>0</v>
      </c>
    </row>
    <row r="220" customFormat="false" ht="18" hidden="false" customHeight="true" outlineLevel="0" collapsed="false">
      <c r="A220" s="9" t="s">
        <v>225</v>
      </c>
      <c r="B220" s="9" t="s">
        <v>46</v>
      </c>
      <c r="C220" s="9" t="n">
        <v>77</v>
      </c>
      <c r="D220" s="9" t="n">
        <v>319</v>
      </c>
      <c r="E220" s="10" t="n">
        <v>32.25</v>
      </c>
      <c r="F220" s="0" t="n">
        <f aca="false">STANDARDIZE(E220,$E$312,$E$313)</f>
        <v>-0.0210007036989186</v>
      </c>
      <c r="G220" s="10" t="n">
        <v>10.25</v>
      </c>
      <c r="H220" s="0" t="n">
        <f aca="false">STANDARDIZE(G220,$G$312,$G$313)</f>
        <v>0.975017028246503</v>
      </c>
      <c r="I220" s="9" t="n">
        <v>5.25</v>
      </c>
      <c r="J220" s="0" t="n">
        <f aca="false">(STANDARDIZE(I220,$I$312,$I$313))*-1</f>
        <v>-1.47551534717204</v>
      </c>
      <c r="K220" s="9" t="n">
        <v>25</v>
      </c>
      <c r="L220" s="0" t="n">
        <f aca="false">STANDARDIZE(K220,$K$312,$K$313)</f>
        <v>0.685782593104976</v>
      </c>
      <c r="M220" s="9" t="n">
        <v>27</v>
      </c>
      <c r="N220" s="0" t="n">
        <f aca="false">STANDARDIZE(M220,$M$312,$M$313)</f>
        <v>-1.56525881684827</v>
      </c>
      <c r="O220" s="9" t="n">
        <v>103</v>
      </c>
      <c r="P220" s="0" t="n">
        <f aca="false">STANDARDIZE(O220,$O$312,$O$313)</f>
        <v>-1.30868819668687</v>
      </c>
      <c r="Q220" s="9" t="n">
        <v>7.91</v>
      </c>
      <c r="R220" s="0" t="n">
        <f aca="false">(STANDARDIZE(Q220,$Q$312,$Q$313))*-1</f>
        <v>-1.56896742202305</v>
      </c>
      <c r="S220" s="9" t="n">
        <v>4.78</v>
      </c>
      <c r="T220" s="0" t="n">
        <f aca="false">(STANDARDIZE(S220,$S$312,$S$313))*-1</f>
        <v>-1.61642333437035</v>
      </c>
      <c r="V220" s="11" t="n">
        <f aca="false">F220+H220+J220+L220+N220+P220+R220+T220</f>
        <v>-5.89505419944801</v>
      </c>
      <c r="X220" s="11" t="n">
        <f aca="false">AVERAGE(F220,H220,J220,L220,N220,P220,R220,T220)</f>
        <v>-0.736881774931001</v>
      </c>
      <c r="Z220" s="0" t="n">
        <v>6</v>
      </c>
      <c r="AA220" s="0" t="n">
        <v>23</v>
      </c>
      <c r="AB220" s="0" t="n">
        <v>199</v>
      </c>
      <c r="AC220" s="0" t="n">
        <f aca="false">RANK(AB220,$AB$2:$AB$310,1)</f>
        <v>179</v>
      </c>
      <c r="AD220" s="0" t="n">
        <v>4.83333333333333</v>
      </c>
    </row>
    <row r="221" customFormat="false" ht="18" hidden="false" customHeight="true" outlineLevel="0" collapsed="false">
      <c r="A221" s="14" t="s">
        <v>232</v>
      </c>
      <c r="B221" s="9" t="s">
        <v>46</v>
      </c>
      <c r="C221" s="14" t="n">
        <v>77</v>
      </c>
      <c r="D221" s="14" t="n">
        <v>302</v>
      </c>
      <c r="E221" s="15" t="n">
        <v>34.625</v>
      </c>
      <c r="F221" s="0" t="n">
        <f aca="false">STANDARDIZE(E221,$E$312,$E$313)</f>
        <v>1.68250984347455</v>
      </c>
      <c r="G221" s="15" t="n">
        <v>10.625</v>
      </c>
      <c r="H221" s="0" t="n">
        <f aca="false">STANDARDIZE(G221,$G$312,$G$313)</f>
        <v>1.5654844134721</v>
      </c>
      <c r="I221" s="14" t="n">
        <v>4.97</v>
      </c>
      <c r="J221" s="0" t="n">
        <f aca="false">(STANDARDIZE(I221,$I$312,$I$313))*-1</f>
        <v>-0.57707039231907</v>
      </c>
      <c r="K221" s="14" t="s">
        <v>364</v>
      </c>
      <c r="M221" s="14" t="n">
        <v>29.5</v>
      </c>
      <c r="N221" s="0" t="n">
        <f aca="false">STANDARDIZE(M221,$M$312,$M$313)</f>
        <v>-0.971886474172681</v>
      </c>
      <c r="O221" s="14" t="n">
        <v>106</v>
      </c>
      <c r="P221" s="0" t="n">
        <f aca="false">STANDARDIZE(O221,$O$312,$O$313)</f>
        <v>-0.987956542183884</v>
      </c>
      <c r="Q221" s="14" t="n">
        <v>7.59</v>
      </c>
      <c r="R221" s="0" t="n">
        <f aca="false">(STANDARDIZE(Q221,$Q$312,$Q$313))*-1</f>
        <v>-0.784542921798075</v>
      </c>
      <c r="S221" s="14" t="n">
        <v>4.53</v>
      </c>
      <c r="T221" s="0" t="n">
        <f aca="false">(STANDARDIZE(S221,$S$312,$S$313))*-1</f>
        <v>-0.635689728952032</v>
      </c>
      <c r="V221" s="11" t="n">
        <f aca="false">F221+H221+J221+L221+N221+P221+R221+T221</f>
        <v>-0.709151802479091</v>
      </c>
      <c r="X221" s="11" t="n">
        <f aca="false">AVERAGE(F221,H221,J221,L221,N221,P221,R221,T221)</f>
        <v>-0.101307400354156</v>
      </c>
      <c r="Z221" s="0" t="n">
        <v>1</v>
      </c>
      <c r="AA221" s="0" t="n">
        <v>6</v>
      </c>
      <c r="AB221" s="0" t="n">
        <v>6</v>
      </c>
      <c r="AC221" s="0" t="n">
        <f aca="false">RANK(AB221,$AB$2:$AB$310,1)</f>
        <v>6</v>
      </c>
      <c r="AD221" s="0" t="n">
        <v>55.5625</v>
      </c>
    </row>
    <row r="222" customFormat="false" ht="18" hidden="false" customHeight="true" outlineLevel="0" collapsed="false">
      <c r="A222" s="9" t="s">
        <v>154</v>
      </c>
      <c r="B222" s="9" t="s">
        <v>46</v>
      </c>
      <c r="C222" s="9" t="n">
        <v>75</v>
      </c>
      <c r="D222" s="9" t="n">
        <v>300</v>
      </c>
      <c r="E222" s="10" t="n">
        <v>32.625</v>
      </c>
      <c r="F222" s="0" t="n">
        <f aca="false">STANDARDIZE(E222,$E$312,$E$313)</f>
        <v>0.247974645854787</v>
      </c>
      <c r="G222" s="10" t="n">
        <v>10.75</v>
      </c>
      <c r="H222" s="0" t="n">
        <f aca="false">STANDARDIZE(G222,$G$312,$G$313)</f>
        <v>1.76230687521396</v>
      </c>
      <c r="I222" s="9" t="n">
        <v>5.07</v>
      </c>
      <c r="J222" s="0" t="n">
        <f aca="false">(STANDARDIZE(I222,$I$312,$I$313))*-1</f>
        <v>-0.897943590480846</v>
      </c>
      <c r="K222" s="9" t="n">
        <v>34</v>
      </c>
      <c r="L222" s="0" t="n">
        <f aca="false">STANDARDIZE(K222,$K$312,$K$313)</f>
        <v>2.16125423281568</v>
      </c>
      <c r="M222" s="9" t="n">
        <v>26.5</v>
      </c>
      <c r="N222" s="0" t="n">
        <f aca="false">STANDARDIZE(M222,$M$312,$M$313)</f>
        <v>-1.68393328538339</v>
      </c>
      <c r="O222" s="9" t="n">
        <v>100</v>
      </c>
      <c r="P222" s="0" t="n">
        <f aca="false">STANDARDIZE(O222,$O$312,$O$313)</f>
        <v>-1.62941985118985</v>
      </c>
      <c r="Q222" s="9" t="n">
        <v>7.73</v>
      </c>
      <c r="R222" s="0" t="n">
        <f aca="false">(STANDARDIZE(Q222,$Q$312,$Q$313))*-1</f>
        <v>-1.1277286406465</v>
      </c>
      <c r="S222" s="9" t="n">
        <v>4.56</v>
      </c>
      <c r="T222" s="0" t="n">
        <f aca="false">(STANDARDIZE(S222,$S$312,$S$313))*-1</f>
        <v>-0.753377761602227</v>
      </c>
      <c r="V222" s="11" t="n">
        <f aca="false">F222+H222+J222+L222+N222+P222+R222+T222</f>
        <v>-1.92086737541838</v>
      </c>
      <c r="X222" s="11" t="n">
        <f aca="false">AVERAGE(F222,H222,J222,L222,N222,P222,R222,T222)</f>
        <v>-0.240108421927298</v>
      </c>
      <c r="Z222" s="0" t="n">
        <v>4</v>
      </c>
      <c r="AA222" s="0" t="n">
        <v>14</v>
      </c>
      <c r="AB222" s="0" t="n">
        <v>113</v>
      </c>
      <c r="AC222" s="0" t="n">
        <f aca="false">RANK(AB222,$AB$2:$AB$310,1)</f>
        <v>113</v>
      </c>
      <c r="AD222" s="0" t="n">
        <v>19.1428571428571</v>
      </c>
    </row>
    <row r="223" customFormat="false" ht="18" hidden="false" customHeight="true" outlineLevel="0" collapsed="false">
      <c r="A223" s="16" t="s">
        <v>222</v>
      </c>
      <c r="B223" s="9" t="s">
        <v>23</v>
      </c>
      <c r="C223" s="9" t="n">
        <v>73</v>
      </c>
      <c r="D223" s="9" t="n">
        <v>227</v>
      </c>
      <c r="E223" s="10" t="n">
        <v>30.25</v>
      </c>
      <c r="F223" s="0" t="n">
        <f aca="false">STANDARDIZE(E223,$E$312,$E$313)</f>
        <v>-1.45553590131868</v>
      </c>
      <c r="G223" s="10" t="n">
        <v>9.25</v>
      </c>
      <c r="H223" s="0" t="n">
        <f aca="false">STANDARDIZE(G223,$G$312,$G$313)</f>
        <v>-0.599562665688417</v>
      </c>
      <c r="I223" s="9" t="n">
        <v>4.55</v>
      </c>
      <c r="J223" s="0" t="n">
        <f aca="false">(STANDARDIZE(I223,$I$312,$I$313))*-1</f>
        <v>0.77059703996038</v>
      </c>
      <c r="K223" s="9" t="n">
        <v>24</v>
      </c>
      <c r="L223" s="0" t="n">
        <f aca="false">STANDARDIZE(K223,$K$312,$K$313)</f>
        <v>0.521841299803786</v>
      </c>
      <c r="M223" s="9" t="n">
        <v>36</v>
      </c>
      <c r="N223" s="0" t="n">
        <f aca="false">STANDARDIZE(M223,$M$312,$M$313)</f>
        <v>0.570881616783855</v>
      </c>
      <c r="O223" s="9" t="n">
        <v>121</v>
      </c>
      <c r="P223" s="0" t="n">
        <f aca="false">STANDARDIZE(O223,$O$312,$O$313)</f>
        <v>0.615701730331026</v>
      </c>
      <c r="Q223" s="9" t="n">
        <v>7.14</v>
      </c>
      <c r="R223" s="0" t="n">
        <f aca="false">(STANDARDIZE(Q223,$Q$312,$Q$313))*-1</f>
        <v>0.318554031643289</v>
      </c>
      <c r="S223" s="9" t="n">
        <v>4.2</v>
      </c>
      <c r="T223" s="0" t="n">
        <f aca="false">(STANDARDIZE(S223,$S$312,$S$313))*-1</f>
        <v>0.658878630200144</v>
      </c>
      <c r="V223" s="11" t="n">
        <f aca="false">F223+H223+J223+L223+N223+P223+R223+T223</f>
        <v>1.40135578171538</v>
      </c>
      <c r="X223" s="11" t="n">
        <f aca="false">AVERAGE(F223,H223,J223,L223,N223,P223,R223,T223)</f>
        <v>0.175169472714422</v>
      </c>
      <c r="Z223" s="0" t="n">
        <v>4</v>
      </c>
      <c r="AA223" s="0" t="n">
        <v>25</v>
      </c>
      <c r="AB223" s="0" t="n">
        <v>124</v>
      </c>
      <c r="AC223" s="0" t="n">
        <f aca="false">RANK(AB223,$AB$2:$AB$310,1)</f>
        <v>123</v>
      </c>
      <c r="AD223" s="0" t="n">
        <v>73.1666666666667</v>
      </c>
    </row>
    <row r="224" customFormat="false" ht="18" hidden="false" customHeight="true" outlineLevel="0" collapsed="false">
      <c r="A224" s="17" t="s">
        <v>299</v>
      </c>
      <c r="B224" s="9" t="s">
        <v>23</v>
      </c>
      <c r="C224" s="14" t="n">
        <v>75</v>
      </c>
      <c r="D224" s="14" t="n">
        <v>243</v>
      </c>
      <c r="E224" s="15" t="n">
        <v>32.5</v>
      </c>
      <c r="F224" s="0" t="n">
        <f aca="false">STANDARDIZE(E224,$E$312,$E$313)</f>
        <v>0.158316196003552</v>
      </c>
      <c r="G224" s="15" t="n">
        <v>10.375</v>
      </c>
      <c r="H224" s="0" t="n">
        <f aca="false">STANDARDIZE(G224,$G$312,$G$313)</f>
        <v>1.17183948998837</v>
      </c>
      <c r="I224" s="14" t="n">
        <v>4.56</v>
      </c>
      <c r="J224" s="0" t="n">
        <f aca="false">(STANDARDIZE(I224,$I$312,$I$313))*-1</f>
        <v>0.738509720144203</v>
      </c>
      <c r="K224" s="14" t="n">
        <v>23</v>
      </c>
      <c r="L224" s="0" t="n">
        <f aca="false">STANDARDIZE(K224,$K$312,$K$313)</f>
        <v>0.357900006502597</v>
      </c>
      <c r="M224" s="14" t="n">
        <v>37</v>
      </c>
      <c r="N224" s="0" t="n">
        <f aca="false">STANDARDIZE(M224,$M$312,$M$313)</f>
        <v>0.808230553854091</v>
      </c>
      <c r="O224" s="14" t="n">
        <v>122</v>
      </c>
      <c r="P224" s="0" t="n">
        <f aca="false">STANDARDIZE(O224,$O$312,$O$313)</f>
        <v>0.72261228183202</v>
      </c>
      <c r="Q224" s="14" t="n">
        <v>7.07</v>
      </c>
      <c r="R224" s="0" t="n">
        <f aca="false">(STANDARDIZE(Q224,$Q$312,$Q$313))*-1</f>
        <v>0.490146891067499</v>
      </c>
      <c r="S224" s="14" t="n">
        <v>4.03</v>
      </c>
      <c r="T224" s="0" t="n">
        <f aca="false">(STANDARDIZE(S224,$S$312,$S$313))*-1</f>
        <v>1.3257774818846</v>
      </c>
      <c r="V224" s="11" t="n">
        <f aca="false">F224+H224+J224+L224+N224+P224+R224+T224</f>
        <v>5.77333262127693</v>
      </c>
      <c r="X224" s="11" t="n">
        <f aca="false">AVERAGE(F224,H224,J224,L224,N224,P224,R224,T224)</f>
        <v>0.721666577659616</v>
      </c>
      <c r="Z224" s="0" t="n">
        <v>1</v>
      </c>
      <c r="AA224" s="0" t="n">
        <v>31</v>
      </c>
      <c r="AB224" s="0" t="n">
        <v>31</v>
      </c>
      <c r="AC224" s="0" t="n">
        <f aca="false">RANK(AB224,$AB$2:$AB$310,1)</f>
        <v>31</v>
      </c>
      <c r="AD224" s="0" t="n">
        <v>68.1875</v>
      </c>
    </row>
    <row r="225" customFormat="false" ht="18" hidden="false" customHeight="true" outlineLevel="0" collapsed="false">
      <c r="A225" s="16" t="s">
        <v>263</v>
      </c>
      <c r="B225" s="9" t="s">
        <v>23</v>
      </c>
      <c r="C225" s="9" t="n">
        <v>74</v>
      </c>
      <c r="D225" s="9" t="n">
        <v>236</v>
      </c>
      <c r="E225" s="10" t="n">
        <v>33.625</v>
      </c>
      <c r="F225" s="0" t="n">
        <f aca="false">STANDARDIZE(E225,$E$312,$E$313)</f>
        <v>0.965242244664671</v>
      </c>
      <c r="G225" s="10" t="n">
        <v>9.375</v>
      </c>
      <c r="H225" s="0" t="n">
        <f aca="false">STANDARDIZE(G225,$G$312,$G$313)</f>
        <v>-0.402740203946552</v>
      </c>
      <c r="I225" s="14" t="s">
        <v>364</v>
      </c>
      <c r="K225" s="9" t="n">
        <v>22</v>
      </c>
      <c r="L225" s="0" t="n">
        <f aca="false">STANDARDIZE(K225,$K$312,$K$313)</f>
        <v>0.193958713201407</v>
      </c>
      <c r="M225" s="14" t="s">
        <v>364</v>
      </c>
      <c r="O225" s="14" t="s">
        <v>364</v>
      </c>
      <c r="Q225" s="14" t="s">
        <v>364</v>
      </c>
      <c r="S225" s="14" t="s">
        <v>364</v>
      </c>
      <c r="V225" s="11" t="n">
        <f aca="false">F225+H225+J225+L225+N225+P225+R225+T225</f>
        <v>0.756460753919526</v>
      </c>
      <c r="X225" s="11" t="n">
        <f aca="false">AVERAGE(F225,H225,J225,L225,N225,P225,R225,T225)</f>
        <v>0.252153584639842</v>
      </c>
      <c r="Z225" s="0" t="n">
        <v>5</v>
      </c>
      <c r="AA225" s="0" t="n">
        <v>25</v>
      </c>
      <c r="AB225" s="0" t="n">
        <v>161</v>
      </c>
      <c r="AC225" s="0" t="n">
        <f aca="false">RANK(AB225,$AB$2:$AB$310,1)</f>
        <v>154</v>
      </c>
      <c r="AD225" s="0" t="n">
        <v>25.5</v>
      </c>
    </row>
    <row r="226" customFormat="false" ht="18" hidden="false" customHeight="true" outlineLevel="0" collapsed="false">
      <c r="A226" s="17" t="s">
        <v>339</v>
      </c>
      <c r="B226" s="9" t="s">
        <v>23</v>
      </c>
      <c r="C226" s="14" t="n">
        <v>74</v>
      </c>
      <c r="D226" s="14" t="n">
        <v>248</v>
      </c>
      <c r="E226" s="15" t="n">
        <v>32.625</v>
      </c>
      <c r="F226" s="0" t="n">
        <f aca="false">STANDARDIZE(E226,$E$312,$E$313)</f>
        <v>0.247974645854787</v>
      </c>
      <c r="G226" s="15" t="n">
        <v>9.75</v>
      </c>
      <c r="H226" s="0" t="n">
        <f aca="false">STANDARDIZE(G226,$G$312,$G$313)</f>
        <v>0.187727181279043</v>
      </c>
      <c r="I226" s="14" t="s">
        <v>364</v>
      </c>
      <c r="K226" s="14" t="n">
        <v>25</v>
      </c>
      <c r="L226" s="0" t="n">
        <f aca="false">STANDARDIZE(K226,$K$312,$K$313)</f>
        <v>0.685782593104976</v>
      </c>
      <c r="M226" s="14" t="s">
        <v>364</v>
      </c>
      <c r="O226" s="14" t="s">
        <v>364</v>
      </c>
      <c r="Q226" s="14" t="s">
        <v>364</v>
      </c>
      <c r="S226" s="14" t="s">
        <v>364</v>
      </c>
      <c r="V226" s="11" t="n">
        <f aca="false">F226+H226+J226+L226+N226+P226+R226+T226</f>
        <v>1.12148442023881</v>
      </c>
      <c r="X226" s="11" t="n">
        <f aca="false">AVERAGE(F226,H226,J226,L226,N226,P226,R226,T226)</f>
        <v>0.373828140079602</v>
      </c>
      <c r="Z226" s="0" t="n">
        <v>8</v>
      </c>
      <c r="AD226" s="0" t="n">
        <v>6</v>
      </c>
    </row>
    <row r="227" customFormat="false" ht="18" hidden="false" customHeight="true" outlineLevel="0" collapsed="false">
      <c r="A227" s="16" t="s">
        <v>22</v>
      </c>
      <c r="B227" s="9" t="s">
        <v>23</v>
      </c>
      <c r="C227" s="9" t="n">
        <v>72</v>
      </c>
      <c r="D227" s="9" t="n">
        <v>225</v>
      </c>
      <c r="E227" s="10" t="n">
        <v>31</v>
      </c>
      <c r="F227" s="0" t="n">
        <f aca="false">STANDARDIZE(E227,$E$312,$E$313)</f>
        <v>-0.917585202211273</v>
      </c>
      <c r="G227" s="10" t="n">
        <v>9</v>
      </c>
      <c r="H227" s="0" t="n">
        <f aca="false">STANDARDIZE(G227,$G$312,$G$313)</f>
        <v>-0.993207589172147</v>
      </c>
      <c r="I227" s="9" t="n">
        <v>4.95</v>
      </c>
      <c r="J227" s="0" t="n">
        <f aca="false">(STANDARDIZE(I227,$I$312,$I$313))*-1</f>
        <v>-0.512895752686717</v>
      </c>
      <c r="K227" s="9" t="n">
        <v>16</v>
      </c>
      <c r="L227" s="0" t="n">
        <f aca="false">STANDARDIZE(K227,$K$312,$K$313)</f>
        <v>-0.78968904660573</v>
      </c>
      <c r="M227" s="9" t="n">
        <v>29</v>
      </c>
      <c r="N227" s="0" t="n">
        <f aca="false">STANDARDIZE(M227,$M$312,$M$313)</f>
        <v>-1.0905609427078</v>
      </c>
      <c r="O227" s="9" t="n">
        <v>107</v>
      </c>
      <c r="P227" s="0" t="n">
        <f aca="false">STANDARDIZE(O227,$O$312,$O$313)</f>
        <v>-0.88104599068289</v>
      </c>
      <c r="Q227" s="9" t="n">
        <v>7.38</v>
      </c>
      <c r="R227" s="0" t="n">
        <f aca="false">(STANDARDIZE(Q227,$Q$312,$Q$313))*-1</f>
        <v>-0.269764343525439</v>
      </c>
      <c r="S227" s="9" t="n">
        <v>4.37</v>
      </c>
      <c r="T227" s="0" t="n">
        <f aca="false">(STANDARDIZE(S227,$S$312,$S$313))*-1</f>
        <v>-0.00802022148431005</v>
      </c>
      <c r="V227" s="11" t="n">
        <f aca="false">F227+H227+J227+L227+N227+P227+R227+T227</f>
        <v>-5.4627690890763</v>
      </c>
      <c r="X227" s="11" t="n">
        <f aca="false">AVERAGE(F227,H227,J227,L227,N227,P227,R227,T227)</f>
        <v>-0.682846136134538</v>
      </c>
      <c r="Z227" s="0" t="n">
        <v>8</v>
      </c>
      <c r="AD227" s="0" t="n">
        <v>0</v>
      </c>
    </row>
    <row r="228" customFormat="false" ht="18" hidden="false" customHeight="true" outlineLevel="0" collapsed="false">
      <c r="A228" s="17" t="s">
        <v>271</v>
      </c>
      <c r="B228" s="9" t="s">
        <v>23</v>
      </c>
      <c r="C228" s="14" t="n">
        <v>72</v>
      </c>
      <c r="D228" s="14" t="n">
        <v>235</v>
      </c>
      <c r="E228" s="15" t="n">
        <v>31.5</v>
      </c>
      <c r="F228" s="0" t="n">
        <f aca="false">STANDARDIZE(E228,$E$312,$E$313)</f>
        <v>-0.558951402806331</v>
      </c>
      <c r="G228" s="15" t="n">
        <v>9.5</v>
      </c>
      <c r="H228" s="0" t="n">
        <f aca="false">STANDARDIZE(G228,$G$312,$G$313)</f>
        <v>-0.205917742204687</v>
      </c>
      <c r="I228" s="14" t="n">
        <v>4.93</v>
      </c>
      <c r="J228" s="0" t="n">
        <f aca="false">(STANDARDIZE(I228,$I$312,$I$313))*-1</f>
        <v>-0.448721113054361</v>
      </c>
      <c r="K228" s="14" t="n">
        <v>21</v>
      </c>
      <c r="L228" s="0" t="n">
        <f aca="false">STANDARDIZE(K228,$K$312,$K$313)</f>
        <v>0.0300174199002178</v>
      </c>
      <c r="M228" s="14" t="n">
        <v>28</v>
      </c>
      <c r="N228" s="0" t="n">
        <f aca="false">STANDARDIZE(M228,$M$312,$M$313)</f>
        <v>-1.32790987977804</v>
      </c>
      <c r="O228" s="14" t="n">
        <v>109</v>
      </c>
      <c r="P228" s="0" t="n">
        <f aca="false">STANDARDIZE(O228,$O$312,$O$313)</f>
        <v>-0.667224887680902</v>
      </c>
      <c r="Q228" s="14" t="s">
        <v>364</v>
      </c>
      <c r="S228" s="14" t="n">
        <v>4.49</v>
      </c>
      <c r="T228" s="0" t="n">
        <f aca="false">(STANDARDIZE(S228,$S$312,$S$313))*-1</f>
        <v>-0.478772352085101</v>
      </c>
      <c r="V228" s="11" t="n">
        <f aca="false">F228+H228+J228+L228+N228+P228+R228+T228</f>
        <v>-3.6574799577092</v>
      </c>
      <c r="X228" s="11" t="n">
        <f aca="false">AVERAGE(F228,H228,J228,L228,N228,P228,R228,T228)</f>
        <v>-0.5224971368156</v>
      </c>
      <c r="Z228" s="0" t="n">
        <v>3</v>
      </c>
      <c r="AA228" s="0" t="n">
        <v>35</v>
      </c>
      <c r="AB228" s="0" t="n">
        <v>99</v>
      </c>
      <c r="AC228" s="0" t="n">
        <f aca="false">RANK(AB228,$AB$2:$AB$310,1)</f>
        <v>99</v>
      </c>
      <c r="AD228" s="0" t="n">
        <v>20.8181818181818</v>
      </c>
    </row>
    <row r="229" customFormat="false" ht="18" hidden="false" customHeight="true" outlineLevel="0" collapsed="false">
      <c r="A229" s="16" t="s">
        <v>322</v>
      </c>
      <c r="B229" s="9" t="s">
        <v>23</v>
      </c>
      <c r="C229" s="9" t="n">
        <v>72</v>
      </c>
      <c r="D229" s="9" t="n">
        <v>254</v>
      </c>
      <c r="E229" s="10" t="n">
        <v>31.625</v>
      </c>
      <c r="F229" s="0" t="n">
        <f aca="false">STANDARDIZE(E229,$E$312,$E$313)</f>
        <v>-0.469292952955096</v>
      </c>
      <c r="G229" s="10" t="n">
        <v>9</v>
      </c>
      <c r="H229" s="0" t="n">
        <f aca="false">STANDARDIZE(G229,$G$312,$G$313)</f>
        <v>-0.993207589172147</v>
      </c>
      <c r="I229" s="14" t="s">
        <v>364</v>
      </c>
      <c r="K229" s="14" t="s">
        <v>364</v>
      </c>
      <c r="M229" s="14" t="s">
        <v>364</v>
      </c>
      <c r="O229" s="14" t="s">
        <v>364</v>
      </c>
      <c r="Q229" s="14" t="s">
        <v>364</v>
      </c>
      <c r="S229" s="14" t="s">
        <v>364</v>
      </c>
      <c r="V229" s="11" t="n">
        <f aca="false">F229+H229+J229+L229+N229+P229+R229+T229</f>
        <v>-1.46250054212724</v>
      </c>
      <c r="X229" s="11" t="n">
        <f aca="false">AVERAGE(F229,H229,J229,L229,N229,P229,R229,T229)</f>
        <v>-0.731250271063621</v>
      </c>
      <c r="Z229" s="0" t="n">
        <v>8</v>
      </c>
      <c r="AD229" s="0" t="n">
        <v>0</v>
      </c>
    </row>
    <row r="230" customFormat="false" ht="18" hidden="false" customHeight="true" outlineLevel="0" collapsed="false">
      <c r="A230" s="17" t="s">
        <v>338</v>
      </c>
      <c r="B230" s="9" t="s">
        <v>23</v>
      </c>
      <c r="C230" s="14" t="n">
        <v>75</v>
      </c>
      <c r="D230" s="14" t="n">
        <v>260</v>
      </c>
      <c r="E230" s="15" t="n">
        <v>33.5</v>
      </c>
      <c r="F230" s="0" t="n">
        <f aca="false">STANDARDIZE(E230,$E$312,$E$313)</f>
        <v>0.875583794813435</v>
      </c>
      <c r="G230" s="15" t="n">
        <v>10</v>
      </c>
      <c r="H230" s="0" t="n">
        <f aca="false">STANDARDIZE(G230,$G$312,$G$313)</f>
        <v>0.581372104762773</v>
      </c>
      <c r="I230" s="14" t="n">
        <v>4.74</v>
      </c>
      <c r="J230" s="0" t="n">
        <f aca="false">(STANDARDIZE(I230,$I$312,$I$313))*-1</f>
        <v>0.160937963453008</v>
      </c>
      <c r="K230" s="14" t="n">
        <v>19</v>
      </c>
      <c r="L230" s="0" t="n">
        <f aca="false">STANDARDIZE(K230,$K$312,$K$313)</f>
        <v>-0.297865166702161</v>
      </c>
      <c r="M230" s="14" t="n">
        <v>29.5</v>
      </c>
      <c r="N230" s="0" t="n">
        <f aca="false">STANDARDIZE(M230,$M$312,$M$313)</f>
        <v>-0.971886474172681</v>
      </c>
      <c r="O230" s="14" t="n">
        <v>100</v>
      </c>
      <c r="P230" s="0" t="n">
        <f aca="false">STANDARDIZE(O230,$O$312,$O$313)</f>
        <v>-1.62941985118985</v>
      </c>
      <c r="Q230" s="14" t="n">
        <v>7.56</v>
      </c>
      <c r="R230" s="0" t="n">
        <f aca="false">(STANDARDIZE(Q230,$Q$312,$Q$313))*-1</f>
        <v>-0.711003124901983</v>
      </c>
      <c r="S230" s="14" t="n">
        <v>4.53</v>
      </c>
      <c r="T230" s="0" t="n">
        <f aca="false">(STANDARDIZE(S230,$S$312,$S$313))*-1</f>
        <v>-0.635689728952032</v>
      </c>
      <c r="V230" s="11" t="n">
        <f aca="false">F230+H230+J230+L230+N230+P230+R230+T230</f>
        <v>-2.62797048288949</v>
      </c>
      <c r="X230" s="11" t="n">
        <f aca="false">AVERAGE(F230,H230,J230,L230,N230,P230,R230,T230)</f>
        <v>-0.328496310361186</v>
      </c>
      <c r="Z230" s="0" t="n">
        <v>7</v>
      </c>
      <c r="AA230" s="0" t="n">
        <v>36</v>
      </c>
      <c r="AB230" s="0" t="n">
        <v>253</v>
      </c>
      <c r="AC230" s="0" t="n">
        <f aca="false">RANK(AB230,$AB$2:$AB$310,1)</f>
        <v>210</v>
      </c>
      <c r="AD230" s="0" t="n">
        <v>0</v>
      </c>
    </row>
    <row r="231" customFormat="false" ht="18" hidden="false" customHeight="true" outlineLevel="0" collapsed="false">
      <c r="A231" s="16" t="s">
        <v>347</v>
      </c>
      <c r="B231" s="9" t="s">
        <v>23</v>
      </c>
      <c r="C231" s="9" t="n">
        <v>76</v>
      </c>
      <c r="D231" s="9" t="n">
        <v>269</v>
      </c>
      <c r="E231" s="10" t="n">
        <v>32.625</v>
      </c>
      <c r="F231" s="0" t="n">
        <f aca="false">STANDARDIZE(E231,$E$312,$E$313)</f>
        <v>0.247974645854787</v>
      </c>
      <c r="G231" s="10" t="n">
        <v>9.75</v>
      </c>
      <c r="H231" s="0" t="n">
        <f aca="false">STANDARDIZE(G231,$G$312,$G$313)</f>
        <v>0.187727181279043</v>
      </c>
      <c r="I231" s="9" t="n">
        <v>4.56</v>
      </c>
      <c r="J231" s="0" t="n">
        <f aca="false">(STANDARDIZE(I231,$I$312,$I$313))*-1</f>
        <v>0.738509720144203</v>
      </c>
      <c r="K231" s="14" t="s">
        <v>364</v>
      </c>
      <c r="M231" s="9" t="n">
        <v>42</v>
      </c>
      <c r="N231" s="0" t="n">
        <f aca="false">STANDARDIZE(M231,$M$312,$M$313)</f>
        <v>1.99497523920527</v>
      </c>
      <c r="O231" s="9" t="n">
        <v>138</v>
      </c>
      <c r="P231" s="0" t="n">
        <f aca="false">STANDARDIZE(O231,$O$312,$O$313)</f>
        <v>2.43318110584793</v>
      </c>
      <c r="Q231" s="14" t="s">
        <v>364</v>
      </c>
      <c r="S231" s="14" t="s">
        <v>364</v>
      </c>
      <c r="V231" s="11" t="n">
        <f aca="false">F231+H231+J231+L231+N231+P231+R231+T231</f>
        <v>5.60236789233123</v>
      </c>
      <c r="X231" s="11" t="n">
        <f aca="false">AVERAGE(F231,H231,J231,L231,N231,P231,R231,T231)</f>
        <v>1.12047357846625</v>
      </c>
      <c r="Z231" s="0" t="n">
        <v>1</v>
      </c>
      <c r="AA231" s="0" t="n">
        <v>22</v>
      </c>
      <c r="AB231" s="0" t="n">
        <v>22</v>
      </c>
      <c r="AC231" s="0" t="n">
        <f aca="false">RANK(AB231,$AB$2:$AB$310,1)</f>
        <v>22</v>
      </c>
      <c r="AD231" s="0" t="n">
        <v>40.9375</v>
      </c>
    </row>
    <row r="232" customFormat="false" ht="18" hidden="false" customHeight="true" outlineLevel="0" collapsed="false">
      <c r="A232" s="17" t="s">
        <v>28</v>
      </c>
      <c r="B232" s="9" t="s">
        <v>23</v>
      </c>
      <c r="C232" s="14" t="n">
        <v>77</v>
      </c>
      <c r="D232" s="14" t="n">
        <v>238</v>
      </c>
      <c r="E232" s="15" t="n">
        <v>32</v>
      </c>
      <c r="F232" s="0" t="n">
        <f aca="false">STANDARDIZE(E232,$E$312,$E$313)</f>
        <v>-0.200317603401389</v>
      </c>
      <c r="G232" s="15" t="n">
        <v>10.125</v>
      </c>
      <c r="H232" s="0" t="n">
        <f aca="false">STANDARDIZE(G232,$G$312,$G$313)</f>
        <v>0.778194566504638</v>
      </c>
      <c r="I232" s="14" t="n">
        <v>4.73</v>
      </c>
      <c r="J232" s="0" t="n">
        <f aca="false">(STANDARDIZE(I232,$I$312,$I$313))*-1</f>
        <v>0.193025283269185</v>
      </c>
      <c r="K232" s="14" t="n">
        <v>18</v>
      </c>
      <c r="L232" s="0" t="n">
        <f aca="false">STANDARDIZE(K232,$K$312,$K$313)</f>
        <v>-0.461806460003351</v>
      </c>
      <c r="M232" s="14" t="n">
        <v>34.5</v>
      </c>
      <c r="N232" s="0" t="n">
        <f aca="false">STANDARDIZE(M232,$M$312,$M$313)</f>
        <v>0.2148582111785</v>
      </c>
      <c r="O232" s="14" t="n">
        <v>118</v>
      </c>
      <c r="P232" s="0" t="n">
        <f aca="false">STANDARDIZE(O232,$O$312,$O$313)</f>
        <v>0.294970075828044</v>
      </c>
      <c r="Q232" s="14" t="n">
        <v>6.38</v>
      </c>
      <c r="R232" s="0" t="n">
        <f aca="false">(STANDARDIZE(Q232,$Q$312,$Q$313))*-1</f>
        <v>2.18156221967759</v>
      </c>
      <c r="S232" s="14" t="n">
        <v>4.15</v>
      </c>
      <c r="T232" s="0" t="n">
        <f aca="false">(STANDARDIZE(S232,$S$312,$S$313))*-1</f>
        <v>0.855025351283806</v>
      </c>
      <c r="V232" s="11" t="n">
        <f aca="false">F232+H232+J232+L232+N232+P232+R232+T232</f>
        <v>3.85551164433702</v>
      </c>
      <c r="X232" s="11" t="n">
        <f aca="false">AVERAGE(F232,H232,J232,L232,N232,P232,R232,T232)</f>
        <v>0.481938955542128</v>
      </c>
      <c r="Z232" s="0" t="n">
        <v>8</v>
      </c>
      <c r="AD232" s="0" t="n">
        <v>21.3125</v>
      </c>
    </row>
    <row r="233" customFormat="false" ht="18" hidden="false" customHeight="true" outlineLevel="0" collapsed="false">
      <c r="A233" s="16" t="s">
        <v>157</v>
      </c>
      <c r="B233" s="9" t="s">
        <v>23</v>
      </c>
      <c r="C233" s="9" t="n">
        <v>75</v>
      </c>
      <c r="D233" s="9" t="n">
        <v>262</v>
      </c>
      <c r="E233" s="10" t="n">
        <v>33.375</v>
      </c>
      <c r="F233" s="0" t="n">
        <f aca="false">STANDARDIZE(E233,$E$312,$E$313)</f>
        <v>0.7859253449622</v>
      </c>
      <c r="G233" s="10" t="n">
        <v>10.25</v>
      </c>
      <c r="H233" s="0" t="n">
        <f aca="false">STANDARDIZE(G233,$G$312,$G$313)</f>
        <v>0.975017028246503</v>
      </c>
      <c r="I233" s="9" t="n">
        <v>4.81</v>
      </c>
      <c r="J233" s="0" t="n">
        <f aca="false">(STANDARDIZE(I233,$I$312,$I$313))*-1</f>
        <v>-0.0636732752602318</v>
      </c>
      <c r="K233" s="9" t="n">
        <v>24</v>
      </c>
      <c r="L233" s="0" t="n">
        <f aca="false">STANDARDIZE(K233,$K$312,$K$313)</f>
        <v>0.521841299803786</v>
      </c>
      <c r="M233" s="9" t="n">
        <v>37</v>
      </c>
      <c r="N233" s="0" t="n">
        <f aca="false">STANDARDIZE(M233,$M$312,$M$313)</f>
        <v>0.808230553854091</v>
      </c>
      <c r="O233" s="9" t="n">
        <v>117</v>
      </c>
      <c r="P233" s="0" t="n">
        <f aca="false">STANDARDIZE(O233,$O$312,$O$313)</f>
        <v>0.18805952432705</v>
      </c>
      <c r="Q233" s="9" t="n">
        <v>7.24</v>
      </c>
      <c r="R233" s="0" t="n">
        <f aca="false">(STANDARDIZE(Q233,$Q$312,$Q$313))*-1</f>
        <v>0.0734213753229844</v>
      </c>
      <c r="S233" s="9" t="n">
        <v>4.38</v>
      </c>
      <c r="T233" s="0" t="n">
        <f aca="false">(STANDARDIZE(S233,$S$312,$S$313))*-1</f>
        <v>-0.0472495657010418</v>
      </c>
      <c r="V233" s="11" t="n">
        <f aca="false">F233+H233+J233+L233+N233+P233+R233+T233</f>
        <v>3.24157228555534</v>
      </c>
      <c r="X233" s="11" t="n">
        <f aca="false">AVERAGE(F233,H233,J233,L233,N233,P233,R233,T233)</f>
        <v>0.405196535694418</v>
      </c>
      <c r="Z233" s="0" t="n">
        <v>3</v>
      </c>
      <c r="AA233" s="0" t="n">
        <v>33</v>
      </c>
      <c r="AB233" s="0" t="n">
        <v>97</v>
      </c>
      <c r="AC233" s="0" t="n">
        <f aca="false">RANK(AB233,$AB$2:$AB$310,1)</f>
        <v>97</v>
      </c>
      <c r="AD233" s="0" t="n">
        <v>19.3571428571429</v>
      </c>
    </row>
    <row r="234" customFormat="false" ht="18" hidden="false" customHeight="true" outlineLevel="0" collapsed="false">
      <c r="A234" s="17" t="s">
        <v>371</v>
      </c>
      <c r="B234" s="9" t="s">
        <v>23</v>
      </c>
      <c r="C234" s="14" t="n">
        <v>77</v>
      </c>
      <c r="D234" s="14" t="n">
        <v>246</v>
      </c>
      <c r="E234" s="15" t="n">
        <v>34.375</v>
      </c>
      <c r="F234" s="0" t="n">
        <f aca="false">STANDARDIZE(E234,$E$312,$E$313)</f>
        <v>1.50319294377208</v>
      </c>
      <c r="G234" s="15" t="n">
        <v>10</v>
      </c>
      <c r="H234" s="0" t="n">
        <f aca="false">STANDARDIZE(G234,$G$312,$G$313)</f>
        <v>0.581372104762773</v>
      </c>
      <c r="I234" s="14" t="n">
        <v>4.72</v>
      </c>
      <c r="J234" s="0" t="n">
        <f aca="false">(STANDARDIZE(I234,$I$312,$I$313))*-1</f>
        <v>0.225112603085364</v>
      </c>
      <c r="K234" s="14" t="n">
        <v>22</v>
      </c>
      <c r="L234" s="0" t="n">
        <f aca="false">STANDARDIZE(K234,$K$312,$K$313)</f>
        <v>0.193958713201407</v>
      </c>
      <c r="M234" s="14" t="n">
        <v>36</v>
      </c>
      <c r="N234" s="0" t="n">
        <f aca="false">STANDARDIZE(M234,$M$312,$M$313)</f>
        <v>0.570881616783855</v>
      </c>
      <c r="O234" s="14" t="n">
        <v>121</v>
      </c>
      <c r="P234" s="0" t="n">
        <f aca="false">STANDARDIZE(O234,$O$312,$O$313)</f>
        <v>0.615701730331026</v>
      </c>
      <c r="Q234" s="14" t="n">
        <v>7.28</v>
      </c>
      <c r="R234" s="0" t="n">
        <f aca="false">(STANDARDIZE(Q234,$Q$312,$Q$313))*-1</f>
        <v>-0.0246316872051369</v>
      </c>
      <c r="S234" s="14" t="n">
        <v>4.28</v>
      </c>
      <c r="T234" s="0" t="n">
        <f aca="false">(STANDARDIZE(S234,$S$312,$S$313))*-1</f>
        <v>0.345043876466283</v>
      </c>
      <c r="V234" s="11" t="n">
        <f aca="false">F234+H234+J234+L234+N234+P234+R234+T234</f>
        <v>4.01063190119765</v>
      </c>
      <c r="X234" s="11" t="n">
        <f aca="false">AVERAGE(F234,H234,J234,L234,N234,P234,R234,T234)</f>
        <v>0.501328987649707</v>
      </c>
      <c r="Z234" s="0" t="n">
        <v>6</v>
      </c>
      <c r="AA234" s="0" t="n">
        <v>33</v>
      </c>
      <c r="AB234" s="0" t="n">
        <v>209</v>
      </c>
      <c r="AC234" s="0" t="n">
        <f aca="false">RANK(AB234,$AB$2:$AB$310,1)</f>
        <v>186</v>
      </c>
      <c r="AD234" s="0" t="n">
        <v>26.8888888888889</v>
      </c>
    </row>
    <row r="235" customFormat="false" ht="18" hidden="false" customHeight="true" outlineLevel="0" collapsed="false">
      <c r="A235" s="16" t="s">
        <v>76</v>
      </c>
      <c r="B235" s="9" t="s">
        <v>23</v>
      </c>
      <c r="C235" s="9" t="n">
        <v>73</v>
      </c>
      <c r="D235" s="9" t="n">
        <v>234</v>
      </c>
      <c r="E235" s="10" t="n">
        <v>31.375</v>
      </c>
      <c r="F235" s="0" t="n">
        <f aca="false">STANDARDIZE(E235,$E$312,$E$313)</f>
        <v>-0.648609852657566</v>
      </c>
      <c r="G235" s="10" t="n">
        <v>9</v>
      </c>
      <c r="H235" s="0" t="n">
        <f aca="false">STANDARDIZE(G235,$G$312,$G$313)</f>
        <v>-0.993207589172147</v>
      </c>
      <c r="I235" s="9" t="n">
        <v>4.6</v>
      </c>
      <c r="J235" s="0" t="n">
        <f aca="false">(STANDARDIZE(I235,$I$312,$I$313))*-1</f>
        <v>0.610160440879493</v>
      </c>
      <c r="K235" s="9" t="n">
        <v>26</v>
      </c>
      <c r="L235" s="0" t="n">
        <f aca="false">STANDARDIZE(K235,$K$312,$K$313)</f>
        <v>0.849723886406165</v>
      </c>
      <c r="M235" s="9" t="n">
        <v>35</v>
      </c>
      <c r="N235" s="0" t="n">
        <f aca="false">STANDARDIZE(M235,$M$312,$M$313)</f>
        <v>0.333532679713619</v>
      </c>
      <c r="O235" s="9" t="n">
        <v>117</v>
      </c>
      <c r="P235" s="0" t="n">
        <f aca="false">STANDARDIZE(O235,$O$312,$O$313)</f>
        <v>0.18805952432705</v>
      </c>
      <c r="Q235" s="9" t="n">
        <v>7.15</v>
      </c>
      <c r="R235" s="0" t="n">
        <f aca="false">(STANDARDIZE(Q235,$Q$312,$Q$313))*-1</f>
        <v>0.294040766011257</v>
      </c>
      <c r="S235" s="9" t="n">
        <v>4.36</v>
      </c>
      <c r="T235" s="0" t="n">
        <f aca="false">(STANDARDIZE(S235,$S$312,$S$313))*-1</f>
        <v>0.0312091227324217</v>
      </c>
      <c r="V235" s="11" t="n">
        <f aca="false">F235+H235+J235+L235+N235+P235+R235+T235</f>
        <v>0.664908978240293</v>
      </c>
      <c r="X235" s="11" t="n">
        <f aca="false">AVERAGE(F235,H235,J235,L235,N235,P235,R235,T235)</f>
        <v>0.0831136222800366</v>
      </c>
      <c r="Z235" s="0" t="n">
        <v>7</v>
      </c>
      <c r="AA235" s="0" t="n">
        <v>7</v>
      </c>
      <c r="AB235" s="0" t="n">
        <v>224</v>
      </c>
      <c r="AC235" s="0" t="n">
        <f aca="false">RANK(AB235,$AB$2:$AB$310,1)</f>
        <v>192</v>
      </c>
      <c r="AD235" s="0" t="n">
        <v>20.4375</v>
      </c>
    </row>
    <row r="236" customFormat="false" ht="18" hidden="false" customHeight="true" outlineLevel="0" collapsed="false">
      <c r="A236" s="17" t="s">
        <v>60</v>
      </c>
      <c r="B236" s="9" t="s">
        <v>23</v>
      </c>
      <c r="C236" s="14" t="n">
        <v>73</v>
      </c>
      <c r="D236" s="14" t="n">
        <v>231</v>
      </c>
      <c r="E236" s="15" t="n">
        <v>30.75</v>
      </c>
      <c r="F236" s="0" t="n">
        <f aca="false">STANDARDIZE(E236,$E$312,$E$313)</f>
        <v>-1.09690210191374</v>
      </c>
      <c r="G236" s="15" t="n">
        <v>9</v>
      </c>
      <c r="H236" s="0" t="n">
        <f aca="false">STANDARDIZE(G236,$G$312,$G$313)</f>
        <v>-0.993207589172147</v>
      </c>
      <c r="I236" s="14" t="n">
        <v>4.59</v>
      </c>
      <c r="J236" s="0" t="n">
        <f aca="false">(STANDARDIZE(I236,$I$312,$I$313))*-1</f>
        <v>0.64224776069567</v>
      </c>
      <c r="K236" s="14" t="n">
        <v>19</v>
      </c>
      <c r="L236" s="0" t="n">
        <f aca="false">STANDARDIZE(K236,$K$312,$K$313)</f>
        <v>-0.297865166702161</v>
      </c>
      <c r="M236" s="14" t="n">
        <v>33.5</v>
      </c>
      <c r="N236" s="0" t="n">
        <f aca="false">STANDARDIZE(M236,$M$312,$M$313)</f>
        <v>-0.0224907258917359</v>
      </c>
      <c r="O236" s="14" t="n">
        <v>120</v>
      </c>
      <c r="P236" s="0" t="n">
        <f aca="false">STANDARDIZE(O236,$O$312,$O$313)</f>
        <v>0.508791178830032</v>
      </c>
      <c r="Q236" s="14" t="n">
        <v>6.68</v>
      </c>
      <c r="R236" s="0" t="n">
        <f aca="false">(STANDARDIZE(Q236,$Q$312,$Q$313))*-1</f>
        <v>1.44616425071668</v>
      </c>
      <c r="S236" s="14" t="n">
        <v>4</v>
      </c>
      <c r="T236" s="0" t="n">
        <f aca="false">(STANDARDIZE(S236,$S$312,$S$313))*-1</f>
        <v>1.4434655145348</v>
      </c>
      <c r="V236" s="11" t="n">
        <f aca="false">F236+H236+J236+L236+N236+P236+R236+T236</f>
        <v>1.63020312109739</v>
      </c>
      <c r="X236" s="11" t="n">
        <f aca="false">AVERAGE(F236,H236,J236,L236,N236,P236,R236,T236)</f>
        <v>0.203775390137174</v>
      </c>
      <c r="Z236" s="0" t="n">
        <v>5</v>
      </c>
      <c r="AA236" s="0" t="n">
        <v>4</v>
      </c>
      <c r="AB236" s="0" t="n">
        <v>140</v>
      </c>
      <c r="AC236" s="0" t="n">
        <f aca="false">RANK(AB236,$AB$2:$AB$310,1)</f>
        <v>137</v>
      </c>
      <c r="AD236" s="0" t="n">
        <v>36.5333333333333</v>
      </c>
    </row>
    <row r="237" customFormat="false" ht="18" hidden="false" customHeight="true" outlineLevel="0" collapsed="false">
      <c r="A237" s="16" t="s">
        <v>35</v>
      </c>
      <c r="B237" s="9" t="s">
        <v>23</v>
      </c>
      <c r="C237" s="9" t="n">
        <v>73</v>
      </c>
      <c r="D237" s="9" t="n">
        <v>244</v>
      </c>
      <c r="E237" s="10" t="n">
        <v>32.75</v>
      </c>
      <c r="F237" s="0" t="n">
        <f aca="false">STANDARDIZE(E237,$E$312,$E$313)</f>
        <v>0.337633095706023</v>
      </c>
      <c r="G237" s="10" t="n">
        <v>9.625</v>
      </c>
      <c r="H237" s="0" t="n">
        <f aca="false">STANDARDIZE(G237,$G$312,$G$313)</f>
        <v>-0.00909528046282197</v>
      </c>
      <c r="I237" s="9" t="n">
        <v>4.83</v>
      </c>
      <c r="J237" s="0" t="n">
        <f aca="false">(STANDARDIZE(I237,$I$312,$I$313))*-1</f>
        <v>-0.127847914892588</v>
      </c>
      <c r="K237" s="9" t="n">
        <v>23</v>
      </c>
      <c r="L237" s="0" t="n">
        <f aca="false">STANDARDIZE(K237,$K$312,$K$313)</f>
        <v>0.357900006502597</v>
      </c>
      <c r="M237" s="9" t="n">
        <v>32</v>
      </c>
      <c r="N237" s="0" t="n">
        <f aca="false">STANDARDIZE(M237,$M$312,$M$313)</f>
        <v>-0.37851413149709</v>
      </c>
      <c r="O237" s="9" t="n">
        <v>111</v>
      </c>
      <c r="P237" s="0" t="n">
        <f aca="false">STANDARDIZE(O237,$O$312,$O$313)</f>
        <v>-0.453403784678914</v>
      </c>
      <c r="Q237" s="9" t="n">
        <v>7.35</v>
      </c>
      <c r="R237" s="0" t="n">
        <f aca="false">(STANDARDIZE(Q237,$Q$312,$Q$313))*-1</f>
        <v>-0.196224546629347</v>
      </c>
      <c r="S237" s="9" t="n">
        <v>4.27</v>
      </c>
      <c r="T237" s="0" t="n">
        <f aca="false">(STANDARDIZE(S237,$S$312,$S$313))*-1</f>
        <v>0.384273220683018</v>
      </c>
      <c r="V237" s="11" t="n">
        <f aca="false">F237+H237+J237+L237+N237+P237+R237+T237</f>
        <v>-0.0852793352691243</v>
      </c>
      <c r="X237" s="11" t="n">
        <f aca="false">AVERAGE(F237,H237,J237,L237,N237,P237,R237,T237)</f>
        <v>-0.0106599169086405</v>
      </c>
      <c r="Z237" s="0" t="n">
        <v>6</v>
      </c>
      <c r="AA237" s="0" t="n">
        <v>31</v>
      </c>
      <c r="AB237" s="0" t="n">
        <v>207</v>
      </c>
      <c r="AC237" s="0" t="n">
        <f aca="false">RANK(AB237,$AB$2:$AB$310,1)</f>
        <v>184</v>
      </c>
      <c r="AD237" s="0" t="n">
        <v>23</v>
      </c>
    </row>
    <row r="238" customFormat="false" ht="18" hidden="false" customHeight="true" outlineLevel="0" collapsed="false">
      <c r="A238" s="17" t="s">
        <v>203</v>
      </c>
      <c r="B238" s="9" t="s">
        <v>23</v>
      </c>
      <c r="C238" s="14" t="n">
        <v>73</v>
      </c>
      <c r="D238" s="14" t="n">
        <v>236</v>
      </c>
      <c r="E238" s="15" t="n">
        <v>32</v>
      </c>
      <c r="F238" s="0" t="n">
        <f aca="false">STANDARDIZE(E238,$E$312,$E$313)</f>
        <v>-0.200317603401389</v>
      </c>
      <c r="G238" s="15" t="n">
        <v>10</v>
      </c>
      <c r="H238" s="0" t="n">
        <f aca="false">STANDARDIZE(G238,$G$312,$G$313)</f>
        <v>0.581372104762773</v>
      </c>
      <c r="I238" s="14" t="n">
        <v>4.68</v>
      </c>
      <c r="J238" s="0" t="n">
        <f aca="false">(STANDARDIZE(I238,$I$312,$I$313))*-1</f>
        <v>0.353461882350074</v>
      </c>
      <c r="K238" s="14" t="n">
        <v>20</v>
      </c>
      <c r="L238" s="0" t="n">
        <f aca="false">STANDARDIZE(K238,$K$312,$K$313)</f>
        <v>-0.133923873400972</v>
      </c>
      <c r="M238" s="14" t="n">
        <v>38</v>
      </c>
      <c r="N238" s="0" t="n">
        <f aca="false">STANDARDIZE(M238,$M$312,$M$313)</f>
        <v>1.04557949092433</v>
      </c>
      <c r="O238" s="14" t="n">
        <v>124</v>
      </c>
      <c r="P238" s="0" t="n">
        <f aca="false">STANDARDIZE(O238,$O$312,$O$313)</f>
        <v>0.936433384834008</v>
      </c>
      <c r="Q238" s="14" t="n">
        <v>6.78</v>
      </c>
      <c r="R238" s="0" t="n">
        <f aca="false">(STANDARDIZE(Q238,$Q$312,$Q$313))*-1</f>
        <v>1.20103159439638</v>
      </c>
      <c r="S238" s="14" t="n">
        <v>4.15</v>
      </c>
      <c r="T238" s="0" t="n">
        <f aca="false">(STANDARDIZE(S238,$S$312,$S$313))*-1</f>
        <v>0.855025351283806</v>
      </c>
      <c r="V238" s="11" t="n">
        <f aca="false">F238+H238+J238+L238+N238+P238+R238+T238</f>
        <v>4.63866233174901</v>
      </c>
      <c r="X238" s="11" t="n">
        <f aca="false">AVERAGE(F238,H238,J238,L238,N238,P238,R238,T238)</f>
        <v>0.579832791468626</v>
      </c>
      <c r="Z238" s="0" t="n">
        <v>3</v>
      </c>
      <c r="AA238" s="0" t="n">
        <v>20</v>
      </c>
      <c r="AB238" s="0" t="n">
        <v>84</v>
      </c>
      <c r="AC238" s="0" t="n">
        <f aca="false">RANK(AB238,$AB$2:$AB$310,1)</f>
        <v>84</v>
      </c>
      <c r="AD238" s="0" t="n">
        <v>67.5</v>
      </c>
    </row>
    <row r="239" customFormat="false" ht="18" hidden="false" customHeight="true" outlineLevel="0" collapsed="false">
      <c r="A239" s="16" t="s">
        <v>259</v>
      </c>
      <c r="B239" s="9" t="s">
        <v>23</v>
      </c>
      <c r="C239" s="9" t="n">
        <v>72</v>
      </c>
      <c r="D239" s="9" t="n">
        <v>237</v>
      </c>
      <c r="E239" s="10" t="n">
        <v>30.5</v>
      </c>
      <c r="F239" s="0" t="n">
        <f aca="false">STANDARDIZE(E239,$E$312,$E$313)</f>
        <v>-1.27621900161621</v>
      </c>
      <c r="G239" s="10" t="n">
        <v>9.375</v>
      </c>
      <c r="H239" s="0" t="n">
        <f aca="false">STANDARDIZE(G239,$G$312,$G$313)</f>
        <v>-0.402740203946552</v>
      </c>
      <c r="I239" s="9" t="n">
        <v>4.68</v>
      </c>
      <c r="J239" s="0" t="n">
        <f aca="false">(STANDARDIZE(I239,$I$312,$I$313))*-1</f>
        <v>0.353461882350074</v>
      </c>
      <c r="K239" s="9" t="n">
        <v>31</v>
      </c>
      <c r="L239" s="0" t="n">
        <f aca="false">STANDARDIZE(K239,$K$312,$K$313)</f>
        <v>1.66943035291211</v>
      </c>
      <c r="M239" s="14" t="s">
        <v>364</v>
      </c>
      <c r="O239" s="14" t="s">
        <v>364</v>
      </c>
      <c r="Q239" s="9" t="n">
        <v>6.99</v>
      </c>
      <c r="R239" s="0" t="n">
        <f aca="false">(STANDARDIZE(Q239,$Q$312,$Q$313))*-1</f>
        <v>0.686253016123742</v>
      </c>
      <c r="S239" s="14" t="s">
        <v>364</v>
      </c>
      <c r="V239" s="11" t="n">
        <f aca="false">F239+H239+J239+L239+N239+P239+R239+T239</f>
        <v>1.03018604582316</v>
      </c>
      <c r="X239" s="11" t="n">
        <f aca="false">AVERAGE(F239,H239,J239,L239,N239,P239,R239,T239)</f>
        <v>0.206037209164632</v>
      </c>
      <c r="Z239" s="0" t="n">
        <v>8</v>
      </c>
      <c r="AD239" s="0" t="n">
        <v>6.66666666666667</v>
      </c>
    </row>
    <row r="240" customFormat="false" ht="18" hidden="false" customHeight="true" outlineLevel="0" collapsed="false">
      <c r="A240" s="17" t="s">
        <v>303</v>
      </c>
      <c r="B240" s="9" t="s">
        <v>23</v>
      </c>
      <c r="C240" s="14" t="n">
        <v>75</v>
      </c>
      <c r="D240" s="14" t="n">
        <v>245</v>
      </c>
      <c r="E240" s="15" t="n">
        <v>34</v>
      </c>
      <c r="F240" s="0" t="n">
        <f aca="false">STANDARDIZE(E240,$E$312,$E$313)</f>
        <v>1.23421759421838</v>
      </c>
      <c r="G240" s="15" t="n">
        <v>10</v>
      </c>
      <c r="H240" s="0" t="n">
        <f aca="false">STANDARDIZE(G240,$G$312,$G$313)</f>
        <v>0.581372104762773</v>
      </c>
      <c r="I240" s="14" t="n">
        <v>4.95</v>
      </c>
      <c r="J240" s="0" t="n">
        <f aca="false">(STANDARDIZE(I240,$I$312,$I$313))*-1</f>
        <v>-0.512895752686717</v>
      </c>
      <c r="K240" s="14" t="n">
        <v>19</v>
      </c>
      <c r="L240" s="0" t="n">
        <f aca="false">STANDARDIZE(K240,$K$312,$K$313)</f>
        <v>-0.297865166702161</v>
      </c>
      <c r="M240" s="14" t="n">
        <v>32</v>
      </c>
      <c r="N240" s="0" t="n">
        <f aca="false">STANDARDIZE(M240,$M$312,$M$313)</f>
        <v>-0.37851413149709</v>
      </c>
      <c r="O240" s="14" t="n">
        <v>115</v>
      </c>
      <c r="P240" s="0" t="n">
        <f aca="false">STANDARDIZE(O240,$O$312,$O$313)</f>
        <v>-0.0257615786749379</v>
      </c>
      <c r="Q240" s="14" t="n">
        <v>7.25</v>
      </c>
      <c r="R240" s="0" t="n">
        <f aca="false">(STANDARDIZE(Q240,$Q$312,$Q$313))*-1</f>
        <v>0.0489081096909546</v>
      </c>
      <c r="S240" s="14" t="n">
        <v>4.33</v>
      </c>
      <c r="T240" s="0" t="n">
        <f aca="false">(STANDARDIZE(S240,$S$312,$S$313))*-1</f>
        <v>0.14889715538262</v>
      </c>
      <c r="V240" s="11" t="n">
        <f aca="false">F240+H240+J240+L240+N240+P240+R240+T240</f>
        <v>0.798358334493819</v>
      </c>
      <c r="X240" s="11" t="n">
        <f aca="false">AVERAGE(F240,H240,J240,L240,N240,P240,R240,T240)</f>
        <v>0.0997947918117273</v>
      </c>
      <c r="Z240" s="0" t="n">
        <v>8</v>
      </c>
      <c r="AD240" s="0" t="n">
        <v>0</v>
      </c>
    </row>
    <row r="241" customFormat="false" ht="18" hidden="false" customHeight="true" outlineLevel="0" collapsed="false">
      <c r="A241" s="16" t="s">
        <v>149</v>
      </c>
      <c r="B241" s="9" t="s">
        <v>23</v>
      </c>
      <c r="C241" s="9" t="n">
        <v>72</v>
      </c>
      <c r="D241" s="9" t="n">
        <v>232</v>
      </c>
      <c r="E241" s="10" t="n">
        <v>31</v>
      </c>
      <c r="F241" s="0" t="n">
        <f aca="false">STANDARDIZE(E241,$E$312,$E$313)</f>
        <v>-0.917585202211273</v>
      </c>
      <c r="G241" s="10" t="n">
        <v>9.625</v>
      </c>
      <c r="H241" s="0" t="n">
        <f aca="false">STANDARDIZE(G241,$G$312,$G$313)</f>
        <v>-0.00909528046282197</v>
      </c>
      <c r="I241" s="9" t="n">
        <v>4.61</v>
      </c>
      <c r="J241" s="0" t="n">
        <f aca="false">(STANDARDIZE(I241,$I$312,$I$313))*-1</f>
        <v>0.578073121063314</v>
      </c>
      <c r="K241" s="9" t="n">
        <v>19</v>
      </c>
      <c r="L241" s="0" t="n">
        <f aca="false">STANDARDIZE(K241,$K$312,$K$313)</f>
        <v>-0.297865166702161</v>
      </c>
      <c r="M241" s="9" t="n">
        <v>38</v>
      </c>
      <c r="N241" s="0" t="n">
        <f aca="false">STANDARDIZE(M241,$M$312,$M$313)</f>
        <v>1.04557949092433</v>
      </c>
      <c r="O241" s="9" t="n">
        <v>125</v>
      </c>
      <c r="P241" s="0" t="n">
        <f aca="false">STANDARDIZE(O241,$O$312,$O$313)</f>
        <v>1.043343936335</v>
      </c>
      <c r="Q241" s="14" t="s">
        <v>364</v>
      </c>
      <c r="S241" s="14" t="s">
        <v>364</v>
      </c>
      <c r="V241" s="11" t="n">
        <f aca="false">F241+H241+J241+L241+N241+P241+R241+T241</f>
        <v>1.44245089894639</v>
      </c>
      <c r="X241" s="11" t="n">
        <f aca="false">AVERAGE(F241,H241,J241,L241,N241,P241,R241,T241)</f>
        <v>0.240408483157731</v>
      </c>
      <c r="Z241" s="0" t="n">
        <v>2</v>
      </c>
      <c r="AA241" s="0" t="n">
        <v>13</v>
      </c>
      <c r="AB241" s="0" t="n">
        <v>45</v>
      </c>
      <c r="AC241" s="0" t="n">
        <f aca="false">RANK(AB241,$AB$2:$AB$310,1)</f>
        <v>45</v>
      </c>
      <c r="AD241" s="0" t="n">
        <v>59.8571428571429</v>
      </c>
    </row>
    <row r="242" customFormat="false" ht="18" hidden="false" customHeight="true" outlineLevel="0" collapsed="false">
      <c r="A242" s="17" t="s">
        <v>164</v>
      </c>
      <c r="B242" s="9" t="s">
        <v>23</v>
      </c>
      <c r="C242" s="14" t="n">
        <v>74</v>
      </c>
      <c r="D242" s="14" t="n">
        <v>253</v>
      </c>
      <c r="E242" s="15" t="n">
        <v>32.5</v>
      </c>
      <c r="F242" s="0" t="n">
        <f aca="false">STANDARDIZE(E242,$E$312,$E$313)</f>
        <v>0.158316196003552</v>
      </c>
      <c r="G242" s="15" t="n">
        <v>9.625</v>
      </c>
      <c r="H242" s="0" t="n">
        <f aca="false">STANDARDIZE(G242,$G$312,$G$313)</f>
        <v>-0.00909528046282197</v>
      </c>
      <c r="I242" s="14" t="s">
        <v>364</v>
      </c>
      <c r="K242" s="14" t="s">
        <v>364</v>
      </c>
      <c r="M242" s="14" t="s">
        <v>364</v>
      </c>
      <c r="O242" s="14" t="s">
        <v>364</v>
      </c>
      <c r="Q242" s="14" t="s">
        <v>364</v>
      </c>
      <c r="S242" s="14" t="s">
        <v>364</v>
      </c>
      <c r="V242" s="11" t="n">
        <f aca="false">F242+H242+J242+L242+N242+P242+R242+T242</f>
        <v>0.14922091554073</v>
      </c>
      <c r="X242" s="11" t="n">
        <f aca="false">AVERAGE(F242,H242,J242,L242,N242,P242,R242,T242)</f>
        <v>0.0746104577703651</v>
      </c>
      <c r="Z242" s="0" t="n">
        <v>2</v>
      </c>
      <c r="AA242" s="0" t="n">
        <v>12</v>
      </c>
      <c r="AB242" s="0" t="n">
        <v>44</v>
      </c>
      <c r="AC242" s="0" t="n">
        <f aca="false">RANK(AB242,$AB$2:$AB$310,1)</f>
        <v>44</v>
      </c>
      <c r="AD242" s="0" t="n">
        <v>41.3333333333333</v>
      </c>
    </row>
    <row r="243" customFormat="false" ht="18" hidden="false" customHeight="true" outlineLevel="0" collapsed="false">
      <c r="A243" s="16" t="s">
        <v>234</v>
      </c>
      <c r="B243" s="9" t="s">
        <v>23</v>
      </c>
      <c r="C243" s="9" t="n">
        <v>76</v>
      </c>
      <c r="D243" s="9" t="n">
        <v>259</v>
      </c>
      <c r="E243" s="10" t="n">
        <v>33</v>
      </c>
      <c r="F243" s="0" t="n">
        <f aca="false">STANDARDIZE(E243,$E$312,$E$313)</f>
        <v>0.516949995408494</v>
      </c>
      <c r="G243" s="10" t="n">
        <v>9.875</v>
      </c>
      <c r="H243" s="0" t="n">
        <f aca="false">STANDARDIZE(G243,$G$312,$G$313)</f>
        <v>0.384549643020908</v>
      </c>
      <c r="I243" s="9" t="n">
        <v>4.85</v>
      </c>
      <c r="J243" s="0" t="n">
        <f aca="false">(STANDARDIZE(I243,$I$312,$I$313))*-1</f>
        <v>-0.192022554524941</v>
      </c>
      <c r="K243" s="9" t="n">
        <v>23</v>
      </c>
      <c r="L243" s="0" t="n">
        <f aca="false">STANDARDIZE(K243,$K$312,$K$313)</f>
        <v>0.357900006502597</v>
      </c>
      <c r="M243" s="9" t="n">
        <v>32</v>
      </c>
      <c r="N243" s="0" t="n">
        <f aca="false">STANDARDIZE(M243,$M$312,$M$313)</f>
        <v>-0.37851413149709</v>
      </c>
      <c r="O243" s="9" t="n">
        <v>112</v>
      </c>
      <c r="P243" s="0" t="n">
        <f aca="false">STANDARDIZE(O243,$O$312,$O$313)</f>
        <v>-0.34649323317792</v>
      </c>
      <c r="Q243" s="9" t="n">
        <v>7.47</v>
      </c>
      <c r="R243" s="0" t="n">
        <f aca="false">(STANDARDIZE(Q243,$Q$312,$Q$313))*-1</f>
        <v>-0.490383734213711</v>
      </c>
      <c r="S243" s="9" t="n">
        <v>4.58</v>
      </c>
      <c r="T243" s="0" t="n">
        <f aca="false">(STANDARDIZE(S243,$S$312,$S$313))*-1</f>
        <v>-0.831836450035694</v>
      </c>
      <c r="V243" s="11" t="n">
        <f aca="false">F243+H243+J243+L243+N243+P243+R243+T243</f>
        <v>-0.979850458517359</v>
      </c>
      <c r="X243" s="11" t="n">
        <f aca="false">AVERAGE(F243,H243,J243,L243,N243,P243,R243,T243)</f>
        <v>-0.12248130731467</v>
      </c>
      <c r="Z243" s="0" t="n">
        <v>3</v>
      </c>
      <c r="AA243" s="0" t="n">
        <v>18</v>
      </c>
      <c r="AB243" s="0" t="n">
        <v>82</v>
      </c>
      <c r="AC243" s="0" t="n">
        <f aca="false">RANK(AB243,$AB$2:$AB$310,1)</f>
        <v>82</v>
      </c>
      <c r="AD243" s="0" t="n">
        <v>23.6</v>
      </c>
    </row>
    <row r="244" customFormat="false" ht="18" hidden="false" customHeight="true" outlineLevel="0" collapsed="false">
      <c r="A244" s="17" t="s">
        <v>62</v>
      </c>
      <c r="B244" s="9" t="s">
        <v>23</v>
      </c>
      <c r="C244" s="14" t="n">
        <v>76</v>
      </c>
      <c r="D244" s="14" t="n">
        <v>246</v>
      </c>
      <c r="E244" s="15" t="n">
        <v>33</v>
      </c>
      <c r="F244" s="0" t="n">
        <f aca="false">STANDARDIZE(E244,$E$312,$E$313)</f>
        <v>0.516949995408494</v>
      </c>
      <c r="G244" s="15" t="n">
        <v>9</v>
      </c>
      <c r="H244" s="0" t="n">
        <f aca="false">STANDARDIZE(G244,$G$312,$G$313)</f>
        <v>-0.993207589172147</v>
      </c>
      <c r="I244" s="14" t="n">
        <v>4.66</v>
      </c>
      <c r="J244" s="0" t="n">
        <f aca="false">(STANDARDIZE(I244,$I$312,$I$313))*-1</f>
        <v>0.417636521982427</v>
      </c>
      <c r="K244" s="14" t="n">
        <v>16</v>
      </c>
      <c r="L244" s="0" t="n">
        <f aca="false">STANDARDIZE(K244,$K$312,$K$313)</f>
        <v>-0.78968904660573</v>
      </c>
      <c r="M244" s="14" t="n">
        <v>40.5</v>
      </c>
      <c r="N244" s="0" t="n">
        <f aca="false">STANDARDIZE(M244,$M$312,$M$313)</f>
        <v>1.63895183359992</v>
      </c>
      <c r="O244" s="14" t="n">
        <v>121</v>
      </c>
      <c r="P244" s="0" t="n">
        <f aca="false">STANDARDIZE(O244,$O$312,$O$313)</f>
        <v>0.615701730331026</v>
      </c>
      <c r="Q244" s="14" t="n">
        <v>7.21</v>
      </c>
      <c r="R244" s="0" t="n">
        <f aca="false">(STANDARDIZE(Q244,$Q$312,$Q$313))*-1</f>
        <v>0.146961172219076</v>
      </c>
      <c r="S244" s="14" t="n">
        <v>4.27</v>
      </c>
      <c r="T244" s="0" t="n">
        <f aca="false">(STANDARDIZE(S244,$S$312,$S$313))*-1</f>
        <v>0.384273220683018</v>
      </c>
      <c r="V244" s="11" t="n">
        <f aca="false">F244+H244+J244+L244+N244+P244+R244+T244</f>
        <v>1.93757783844608</v>
      </c>
      <c r="X244" s="11" t="n">
        <f aca="false">AVERAGE(F244,H244,J244,L244,N244,P244,R244,T244)</f>
        <v>0.24219722980576</v>
      </c>
      <c r="Z244" s="0" t="n">
        <v>2</v>
      </c>
      <c r="AA244" s="0" t="n">
        <v>11</v>
      </c>
      <c r="AB244" s="0" t="n">
        <v>43</v>
      </c>
      <c r="AC244" s="0" t="n">
        <f aca="false">RANK(AB244,$AB$2:$AB$310,1)</f>
        <v>43</v>
      </c>
      <c r="AD244" s="0" t="n">
        <v>36.5</v>
      </c>
    </row>
    <row r="245" customFormat="false" ht="18" hidden="false" customHeight="true" outlineLevel="0" collapsed="false">
      <c r="A245" s="16" t="s">
        <v>246</v>
      </c>
      <c r="B245" s="9" t="s">
        <v>23</v>
      </c>
      <c r="C245" s="9" t="n">
        <v>72</v>
      </c>
      <c r="D245" s="9" t="n">
        <v>232</v>
      </c>
      <c r="E245" s="10" t="n">
        <v>33</v>
      </c>
      <c r="F245" s="0" t="n">
        <f aca="false">STANDARDIZE(E245,$E$312,$E$313)</f>
        <v>0.516949995408494</v>
      </c>
      <c r="G245" s="10" t="n">
        <v>10</v>
      </c>
      <c r="H245" s="0" t="n">
        <f aca="false">STANDARDIZE(G245,$G$312,$G$313)</f>
        <v>0.581372104762773</v>
      </c>
      <c r="I245" s="14" t="s">
        <v>364</v>
      </c>
      <c r="K245" s="9" t="n">
        <v>24</v>
      </c>
      <c r="L245" s="0" t="n">
        <f aca="false">STANDARDIZE(K245,$K$312,$K$313)</f>
        <v>0.521841299803786</v>
      </c>
      <c r="M245" s="14" t="s">
        <v>364</v>
      </c>
      <c r="O245" s="14" t="s">
        <v>364</v>
      </c>
      <c r="Q245" s="14" t="s">
        <v>364</v>
      </c>
      <c r="S245" s="14" t="s">
        <v>364</v>
      </c>
      <c r="V245" s="11" t="n">
        <f aca="false">F245+H245+J245+L245+N245+P245+R245+T245</f>
        <v>1.62016339997505</v>
      </c>
      <c r="X245" s="11" t="n">
        <f aca="false">AVERAGE(F245,H245,J245,L245,N245,P245,R245,T245)</f>
        <v>0.540054466658351</v>
      </c>
      <c r="Z245" s="0" t="n">
        <v>7</v>
      </c>
      <c r="AA245" s="0" t="n">
        <v>19</v>
      </c>
      <c r="AB245" s="0" t="n">
        <v>236</v>
      </c>
      <c r="AC245" s="0" t="n">
        <f aca="false">RANK(AB245,$AB$2:$AB$310,1)</f>
        <v>203</v>
      </c>
      <c r="AD245" s="0" t="n">
        <v>0</v>
      </c>
    </row>
    <row r="246" customFormat="false" ht="18" hidden="false" customHeight="true" outlineLevel="0" collapsed="false">
      <c r="A246" s="17" t="s">
        <v>123</v>
      </c>
      <c r="B246" s="9" t="s">
        <v>23</v>
      </c>
      <c r="C246" s="14" t="n">
        <v>71</v>
      </c>
      <c r="D246" s="14" t="n">
        <v>236</v>
      </c>
      <c r="E246" s="15" t="n">
        <v>31.875</v>
      </c>
      <c r="F246" s="0" t="n">
        <f aca="false">STANDARDIZE(E246,$E$312,$E$313)</f>
        <v>-0.289976053252625</v>
      </c>
      <c r="G246" s="15" t="n">
        <v>9.5</v>
      </c>
      <c r="H246" s="0" t="n">
        <f aca="false">STANDARDIZE(G246,$G$312,$G$313)</f>
        <v>-0.205917742204687</v>
      </c>
      <c r="I246" s="14" t="n">
        <v>4.78</v>
      </c>
      <c r="J246" s="0" t="n">
        <f aca="false">(STANDARDIZE(I246,$I$312,$I$313))*-1</f>
        <v>0.0325886841882983</v>
      </c>
      <c r="K246" s="14" t="n">
        <v>27</v>
      </c>
      <c r="L246" s="0" t="n">
        <f aca="false">STANDARDIZE(K246,$K$312,$K$313)</f>
        <v>1.01366517970736</v>
      </c>
      <c r="M246" s="14" t="n">
        <v>32</v>
      </c>
      <c r="N246" s="0" t="n">
        <f aca="false">STANDARDIZE(M246,$M$312,$M$313)</f>
        <v>-0.37851413149709</v>
      </c>
      <c r="O246" s="14" t="n">
        <v>113</v>
      </c>
      <c r="P246" s="0" t="n">
        <f aca="false">STANDARDIZE(O246,$O$312,$O$313)</f>
        <v>-0.239582681676926</v>
      </c>
      <c r="Q246" s="14" t="s">
        <v>364</v>
      </c>
      <c r="S246" s="14" t="s">
        <v>364</v>
      </c>
      <c r="V246" s="11" t="n">
        <f aca="false">F246+H246+J246+L246+N246+P246+R246+T246</f>
        <v>-0.0677367447356748</v>
      </c>
      <c r="X246" s="11" t="n">
        <f aca="false">AVERAGE(F246,H246,J246,L246,N246,P246,R246,T246)</f>
        <v>-0.0112894574559458</v>
      </c>
      <c r="Z246" s="0" t="n">
        <v>2</v>
      </c>
      <c r="AA246" s="0" t="n">
        <v>16</v>
      </c>
      <c r="AB246" s="0" t="n">
        <v>48</v>
      </c>
      <c r="AC246" s="0" t="n">
        <f aca="false">RANK(AB246,$AB$2:$AB$310,1)</f>
        <v>48</v>
      </c>
      <c r="AD246" s="0" t="n">
        <v>35.1428571428571</v>
      </c>
    </row>
    <row r="247" customFormat="false" ht="18" hidden="false" customHeight="true" outlineLevel="0" collapsed="false">
      <c r="A247" s="16" t="s">
        <v>165</v>
      </c>
      <c r="B247" s="9" t="s">
        <v>23</v>
      </c>
      <c r="C247" s="9" t="n">
        <v>72</v>
      </c>
      <c r="D247" s="9" t="n">
        <v>240</v>
      </c>
      <c r="E247" s="10" t="n">
        <v>31.25</v>
      </c>
      <c r="F247" s="0" t="n">
        <f aca="false">STANDARDIZE(E247,$E$312,$E$313)</f>
        <v>-0.738268302508802</v>
      </c>
      <c r="G247" s="10" t="n">
        <v>9.625</v>
      </c>
      <c r="H247" s="0" t="n">
        <f aca="false">STANDARDIZE(G247,$G$312,$G$313)</f>
        <v>-0.00909528046282197</v>
      </c>
      <c r="I247" s="9" t="n">
        <v>4.78</v>
      </c>
      <c r="J247" s="0" t="n">
        <f aca="false">(STANDARDIZE(I247,$I$312,$I$313))*-1</f>
        <v>0.0325886841882983</v>
      </c>
      <c r="K247" s="9" t="n">
        <v>19</v>
      </c>
      <c r="L247" s="0" t="n">
        <f aca="false">STANDARDIZE(K247,$K$312,$K$313)</f>
        <v>-0.297865166702161</v>
      </c>
      <c r="M247" s="9" t="n">
        <v>31</v>
      </c>
      <c r="N247" s="0" t="n">
        <f aca="false">STANDARDIZE(M247,$M$312,$M$313)</f>
        <v>-0.615863068567327</v>
      </c>
      <c r="O247" s="9" t="n">
        <v>110</v>
      </c>
      <c r="P247" s="0" t="n">
        <f aca="false">STANDARDIZE(O247,$O$312,$O$313)</f>
        <v>-0.560314336179908</v>
      </c>
      <c r="Q247" s="9" t="n">
        <v>7.07</v>
      </c>
      <c r="R247" s="0" t="n">
        <f aca="false">(STANDARDIZE(Q247,$Q$312,$Q$313))*-1</f>
        <v>0.490146891067499</v>
      </c>
      <c r="S247" s="9" t="n">
        <v>4.39</v>
      </c>
      <c r="T247" s="0" t="n">
        <f aca="false">(STANDARDIZE(S247,$S$312,$S$313))*-1</f>
        <v>-0.0864789099177735</v>
      </c>
      <c r="V247" s="11" t="n">
        <f aca="false">F247+H247+J247+L247+N247+P247+R247+T247</f>
        <v>-1.785149489083</v>
      </c>
      <c r="X247" s="11" t="n">
        <f aca="false">AVERAGE(F247,H247,J247,L247,N247,P247,R247,T247)</f>
        <v>-0.223143686135374</v>
      </c>
      <c r="Z247" s="0" t="n">
        <v>7</v>
      </c>
      <c r="AA247" s="0" t="n">
        <v>2</v>
      </c>
      <c r="AB247" s="0" t="n">
        <v>219</v>
      </c>
      <c r="AC247" s="0" t="n">
        <f aca="false">RANK(AB247,$AB$2:$AB$310,1)</f>
        <v>190</v>
      </c>
      <c r="AD247" s="0" t="n">
        <v>34.75</v>
      </c>
    </row>
    <row r="248" customFormat="false" ht="18" hidden="false" customHeight="true" outlineLevel="0" collapsed="false">
      <c r="A248" s="17" t="s">
        <v>145</v>
      </c>
      <c r="B248" s="9" t="s">
        <v>23</v>
      </c>
      <c r="C248" s="14" t="n">
        <v>75</v>
      </c>
      <c r="D248" s="14" t="n">
        <v>245</v>
      </c>
      <c r="E248" s="15" t="n">
        <v>34</v>
      </c>
      <c r="F248" s="0" t="n">
        <f aca="false">STANDARDIZE(E248,$E$312,$E$313)</f>
        <v>1.23421759421838</v>
      </c>
      <c r="G248" s="15" t="n">
        <v>10.25</v>
      </c>
      <c r="H248" s="0" t="n">
        <f aca="false">STANDARDIZE(G248,$G$312,$G$313)</f>
        <v>0.975017028246503</v>
      </c>
      <c r="I248" s="14" t="n">
        <v>4.61</v>
      </c>
      <c r="J248" s="0" t="n">
        <f aca="false">(STANDARDIZE(I248,$I$312,$I$313))*-1</f>
        <v>0.578073121063314</v>
      </c>
      <c r="K248" s="14" t="n">
        <v>20</v>
      </c>
      <c r="L248" s="0" t="n">
        <f aca="false">STANDARDIZE(K248,$K$312,$K$313)</f>
        <v>-0.133923873400972</v>
      </c>
      <c r="M248" s="14" t="n">
        <v>37</v>
      </c>
      <c r="N248" s="0" t="n">
        <f aca="false">STANDARDIZE(M248,$M$312,$M$313)</f>
        <v>0.808230553854091</v>
      </c>
      <c r="O248" s="14" t="n">
        <v>121</v>
      </c>
      <c r="P248" s="0" t="n">
        <f aca="false">STANDARDIZE(O248,$O$312,$O$313)</f>
        <v>0.615701730331026</v>
      </c>
      <c r="Q248" s="14" t="n">
        <v>7.49</v>
      </c>
      <c r="R248" s="0" t="n">
        <f aca="false">(STANDARDIZE(Q248,$Q$312,$Q$313))*-1</f>
        <v>-0.539410265477773</v>
      </c>
      <c r="S248" s="14" t="n">
        <v>4.38</v>
      </c>
      <c r="T248" s="0" t="n">
        <f aca="false">(STANDARDIZE(S248,$S$312,$S$313))*-1</f>
        <v>-0.0472495657010418</v>
      </c>
      <c r="V248" s="11" t="n">
        <f aca="false">F248+H248+J248+L248+N248+P248+R248+T248</f>
        <v>3.49065632313353</v>
      </c>
      <c r="X248" s="11" t="n">
        <f aca="false">AVERAGE(F248,H248,J248,L248,N248,P248,R248,T248)</f>
        <v>0.436332040391691</v>
      </c>
      <c r="Z248" s="0" t="n">
        <v>7</v>
      </c>
      <c r="AA248" s="0" t="n">
        <v>15</v>
      </c>
      <c r="AB248" s="0" t="n">
        <v>232</v>
      </c>
      <c r="AC248" s="0" t="n">
        <f aca="false">RANK(AB248,$AB$2:$AB$310,1)</f>
        <v>199</v>
      </c>
      <c r="AD248" s="0" t="n">
        <v>22.5555555555556</v>
      </c>
    </row>
    <row r="249" customFormat="false" ht="18" hidden="false" customHeight="true" outlineLevel="0" collapsed="false">
      <c r="A249" s="16" t="s">
        <v>179</v>
      </c>
      <c r="B249" s="9" t="s">
        <v>23</v>
      </c>
      <c r="C249" s="9" t="n">
        <v>74</v>
      </c>
      <c r="D249" s="9" t="n">
        <v>240</v>
      </c>
      <c r="E249" s="10" t="n">
        <v>31</v>
      </c>
      <c r="F249" s="0" t="n">
        <f aca="false">STANDARDIZE(E249,$E$312,$E$313)</f>
        <v>-0.917585202211273</v>
      </c>
      <c r="G249" s="10" t="n">
        <v>9.375</v>
      </c>
      <c r="H249" s="0" t="n">
        <f aca="false">STANDARDIZE(G249,$G$312,$G$313)</f>
        <v>-0.402740203946552</v>
      </c>
      <c r="I249" s="9" t="n">
        <v>4.65</v>
      </c>
      <c r="J249" s="0" t="n">
        <f aca="false">(STANDARDIZE(I249,$I$312,$I$313))*-1</f>
        <v>0.449723841798604</v>
      </c>
      <c r="K249" s="9" t="n">
        <v>20</v>
      </c>
      <c r="L249" s="0" t="n">
        <f aca="false">STANDARDIZE(K249,$K$312,$K$313)</f>
        <v>-0.133923873400972</v>
      </c>
      <c r="M249" s="9" t="n">
        <v>34</v>
      </c>
      <c r="N249" s="0" t="n">
        <f aca="false">STANDARDIZE(M249,$M$312,$M$313)</f>
        <v>0.0961837426433823</v>
      </c>
      <c r="O249" s="9" t="n">
        <v>120</v>
      </c>
      <c r="P249" s="0" t="n">
        <f aca="false">STANDARDIZE(O249,$O$312,$O$313)</f>
        <v>0.508791178830032</v>
      </c>
      <c r="Q249" s="9" t="n">
        <v>7.11</v>
      </c>
      <c r="R249" s="0" t="n">
        <f aca="false">(STANDARDIZE(Q249,$Q$312,$Q$313))*-1</f>
        <v>0.392093828539378</v>
      </c>
      <c r="S249" s="9" t="n">
        <v>4.2</v>
      </c>
      <c r="T249" s="0" t="n">
        <f aca="false">(STANDARDIZE(S249,$S$312,$S$313))*-1</f>
        <v>0.658878630200144</v>
      </c>
      <c r="V249" s="11" t="n">
        <f aca="false">F249+H249+J249+L249+N249+P249+R249+T249</f>
        <v>0.651421942452744</v>
      </c>
      <c r="X249" s="11" t="n">
        <f aca="false">AVERAGE(F249,H249,J249,L249,N249,P249,R249,T249)</f>
        <v>0.081427742806593</v>
      </c>
      <c r="Z249" s="0" t="n">
        <v>4</v>
      </c>
      <c r="AA249" s="0" t="n">
        <v>30</v>
      </c>
      <c r="AB249" s="0" t="n">
        <v>129</v>
      </c>
      <c r="AC249" s="0" t="n">
        <f aca="false">RANK(AB249,$AB$2:$AB$310,1)</f>
        <v>128</v>
      </c>
      <c r="AD249" s="0" t="n">
        <v>33.7142857142857</v>
      </c>
    </row>
    <row r="250" customFormat="false" ht="18" hidden="false" customHeight="true" outlineLevel="0" collapsed="false">
      <c r="A250" s="17" t="s">
        <v>249</v>
      </c>
      <c r="B250" s="9" t="s">
        <v>23</v>
      </c>
      <c r="C250" s="14" t="n">
        <v>72</v>
      </c>
      <c r="D250" s="14" t="n">
        <v>236</v>
      </c>
      <c r="E250" s="15" t="n">
        <v>32.75</v>
      </c>
      <c r="F250" s="0" t="n">
        <f aca="false">STANDARDIZE(E250,$E$312,$E$313)</f>
        <v>0.337633095706023</v>
      </c>
      <c r="G250" s="15" t="n">
        <v>9.125</v>
      </c>
      <c r="H250" s="0" t="n">
        <f aca="false">STANDARDIZE(G250,$G$312,$G$313)</f>
        <v>-0.796385127430282</v>
      </c>
      <c r="I250" s="14" t="n">
        <v>4.88</v>
      </c>
      <c r="J250" s="0" t="n">
        <f aca="false">(STANDARDIZE(I250,$I$312,$I$313))*-1</f>
        <v>-0.288284513973474</v>
      </c>
      <c r="K250" s="14" t="n">
        <v>25</v>
      </c>
      <c r="L250" s="0" t="n">
        <f aca="false">STANDARDIZE(K250,$K$312,$K$313)</f>
        <v>0.685782593104976</v>
      </c>
      <c r="M250" s="14" t="n">
        <v>35</v>
      </c>
      <c r="N250" s="0" t="n">
        <f aca="false">STANDARDIZE(M250,$M$312,$M$313)</f>
        <v>0.333532679713619</v>
      </c>
      <c r="O250" s="14" t="n">
        <v>120</v>
      </c>
      <c r="P250" s="0" t="n">
        <f aca="false">STANDARDIZE(O250,$O$312,$O$313)</f>
        <v>0.508791178830032</v>
      </c>
      <c r="Q250" s="14" t="n">
        <v>7.66</v>
      </c>
      <c r="R250" s="0" t="n">
        <f aca="false">(STANDARDIZE(Q250,$Q$312,$Q$313))*-1</f>
        <v>-0.956135781222288</v>
      </c>
      <c r="S250" s="14" t="s">
        <v>364</v>
      </c>
      <c r="V250" s="11" t="n">
        <f aca="false">F250+H250+J250+L250+N250+P250+R250+T250</f>
        <v>-0.175065875271394</v>
      </c>
      <c r="X250" s="11" t="n">
        <f aca="false">AVERAGE(F250,H250,J250,L250,N250,P250,R250,T250)</f>
        <v>-0.0250094107530563</v>
      </c>
      <c r="Z250" s="0" t="n">
        <v>5</v>
      </c>
      <c r="AA250" s="0" t="n">
        <v>5</v>
      </c>
      <c r="AB250" s="0" t="n">
        <v>141</v>
      </c>
      <c r="AC250" s="0" t="n">
        <f aca="false">RANK(AB250,$AB$2:$AB$310,1)</f>
        <v>138</v>
      </c>
      <c r="AD250" s="0" t="n">
        <v>0</v>
      </c>
    </row>
    <row r="251" customFormat="false" ht="18" hidden="false" customHeight="true" outlineLevel="0" collapsed="false">
      <c r="A251" s="16" t="s">
        <v>171</v>
      </c>
      <c r="B251" s="9" t="s">
        <v>23</v>
      </c>
      <c r="C251" s="9" t="n">
        <v>74</v>
      </c>
      <c r="D251" s="9" t="n">
        <v>249</v>
      </c>
      <c r="E251" s="10" t="n">
        <v>31.5</v>
      </c>
      <c r="F251" s="0" t="n">
        <f aca="false">STANDARDIZE(E251,$E$312,$E$313)</f>
        <v>-0.558951402806331</v>
      </c>
      <c r="G251" s="10" t="n">
        <v>9.125</v>
      </c>
      <c r="H251" s="0" t="n">
        <f aca="false">STANDARDIZE(G251,$G$312,$G$313)</f>
        <v>-0.796385127430282</v>
      </c>
      <c r="I251" s="9" t="n">
        <v>4.91</v>
      </c>
      <c r="J251" s="0" t="n">
        <f aca="false">(STANDARDIZE(I251,$I$312,$I$313))*-1</f>
        <v>-0.384546473422007</v>
      </c>
      <c r="K251" s="9" t="n">
        <v>20</v>
      </c>
      <c r="L251" s="0" t="n">
        <f aca="false">STANDARDIZE(K251,$K$312,$K$313)</f>
        <v>-0.133923873400972</v>
      </c>
      <c r="M251" s="9" t="n">
        <v>30.5</v>
      </c>
      <c r="N251" s="0" t="n">
        <f aca="false">STANDARDIZE(M251,$M$312,$M$313)</f>
        <v>-0.734537537102445</v>
      </c>
      <c r="O251" s="9" t="n">
        <v>112</v>
      </c>
      <c r="P251" s="0" t="n">
        <f aca="false">STANDARDIZE(O251,$O$312,$O$313)</f>
        <v>-0.34649323317792</v>
      </c>
      <c r="Q251" s="14" t="s">
        <v>364</v>
      </c>
      <c r="S251" s="14" t="s">
        <v>364</v>
      </c>
      <c r="V251" s="11" t="n">
        <f aca="false">F251+H251+J251+L251+N251+P251+R251+T251</f>
        <v>-2.95483764733996</v>
      </c>
      <c r="X251" s="11" t="n">
        <f aca="false">AVERAGE(F251,H251,J251,L251,N251,P251,R251,T251)</f>
        <v>-0.492472941223326</v>
      </c>
      <c r="Z251" s="0" t="n">
        <v>8</v>
      </c>
      <c r="AD251" s="0" t="n">
        <v>3.5</v>
      </c>
    </row>
    <row r="252" customFormat="false" ht="18" hidden="false" customHeight="true" outlineLevel="0" collapsed="false">
      <c r="A252" s="17" t="s">
        <v>297</v>
      </c>
      <c r="B252" s="9" t="s">
        <v>23</v>
      </c>
      <c r="C252" s="14" t="n">
        <v>72</v>
      </c>
      <c r="D252" s="14" t="n">
        <v>228</v>
      </c>
      <c r="E252" s="15" t="n">
        <v>33</v>
      </c>
      <c r="F252" s="0" t="n">
        <f aca="false">STANDARDIZE(E252,$E$312,$E$313)</f>
        <v>0.516949995408494</v>
      </c>
      <c r="G252" s="15" t="n">
        <v>9.5</v>
      </c>
      <c r="H252" s="0" t="n">
        <f aca="false">STANDARDIZE(G252,$G$312,$G$313)</f>
        <v>-0.205917742204687</v>
      </c>
      <c r="I252" s="14" t="n">
        <v>4.64</v>
      </c>
      <c r="J252" s="0" t="n">
        <f aca="false">(STANDARDIZE(I252,$I$312,$I$313))*-1</f>
        <v>0.481811161614784</v>
      </c>
      <c r="K252" s="14" t="s">
        <v>364</v>
      </c>
      <c r="M252" s="14" t="n">
        <v>33.5</v>
      </c>
      <c r="N252" s="0" t="n">
        <f aca="false">STANDARDIZE(M252,$M$312,$M$313)</f>
        <v>-0.0224907258917359</v>
      </c>
      <c r="O252" s="14" t="n">
        <v>117</v>
      </c>
      <c r="P252" s="0" t="n">
        <f aca="false">STANDARDIZE(O252,$O$312,$O$313)</f>
        <v>0.18805952432705</v>
      </c>
      <c r="Q252" s="14" t="n">
        <v>6.99</v>
      </c>
      <c r="R252" s="0" t="n">
        <f aca="false">(STANDARDIZE(Q252,$Q$312,$Q$313))*-1</f>
        <v>0.686253016123742</v>
      </c>
      <c r="S252" s="14" t="n">
        <v>4.08</v>
      </c>
      <c r="T252" s="0" t="n">
        <f aca="false">(STANDARDIZE(S252,$S$312,$S$313))*-1</f>
        <v>1.12963076080094</v>
      </c>
      <c r="V252" s="11" t="n">
        <f aca="false">F252+H252+J252+L252+N252+P252+R252+T252</f>
        <v>2.77429599017858</v>
      </c>
      <c r="X252" s="11" t="n">
        <f aca="false">AVERAGE(F252,H252,J252,L252,N252,P252,R252,T252)</f>
        <v>0.39632799859694</v>
      </c>
      <c r="Z252" s="0" t="n">
        <v>1</v>
      </c>
      <c r="AA252" s="0" t="n">
        <v>25</v>
      </c>
      <c r="AB252" s="0" t="n">
        <v>25</v>
      </c>
      <c r="AC252" s="0" t="n">
        <f aca="false">RANK(AB252,$AB$2:$AB$310,1)</f>
        <v>25</v>
      </c>
      <c r="AD252" s="0" t="n">
        <v>37.7857142857143</v>
      </c>
    </row>
    <row r="253" customFormat="false" ht="18" hidden="false" customHeight="true" outlineLevel="0" collapsed="false">
      <c r="A253" s="16" t="s">
        <v>252</v>
      </c>
      <c r="B253" s="9" t="s">
        <v>23</v>
      </c>
      <c r="C253" s="9" t="n">
        <v>77</v>
      </c>
      <c r="D253" s="9" t="n">
        <v>251</v>
      </c>
      <c r="E253" s="10" t="n">
        <v>32.625</v>
      </c>
      <c r="F253" s="0" t="n">
        <f aca="false">STANDARDIZE(E253,$E$312,$E$313)</f>
        <v>0.247974645854787</v>
      </c>
      <c r="G253" s="10" t="n">
        <v>9.375</v>
      </c>
      <c r="H253" s="0" t="n">
        <f aca="false">STANDARDIZE(G253,$G$312,$G$313)</f>
        <v>-0.402740203946552</v>
      </c>
      <c r="I253" s="9" t="n">
        <v>4.83</v>
      </c>
      <c r="J253" s="0" t="n">
        <f aca="false">(STANDARDIZE(I253,$I$312,$I$313))*-1</f>
        <v>-0.127847914892588</v>
      </c>
      <c r="K253" s="14" t="s">
        <v>364</v>
      </c>
      <c r="M253" s="9" t="n">
        <v>36.5</v>
      </c>
      <c r="N253" s="0" t="n">
        <f aca="false">STANDARDIZE(M253,$M$312,$M$313)</f>
        <v>0.689556085318973</v>
      </c>
      <c r="O253" s="9" t="n">
        <v>121</v>
      </c>
      <c r="P253" s="0" t="n">
        <f aca="false">STANDARDIZE(O253,$O$312,$O$313)</f>
        <v>0.615701730331026</v>
      </c>
      <c r="Q253" s="9" t="n">
        <v>7.59</v>
      </c>
      <c r="R253" s="0" t="n">
        <f aca="false">(STANDARDIZE(Q253,$Q$312,$Q$313))*-1</f>
        <v>-0.784542921798075</v>
      </c>
      <c r="S253" s="9" t="n">
        <v>4.37</v>
      </c>
      <c r="T253" s="0" t="n">
        <f aca="false">(STANDARDIZE(S253,$S$312,$S$313))*-1</f>
        <v>-0.00802022148431005</v>
      </c>
      <c r="V253" s="11" t="n">
        <f aca="false">F253+H253+J253+L253+N253+P253+R253+T253</f>
        <v>0.230081199383262</v>
      </c>
      <c r="X253" s="11" t="n">
        <f aca="false">AVERAGE(F253,H253,J253,L253,N253,P253,R253,T253)</f>
        <v>0.0328687427690374</v>
      </c>
      <c r="Z253" s="0" t="n">
        <v>6</v>
      </c>
      <c r="AA253" s="0" t="n">
        <v>3</v>
      </c>
      <c r="AB253" s="0" t="n">
        <v>179</v>
      </c>
      <c r="AC253" s="0" t="n">
        <f aca="false">RANK(AB253,$AB$2:$AB$310,1)</f>
        <v>165</v>
      </c>
      <c r="AD253" s="0" t="n">
        <v>0</v>
      </c>
    </row>
    <row r="254" customFormat="false" ht="18" hidden="false" customHeight="true" outlineLevel="0" collapsed="false">
      <c r="A254" s="17" t="s">
        <v>316</v>
      </c>
      <c r="B254" s="9" t="s">
        <v>23</v>
      </c>
      <c r="C254" s="14" t="n">
        <v>76</v>
      </c>
      <c r="D254" s="14" t="n">
        <v>247</v>
      </c>
      <c r="E254" s="15" t="n">
        <v>33</v>
      </c>
      <c r="F254" s="0" t="n">
        <f aca="false">STANDARDIZE(E254,$E$312,$E$313)</f>
        <v>0.516949995408494</v>
      </c>
      <c r="G254" s="15" t="n">
        <v>9.5</v>
      </c>
      <c r="H254" s="0" t="n">
        <f aca="false">STANDARDIZE(G254,$G$312,$G$313)</f>
        <v>-0.205917742204687</v>
      </c>
      <c r="I254" s="14" t="n">
        <v>4.99</v>
      </c>
      <c r="J254" s="0" t="n">
        <f aca="false">(STANDARDIZE(I254,$I$312,$I$313))*-1</f>
        <v>-0.641245031951427</v>
      </c>
      <c r="K254" s="14" t="n">
        <v>17</v>
      </c>
      <c r="L254" s="0" t="n">
        <f aca="false">STANDARDIZE(K254,$K$312,$K$313)</f>
        <v>-0.62574775330454</v>
      </c>
      <c r="M254" s="14" t="n">
        <v>32.5</v>
      </c>
      <c r="N254" s="0" t="n">
        <f aca="false">STANDARDIZE(M254,$M$312,$M$313)</f>
        <v>-0.259839662961972</v>
      </c>
      <c r="O254" s="14" t="n">
        <v>110</v>
      </c>
      <c r="P254" s="0" t="n">
        <f aca="false">STANDARDIZE(O254,$O$312,$O$313)</f>
        <v>-0.560314336179908</v>
      </c>
      <c r="Q254" s="14" t="n">
        <v>7.2</v>
      </c>
      <c r="R254" s="0" t="n">
        <f aca="false">(STANDARDIZE(Q254,$Q$312,$Q$313))*-1</f>
        <v>0.171474437851106</v>
      </c>
      <c r="S254" s="14" t="n">
        <v>4.31</v>
      </c>
      <c r="T254" s="0" t="n">
        <f aca="false">(STANDARDIZE(S254,$S$312,$S$313))*-1</f>
        <v>0.227355843816087</v>
      </c>
      <c r="V254" s="11" t="n">
        <f aca="false">F254+H254+J254+L254+N254+P254+R254+T254</f>
        <v>-1.37728424952685</v>
      </c>
      <c r="X254" s="11" t="n">
        <f aca="false">AVERAGE(F254,H254,J254,L254,N254,P254,R254,T254)</f>
        <v>-0.172160531190856</v>
      </c>
      <c r="Z254" s="0" t="n">
        <v>8</v>
      </c>
      <c r="AD254" s="0" t="n">
        <v>0</v>
      </c>
    </row>
    <row r="255" customFormat="false" ht="18" hidden="false" customHeight="true" outlineLevel="0" collapsed="false">
      <c r="A255" s="16" t="s">
        <v>105</v>
      </c>
      <c r="B255" s="9" t="s">
        <v>23</v>
      </c>
      <c r="C255" s="9" t="n">
        <v>72</v>
      </c>
      <c r="D255" s="9" t="n">
        <v>245</v>
      </c>
      <c r="E255" s="10" t="n">
        <v>33.75</v>
      </c>
      <c r="F255" s="0" t="n">
        <f aca="false">STANDARDIZE(E255,$E$312,$E$313)</f>
        <v>1.05490069451591</v>
      </c>
      <c r="G255" s="10" t="n">
        <v>9.375</v>
      </c>
      <c r="H255" s="0" t="n">
        <f aca="false">STANDARDIZE(G255,$G$312,$G$313)</f>
        <v>-0.402740203946552</v>
      </c>
      <c r="I255" s="9" t="n">
        <v>4.77</v>
      </c>
      <c r="J255" s="0" t="n">
        <f aca="false">(STANDARDIZE(I255,$I$312,$I$313))*-1</f>
        <v>0.0646760040044779</v>
      </c>
      <c r="K255" s="9" t="n">
        <v>22</v>
      </c>
      <c r="L255" s="0" t="n">
        <f aca="false">STANDARDIZE(K255,$K$312,$K$313)</f>
        <v>0.193958713201407</v>
      </c>
      <c r="M255" s="9" t="n">
        <v>37</v>
      </c>
      <c r="N255" s="0" t="n">
        <f aca="false">STANDARDIZE(M255,$M$312,$M$313)</f>
        <v>0.808230553854091</v>
      </c>
      <c r="O255" s="9" t="n">
        <v>119</v>
      </c>
      <c r="P255" s="0" t="n">
        <f aca="false">STANDARDIZE(O255,$O$312,$O$313)</f>
        <v>0.401880627329038</v>
      </c>
      <c r="Q255" s="9" t="n">
        <v>7.21</v>
      </c>
      <c r="R255" s="0" t="n">
        <f aca="false">(STANDARDIZE(Q255,$Q$312,$Q$313))*-1</f>
        <v>0.146961172219076</v>
      </c>
      <c r="S255" s="9" t="n">
        <v>4.2</v>
      </c>
      <c r="T255" s="0" t="n">
        <f aca="false">(STANDARDIZE(S255,$S$312,$S$313))*-1</f>
        <v>0.658878630200144</v>
      </c>
      <c r="V255" s="11" t="n">
        <f aca="false">F255+H255+J255+L255+N255+P255+R255+T255</f>
        <v>2.92674619137759</v>
      </c>
      <c r="X255" s="11" t="n">
        <f aca="false">AVERAGE(F255,H255,J255,L255,N255,P255,R255,T255)</f>
        <v>0.365843273922199</v>
      </c>
      <c r="Z255" s="0" t="n">
        <v>4</v>
      </c>
      <c r="AA255" s="0" t="n">
        <v>28</v>
      </c>
      <c r="AB255" s="0" t="n">
        <v>127</v>
      </c>
      <c r="AC255" s="0" t="n">
        <f aca="false">RANK(AB255,$AB$2:$AB$310,1)</f>
        <v>126</v>
      </c>
      <c r="AD255" s="0" t="n">
        <v>19.5625</v>
      </c>
    </row>
    <row r="256" customFormat="false" ht="18" hidden="false" customHeight="true" outlineLevel="0" collapsed="false">
      <c r="A256" s="17" t="s">
        <v>277</v>
      </c>
      <c r="B256" s="9" t="s">
        <v>23</v>
      </c>
      <c r="C256" s="14" t="n">
        <v>74</v>
      </c>
      <c r="D256" s="14" t="n">
        <v>237</v>
      </c>
      <c r="E256" s="15" t="n">
        <v>33</v>
      </c>
      <c r="F256" s="0" t="n">
        <f aca="false">STANDARDIZE(E256,$E$312,$E$313)</f>
        <v>0.516949995408494</v>
      </c>
      <c r="G256" s="15" t="n">
        <v>10.625</v>
      </c>
      <c r="H256" s="0" t="n">
        <f aca="false">STANDARDIZE(G256,$G$312,$G$313)</f>
        <v>1.5654844134721</v>
      </c>
      <c r="I256" s="14" t="n">
        <v>4.77</v>
      </c>
      <c r="J256" s="0" t="n">
        <f aca="false">(STANDARDIZE(I256,$I$312,$I$313))*-1</f>
        <v>0.0646760040044779</v>
      </c>
      <c r="K256" s="14" t="n">
        <v>23</v>
      </c>
      <c r="L256" s="0" t="n">
        <f aca="false">STANDARDIZE(K256,$K$312,$K$313)</f>
        <v>0.357900006502597</v>
      </c>
      <c r="M256" s="14" t="n">
        <v>35</v>
      </c>
      <c r="N256" s="0" t="n">
        <f aca="false">STANDARDIZE(M256,$M$312,$M$313)</f>
        <v>0.333532679713619</v>
      </c>
      <c r="O256" s="14" t="n">
        <v>111</v>
      </c>
      <c r="P256" s="0" t="n">
        <f aca="false">STANDARDIZE(O256,$O$312,$O$313)</f>
        <v>-0.453403784678914</v>
      </c>
      <c r="Q256" s="14" t="s">
        <v>364</v>
      </c>
      <c r="S256" s="14" t="n">
        <v>4.51</v>
      </c>
      <c r="T256" s="0" t="n">
        <f aca="false">(STANDARDIZE(S256,$S$312,$S$313))*-1</f>
        <v>-0.557231040518565</v>
      </c>
      <c r="V256" s="11" t="n">
        <f aca="false">F256+H256+J256+L256+N256+P256+R256+T256</f>
        <v>1.82790827390381</v>
      </c>
      <c r="X256" s="11" t="n">
        <f aca="false">AVERAGE(F256,H256,J256,L256,N256,P256,R256,T256)</f>
        <v>0.261129753414829</v>
      </c>
      <c r="Z256" s="0" t="n">
        <v>4</v>
      </c>
      <c r="AA256" s="0" t="n">
        <v>19</v>
      </c>
      <c r="AB256" s="0" t="n">
        <v>118</v>
      </c>
      <c r="AC256" s="0" t="n">
        <f aca="false">RANK(AB256,$AB$2:$AB$310,1)</f>
        <v>117</v>
      </c>
      <c r="AD256" s="0" t="n">
        <v>20.3636363636364</v>
      </c>
    </row>
    <row r="257" customFormat="false" ht="18" hidden="false" customHeight="true" outlineLevel="0" collapsed="false">
      <c r="A257" s="16" t="s">
        <v>26</v>
      </c>
      <c r="B257" s="9" t="s">
        <v>20</v>
      </c>
      <c r="C257" s="9" t="n">
        <v>72</v>
      </c>
      <c r="D257" s="9" t="n">
        <v>218</v>
      </c>
      <c r="E257" s="10" t="n">
        <v>32.25</v>
      </c>
      <c r="F257" s="0" t="n">
        <f aca="false">STANDARDIZE(E257,$E$312,$E$313)</f>
        <v>-0.0210007036989186</v>
      </c>
      <c r="G257" s="10" t="n">
        <v>9.125</v>
      </c>
      <c r="H257" s="0" t="n">
        <f aca="false">STANDARDIZE(G257,$G$312,$G$313)</f>
        <v>-0.796385127430282</v>
      </c>
      <c r="I257" s="9" t="n">
        <v>4.56</v>
      </c>
      <c r="J257" s="0" t="n">
        <f aca="false">(STANDARDIZE(I257,$I$312,$I$313))*-1</f>
        <v>0.738509720144203</v>
      </c>
      <c r="K257" s="14" t="s">
        <v>364</v>
      </c>
      <c r="M257" s="9" t="n">
        <v>35.5</v>
      </c>
      <c r="N257" s="0" t="n">
        <f aca="false">STANDARDIZE(M257,$M$312,$M$313)</f>
        <v>0.452207148248737</v>
      </c>
      <c r="O257" s="9" t="n">
        <v>122</v>
      </c>
      <c r="P257" s="0" t="n">
        <f aca="false">STANDARDIZE(O257,$O$312,$O$313)</f>
        <v>0.72261228183202</v>
      </c>
      <c r="Q257" s="9" t="n">
        <v>7.09</v>
      </c>
      <c r="R257" s="0" t="n">
        <f aca="false">(STANDARDIZE(Q257,$Q$312,$Q$313))*-1</f>
        <v>0.44112035980344</v>
      </c>
      <c r="S257" s="9" t="n">
        <v>4.03</v>
      </c>
      <c r="T257" s="0" t="n">
        <f aca="false">(STANDARDIZE(S257,$S$312,$S$313))*-1</f>
        <v>1.3257774818846</v>
      </c>
      <c r="V257" s="11" t="n">
        <f aca="false">F257+H257+J257+L257+N257+P257+R257+T257</f>
        <v>2.8628411607838</v>
      </c>
      <c r="X257" s="11" t="n">
        <f aca="false">AVERAGE(F257,H257,J257,L257,N257,P257,R257,T257)</f>
        <v>0.408977308683399</v>
      </c>
      <c r="Z257" s="0" t="n">
        <v>5</v>
      </c>
      <c r="AA257" s="0" t="n">
        <v>6</v>
      </c>
      <c r="AB257" s="0" t="n">
        <v>142</v>
      </c>
      <c r="AC257" s="0" t="n">
        <f aca="false">RANK(AB257,$AB$2:$AB$310,1)</f>
        <v>139</v>
      </c>
      <c r="AD257" s="0" t="n">
        <v>74.625</v>
      </c>
    </row>
    <row r="258" customFormat="false" ht="18" hidden="false" customHeight="true" outlineLevel="0" collapsed="false">
      <c r="A258" s="17" t="s">
        <v>129</v>
      </c>
      <c r="B258" s="9" t="s">
        <v>20</v>
      </c>
      <c r="C258" s="14" t="n">
        <v>72</v>
      </c>
      <c r="D258" s="14" t="n">
        <v>207</v>
      </c>
      <c r="E258" s="15" t="n">
        <v>31.1428571428571</v>
      </c>
      <c r="F258" s="0" t="n">
        <f aca="false">STANDARDIZE(E258,$E$312,$E$313)</f>
        <v>-0.81511840238129</v>
      </c>
      <c r="G258" s="15" t="n">
        <v>8.875</v>
      </c>
      <c r="H258" s="0" t="n">
        <f aca="false">STANDARDIZE(G258,$G$312,$G$313)</f>
        <v>-1.19003005091401</v>
      </c>
      <c r="I258" s="14" t="s">
        <v>364</v>
      </c>
      <c r="K258" s="14" t="n">
        <v>15</v>
      </c>
      <c r="L258" s="0" t="n">
        <f aca="false">STANDARDIZE(K258,$K$312,$K$313)</f>
        <v>-0.953630339906919</v>
      </c>
      <c r="M258" s="14" t="s">
        <v>364</v>
      </c>
      <c r="O258" s="14" t="s">
        <v>364</v>
      </c>
      <c r="Q258" s="14" t="s">
        <v>364</v>
      </c>
      <c r="S258" s="14" t="s">
        <v>364</v>
      </c>
      <c r="V258" s="11" t="n">
        <f aca="false">F258+H258+J258+L258+N258+P258+R258+T258</f>
        <v>-2.95877879320222</v>
      </c>
      <c r="X258" s="11" t="n">
        <f aca="false">AVERAGE(F258,H258,J258,L258,N258,P258,R258,T258)</f>
        <v>-0.986259597734074</v>
      </c>
      <c r="Z258" s="0" t="n">
        <v>8</v>
      </c>
      <c r="AD258" s="0" t="n">
        <v>0</v>
      </c>
    </row>
    <row r="259" customFormat="false" ht="18" hidden="false" customHeight="true" outlineLevel="0" collapsed="false">
      <c r="A259" s="16" t="s">
        <v>168</v>
      </c>
      <c r="B259" s="9" t="s">
        <v>20</v>
      </c>
      <c r="C259" s="9" t="n">
        <v>71</v>
      </c>
      <c r="D259" s="9" t="n">
        <v>208</v>
      </c>
      <c r="E259" s="10" t="n">
        <v>30.375</v>
      </c>
      <c r="F259" s="0" t="n">
        <f aca="false">STANDARDIZE(E259,$E$312,$E$313)</f>
        <v>-1.36587745146745</v>
      </c>
      <c r="G259" s="10" t="n">
        <v>10.25</v>
      </c>
      <c r="H259" s="0" t="n">
        <f aca="false">STANDARDIZE(G259,$G$312,$G$313)</f>
        <v>0.975017028246503</v>
      </c>
      <c r="I259" s="14" t="s">
        <v>364</v>
      </c>
      <c r="K259" s="9" t="n">
        <v>23</v>
      </c>
      <c r="L259" s="0" t="n">
        <f aca="false">STANDARDIZE(K259,$K$312,$K$313)</f>
        <v>0.357900006502597</v>
      </c>
      <c r="M259" s="14" t="s">
        <v>364</v>
      </c>
      <c r="O259" s="14" t="s">
        <v>364</v>
      </c>
      <c r="Q259" s="14" t="s">
        <v>364</v>
      </c>
      <c r="S259" s="14" t="s">
        <v>364</v>
      </c>
      <c r="V259" s="11" t="n">
        <f aca="false">F259+H259+J259+L259+N259+P259+R259+T259</f>
        <v>-0.0329604167183496</v>
      </c>
      <c r="X259" s="11" t="n">
        <f aca="false">AVERAGE(F259,H259,J259,L259,N259,P259,R259,T259)</f>
        <v>-0.0109868055727832</v>
      </c>
      <c r="Z259" s="0" t="n">
        <v>4</v>
      </c>
      <c r="AA259" s="0" t="n">
        <v>16</v>
      </c>
      <c r="AB259" s="0" t="n">
        <v>115</v>
      </c>
      <c r="AC259" s="0" t="n">
        <f aca="false">RANK(AB259,$AB$2:$AB$310,1)</f>
        <v>115</v>
      </c>
      <c r="AD259" s="0" t="n">
        <v>23.4</v>
      </c>
    </row>
    <row r="260" customFormat="false" ht="18" hidden="false" customHeight="true" outlineLevel="0" collapsed="false">
      <c r="A260" s="17" t="s">
        <v>30</v>
      </c>
      <c r="B260" s="9" t="s">
        <v>20</v>
      </c>
      <c r="C260" s="14" t="n">
        <v>72</v>
      </c>
      <c r="D260" s="14" t="n">
        <v>196</v>
      </c>
      <c r="E260" s="15" t="n">
        <v>32.125</v>
      </c>
      <c r="F260" s="0" t="n">
        <f aca="false">STANDARDIZE(E260,$E$312,$E$313)</f>
        <v>-0.110659153550154</v>
      </c>
      <c r="G260" s="15" t="n">
        <v>9.125</v>
      </c>
      <c r="H260" s="0" t="n">
        <f aca="false">STANDARDIZE(G260,$G$312,$G$313)</f>
        <v>-0.796385127430282</v>
      </c>
      <c r="I260" s="14" t="n">
        <v>4.51</v>
      </c>
      <c r="J260" s="0" t="n">
        <f aca="false">(STANDARDIZE(I260,$I$312,$I$313))*-1</f>
        <v>0.898946319225089</v>
      </c>
      <c r="K260" s="14" t="n">
        <v>17</v>
      </c>
      <c r="L260" s="0" t="n">
        <f aca="false">STANDARDIZE(K260,$K$312,$K$313)</f>
        <v>-0.62574775330454</v>
      </c>
      <c r="M260" s="14" t="n">
        <v>40</v>
      </c>
      <c r="N260" s="0" t="n">
        <f aca="false">STANDARDIZE(M260,$M$312,$M$313)</f>
        <v>1.5202773650648</v>
      </c>
      <c r="O260" s="14" t="n">
        <v>121</v>
      </c>
      <c r="P260" s="0" t="n">
        <f aca="false">STANDARDIZE(O260,$O$312,$O$313)</f>
        <v>0.615701730331026</v>
      </c>
      <c r="Q260" s="14" t="n">
        <v>7.05</v>
      </c>
      <c r="R260" s="0" t="n">
        <f aca="false">(STANDARDIZE(Q260,$Q$312,$Q$313))*-1</f>
        <v>0.539173422331561</v>
      </c>
      <c r="S260" s="14" t="n">
        <v>4.07</v>
      </c>
      <c r="T260" s="0" t="n">
        <f aca="false">(STANDARDIZE(S260,$S$312,$S$313))*-1</f>
        <v>1.16886010501767</v>
      </c>
      <c r="V260" s="11" t="n">
        <f aca="false">F260+H260+J260+L260+N260+P260+R260+T260</f>
        <v>3.21016690768517</v>
      </c>
      <c r="X260" s="11" t="n">
        <f aca="false">AVERAGE(F260,H260,J260,L260,N260,P260,R260,T260)</f>
        <v>0.401270863460646</v>
      </c>
      <c r="Z260" s="0" t="n">
        <v>3</v>
      </c>
      <c r="AA260" s="0" t="n">
        <v>16</v>
      </c>
      <c r="AB260" s="0" t="n">
        <v>80</v>
      </c>
      <c r="AC260" s="0" t="n">
        <f aca="false">RANK(AB260,$AB$2:$AB$310,1)</f>
        <v>80</v>
      </c>
      <c r="AD260" s="0" t="n">
        <v>0</v>
      </c>
    </row>
    <row r="261" customFormat="false" ht="18" hidden="false" customHeight="true" outlineLevel="0" collapsed="false">
      <c r="A261" s="16" t="s">
        <v>101</v>
      </c>
      <c r="B261" s="9" t="s">
        <v>20</v>
      </c>
      <c r="C261" s="9" t="n">
        <v>71</v>
      </c>
      <c r="D261" s="9" t="n">
        <v>194</v>
      </c>
      <c r="E261" s="10" t="n">
        <v>31.375</v>
      </c>
      <c r="F261" s="0" t="n">
        <f aca="false">STANDARDIZE(E261,$E$312,$E$313)</f>
        <v>-0.648609852657566</v>
      </c>
      <c r="G261" s="10" t="n">
        <v>9.25</v>
      </c>
      <c r="H261" s="0" t="n">
        <f aca="false">STANDARDIZE(G261,$G$312,$G$313)</f>
        <v>-0.599562665688417</v>
      </c>
      <c r="I261" s="9" t="n">
        <v>4.62</v>
      </c>
      <c r="J261" s="0" t="n">
        <f aca="false">(STANDARDIZE(I261,$I$312,$I$313))*-1</f>
        <v>0.545985801247137</v>
      </c>
      <c r="K261" s="14" t="s">
        <v>364</v>
      </c>
      <c r="M261" s="14" t="s">
        <v>364</v>
      </c>
      <c r="O261" s="9" t="n">
        <v>120</v>
      </c>
      <c r="P261" s="0" t="n">
        <f aca="false">STANDARDIZE(O261,$O$312,$O$313)</f>
        <v>0.508791178830032</v>
      </c>
      <c r="Q261" s="14" t="s">
        <v>364</v>
      </c>
      <c r="S261" s="14" t="s">
        <v>364</v>
      </c>
      <c r="V261" s="11" t="n">
        <f aca="false">F261+H261+J261+L261+N261+P261+R261+T261</f>
        <v>-0.193395538268814</v>
      </c>
      <c r="X261" s="11" t="n">
        <f aca="false">AVERAGE(F261,H261,J261,L261,N261,P261,R261,T261)</f>
        <v>-0.0483488845672035</v>
      </c>
      <c r="Z261" s="0" t="n">
        <v>8</v>
      </c>
      <c r="AD261" s="0" t="n">
        <v>0</v>
      </c>
    </row>
    <row r="262" customFormat="false" ht="18" hidden="false" customHeight="true" outlineLevel="0" collapsed="false">
      <c r="A262" s="17" t="s">
        <v>211</v>
      </c>
      <c r="B262" s="9" t="s">
        <v>20</v>
      </c>
      <c r="C262" s="14" t="n">
        <v>71</v>
      </c>
      <c r="D262" s="14" t="n">
        <v>185</v>
      </c>
      <c r="E262" s="15" t="n">
        <v>31.25</v>
      </c>
      <c r="F262" s="0" t="n">
        <f aca="false">STANDARDIZE(E262,$E$312,$E$313)</f>
        <v>-0.738268302508802</v>
      </c>
      <c r="G262" s="15" t="n">
        <v>9.375</v>
      </c>
      <c r="H262" s="0" t="n">
        <f aca="false">STANDARDIZE(G262,$G$312,$G$313)</f>
        <v>-0.402740203946552</v>
      </c>
      <c r="I262" s="14" t="n">
        <v>4.53</v>
      </c>
      <c r="J262" s="0" t="n">
        <f aca="false">(STANDARDIZE(I262,$I$312,$I$313))*-1</f>
        <v>0.834771679592733</v>
      </c>
      <c r="K262" s="14" t="n">
        <v>20</v>
      </c>
      <c r="L262" s="0" t="n">
        <f aca="false">STANDARDIZE(K262,$K$312,$K$313)</f>
        <v>-0.133923873400972</v>
      </c>
      <c r="M262" s="14" t="n">
        <v>37.5</v>
      </c>
      <c r="N262" s="0" t="n">
        <f aca="false">STANDARDIZE(M262,$M$312,$M$313)</f>
        <v>0.92690502238921</v>
      </c>
      <c r="O262" s="14" t="n">
        <v>124</v>
      </c>
      <c r="P262" s="0" t="n">
        <f aca="false">STANDARDIZE(O262,$O$312,$O$313)</f>
        <v>0.936433384834008</v>
      </c>
      <c r="Q262" s="14" t="n">
        <v>6.61</v>
      </c>
      <c r="R262" s="0" t="n">
        <f aca="false">(STANDARDIZE(Q262,$Q$312,$Q$313))*-1</f>
        <v>1.61775711014089</v>
      </c>
      <c r="S262" s="14" t="n">
        <v>3.98</v>
      </c>
      <c r="T262" s="0" t="n">
        <f aca="false">(STANDARDIZE(S262,$S$312,$S$313))*-1</f>
        <v>1.52192420296826</v>
      </c>
      <c r="V262" s="11" t="n">
        <f aca="false">F262+H262+J262+L262+N262+P262+R262+T262</f>
        <v>4.56285902006878</v>
      </c>
      <c r="X262" s="11" t="n">
        <f aca="false">AVERAGE(F262,H262,J262,L262,N262,P262,R262,T262)</f>
        <v>0.570357377508597</v>
      </c>
      <c r="Z262" s="0" t="n">
        <v>8</v>
      </c>
      <c r="AD262" s="0" t="n">
        <v>30</v>
      </c>
    </row>
    <row r="263" customFormat="false" ht="18" hidden="false" customHeight="true" outlineLevel="0" collapsed="false">
      <c r="A263" s="16" t="s">
        <v>180</v>
      </c>
      <c r="B263" s="9" t="s">
        <v>20</v>
      </c>
      <c r="C263" s="9" t="n">
        <v>73</v>
      </c>
      <c r="D263" s="9" t="n">
        <v>203</v>
      </c>
      <c r="E263" s="10" t="n">
        <v>32.125</v>
      </c>
      <c r="F263" s="0" t="n">
        <f aca="false">STANDARDIZE(E263,$E$312,$E$313)</f>
        <v>-0.110659153550154</v>
      </c>
      <c r="G263" s="10" t="n">
        <v>9.375</v>
      </c>
      <c r="H263" s="0" t="n">
        <f aca="false">STANDARDIZE(G263,$G$312,$G$313)</f>
        <v>-0.402740203946552</v>
      </c>
      <c r="I263" s="9" t="n">
        <v>4.48</v>
      </c>
      <c r="J263" s="0" t="n">
        <f aca="false">(STANDARDIZE(I263,$I$312,$I$313))*-1</f>
        <v>0.995208278673619</v>
      </c>
      <c r="K263" s="14" t="s">
        <v>364</v>
      </c>
      <c r="M263" s="9" t="n">
        <v>36</v>
      </c>
      <c r="N263" s="0" t="n">
        <f aca="false">STANDARDIZE(M263,$M$312,$M$313)</f>
        <v>0.570881616783855</v>
      </c>
      <c r="O263" s="9" t="n">
        <v>124</v>
      </c>
      <c r="P263" s="0" t="n">
        <f aca="false">STANDARDIZE(O263,$O$312,$O$313)</f>
        <v>0.936433384834008</v>
      </c>
      <c r="Q263" s="9" t="n">
        <v>6.77</v>
      </c>
      <c r="R263" s="0" t="n">
        <f aca="false">(STANDARDIZE(Q263,$Q$312,$Q$313))*-1</f>
        <v>1.22554486002841</v>
      </c>
      <c r="S263" s="9" t="n">
        <v>4.27</v>
      </c>
      <c r="T263" s="0" t="n">
        <f aca="false">(STANDARDIZE(S263,$S$312,$S$313))*-1</f>
        <v>0.384273220683018</v>
      </c>
      <c r="V263" s="11" t="n">
        <f aca="false">F263+H263+J263+L263+N263+P263+R263+T263</f>
        <v>3.5989420035062</v>
      </c>
      <c r="X263" s="11" t="n">
        <f aca="false">AVERAGE(F263,H263,J263,L263,N263,P263,R263,T263)</f>
        <v>0.514134571929458</v>
      </c>
      <c r="Z263" s="0" t="n">
        <v>2</v>
      </c>
      <c r="AA263" s="0" t="n">
        <v>10</v>
      </c>
      <c r="AB263" s="0" t="n">
        <v>42</v>
      </c>
      <c r="AC263" s="0" t="n">
        <f aca="false">RANK(AB263,$AB$2:$AB$310,1)</f>
        <v>42</v>
      </c>
      <c r="AD263" s="0" t="n">
        <v>30.4375</v>
      </c>
    </row>
    <row r="264" customFormat="false" ht="18" hidden="false" customHeight="true" outlineLevel="0" collapsed="false">
      <c r="A264" s="17" t="s">
        <v>229</v>
      </c>
      <c r="B264" s="9" t="s">
        <v>20</v>
      </c>
      <c r="C264" s="14" t="n">
        <v>72</v>
      </c>
      <c r="D264" s="14" t="n">
        <v>228</v>
      </c>
      <c r="E264" s="15" t="n">
        <v>31.5</v>
      </c>
      <c r="F264" s="0" t="n">
        <f aca="false">STANDARDIZE(E264,$E$312,$E$313)</f>
        <v>-0.558951402806331</v>
      </c>
      <c r="G264" s="15" t="n">
        <v>9.375</v>
      </c>
      <c r="H264" s="0" t="n">
        <f aca="false">STANDARDIZE(G264,$G$312,$G$313)</f>
        <v>-0.402740203946552</v>
      </c>
      <c r="I264" s="14" t="n">
        <v>4.53</v>
      </c>
      <c r="J264" s="0" t="n">
        <f aca="false">(STANDARDIZE(I264,$I$312,$I$313))*-1</f>
        <v>0.834771679592733</v>
      </c>
      <c r="K264" s="14" t="s">
        <v>364</v>
      </c>
      <c r="M264" s="14" t="n">
        <v>35</v>
      </c>
      <c r="N264" s="0" t="n">
        <f aca="false">STANDARDIZE(M264,$M$312,$M$313)</f>
        <v>0.333532679713619</v>
      </c>
      <c r="O264" s="14" t="n">
        <v>120</v>
      </c>
      <c r="P264" s="0" t="n">
        <f aca="false">STANDARDIZE(O264,$O$312,$O$313)</f>
        <v>0.508791178830032</v>
      </c>
      <c r="Q264" s="14" t="n">
        <v>7.38</v>
      </c>
      <c r="R264" s="0" t="n">
        <f aca="false">(STANDARDIZE(Q264,$Q$312,$Q$313))*-1</f>
        <v>-0.269764343525439</v>
      </c>
      <c r="S264" s="14" t="n">
        <v>4.33</v>
      </c>
      <c r="T264" s="0" t="n">
        <f aca="false">(STANDARDIZE(S264,$S$312,$S$313))*-1</f>
        <v>0.14889715538262</v>
      </c>
      <c r="V264" s="11" t="n">
        <f aca="false">F264+H264+J264+L264+N264+P264+R264+T264</f>
        <v>0.594536743240683</v>
      </c>
      <c r="X264" s="11" t="n">
        <f aca="false">AVERAGE(F264,H264,J264,L264,N264,P264,R264,T264)</f>
        <v>0.0849338204629546</v>
      </c>
      <c r="Z264" s="0" t="n">
        <v>2</v>
      </c>
      <c r="AA264" s="0" t="n">
        <v>1</v>
      </c>
      <c r="AB264" s="0" t="n">
        <v>33</v>
      </c>
      <c r="AC264" s="0" t="n">
        <f aca="false">RANK(AB264,$AB$2:$AB$310,1)</f>
        <v>33</v>
      </c>
      <c r="AD264" s="0" t="n">
        <v>72.4375</v>
      </c>
    </row>
    <row r="265" customFormat="false" ht="18" hidden="false" customHeight="true" outlineLevel="0" collapsed="false">
      <c r="A265" s="16" t="s">
        <v>212</v>
      </c>
      <c r="B265" s="9" t="s">
        <v>20</v>
      </c>
      <c r="C265" s="9" t="n">
        <v>73</v>
      </c>
      <c r="D265" s="9" t="n">
        <v>191</v>
      </c>
      <c r="E265" s="10" t="n">
        <v>31.25</v>
      </c>
      <c r="F265" s="0" t="n">
        <f aca="false">STANDARDIZE(E265,$E$312,$E$313)</f>
        <v>-0.738268302508802</v>
      </c>
      <c r="G265" s="10" t="n">
        <v>9</v>
      </c>
      <c r="H265" s="0" t="n">
        <f aca="false">STANDARDIZE(G265,$G$312,$G$313)</f>
        <v>-0.993207589172147</v>
      </c>
      <c r="I265" s="9" t="n">
        <v>4.36</v>
      </c>
      <c r="J265" s="0" t="n">
        <f aca="false">(STANDARDIZE(I265,$I$312,$I$313))*-1</f>
        <v>1.38025611646775</v>
      </c>
      <c r="K265" s="9" t="n">
        <v>15</v>
      </c>
      <c r="L265" s="0" t="n">
        <f aca="false">STANDARDIZE(K265,$K$312,$K$313)</f>
        <v>-0.953630339906919</v>
      </c>
      <c r="M265" s="9" t="n">
        <v>38</v>
      </c>
      <c r="N265" s="0" t="n">
        <f aca="false">STANDARDIZE(M265,$M$312,$M$313)</f>
        <v>1.04557949092433</v>
      </c>
      <c r="O265" s="9" t="n">
        <v>129</v>
      </c>
      <c r="P265" s="0" t="n">
        <f aca="false">STANDARDIZE(O265,$O$312,$O$313)</f>
        <v>1.47098614233898</v>
      </c>
      <c r="Q265" s="9" t="n">
        <v>7.05</v>
      </c>
      <c r="R265" s="0" t="n">
        <f aca="false">(STANDARDIZE(Q265,$Q$312,$Q$313))*-1</f>
        <v>0.539173422331561</v>
      </c>
      <c r="S265" s="9" t="n">
        <v>4.07</v>
      </c>
      <c r="T265" s="0" t="n">
        <f aca="false">(STANDARDIZE(S265,$S$312,$S$313))*-1</f>
        <v>1.16886010501767</v>
      </c>
      <c r="V265" s="11" t="n">
        <f aca="false">F265+H265+J265+L265+N265+P265+R265+T265</f>
        <v>2.91974904549241</v>
      </c>
      <c r="X265" s="11" t="n">
        <f aca="false">AVERAGE(F265,H265,J265,L265,N265,P265,R265,T265)</f>
        <v>0.364968630686552</v>
      </c>
      <c r="Z265" s="0" t="n">
        <v>8</v>
      </c>
      <c r="AD265" s="0" t="n">
        <v>0</v>
      </c>
    </row>
    <row r="266" customFormat="false" ht="18" hidden="false" customHeight="true" outlineLevel="0" collapsed="false">
      <c r="A266" s="17" t="s">
        <v>286</v>
      </c>
      <c r="B266" s="9" t="s">
        <v>20</v>
      </c>
      <c r="C266" s="14" t="n">
        <v>71</v>
      </c>
      <c r="D266" s="14" t="n">
        <v>193</v>
      </c>
      <c r="E266" s="15" t="n">
        <v>31.375</v>
      </c>
      <c r="F266" s="0" t="n">
        <f aca="false">STANDARDIZE(E266,$E$312,$E$313)</f>
        <v>-0.648609852657566</v>
      </c>
      <c r="G266" s="15" t="n">
        <v>8.625</v>
      </c>
      <c r="H266" s="0" t="n">
        <f aca="false">STANDARDIZE(G266,$G$312,$G$313)</f>
        <v>-1.58367497439774</v>
      </c>
      <c r="I266" s="14" t="n">
        <v>4.38</v>
      </c>
      <c r="J266" s="0" t="n">
        <f aca="false">(STANDARDIZE(I266,$I$312,$I$313))*-1</f>
        <v>1.31608147683539</v>
      </c>
      <c r="K266" s="14" t="n">
        <v>12</v>
      </c>
      <c r="L266" s="0" t="n">
        <f aca="false">STANDARDIZE(K266,$K$312,$K$313)</f>
        <v>-1.44545421981049</v>
      </c>
      <c r="M266" s="14" t="n">
        <v>41.5</v>
      </c>
      <c r="N266" s="0" t="n">
        <f aca="false">STANDARDIZE(M266,$M$312,$M$313)</f>
        <v>1.87630077067016</v>
      </c>
      <c r="O266" s="14" t="n">
        <v>129</v>
      </c>
      <c r="P266" s="0" t="n">
        <f aca="false">STANDARDIZE(O266,$O$312,$O$313)</f>
        <v>1.47098614233898</v>
      </c>
      <c r="Q266" s="14" t="n">
        <v>6.94</v>
      </c>
      <c r="R266" s="0" t="n">
        <f aca="false">(STANDARDIZE(Q266,$Q$312,$Q$313))*-1</f>
        <v>0.808819344283893</v>
      </c>
      <c r="S266" s="14" t="n">
        <v>4.14</v>
      </c>
      <c r="T266" s="0" t="n">
        <f aca="false">(STANDARDIZE(S266,$S$312,$S$313))*-1</f>
        <v>0.894254695500541</v>
      </c>
      <c r="V266" s="11" t="n">
        <f aca="false">F266+H266+J266+L266+N266+P266+R266+T266</f>
        <v>2.68870338276317</v>
      </c>
      <c r="X266" s="11" t="n">
        <f aca="false">AVERAGE(F266,H266,J266,L266,N266,P266,R266,T266)</f>
        <v>0.336087922845396</v>
      </c>
      <c r="Z266" s="0" t="n">
        <v>2</v>
      </c>
      <c r="AA266" s="0" t="n">
        <v>18</v>
      </c>
      <c r="AB266" s="0" t="n">
        <v>50</v>
      </c>
      <c r="AC266" s="0" t="n">
        <f aca="false">RANK(AB266,$AB$2:$AB$310,1)</f>
        <v>50</v>
      </c>
      <c r="AD266" s="0" t="n">
        <v>65.1333333333333</v>
      </c>
    </row>
    <row r="267" customFormat="false" ht="18" hidden="false" customHeight="true" outlineLevel="0" collapsed="false">
      <c r="A267" s="16" t="s">
        <v>274</v>
      </c>
      <c r="B267" s="9" t="s">
        <v>20</v>
      </c>
      <c r="C267" s="9" t="n">
        <v>69</v>
      </c>
      <c r="D267" s="9" t="n">
        <v>196</v>
      </c>
      <c r="E267" s="10" t="n">
        <v>29.625</v>
      </c>
      <c r="F267" s="0" t="n">
        <f aca="false">STANDARDIZE(E267,$E$312,$E$313)</f>
        <v>-1.90382815057486</v>
      </c>
      <c r="G267" s="10" t="n">
        <v>9.625</v>
      </c>
      <c r="H267" s="0" t="n">
        <f aca="false">STANDARDIZE(G267,$G$312,$G$313)</f>
        <v>-0.00909528046282197</v>
      </c>
      <c r="I267" s="9" t="n">
        <v>4.56</v>
      </c>
      <c r="J267" s="0" t="n">
        <f aca="false">(STANDARDIZE(I267,$I$312,$I$313))*-1</f>
        <v>0.738509720144203</v>
      </c>
      <c r="K267" s="9" t="n">
        <v>17</v>
      </c>
      <c r="L267" s="0" t="n">
        <f aca="false">STANDARDIZE(K267,$K$312,$K$313)</f>
        <v>-0.62574775330454</v>
      </c>
      <c r="M267" s="9" t="n">
        <v>36.5</v>
      </c>
      <c r="N267" s="0" t="n">
        <f aca="false">STANDARDIZE(M267,$M$312,$M$313)</f>
        <v>0.689556085318973</v>
      </c>
      <c r="O267" s="9" t="n">
        <v>113</v>
      </c>
      <c r="P267" s="0" t="n">
        <f aca="false">STANDARDIZE(O267,$O$312,$O$313)</f>
        <v>-0.239582681676926</v>
      </c>
      <c r="Q267" s="9" t="n">
        <v>7.22</v>
      </c>
      <c r="R267" s="0" t="n">
        <f aca="false">(STANDARDIZE(Q267,$Q$312,$Q$313))*-1</f>
        <v>0.122447906587046</v>
      </c>
      <c r="S267" s="9" t="n">
        <v>4.15</v>
      </c>
      <c r="T267" s="0" t="n">
        <f aca="false">(STANDARDIZE(S267,$S$312,$S$313))*-1</f>
        <v>0.855025351283806</v>
      </c>
      <c r="V267" s="11" t="n">
        <f aca="false">F267+H267+J267+L267+N267+P267+R267+T267</f>
        <v>-0.372714802685122</v>
      </c>
      <c r="X267" s="11" t="n">
        <f aca="false">AVERAGE(F267,H267,J267,L267,N267,P267,R267,T267)</f>
        <v>-0.0465893503356403</v>
      </c>
      <c r="Z267" s="0" t="n">
        <v>6</v>
      </c>
      <c r="AA267" s="0" t="n">
        <v>24</v>
      </c>
      <c r="AB267" s="0" t="n">
        <v>200</v>
      </c>
      <c r="AC267" s="0" t="n">
        <f aca="false">RANK(AB267,$AB$2:$AB$310,1)</f>
        <v>180</v>
      </c>
      <c r="AD267" s="0" t="n">
        <v>36.4375</v>
      </c>
    </row>
    <row r="268" customFormat="false" ht="18" hidden="false" customHeight="true" outlineLevel="0" collapsed="false">
      <c r="A268" s="17" t="s">
        <v>233</v>
      </c>
      <c r="B268" s="9" t="s">
        <v>20</v>
      </c>
      <c r="C268" s="14" t="n">
        <v>70</v>
      </c>
      <c r="D268" s="14" t="n">
        <v>182</v>
      </c>
      <c r="E268" s="15" t="n">
        <v>29.75</v>
      </c>
      <c r="F268" s="0" t="n">
        <f aca="false">STANDARDIZE(E268,$E$312,$E$313)</f>
        <v>-1.81416970072363</v>
      </c>
      <c r="G268" s="15" t="n">
        <v>9</v>
      </c>
      <c r="H268" s="0" t="n">
        <f aca="false">STANDARDIZE(G268,$G$312,$G$313)</f>
        <v>-0.993207589172147</v>
      </c>
      <c r="I268" s="14" t="n">
        <v>4.5</v>
      </c>
      <c r="J268" s="0" t="n">
        <f aca="false">(STANDARDIZE(I268,$I$312,$I$313))*-1</f>
        <v>0.931033639041266</v>
      </c>
      <c r="K268" s="14" t="n">
        <v>9</v>
      </c>
      <c r="L268" s="0" t="n">
        <f aca="false">STANDARDIZE(K268,$K$312,$K$313)</f>
        <v>-1.93727809971406</v>
      </c>
      <c r="M268" s="14" t="n">
        <v>33.5</v>
      </c>
      <c r="N268" s="0" t="n">
        <f aca="false">STANDARDIZE(M268,$M$312,$M$313)</f>
        <v>-0.0224907258917359</v>
      </c>
      <c r="O268" s="14" t="n">
        <v>115</v>
      </c>
      <c r="P268" s="0" t="n">
        <f aca="false">STANDARDIZE(O268,$O$312,$O$313)</f>
        <v>-0.0257615786749379</v>
      </c>
      <c r="Q268" s="14" t="n">
        <v>7.2</v>
      </c>
      <c r="R268" s="0" t="n">
        <f aca="false">(STANDARDIZE(Q268,$Q$312,$Q$313))*-1</f>
        <v>0.171474437851106</v>
      </c>
      <c r="S268" s="14" t="n">
        <v>4.26</v>
      </c>
      <c r="T268" s="0" t="n">
        <f aca="false">(STANDARDIZE(S268,$S$312,$S$313))*-1</f>
        <v>0.42350256489975</v>
      </c>
      <c r="V268" s="11" t="n">
        <f aca="false">F268+H268+J268+L268+N268+P268+R268+T268</f>
        <v>-3.26689705238438</v>
      </c>
      <c r="X268" s="11" t="n">
        <f aca="false">AVERAGE(F268,H268,J268,L268,N268,P268,R268,T268)</f>
        <v>-0.408362131548048</v>
      </c>
      <c r="Z268" s="0" t="n">
        <v>5</v>
      </c>
      <c r="AA268" s="0" t="n">
        <v>28</v>
      </c>
      <c r="AB268" s="0" t="n">
        <v>164</v>
      </c>
      <c r="AC268" s="0" t="n">
        <f aca="false">RANK(AB268,$AB$2:$AB$310,1)</f>
        <v>157</v>
      </c>
      <c r="AD268" s="0" t="n">
        <v>0.5</v>
      </c>
    </row>
    <row r="269" customFormat="false" ht="18" hidden="false" customHeight="true" outlineLevel="0" collapsed="false">
      <c r="A269" s="16" t="s">
        <v>221</v>
      </c>
      <c r="B269" s="9" t="s">
        <v>20</v>
      </c>
      <c r="C269" s="9" t="n">
        <v>73</v>
      </c>
      <c r="D269" s="9" t="n">
        <v>208</v>
      </c>
      <c r="E269" s="10" t="n">
        <v>32.25</v>
      </c>
      <c r="F269" s="0" t="n">
        <f aca="false">STANDARDIZE(E269,$E$312,$E$313)</f>
        <v>-0.0210007036989186</v>
      </c>
      <c r="G269" s="10" t="n">
        <v>10.375</v>
      </c>
      <c r="H269" s="0" t="n">
        <f aca="false">STANDARDIZE(G269,$G$312,$G$313)</f>
        <v>1.17183948998837</v>
      </c>
      <c r="I269" s="9" t="n">
        <v>4.65</v>
      </c>
      <c r="J269" s="0" t="n">
        <f aca="false">(STANDARDIZE(I269,$I$312,$I$313))*-1</f>
        <v>0.449723841798604</v>
      </c>
      <c r="K269" s="14" t="s">
        <v>364</v>
      </c>
      <c r="M269" s="9" t="n">
        <v>39.5</v>
      </c>
      <c r="N269" s="0" t="n">
        <f aca="false">STANDARDIZE(M269,$M$312,$M$313)</f>
        <v>1.40160289652968</v>
      </c>
      <c r="O269" s="9" t="n">
        <v>119</v>
      </c>
      <c r="P269" s="0" t="n">
        <f aca="false">STANDARDIZE(O269,$O$312,$O$313)</f>
        <v>0.401880627329038</v>
      </c>
      <c r="Q269" s="9" t="n">
        <v>7.09</v>
      </c>
      <c r="R269" s="0" t="n">
        <f aca="false">(STANDARDIZE(Q269,$Q$312,$Q$313))*-1</f>
        <v>0.44112035980344</v>
      </c>
      <c r="S269" s="9" t="n">
        <v>4.33</v>
      </c>
      <c r="T269" s="0" t="n">
        <f aca="false">(STANDARDIZE(S269,$S$312,$S$313))*-1</f>
        <v>0.14889715538262</v>
      </c>
      <c r="V269" s="11" t="n">
        <f aca="false">F269+H269+J269+L269+N269+P269+R269+T269</f>
        <v>3.99406366713283</v>
      </c>
      <c r="X269" s="11" t="n">
        <f aca="false">AVERAGE(F269,H269,J269,L269,N269,P269,R269,T269)</f>
        <v>0.570580523876119</v>
      </c>
      <c r="Z269" s="0" t="n">
        <v>8</v>
      </c>
      <c r="AD269" s="0" t="n">
        <v>20.3333333333333</v>
      </c>
    </row>
    <row r="270" customFormat="false" ht="18" hidden="false" customHeight="true" outlineLevel="0" collapsed="false">
      <c r="A270" s="17" t="s">
        <v>169</v>
      </c>
      <c r="B270" s="9" t="s">
        <v>20</v>
      </c>
      <c r="C270" s="14" t="n">
        <v>69</v>
      </c>
      <c r="D270" s="14" t="n">
        <v>192</v>
      </c>
      <c r="E270" s="15" t="n">
        <v>30.875</v>
      </c>
      <c r="F270" s="0" t="n">
        <f aca="false">STANDARDIZE(E270,$E$312,$E$313)</f>
        <v>-1.00724365206251</v>
      </c>
      <c r="G270" s="15" t="n">
        <v>9.625</v>
      </c>
      <c r="H270" s="0" t="n">
        <f aca="false">STANDARDIZE(G270,$G$312,$G$313)</f>
        <v>-0.00909528046282197</v>
      </c>
      <c r="I270" s="14" t="s">
        <v>364</v>
      </c>
      <c r="K270" s="14" t="s">
        <v>364</v>
      </c>
      <c r="M270" s="14" t="s">
        <v>364</v>
      </c>
      <c r="O270" s="14" t="s">
        <v>364</v>
      </c>
      <c r="Q270" s="14" t="s">
        <v>364</v>
      </c>
      <c r="S270" s="14" t="s">
        <v>364</v>
      </c>
      <c r="V270" s="11" t="n">
        <f aca="false">F270+H270+J270+L270+N270+P270+R270+T270</f>
        <v>-1.01633893252533</v>
      </c>
      <c r="X270" s="11" t="n">
        <f aca="false">AVERAGE(F270,H270,J270,L270,N270,P270,R270,T270)</f>
        <v>-0.508169466262665</v>
      </c>
      <c r="Z270" s="0" t="n">
        <v>7</v>
      </c>
      <c r="AA270" s="0" t="n">
        <v>24</v>
      </c>
      <c r="AB270" s="0" t="n">
        <v>241</v>
      </c>
      <c r="AC270" s="0" t="n">
        <f aca="false">RANK(AB270,$AB$2:$AB$310,1)</f>
        <v>206</v>
      </c>
      <c r="AD270" s="0" t="n">
        <v>0</v>
      </c>
    </row>
    <row r="271" customFormat="false" ht="18" hidden="false" customHeight="true" outlineLevel="0" collapsed="false">
      <c r="A271" s="16" t="s">
        <v>142</v>
      </c>
      <c r="B271" s="9" t="s">
        <v>20</v>
      </c>
      <c r="C271" s="9" t="n">
        <v>75</v>
      </c>
      <c r="D271" s="9" t="n">
        <v>208</v>
      </c>
      <c r="E271" s="10" t="n">
        <v>32.375</v>
      </c>
      <c r="F271" s="0" t="n">
        <f aca="false">STANDARDIZE(E271,$E$312,$E$313)</f>
        <v>0.0686577461523167</v>
      </c>
      <c r="G271" s="10" t="n">
        <v>9.625</v>
      </c>
      <c r="H271" s="0" t="n">
        <f aca="false">STANDARDIZE(G271,$G$312,$G$313)</f>
        <v>-0.00909528046282197</v>
      </c>
      <c r="I271" s="9" t="n">
        <v>4.63</v>
      </c>
      <c r="J271" s="0" t="n">
        <f aca="false">(STANDARDIZE(I271,$I$312,$I$313))*-1</f>
        <v>0.51389848143096</v>
      </c>
      <c r="K271" s="14" t="s">
        <v>364</v>
      </c>
      <c r="M271" s="9" t="n">
        <v>31</v>
      </c>
      <c r="N271" s="0" t="n">
        <f aca="false">STANDARDIZE(M271,$M$312,$M$313)</f>
        <v>-0.615863068567327</v>
      </c>
      <c r="O271" s="9" t="n">
        <v>117</v>
      </c>
      <c r="P271" s="0" t="n">
        <f aca="false">STANDARDIZE(O271,$O$312,$O$313)</f>
        <v>0.18805952432705</v>
      </c>
      <c r="Q271" s="9" t="n">
        <v>7.09</v>
      </c>
      <c r="R271" s="0" t="n">
        <f aca="false">(STANDARDIZE(Q271,$Q$312,$Q$313))*-1</f>
        <v>0.44112035980344</v>
      </c>
      <c r="S271" s="9" t="n">
        <v>4.26</v>
      </c>
      <c r="T271" s="0" t="n">
        <f aca="false">(STANDARDIZE(S271,$S$312,$S$313))*-1</f>
        <v>0.42350256489975</v>
      </c>
      <c r="V271" s="11" t="n">
        <f aca="false">F271+H271+J271+L271+N271+P271+R271+T271</f>
        <v>1.01028032758337</v>
      </c>
      <c r="X271" s="11" t="n">
        <f aca="false">AVERAGE(F271,H271,J271,L271,N271,P271,R271,T271)</f>
        <v>0.144325761083338</v>
      </c>
      <c r="Z271" s="0" t="n">
        <v>8</v>
      </c>
      <c r="AD271" s="0" t="n">
        <v>0</v>
      </c>
    </row>
    <row r="272" customFormat="false" ht="18" hidden="false" customHeight="true" outlineLevel="0" collapsed="false">
      <c r="A272" s="17" t="s">
        <v>87</v>
      </c>
      <c r="B272" s="9" t="s">
        <v>20</v>
      </c>
      <c r="C272" s="14" t="n">
        <v>70</v>
      </c>
      <c r="D272" s="14" t="n">
        <v>180</v>
      </c>
      <c r="E272" s="15" t="n">
        <v>31.375</v>
      </c>
      <c r="F272" s="0" t="n">
        <f aca="false">STANDARDIZE(E272,$E$312,$E$313)</f>
        <v>-0.648609852657566</v>
      </c>
      <c r="G272" s="15" t="n">
        <v>8.75</v>
      </c>
      <c r="H272" s="0" t="n">
        <f aca="false">STANDARDIZE(G272,$G$312,$G$313)</f>
        <v>-1.38685251265588</v>
      </c>
      <c r="I272" s="14" t="n">
        <v>4.44</v>
      </c>
      <c r="J272" s="0" t="n">
        <f aca="false">(STANDARDIZE(I272,$I$312,$I$313))*-1</f>
        <v>1.12355755793833</v>
      </c>
      <c r="K272" s="14" t="s">
        <v>364</v>
      </c>
      <c r="M272" s="14" t="n">
        <v>34.5</v>
      </c>
      <c r="N272" s="0" t="n">
        <f aca="false">STANDARDIZE(M272,$M$312,$M$313)</f>
        <v>0.2148582111785</v>
      </c>
      <c r="O272" s="14" t="n">
        <v>123</v>
      </c>
      <c r="P272" s="0" t="n">
        <f aca="false">STANDARDIZE(O272,$O$312,$O$313)</f>
        <v>0.829522833333014</v>
      </c>
      <c r="Q272" s="14" t="n">
        <v>7.07</v>
      </c>
      <c r="R272" s="0" t="n">
        <f aca="false">(STANDARDIZE(Q272,$Q$312,$Q$313))*-1</f>
        <v>0.490146891067499</v>
      </c>
      <c r="S272" s="14" t="n">
        <v>4.2</v>
      </c>
      <c r="T272" s="0" t="n">
        <f aca="false">(STANDARDIZE(S272,$S$312,$S$313))*-1</f>
        <v>0.658878630200144</v>
      </c>
      <c r="V272" s="11" t="n">
        <f aca="false">F272+H272+J272+L272+N272+P272+R272+T272</f>
        <v>1.28150175840404</v>
      </c>
      <c r="X272" s="11" t="n">
        <f aca="false">AVERAGE(F272,H272,J272,L272,N272,P272,R272,T272)</f>
        <v>0.183071679772006</v>
      </c>
      <c r="Z272" s="0" t="n">
        <v>6</v>
      </c>
      <c r="AA272" s="0" t="n">
        <v>13</v>
      </c>
      <c r="AB272" s="0" t="n">
        <v>189</v>
      </c>
      <c r="AC272" s="0" t="n">
        <f aca="false">RANK(AB272,$AB$2:$AB$310,1)</f>
        <v>172</v>
      </c>
      <c r="AD272" s="0" t="n">
        <v>43.8333333333333</v>
      </c>
    </row>
    <row r="273" customFormat="false" ht="18" hidden="false" customHeight="true" outlineLevel="0" collapsed="false">
      <c r="A273" s="16" t="s">
        <v>93</v>
      </c>
      <c r="B273" s="9" t="s">
        <v>20</v>
      </c>
      <c r="C273" s="9" t="n">
        <v>74</v>
      </c>
      <c r="D273" s="9" t="n">
        <v>218</v>
      </c>
      <c r="E273" s="10" t="n">
        <v>31.625</v>
      </c>
      <c r="F273" s="0" t="n">
        <f aca="false">STANDARDIZE(E273,$E$312,$E$313)</f>
        <v>-0.469292952955096</v>
      </c>
      <c r="G273" s="10" t="n">
        <v>9.125</v>
      </c>
      <c r="H273" s="0" t="n">
        <f aca="false">STANDARDIZE(G273,$G$312,$G$313)</f>
        <v>-0.796385127430282</v>
      </c>
      <c r="I273" s="9" t="n">
        <v>4.55</v>
      </c>
      <c r="J273" s="0" t="n">
        <f aca="false">(STANDARDIZE(I273,$I$312,$I$313))*-1</f>
        <v>0.77059703996038</v>
      </c>
      <c r="K273" s="9" t="n">
        <v>22</v>
      </c>
      <c r="L273" s="0" t="n">
        <f aca="false">STANDARDIZE(K273,$K$312,$K$313)</f>
        <v>0.193958713201407</v>
      </c>
      <c r="M273" s="9" t="n">
        <v>37</v>
      </c>
      <c r="N273" s="0" t="n">
        <f aca="false">STANDARDIZE(M273,$M$312,$M$313)</f>
        <v>0.808230553854091</v>
      </c>
      <c r="O273" s="9" t="n">
        <v>120</v>
      </c>
      <c r="P273" s="0" t="n">
        <f aca="false">STANDARDIZE(O273,$O$312,$O$313)</f>
        <v>0.508791178830032</v>
      </c>
      <c r="Q273" s="9" t="n">
        <v>7.21</v>
      </c>
      <c r="R273" s="0" t="n">
        <f aca="false">(STANDARDIZE(Q273,$Q$312,$Q$313))*-1</f>
        <v>0.146961172219076</v>
      </c>
      <c r="S273" s="9" t="n">
        <v>4.27</v>
      </c>
      <c r="T273" s="0" t="n">
        <f aca="false">(STANDARDIZE(S273,$S$312,$S$313))*-1</f>
        <v>0.384273220683018</v>
      </c>
      <c r="V273" s="11" t="n">
        <f aca="false">F273+H273+J273+L273+N273+P273+R273+T273</f>
        <v>1.54713379836263</v>
      </c>
      <c r="X273" s="11" t="n">
        <f aca="false">AVERAGE(F273,H273,J273,L273,N273,P273,R273,T273)</f>
        <v>0.193391724795328</v>
      </c>
      <c r="Z273" s="0" t="n">
        <v>4</v>
      </c>
      <c r="AA273" s="0" t="n">
        <v>10</v>
      </c>
      <c r="AB273" s="0" t="n">
        <v>109</v>
      </c>
      <c r="AC273" s="0" t="n">
        <f aca="false">RANK(AB273,$AB$2:$AB$310,1)</f>
        <v>109</v>
      </c>
      <c r="AD273" s="0" t="n">
        <v>38.2</v>
      </c>
    </row>
    <row r="274" customFormat="false" ht="18" hidden="false" customHeight="true" outlineLevel="0" collapsed="false">
      <c r="A274" s="17" t="s">
        <v>173</v>
      </c>
      <c r="B274" s="9" t="s">
        <v>20</v>
      </c>
      <c r="C274" s="14" t="n">
        <v>72</v>
      </c>
      <c r="D274" s="14" t="n">
        <v>179</v>
      </c>
      <c r="E274" s="15" t="n">
        <v>31.25</v>
      </c>
      <c r="F274" s="0" t="n">
        <f aca="false">STANDARDIZE(E274,$E$312,$E$313)</f>
        <v>-0.738268302508802</v>
      </c>
      <c r="G274" s="15" t="n">
        <v>8.625</v>
      </c>
      <c r="H274" s="0" t="n">
        <f aca="false">STANDARDIZE(G274,$G$312,$G$313)</f>
        <v>-1.58367497439774</v>
      </c>
      <c r="I274" s="14" t="n">
        <v>4.64</v>
      </c>
      <c r="J274" s="0" t="n">
        <f aca="false">(STANDARDIZE(I274,$I$312,$I$313))*-1</f>
        <v>0.481811161614784</v>
      </c>
      <c r="K274" s="14" t="s">
        <v>364</v>
      </c>
      <c r="M274" s="14" t="n">
        <v>34</v>
      </c>
      <c r="N274" s="0" t="n">
        <f aca="false">STANDARDIZE(M274,$M$312,$M$313)</f>
        <v>0.0961837426433823</v>
      </c>
      <c r="O274" s="14" t="n">
        <v>123</v>
      </c>
      <c r="P274" s="0" t="n">
        <f aca="false">STANDARDIZE(O274,$O$312,$O$313)</f>
        <v>0.829522833333014</v>
      </c>
      <c r="Q274" s="14" t="n">
        <v>6.97</v>
      </c>
      <c r="R274" s="0" t="n">
        <f aca="false">(STANDARDIZE(Q274,$Q$312,$Q$313))*-1</f>
        <v>0.735279547387803</v>
      </c>
      <c r="S274" s="14" t="n">
        <v>4.26</v>
      </c>
      <c r="T274" s="0" t="n">
        <f aca="false">(STANDARDIZE(S274,$S$312,$S$313))*-1</f>
        <v>0.42350256489975</v>
      </c>
      <c r="V274" s="11" t="n">
        <f aca="false">F274+H274+J274+L274+N274+P274+R274+T274</f>
        <v>0.24435657297219</v>
      </c>
      <c r="X274" s="11" t="n">
        <f aca="false">AVERAGE(F274,H274,J274,L274,N274,P274,R274,T274)</f>
        <v>0.0349080818531699</v>
      </c>
      <c r="Z274" s="0" t="n">
        <v>8</v>
      </c>
      <c r="AD274" s="0" t="n">
        <v>0</v>
      </c>
    </row>
    <row r="275" customFormat="false" ht="18" hidden="false" customHeight="true" outlineLevel="0" collapsed="false">
      <c r="A275" s="16" t="s">
        <v>294</v>
      </c>
      <c r="B275" s="9" t="s">
        <v>20</v>
      </c>
      <c r="C275" s="9" t="n">
        <v>69</v>
      </c>
      <c r="D275" s="9" t="n">
        <v>176</v>
      </c>
      <c r="E275" s="10" t="n">
        <v>29.75</v>
      </c>
      <c r="F275" s="0" t="n">
        <f aca="false">STANDARDIZE(E275,$E$312,$E$313)</f>
        <v>-1.81416970072363</v>
      </c>
      <c r="G275" s="10" t="n">
        <v>9.375</v>
      </c>
      <c r="H275" s="0" t="n">
        <f aca="false">STANDARDIZE(G275,$G$312,$G$313)</f>
        <v>-0.402740203946552</v>
      </c>
      <c r="I275" s="9" t="n">
        <v>4.46</v>
      </c>
      <c r="J275" s="0" t="n">
        <f aca="false">(STANDARDIZE(I275,$I$312,$I$313))*-1</f>
        <v>1.05938291830598</v>
      </c>
      <c r="K275" s="9" t="n">
        <v>15</v>
      </c>
      <c r="L275" s="0" t="n">
        <f aca="false">STANDARDIZE(K275,$K$312,$K$313)</f>
        <v>-0.953630339906919</v>
      </c>
      <c r="M275" s="9" t="n">
        <v>33.5</v>
      </c>
      <c r="N275" s="0" t="n">
        <f aca="false">STANDARDIZE(M275,$M$312,$M$313)</f>
        <v>-0.0224907258917359</v>
      </c>
      <c r="O275" s="9" t="n">
        <v>120</v>
      </c>
      <c r="P275" s="0" t="n">
        <f aca="false">STANDARDIZE(O275,$O$312,$O$313)</f>
        <v>0.508791178830032</v>
      </c>
      <c r="Q275" s="9" t="n">
        <v>6.81</v>
      </c>
      <c r="R275" s="0" t="n">
        <f aca="false">(STANDARDIZE(Q275,$Q$312,$Q$313))*-1</f>
        <v>1.12749179750029</v>
      </c>
      <c r="S275" s="9" t="n">
        <v>4.2</v>
      </c>
      <c r="T275" s="0" t="n">
        <f aca="false">(STANDARDIZE(S275,$S$312,$S$313))*-1</f>
        <v>0.658878630200144</v>
      </c>
      <c r="V275" s="11" t="n">
        <f aca="false">F275+H275+J275+L275+N275+P275+R275+T275</f>
        <v>0.161513554367607</v>
      </c>
      <c r="X275" s="11" t="n">
        <f aca="false">AVERAGE(F275,H275,J275,L275,N275,P275,R275,T275)</f>
        <v>0.0201891942959508</v>
      </c>
      <c r="Z275" s="0" t="n">
        <v>2</v>
      </c>
      <c r="AA275" s="0" t="n">
        <v>24</v>
      </c>
      <c r="AB275" s="0" t="n">
        <v>56</v>
      </c>
      <c r="AC275" s="0" t="n">
        <f aca="false">RANK(AB275,$AB$2:$AB$310,1)</f>
        <v>56</v>
      </c>
      <c r="AD275" s="0" t="n">
        <v>0</v>
      </c>
    </row>
    <row r="276" customFormat="false" ht="18" hidden="false" customHeight="true" outlineLevel="0" collapsed="false">
      <c r="A276" s="17" t="s">
        <v>138</v>
      </c>
      <c r="B276" s="9" t="s">
        <v>20</v>
      </c>
      <c r="C276" s="14" t="n">
        <v>70</v>
      </c>
      <c r="D276" s="14" t="n">
        <v>200</v>
      </c>
      <c r="E276" s="15" t="n">
        <v>30.25</v>
      </c>
      <c r="F276" s="0" t="n">
        <f aca="false">STANDARDIZE(E276,$E$312,$E$313)</f>
        <v>-1.45553590131868</v>
      </c>
      <c r="G276" s="15" t="n">
        <v>9.375</v>
      </c>
      <c r="H276" s="0" t="n">
        <f aca="false">STANDARDIZE(G276,$G$312,$G$313)</f>
        <v>-0.402740203946552</v>
      </c>
      <c r="I276" s="14" t="n">
        <v>4.44</v>
      </c>
      <c r="J276" s="0" t="n">
        <f aca="false">(STANDARDIZE(I276,$I$312,$I$313))*-1</f>
        <v>1.12355755793833</v>
      </c>
      <c r="K276" s="14" t="n">
        <v>21</v>
      </c>
      <c r="L276" s="0" t="n">
        <f aca="false">STANDARDIZE(K276,$K$312,$K$313)</f>
        <v>0.0300174199002178</v>
      </c>
      <c r="M276" s="14" t="n">
        <v>33</v>
      </c>
      <c r="N276" s="0" t="n">
        <f aca="false">STANDARDIZE(M276,$M$312,$M$313)</f>
        <v>-0.141165194426854</v>
      </c>
      <c r="O276" s="14" t="n">
        <v>116</v>
      </c>
      <c r="P276" s="0" t="n">
        <f aca="false">STANDARDIZE(O276,$O$312,$O$313)</f>
        <v>0.0811489728260561</v>
      </c>
      <c r="Q276" s="14" t="s">
        <v>364</v>
      </c>
      <c r="S276" s="14" t="n">
        <v>4.33</v>
      </c>
      <c r="T276" s="0" t="n">
        <f aca="false">(STANDARDIZE(S276,$S$312,$S$313))*-1</f>
        <v>0.14889715538262</v>
      </c>
      <c r="V276" s="11" t="n">
        <f aca="false">F276+H276+J276+L276+N276+P276+R276+T276</f>
        <v>-0.615820193644868</v>
      </c>
      <c r="X276" s="11" t="n">
        <f aca="false">AVERAGE(F276,H276,J276,L276,N276,P276,R276,T276)</f>
        <v>-0.0879743133778382</v>
      </c>
      <c r="Z276" s="0" t="n">
        <v>4</v>
      </c>
      <c r="AA276" s="0" t="n">
        <v>22</v>
      </c>
      <c r="AB276" s="0" t="n">
        <v>121</v>
      </c>
      <c r="AC276" s="0" t="n">
        <f aca="false">RANK(AB276,$AB$2:$AB$310,1)</f>
        <v>120</v>
      </c>
      <c r="AD276" s="0" t="n">
        <v>0.333333333333333</v>
      </c>
    </row>
    <row r="277" customFormat="false" ht="18" hidden="false" customHeight="true" outlineLevel="0" collapsed="false">
      <c r="A277" s="16" t="s">
        <v>226</v>
      </c>
      <c r="B277" s="9" t="s">
        <v>20</v>
      </c>
      <c r="C277" s="9" t="n">
        <v>73</v>
      </c>
      <c r="D277" s="9" t="n">
        <v>202</v>
      </c>
      <c r="E277" s="10" t="n">
        <v>31.5</v>
      </c>
      <c r="F277" s="0" t="n">
        <f aca="false">STANDARDIZE(E277,$E$312,$E$313)</f>
        <v>-0.558951402806331</v>
      </c>
      <c r="G277" s="10" t="n">
        <v>9.625</v>
      </c>
      <c r="H277" s="0" t="n">
        <f aca="false">STANDARDIZE(G277,$G$312,$G$313)</f>
        <v>-0.00909528046282197</v>
      </c>
      <c r="I277" s="9" t="n">
        <v>4.69</v>
      </c>
      <c r="J277" s="0" t="n">
        <f aca="false">(STANDARDIZE(I277,$I$312,$I$313))*-1</f>
        <v>0.321374562533894</v>
      </c>
      <c r="K277" s="9" t="n">
        <v>12</v>
      </c>
      <c r="L277" s="0" t="n">
        <f aca="false">STANDARDIZE(K277,$K$312,$K$313)</f>
        <v>-1.44545421981049</v>
      </c>
      <c r="M277" s="9" t="n">
        <v>33.5</v>
      </c>
      <c r="N277" s="0" t="n">
        <f aca="false">STANDARDIZE(M277,$M$312,$M$313)</f>
        <v>-0.0224907258917359</v>
      </c>
      <c r="O277" s="9" t="n">
        <v>108</v>
      </c>
      <c r="P277" s="0" t="n">
        <f aca="false">STANDARDIZE(O277,$O$312,$O$313)</f>
        <v>-0.774135439181896</v>
      </c>
      <c r="Q277" s="9" t="n">
        <v>7.18</v>
      </c>
      <c r="R277" s="0" t="n">
        <f aca="false">(STANDARDIZE(Q277,$Q$312,$Q$313))*-1</f>
        <v>0.220500969115167</v>
      </c>
      <c r="S277" s="9" t="n">
        <v>4.41</v>
      </c>
      <c r="T277" s="0" t="n">
        <f aca="false">(STANDARDIZE(S277,$S$312,$S$313))*-1</f>
        <v>-0.164937598351241</v>
      </c>
      <c r="V277" s="11" t="n">
        <f aca="false">F277+H277+J277+L277+N277+P277+R277+T277</f>
        <v>-2.43318913485545</v>
      </c>
      <c r="X277" s="11" t="n">
        <f aca="false">AVERAGE(F277,H277,J277,L277,N277,P277,R277,T277)</f>
        <v>-0.304148641856931</v>
      </c>
      <c r="Z277" s="0" t="n">
        <v>8</v>
      </c>
      <c r="AD277" s="0" t="n">
        <v>1</v>
      </c>
    </row>
    <row r="278" customFormat="false" ht="18" hidden="false" customHeight="true" outlineLevel="0" collapsed="false">
      <c r="A278" s="17" t="s">
        <v>90</v>
      </c>
      <c r="B278" s="9" t="s">
        <v>20</v>
      </c>
      <c r="C278" s="14" t="n">
        <v>72</v>
      </c>
      <c r="D278" s="14" t="n">
        <v>195</v>
      </c>
      <c r="E278" s="15" t="n">
        <v>31.5</v>
      </c>
      <c r="F278" s="0" t="n">
        <f aca="false">STANDARDIZE(E278,$E$312,$E$313)</f>
        <v>-0.558951402806331</v>
      </c>
      <c r="G278" s="15" t="n">
        <v>9.875</v>
      </c>
      <c r="H278" s="0" t="n">
        <f aca="false">STANDARDIZE(G278,$G$312,$G$313)</f>
        <v>0.384549643020908</v>
      </c>
      <c r="I278" s="14" t="n">
        <v>4.81</v>
      </c>
      <c r="J278" s="0" t="n">
        <f aca="false">(STANDARDIZE(I278,$I$312,$I$313))*-1</f>
        <v>-0.0636732752602318</v>
      </c>
      <c r="K278" s="14" t="s">
        <v>364</v>
      </c>
      <c r="M278" s="14" t="n">
        <v>32</v>
      </c>
      <c r="N278" s="0" t="n">
        <f aca="false">STANDARDIZE(M278,$M$312,$M$313)</f>
        <v>-0.37851413149709</v>
      </c>
      <c r="O278" s="14" t="n">
        <v>110</v>
      </c>
      <c r="P278" s="0" t="n">
        <f aca="false">STANDARDIZE(O278,$O$312,$O$313)</f>
        <v>-0.560314336179908</v>
      </c>
      <c r="Q278" s="14" t="n">
        <v>7.12</v>
      </c>
      <c r="R278" s="0" t="n">
        <f aca="false">(STANDARDIZE(Q278,$Q$312,$Q$313))*-1</f>
        <v>0.367580562907348</v>
      </c>
      <c r="S278" s="14" t="n">
        <v>4.2</v>
      </c>
      <c r="T278" s="0" t="n">
        <f aca="false">(STANDARDIZE(S278,$S$312,$S$313))*-1</f>
        <v>0.658878630200144</v>
      </c>
      <c r="V278" s="11" t="n">
        <f aca="false">F278+H278+J278+L278+N278+P278+R278+T278</f>
        <v>-0.150444309615162</v>
      </c>
      <c r="X278" s="11" t="n">
        <f aca="false">AVERAGE(F278,H278,J278,L278,N278,P278,R278,T278)</f>
        <v>-0.0214920442307374</v>
      </c>
      <c r="Z278" s="0" t="n">
        <v>8</v>
      </c>
      <c r="AD278" s="0" t="n">
        <v>0</v>
      </c>
    </row>
    <row r="279" customFormat="false" ht="18" hidden="false" customHeight="true" outlineLevel="0" collapsed="false">
      <c r="A279" s="16" t="s">
        <v>50</v>
      </c>
      <c r="B279" s="9" t="s">
        <v>20</v>
      </c>
      <c r="C279" s="9" t="n">
        <v>73</v>
      </c>
      <c r="D279" s="9" t="n">
        <v>183</v>
      </c>
      <c r="E279" s="10" t="n">
        <v>31</v>
      </c>
      <c r="F279" s="0" t="n">
        <f aca="false">STANDARDIZE(E279,$E$312,$E$313)</f>
        <v>-0.917585202211273</v>
      </c>
      <c r="G279" s="10" t="n">
        <v>9.25</v>
      </c>
      <c r="H279" s="0" t="n">
        <f aca="false">STANDARDIZE(G279,$G$312,$G$313)</f>
        <v>-0.599562665688417</v>
      </c>
      <c r="I279" s="14" t="s">
        <v>364</v>
      </c>
      <c r="K279" s="14" t="s">
        <v>364</v>
      </c>
      <c r="M279" s="14" t="s">
        <v>364</v>
      </c>
      <c r="O279" s="14" t="s">
        <v>364</v>
      </c>
      <c r="Q279" s="14" t="s">
        <v>364</v>
      </c>
      <c r="S279" s="14" t="s">
        <v>364</v>
      </c>
      <c r="V279" s="11" t="n">
        <f aca="false">F279+H279+J279+L279+N279+P279+R279+T279</f>
        <v>-1.51714786789969</v>
      </c>
      <c r="X279" s="11" t="n">
        <f aca="false">AVERAGE(F279,H279,J279,L279,N279,P279,R279,T279)</f>
        <v>-0.758573933949845</v>
      </c>
      <c r="Z279" s="0" t="n">
        <v>8</v>
      </c>
      <c r="AD279" s="0" t="n">
        <v>36.75</v>
      </c>
    </row>
    <row r="280" customFormat="false" ht="18" hidden="false" customHeight="true" outlineLevel="0" collapsed="false">
      <c r="A280" s="17" t="s">
        <v>325</v>
      </c>
      <c r="B280" s="9" t="s">
        <v>20</v>
      </c>
      <c r="C280" s="14" t="n">
        <v>70</v>
      </c>
      <c r="D280" s="14" t="n">
        <v>182</v>
      </c>
      <c r="E280" s="15" t="n">
        <v>29.5</v>
      </c>
      <c r="F280" s="0" t="n">
        <f aca="false">STANDARDIZE(E280,$E$312,$E$313)</f>
        <v>-1.9934866004261</v>
      </c>
      <c r="G280" s="15" t="n">
        <v>8.75</v>
      </c>
      <c r="H280" s="0" t="n">
        <f aca="false">STANDARDIZE(G280,$G$312,$G$313)</f>
        <v>-1.38685251265588</v>
      </c>
      <c r="I280" s="14" t="n">
        <v>4.55</v>
      </c>
      <c r="J280" s="0" t="n">
        <f aca="false">(STANDARDIZE(I280,$I$312,$I$313))*-1</f>
        <v>0.77059703996038</v>
      </c>
      <c r="K280" s="14" t="s">
        <v>364</v>
      </c>
      <c r="M280" s="14" t="n">
        <v>32.5</v>
      </c>
      <c r="N280" s="0" t="n">
        <f aca="false">STANDARDIZE(M280,$M$312,$M$313)</f>
        <v>-0.259839662961972</v>
      </c>
      <c r="O280" s="14" t="n">
        <v>120</v>
      </c>
      <c r="P280" s="0" t="n">
        <f aca="false">STANDARDIZE(O280,$O$312,$O$313)</f>
        <v>0.508791178830032</v>
      </c>
      <c r="Q280" s="14" t="n">
        <v>6.81</v>
      </c>
      <c r="R280" s="0" t="n">
        <f aca="false">(STANDARDIZE(Q280,$Q$312,$Q$313))*-1</f>
        <v>1.12749179750029</v>
      </c>
      <c r="S280" s="14" t="n">
        <v>4.21</v>
      </c>
      <c r="T280" s="0" t="n">
        <f aca="false">(STANDARDIZE(S280,$S$312,$S$313))*-1</f>
        <v>0.619649285983412</v>
      </c>
      <c r="V280" s="11" t="n">
        <f aca="false">F280+H280+J280+L280+N280+P280+R280+T280</f>
        <v>-0.613649473769834</v>
      </c>
      <c r="X280" s="11" t="n">
        <f aca="false">AVERAGE(F280,H280,J280,L280,N280,P280,R280,T280)</f>
        <v>-0.0876642105385477</v>
      </c>
      <c r="Z280" s="0" t="n">
        <v>8</v>
      </c>
      <c r="AD280" s="0" t="n">
        <v>7.66666666666667</v>
      </c>
    </row>
    <row r="281" customFormat="false" ht="18" hidden="false" customHeight="true" outlineLevel="0" collapsed="false">
      <c r="A281" s="16" t="s">
        <v>160</v>
      </c>
      <c r="B281" s="9" t="s">
        <v>20</v>
      </c>
      <c r="C281" s="9" t="n">
        <v>72</v>
      </c>
      <c r="D281" s="9" t="n">
        <v>218</v>
      </c>
      <c r="E281" s="10" t="n">
        <v>32</v>
      </c>
      <c r="F281" s="0" t="n">
        <f aca="false">STANDARDIZE(E281,$E$312,$E$313)</f>
        <v>-0.200317603401389</v>
      </c>
      <c r="G281" s="10" t="n">
        <v>9.5</v>
      </c>
      <c r="H281" s="0" t="n">
        <f aca="false">STANDARDIZE(G281,$G$312,$G$313)</f>
        <v>-0.205917742204687</v>
      </c>
      <c r="I281" s="14" t="s">
        <v>364</v>
      </c>
      <c r="K281" s="9" t="n">
        <v>17</v>
      </c>
      <c r="L281" s="0" t="n">
        <f aca="false">STANDARDIZE(K281,$K$312,$K$313)</f>
        <v>-0.62574775330454</v>
      </c>
      <c r="M281" s="14" t="s">
        <v>364</v>
      </c>
      <c r="O281" s="14" t="s">
        <v>364</v>
      </c>
      <c r="Q281" s="14" t="s">
        <v>364</v>
      </c>
      <c r="S281" s="14" t="s">
        <v>364</v>
      </c>
      <c r="V281" s="11" t="n">
        <f aca="false">F281+H281+J281+L281+N281+P281+R281+T281</f>
        <v>-1.03198309891062</v>
      </c>
      <c r="X281" s="11" t="n">
        <f aca="false">AVERAGE(F281,H281,J281,L281,N281,P281,R281,T281)</f>
        <v>-0.343994366303539</v>
      </c>
      <c r="Z281" s="0" t="n">
        <v>8</v>
      </c>
      <c r="AD281" s="0" t="n">
        <v>0</v>
      </c>
    </row>
    <row r="282" customFormat="false" ht="18" hidden="false" customHeight="true" outlineLevel="0" collapsed="false">
      <c r="A282" s="17" t="s">
        <v>224</v>
      </c>
      <c r="B282" s="9" t="s">
        <v>20</v>
      </c>
      <c r="C282" s="14" t="n">
        <v>70</v>
      </c>
      <c r="D282" s="14" t="n">
        <v>200</v>
      </c>
      <c r="E282" s="15" t="n">
        <v>31</v>
      </c>
      <c r="F282" s="0" t="n">
        <f aca="false">STANDARDIZE(E282,$E$312,$E$313)</f>
        <v>-0.917585202211273</v>
      </c>
      <c r="G282" s="15" t="n">
        <v>9.75</v>
      </c>
      <c r="H282" s="0" t="n">
        <f aca="false">STANDARDIZE(G282,$G$312,$G$313)</f>
        <v>0.187727181279043</v>
      </c>
      <c r="I282" s="14" t="n">
        <v>4.57</v>
      </c>
      <c r="J282" s="0" t="n">
        <f aca="false">(STANDARDIZE(I282,$I$312,$I$313))*-1</f>
        <v>0.706422400328023</v>
      </c>
      <c r="K282" s="14" t="n">
        <v>21</v>
      </c>
      <c r="L282" s="0" t="n">
        <f aca="false">STANDARDIZE(K282,$K$312,$K$313)</f>
        <v>0.0300174199002178</v>
      </c>
      <c r="M282" s="14" t="n">
        <v>33</v>
      </c>
      <c r="N282" s="0" t="n">
        <f aca="false">STANDARDIZE(M282,$M$312,$M$313)</f>
        <v>-0.141165194426854</v>
      </c>
      <c r="O282" s="14" t="n">
        <v>109</v>
      </c>
      <c r="P282" s="0" t="n">
        <f aca="false">STANDARDIZE(O282,$O$312,$O$313)</f>
        <v>-0.667224887680902</v>
      </c>
      <c r="Q282" s="14" t="n">
        <v>6.95</v>
      </c>
      <c r="R282" s="0" t="n">
        <f aca="false">(STANDARDIZE(Q282,$Q$312,$Q$313))*-1</f>
        <v>0.784306078651863</v>
      </c>
      <c r="S282" s="14" t="n">
        <v>4.4</v>
      </c>
      <c r="T282" s="0" t="n">
        <f aca="false">(STANDARDIZE(S282,$S$312,$S$313))*-1</f>
        <v>-0.125708254134509</v>
      </c>
      <c r="V282" s="11" t="n">
        <f aca="false">F282+H282+J282+L282+N282+P282+R282+T282</f>
        <v>-0.14321045829439</v>
      </c>
      <c r="X282" s="11" t="n">
        <f aca="false">AVERAGE(F282,H282,J282,L282,N282,P282,R282,T282)</f>
        <v>-0.0179013072867988</v>
      </c>
      <c r="Z282" s="0" t="n">
        <v>6</v>
      </c>
      <c r="AA282" s="0" t="n">
        <v>5</v>
      </c>
      <c r="AB282" s="0" t="n">
        <v>181</v>
      </c>
      <c r="AC282" s="0" t="n">
        <f aca="false">RANK(AB282,$AB$2:$AB$310,1)</f>
        <v>167</v>
      </c>
      <c r="AD282" s="0" t="n">
        <v>48.4375</v>
      </c>
    </row>
    <row r="283" customFormat="false" ht="18" hidden="false" customHeight="true" outlineLevel="0" collapsed="false">
      <c r="A283" s="16" t="s">
        <v>19</v>
      </c>
      <c r="B283" s="9" t="s">
        <v>20</v>
      </c>
      <c r="C283" s="9" t="n">
        <v>73</v>
      </c>
      <c r="D283" s="9" t="n">
        <v>198</v>
      </c>
      <c r="E283" s="10" t="n">
        <v>31.5</v>
      </c>
      <c r="F283" s="0" t="n">
        <f aca="false">STANDARDIZE(E283,$E$312,$E$313)</f>
        <v>-0.558951402806331</v>
      </c>
      <c r="G283" s="10" t="n">
        <v>8.5</v>
      </c>
      <c r="H283" s="0" t="n">
        <f aca="false">STANDARDIZE(G283,$G$312,$G$313)</f>
        <v>-1.78049743613961</v>
      </c>
      <c r="I283" s="9" t="n">
        <v>4.72</v>
      </c>
      <c r="J283" s="0" t="n">
        <f aca="false">(STANDARDIZE(I283,$I$312,$I$313))*-1</f>
        <v>0.225112603085364</v>
      </c>
      <c r="K283" s="9" t="n">
        <v>15</v>
      </c>
      <c r="L283" s="0" t="n">
        <f aca="false">STANDARDIZE(K283,$K$312,$K$313)</f>
        <v>-0.953630339906919</v>
      </c>
      <c r="M283" s="9" t="n">
        <v>33.5</v>
      </c>
      <c r="N283" s="0" t="n">
        <f aca="false">STANDARDIZE(M283,$M$312,$M$313)</f>
        <v>-0.0224907258917359</v>
      </c>
      <c r="O283" s="9" t="n">
        <v>116</v>
      </c>
      <c r="P283" s="0" t="n">
        <f aca="false">STANDARDIZE(O283,$O$312,$O$313)</f>
        <v>0.0811489728260561</v>
      </c>
      <c r="Q283" s="9" t="n">
        <v>7.18</v>
      </c>
      <c r="R283" s="0" t="n">
        <f aca="false">(STANDARDIZE(Q283,$Q$312,$Q$313))*-1</f>
        <v>0.220500969115167</v>
      </c>
      <c r="S283" s="9" t="n">
        <v>4.15</v>
      </c>
      <c r="T283" s="0" t="n">
        <f aca="false">(STANDARDIZE(S283,$S$312,$S$313))*-1</f>
        <v>0.855025351283806</v>
      </c>
      <c r="V283" s="11" t="n">
        <f aca="false">F283+H283+J283+L283+N283+P283+R283+T283</f>
        <v>-1.9337820084342</v>
      </c>
      <c r="X283" s="11" t="n">
        <f aca="false">AVERAGE(F283,H283,J283,L283,N283,P283,R283,T283)</f>
        <v>-0.241722751054275</v>
      </c>
      <c r="Z283" s="0" t="n">
        <v>8</v>
      </c>
      <c r="AD283" s="0" t="n">
        <v>0</v>
      </c>
    </row>
    <row r="284" customFormat="false" ht="18" hidden="false" customHeight="true" outlineLevel="0" collapsed="false">
      <c r="A284" s="17" t="s">
        <v>219</v>
      </c>
      <c r="B284" s="9" t="s">
        <v>20</v>
      </c>
      <c r="C284" s="14" t="n">
        <v>72</v>
      </c>
      <c r="D284" s="14" t="n">
        <v>188</v>
      </c>
      <c r="E284" s="15" t="n">
        <v>31</v>
      </c>
      <c r="F284" s="0" t="n">
        <f aca="false">STANDARDIZE(E284,$E$312,$E$313)</f>
        <v>-0.917585202211273</v>
      </c>
      <c r="G284" s="15" t="n">
        <v>8.375</v>
      </c>
      <c r="H284" s="0" t="n">
        <f aca="false">STANDARDIZE(G284,$G$312,$G$313)</f>
        <v>-1.97731989788147</v>
      </c>
      <c r="I284" s="14" t="n">
        <v>4.52</v>
      </c>
      <c r="J284" s="0" t="n">
        <f aca="false">(STANDARDIZE(I284,$I$312,$I$313))*-1</f>
        <v>0.866858999408913</v>
      </c>
      <c r="K284" s="14" t="s">
        <v>364</v>
      </c>
      <c r="M284" s="14" t="n">
        <v>41.5</v>
      </c>
      <c r="N284" s="0" t="n">
        <f aca="false">STANDARDIZE(M284,$M$312,$M$313)</f>
        <v>1.87630077067016</v>
      </c>
      <c r="O284" s="14" t="n">
        <v>130</v>
      </c>
      <c r="P284" s="0" t="n">
        <f aca="false">STANDARDIZE(O284,$O$312,$O$313)</f>
        <v>1.57789669383997</v>
      </c>
      <c r="Q284" s="14" t="n">
        <v>6.79</v>
      </c>
      <c r="R284" s="0" t="n">
        <f aca="false">(STANDARDIZE(Q284,$Q$312,$Q$313))*-1</f>
        <v>1.17651832876435</v>
      </c>
      <c r="S284" s="14" t="n">
        <v>3.89</v>
      </c>
      <c r="T284" s="0" t="n">
        <f aca="false">(STANDARDIZE(S284,$S$312,$S$313))*-1</f>
        <v>1.87498830091885</v>
      </c>
      <c r="V284" s="11" t="n">
        <f aca="false">F284+H284+J284+L284+N284+P284+R284+T284</f>
        <v>4.4776579935095</v>
      </c>
      <c r="X284" s="11" t="n">
        <f aca="false">AVERAGE(F284,H284,J284,L284,N284,P284,R284,T284)</f>
        <v>0.639665427644214</v>
      </c>
      <c r="Z284" s="0" t="n">
        <v>1</v>
      </c>
      <c r="AA284" s="0" t="n">
        <v>16</v>
      </c>
      <c r="AB284" s="0" t="n">
        <v>16</v>
      </c>
      <c r="AC284" s="0" t="n">
        <f aca="false">RANK(AB284,$AB$2:$AB$310,1)</f>
        <v>16</v>
      </c>
      <c r="AD284" s="0" t="n">
        <v>58.5</v>
      </c>
    </row>
    <row r="285" customFormat="false" ht="18" hidden="false" customHeight="true" outlineLevel="0" collapsed="false">
      <c r="A285" s="16" t="s">
        <v>78</v>
      </c>
      <c r="B285" s="9" t="s">
        <v>20</v>
      </c>
      <c r="C285" s="9" t="n">
        <v>73</v>
      </c>
      <c r="D285" s="9" t="n">
        <v>199</v>
      </c>
      <c r="E285" s="10" t="n">
        <v>32</v>
      </c>
      <c r="F285" s="0" t="n">
        <f aca="false">STANDARDIZE(E285,$E$312,$E$313)</f>
        <v>-0.200317603401389</v>
      </c>
      <c r="G285" s="10" t="n">
        <v>10</v>
      </c>
      <c r="H285" s="0" t="n">
        <f aca="false">STANDARDIZE(G285,$G$312,$G$313)</f>
        <v>0.581372104762773</v>
      </c>
      <c r="I285" s="14" t="s">
        <v>364</v>
      </c>
      <c r="K285" s="14" t="s">
        <v>364</v>
      </c>
      <c r="M285" s="9" t="n">
        <v>44.5</v>
      </c>
      <c r="N285" s="0" t="n">
        <f aca="false">STANDARDIZE(M285,$M$312,$M$313)</f>
        <v>2.58834758188086</v>
      </c>
      <c r="O285" s="9" t="n">
        <v>147</v>
      </c>
      <c r="P285" s="0" t="n">
        <f aca="false">STANDARDIZE(O285,$O$312,$O$313)</f>
        <v>3.39537606935687</v>
      </c>
      <c r="Q285" s="9" t="n">
        <v>6.78</v>
      </c>
      <c r="R285" s="0" t="n">
        <f aca="false">(STANDARDIZE(Q285,$Q$312,$Q$313))*-1</f>
        <v>1.20103159439638</v>
      </c>
      <c r="S285" s="9" t="n">
        <v>3.94</v>
      </c>
      <c r="T285" s="0" t="n">
        <f aca="false">(STANDARDIZE(S285,$S$312,$S$313))*-1</f>
        <v>1.67884157983519</v>
      </c>
      <c r="V285" s="11" t="n">
        <f aca="false">F285+H285+J285+L285+N285+P285+R285+T285</f>
        <v>9.24465132683069</v>
      </c>
      <c r="X285" s="11" t="n">
        <f aca="false">AVERAGE(F285,H285,J285,L285,N285,P285,R285,T285)</f>
        <v>1.54077522113845</v>
      </c>
      <c r="Z285" s="0" t="n">
        <v>1</v>
      </c>
      <c r="AA285" s="0" t="n">
        <v>27</v>
      </c>
      <c r="AB285" s="0" t="n">
        <v>27</v>
      </c>
      <c r="AC285" s="0" t="n">
        <f aca="false">RANK(AB285,$AB$2:$AB$310,1)</f>
        <v>27</v>
      </c>
      <c r="AD285" s="0" t="n">
        <v>65.9375</v>
      </c>
    </row>
    <row r="286" customFormat="false" ht="18" hidden="false" customHeight="true" outlineLevel="0" collapsed="false">
      <c r="A286" s="17" t="s">
        <v>100</v>
      </c>
      <c r="B286" s="9" t="s">
        <v>20</v>
      </c>
      <c r="C286" s="14" t="n">
        <v>71</v>
      </c>
      <c r="D286" s="14" t="n">
        <v>201</v>
      </c>
      <c r="E286" s="15" t="n">
        <v>29.75</v>
      </c>
      <c r="F286" s="0" t="n">
        <f aca="false">STANDARDIZE(E286,$E$312,$E$313)</f>
        <v>-1.81416970072363</v>
      </c>
      <c r="G286" s="15" t="n">
        <v>9.25</v>
      </c>
      <c r="H286" s="0" t="n">
        <f aca="false">STANDARDIZE(G286,$G$312,$G$313)</f>
        <v>-0.599562665688417</v>
      </c>
      <c r="I286" s="14" t="n">
        <v>4.44</v>
      </c>
      <c r="J286" s="0" t="n">
        <f aca="false">(STANDARDIZE(I286,$I$312,$I$313))*-1</f>
        <v>1.12355755793833</v>
      </c>
      <c r="K286" s="14" t="n">
        <v>17</v>
      </c>
      <c r="L286" s="0" t="n">
        <f aca="false">STANDARDIZE(K286,$K$312,$K$313)</f>
        <v>-0.62574775330454</v>
      </c>
      <c r="M286" s="14" t="n">
        <v>38</v>
      </c>
      <c r="N286" s="0" t="n">
        <f aca="false">STANDARDIZE(M286,$M$312,$M$313)</f>
        <v>1.04557949092433</v>
      </c>
      <c r="O286" s="14" t="n">
        <v>130</v>
      </c>
      <c r="P286" s="0" t="n">
        <f aca="false">STANDARDIZE(O286,$O$312,$O$313)</f>
        <v>1.57789669383997</v>
      </c>
      <c r="Q286" s="14" t="n">
        <v>6.83</v>
      </c>
      <c r="R286" s="0" t="n">
        <f aca="false">(STANDARDIZE(Q286,$Q$312,$Q$313))*-1</f>
        <v>1.07846526623623</v>
      </c>
      <c r="S286" s="14" t="n">
        <v>4.07</v>
      </c>
      <c r="T286" s="0" t="n">
        <f aca="false">(STANDARDIZE(S286,$S$312,$S$313))*-1</f>
        <v>1.16886010501767</v>
      </c>
      <c r="V286" s="11" t="n">
        <f aca="false">F286+H286+J286+L286+N286+P286+R286+T286</f>
        <v>2.95487899423994</v>
      </c>
      <c r="X286" s="11" t="n">
        <f aca="false">AVERAGE(F286,H286,J286,L286,N286,P286,R286,T286)</f>
        <v>0.369359874279992</v>
      </c>
      <c r="Z286" s="0" t="n">
        <v>3</v>
      </c>
      <c r="AA286" s="0" t="n">
        <v>19</v>
      </c>
      <c r="AB286" s="0" t="n">
        <v>83</v>
      </c>
      <c r="AC286" s="0" t="n">
        <f aca="false">RANK(AB286,$AB$2:$AB$310,1)</f>
        <v>83</v>
      </c>
      <c r="AD286" s="0" t="n">
        <v>32.2</v>
      </c>
    </row>
    <row r="287" customFormat="false" ht="18" hidden="false" customHeight="true" outlineLevel="0" collapsed="false">
      <c r="A287" s="16" t="s">
        <v>119</v>
      </c>
      <c r="B287" s="9" t="s">
        <v>20</v>
      </c>
      <c r="C287" s="9" t="n">
        <v>73</v>
      </c>
      <c r="D287" s="9" t="n">
        <v>203</v>
      </c>
      <c r="E287" s="10" t="n">
        <v>31</v>
      </c>
      <c r="F287" s="0" t="n">
        <f aca="false">STANDARDIZE(E287,$E$312,$E$313)</f>
        <v>-0.917585202211273</v>
      </c>
      <c r="G287" s="10" t="n">
        <v>8.75</v>
      </c>
      <c r="H287" s="0" t="n">
        <f aca="false">STANDARDIZE(G287,$G$312,$G$313)</f>
        <v>-1.38685251265588</v>
      </c>
      <c r="I287" s="9" t="n">
        <v>4.58</v>
      </c>
      <c r="J287" s="0" t="n">
        <f aca="false">(STANDARDIZE(I287,$I$312,$I$313))*-1</f>
        <v>0.674335080511847</v>
      </c>
      <c r="K287" s="9" t="n">
        <v>16</v>
      </c>
      <c r="L287" s="0" t="n">
        <f aca="false">STANDARDIZE(K287,$K$312,$K$313)</f>
        <v>-0.78968904660573</v>
      </c>
      <c r="M287" s="9" t="n">
        <v>33.5</v>
      </c>
      <c r="N287" s="0" t="n">
        <f aca="false">STANDARDIZE(M287,$M$312,$M$313)</f>
        <v>-0.0224907258917359</v>
      </c>
      <c r="O287" s="9" t="n">
        <v>114</v>
      </c>
      <c r="P287" s="0" t="n">
        <f aca="false">STANDARDIZE(O287,$O$312,$O$313)</f>
        <v>-0.132672130175932</v>
      </c>
      <c r="Q287" s="9" t="n">
        <v>7</v>
      </c>
      <c r="R287" s="0" t="n">
        <f aca="false">(STANDARDIZE(Q287,$Q$312,$Q$313))*-1</f>
        <v>0.661739750491712</v>
      </c>
      <c r="S287" s="9" t="n">
        <v>4.18</v>
      </c>
      <c r="T287" s="0" t="n">
        <f aca="false">(STANDARDIZE(S287,$S$312,$S$313))*-1</f>
        <v>0.737337318633611</v>
      </c>
      <c r="V287" s="11" t="n">
        <f aca="false">F287+H287+J287+L287+N287+P287+R287+T287</f>
        <v>-1.17587746790338</v>
      </c>
      <c r="X287" s="11" t="n">
        <f aca="false">AVERAGE(F287,H287,J287,L287,N287,P287,R287,T287)</f>
        <v>-0.146984683487922</v>
      </c>
      <c r="Z287" s="0" t="n">
        <v>8</v>
      </c>
      <c r="AD287" s="0" t="n">
        <v>2.25</v>
      </c>
    </row>
    <row r="288" customFormat="false" ht="18" hidden="false" customHeight="true" outlineLevel="0" collapsed="false">
      <c r="A288" s="17" t="s">
        <v>67</v>
      </c>
      <c r="B288" s="9" t="s">
        <v>20</v>
      </c>
      <c r="C288" s="14" t="n">
        <v>69</v>
      </c>
      <c r="D288" s="14" t="n">
        <v>195</v>
      </c>
      <c r="E288" s="15" t="n">
        <v>30.5</v>
      </c>
      <c r="F288" s="0" t="n">
        <f aca="false">STANDARDIZE(E288,$E$312,$E$313)</f>
        <v>-1.27621900161621</v>
      </c>
      <c r="G288" s="15" t="n">
        <v>9</v>
      </c>
      <c r="H288" s="0" t="n">
        <f aca="false">STANDARDIZE(G288,$G$312,$G$313)</f>
        <v>-0.993207589172147</v>
      </c>
      <c r="I288" s="14" t="n">
        <v>4.51</v>
      </c>
      <c r="J288" s="0" t="n">
        <f aca="false">(STANDARDIZE(I288,$I$312,$I$313))*-1</f>
        <v>0.898946319225089</v>
      </c>
      <c r="K288" s="14" t="n">
        <v>17</v>
      </c>
      <c r="L288" s="0" t="n">
        <f aca="false">STANDARDIZE(K288,$K$312,$K$313)</f>
        <v>-0.62574775330454</v>
      </c>
      <c r="M288" s="14" t="n">
        <v>36</v>
      </c>
      <c r="N288" s="0" t="n">
        <f aca="false">STANDARDIZE(M288,$M$312,$M$313)</f>
        <v>0.570881616783855</v>
      </c>
      <c r="O288" s="14" t="n">
        <v>130</v>
      </c>
      <c r="P288" s="0" t="n">
        <f aca="false">STANDARDIZE(O288,$O$312,$O$313)</f>
        <v>1.57789669383997</v>
      </c>
      <c r="Q288" s="14" t="n">
        <v>6.8</v>
      </c>
      <c r="R288" s="0" t="n">
        <f aca="false">(STANDARDIZE(Q288,$Q$312,$Q$313))*-1</f>
        <v>1.15200506313232</v>
      </c>
      <c r="S288" s="14" t="n">
        <v>3.82</v>
      </c>
      <c r="T288" s="0" t="n">
        <f aca="false">(STANDARDIZE(S288,$S$312,$S$313))*-1</f>
        <v>2.14959371043598</v>
      </c>
      <c r="V288" s="11" t="n">
        <f aca="false">F288+H288+J288+L288+N288+P288+R288+T288</f>
        <v>3.45414905932432</v>
      </c>
      <c r="X288" s="11" t="n">
        <f aca="false">AVERAGE(F288,H288,J288,L288,N288,P288,R288,T288)</f>
        <v>0.43176863241554</v>
      </c>
      <c r="Z288" s="0" t="n">
        <v>5</v>
      </c>
      <c r="AA288" s="0" t="n">
        <v>9</v>
      </c>
      <c r="AB288" s="0" t="n">
        <v>145</v>
      </c>
      <c r="AC288" s="0" t="n">
        <f aca="false">RANK(AB288,$AB$2:$AB$310,1)</f>
        <v>141</v>
      </c>
      <c r="AD288" s="0" t="n">
        <v>36</v>
      </c>
    </row>
    <row r="289" customFormat="false" ht="18" hidden="false" customHeight="true" outlineLevel="0" collapsed="false">
      <c r="A289" s="16" t="s">
        <v>311</v>
      </c>
      <c r="B289" s="9" t="s">
        <v>20</v>
      </c>
      <c r="C289" s="9" t="n">
        <v>71</v>
      </c>
      <c r="D289" s="9" t="n">
        <v>195</v>
      </c>
      <c r="E289" s="10" t="n">
        <v>29.75</v>
      </c>
      <c r="F289" s="0" t="n">
        <f aca="false">STANDARDIZE(E289,$E$312,$E$313)</f>
        <v>-1.81416970072363</v>
      </c>
      <c r="G289" s="10" t="n">
        <v>9</v>
      </c>
      <c r="H289" s="0" t="n">
        <f aca="false">STANDARDIZE(G289,$G$312,$G$313)</f>
        <v>-0.993207589172147</v>
      </c>
      <c r="I289" s="9" t="n">
        <v>4.63</v>
      </c>
      <c r="J289" s="0" t="n">
        <f aca="false">(STANDARDIZE(I289,$I$312,$I$313))*-1</f>
        <v>0.51389848143096</v>
      </c>
      <c r="K289" s="9" t="n">
        <v>19</v>
      </c>
      <c r="L289" s="0" t="n">
        <f aca="false">STANDARDIZE(K289,$K$312,$K$313)</f>
        <v>-0.297865166702161</v>
      </c>
      <c r="M289" s="9" t="n">
        <v>33</v>
      </c>
      <c r="N289" s="0" t="n">
        <f aca="false">STANDARDIZE(M289,$M$312,$M$313)</f>
        <v>-0.141165194426854</v>
      </c>
      <c r="O289" s="9" t="n">
        <v>112</v>
      </c>
      <c r="P289" s="0" t="n">
        <f aca="false">STANDARDIZE(O289,$O$312,$O$313)</f>
        <v>-0.34649323317792</v>
      </c>
      <c r="Q289" s="9" t="n">
        <v>7.01</v>
      </c>
      <c r="R289" s="0" t="n">
        <f aca="false">(STANDARDIZE(Q289,$Q$312,$Q$313))*-1</f>
        <v>0.637226484859682</v>
      </c>
      <c r="S289" s="9" t="n">
        <v>4.26</v>
      </c>
      <c r="T289" s="0" t="n">
        <f aca="false">(STANDARDIZE(S289,$S$312,$S$313))*-1</f>
        <v>0.42350256489975</v>
      </c>
      <c r="V289" s="11" t="n">
        <f aca="false">F289+H289+J289+L289+N289+P289+R289+T289</f>
        <v>-2.01827335301232</v>
      </c>
      <c r="X289" s="11" t="n">
        <f aca="false">AVERAGE(F289,H289,J289,L289,N289,P289,R289,T289)</f>
        <v>-0.25228416912654</v>
      </c>
      <c r="Z289" s="0" t="n">
        <v>8</v>
      </c>
      <c r="AD289" s="0" t="n">
        <v>2</v>
      </c>
    </row>
    <row r="290" customFormat="false" ht="18" hidden="false" customHeight="true" outlineLevel="0" collapsed="false">
      <c r="A290" s="17" t="s">
        <v>300</v>
      </c>
      <c r="B290" s="9" t="s">
        <v>20</v>
      </c>
      <c r="C290" s="14" t="n">
        <v>70</v>
      </c>
      <c r="D290" s="14" t="n">
        <v>197</v>
      </c>
      <c r="E290" s="15" t="n">
        <v>30.625</v>
      </c>
      <c r="F290" s="0" t="n">
        <f aca="false">STANDARDIZE(E290,$E$312,$E$313)</f>
        <v>-1.18656055176498</v>
      </c>
      <c r="G290" s="15" t="n">
        <v>9.25</v>
      </c>
      <c r="H290" s="0" t="n">
        <f aca="false">STANDARDIZE(G290,$G$312,$G$313)</f>
        <v>-0.599562665688417</v>
      </c>
      <c r="I290" s="14" t="n">
        <v>4.49</v>
      </c>
      <c r="J290" s="0" t="n">
        <f aca="false">(STANDARDIZE(I290,$I$312,$I$313))*-1</f>
        <v>0.963120958857443</v>
      </c>
      <c r="K290" s="14" t="n">
        <v>19</v>
      </c>
      <c r="L290" s="0" t="n">
        <f aca="false">STANDARDIZE(K290,$K$312,$K$313)</f>
        <v>-0.297865166702161</v>
      </c>
      <c r="M290" s="14" t="n">
        <v>34.5</v>
      </c>
      <c r="N290" s="0" t="n">
        <f aca="false">STANDARDIZE(M290,$M$312,$M$313)</f>
        <v>0.2148582111785</v>
      </c>
      <c r="O290" s="14" t="n">
        <v>115</v>
      </c>
      <c r="P290" s="0" t="n">
        <f aca="false">STANDARDIZE(O290,$O$312,$O$313)</f>
        <v>-0.0257615786749379</v>
      </c>
      <c r="Q290" s="14" t="n">
        <v>6.88</v>
      </c>
      <c r="R290" s="0" t="n">
        <f aca="false">(STANDARDIZE(Q290,$Q$312,$Q$313))*-1</f>
        <v>0.955898938076076</v>
      </c>
      <c r="S290" s="14" t="n">
        <v>4.07</v>
      </c>
      <c r="T290" s="0" t="n">
        <f aca="false">(STANDARDIZE(S290,$S$312,$S$313))*-1</f>
        <v>1.16886010501767</v>
      </c>
      <c r="V290" s="11" t="n">
        <f aca="false">F290+H290+J290+L290+N290+P290+R290+T290</f>
        <v>1.19298825029919</v>
      </c>
      <c r="X290" s="11" t="n">
        <f aca="false">AVERAGE(F290,H290,J290,L290,N290,P290,R290,T290)</f>
        <v>0.149123531287399</v>
      </c>
      <c r="Z290" s="0" t="n">
        <v>3</v>
      </c>
      <c r="AA290" s="0" t="n">
        <v>34</v>
      </c>
      <c r="AB290" s="0" t="n">
        <v>98</v>
      </c>
      <c r="AC290" s="0" t="n">
        <f aca="false">RANK(AB290,$AB$2:$AB$310,1)</f>
        <v>98</v>
      </c>
      <c r="AD290" s="0" t="n">
        <v>14.8333333333333</v>
      </c>
    </row>
    <row r="291" customFormat="false" ht="18" hidden="false" customHeight="true" outlineLevel="0" collapsed="false">
      <c r="A291" s="16" t="s">
        <v>156</v>
      </c>
      <c r="B291" s="9" t="s">
        <v>20</v>
      </c>
      <c r="C291" s="9" t="n">
        <v>72</v>
      </c>
      <c r="D291" s="9" t="n">
        <v>191</v>
      </c>
      <c r="E291" s="10" t="n">
        <v>31.5</v>
      </c>
      <c r="F291" s="0" t="n">
        <f aca="false">STANDARDIZE(E291,$E$312,$E$313)</f>
        <v>-0.558951402806331</v>
      </c>
      <c r="G291" s="10" t="n">
        <v>10</v>
      </c>
      <c r="H291" s="0" t="n">
        <f aca="false">STANDARDIZE(G291,$G$312,$G$313)</f>
        <v>0.581372104762773</v>
      </c>
      <c r="I291" s="9" t="n">
        <v>4.61</v>
      </c>
      <c r="J291" s="0" t="n">
        <f aca="false">(STANDARDIZE(I291,$I$312,$I$313))*-1</f>
        <v>0.578073121063314</v>
      </c>
      <c r="K291" s="9" t="n">
        <v>7</v>
      </c>
      <c r="L291" s="0" t="n">
        <f aca="false">STANDARDIZE(K291,$K$312,$K$313)</f>
        <v>-2.26516068631644</v>
      </c>
      <c r="M291" s="9" t="n">
        <v>32.5</v>
      </c>
      <c r="N291" s="0" t="n">
        <f aca="false">STANDARDIZE(M291,$M$312,$M$313)</f>
        <v>-0.259839662961972</v>
      </c>
      <c r="O291" s="9" t="n">
        <v>119</v>
      </c>
      <c r="P291" s="0" t="n">
        <f aca="false">STANDARDIZE(O291,$O$312,$O$313)</f>
        <v>0.401880627329038</v>
      </c>
      <c r="Q291" s="9" t="n">
        <v>6.8</v>
      </c>
      <c r="R291" s="0" t="n">
        <f aca="false">(STANDARDIZE(Q291,$Q$312,$Q$313))*-1</f>
        <v>1.15200506313232</v>
      </c>
      <c r="S291" s="9" t="n">
        <v>4</v>
      </c>
      <c r="T291" s="0" t="n">
        <f aca="false">(STANDARDIZE(S291,$S$312,$S$313))*-1</f>
        <v>1.4434655145348</v>
      </c>
      <c r="V291" s="11" t="n">
        <f aca="false">F291+H291+J291+L291+N291+P291+R291+T291</f>
        <v>1.0728446787375</v>
      </c>
      <c r="X291" s="11" t="n">
        <f aca="false">AVERAGE(F291,H291,J291,L291,N291,P291,R291,T291)</f>
        <v>0.134105584842188</v>
      </c>
      <c r="Z291" s="0" t="n">
        <v>8</v>
      </c>
      <c r="AD291" s="0" t="n">
        <v>0</v>
      </c>
    </row>
    <row r="292" customFormat="false" ht="18" hidden="false" customHeight="true" outlineLevel="0" collapsed="false">
      <c r="A292" s="17" t="s">
        <v>242</v>
      </c>
      <c r="B292" s="9" t="s">
        <v>20</v>
      </c>
      <c r="C292" s="14" t="n">
        <v>72</v>
      </c>
      <c r="D292" s="14" t="n">
        <v>197</v>
      </c>
      <c r="E292" s="15" t="n">
        <v>31.5</v>
      </c>
      <c r="F292" s="0" t="n">
        <f aca="false">STANDARDIZE(E292,$E$312,$E$313)</f>
        <v>-0.558951402806331</v>
      </c>
      <c r="G292" s="15" t="n">
        <v>8.375</v>
      </c>
      <c r="H292" s="0" t="n">
        <f aca="false">STANDARDIZE(G292,$G$312,$G$313)</f>
        <v>-1.97731989788147</v>
      </c>
      <c r="I292" s="14" t="n">
        <v>4.53</v>
      </c>
      <c r="J292" s="0" t="n">
        <f aca="false">(STANDARDIZE(I292,$I$312,$I$313))*-1</f>
        <v>0.834771679592733</v>
      </c>
      <c r="K292" s="14" t="n">
        <v>17</v>
      </c>
      <c r="L292" s="0" t="n">
        <f aca="false">STANDARDIZE(K292,$K$312,$K$313)</f>
        <v>-0.62574775330454</v>
      </c>
      <c r="M292" s="14" t="n">
        <v>37.5</v>
      </c>
      <c r="N292" s="0" t="n">
        <f aca="false">STANDARDIZE(M292,$M$312,$M$313)</f>
        <v>0.92690502238921</v>
      </c>
      <c r="O292" s="14" t="n">
        <v>121</v>
      </c>
      <c r="P292" s="0" t="n">
        <f aca="false">STANDARDIZE(O292,$O$312,$O$313)</f>
        <v>0.615701730331026</v>
      </c>
      <c r="Q292" s="14" t="n">
        <v>7.08</v>
      </c>
      <c r="R292" s="0" t="n">
        <f aca="false">(STANDARDIZE(Q292,$Q$312,$Q$313))*-1</f>
        <v>0.465633625435469</v>
      </c>
      <c r="S292" s="14" t="n">
        <v>4.08</v>
      </c>
      <c r="T292" s="0" t="n">
        <f aca="false">(STANDARDIZE(S292,$S$312,$S$313))*-1</f>
        <v>1.12963076080094</v>
      </c>
      <c r="V292" s="11" t="n">
        <f aca="false">F292+H292+J292+L292+N292+P292+R292+T292</f>
        <v>0.81062376455703</v>
      </c>
      <c r="X292" s="11" t="n">
        <f aca="false">AVERAGE(F292,H292,J292,L292,N292,P292,R292,T292)</f>
        <v>0.101327970569629</v>
      </c>
      <c r="Z292" s="0" t="n">
        <v>1</v>
      </c>
      <c r="AA292" s="0" t="n">
        <v>18</v>
      </c>
      <c r="AB292" s="0" t="n">
        <v>18</v>
      </c>
      <c r="AC292" s="0" t="n">
        <f aca="false">RANK(AB292,$AB$2:$AB$310,1)</f>
        <v>18</v>
      </c>
      <c r="AD292" s="0" t="n">
        <v>64.75</v>
      </c>
    </row>
    <row r="293" customFormat="false" ht="18" hidden="false" customHeight="true" outlineLevel="0" collapsed="false">
      <c r="A293" s="16" t="s">
        <v>96</v>
      </c>
      <c r="B293" s="9" t="s">
        <v>20</v>
      </c>
      <c r="C293" s="9" t="n">
        <v>74</v>
      </c>
      <c r="D293" s="9" t="n">
        <v>208</v>
      </c>
      <c r="E293" s="10" t="n">
        <v>32.625</v>
      </c>
      <c r="F293" s="0" t="n">
        <f aca="false">STANDARDIZE(E293,$E$312,$E$313)</f>
        <v>0.247974645854787</v>
      </c>
      <c r="G293" s="10" t="n">
        <v>9.125</v>
      </c>
      <c r="H293" s="0" t="n">
        <f aca="false">STANDARDIZE(G293,$G$312,$G$313)</f>
        <v>-0.796385127430282</v>
      </c>
      <c r="I293" s="9" t="n">
        <v>4.6</v>
      </c>
      <c r="J293" s="0" t="n">
        <f aca="false">(STANDARDIZE(I293,$I$312,$I$313))*-1</f>
        <v>0.610160440879493</v>
      </c>
      <c r="K293" s="9" t="n">
        <v>11</v>
      </c>
      <c r="L293" s="0" t="n">
        <f aca="false">STANDARDIZE(K293,$K$312,$K$313)</f>
        <v>-1.60939551311168</v>
      </c>
      <c r="M293" s="9" t="n">
        <v>35</v>
      </c>
      <c r="N293" s="0" t="n">
        <f aca="false">STANDARDIZE(M293,$M$312,$M$313)</f>
        <v>0.333532679713619</v>
      </c>
      <c r="O293" s="9" t="n">
        <v>125</v>
      </c>
      <c r="P293" s="0" t="n">
        <f aca="false">STANDARDIZE(O293,$O$312,$O$313)</f>
        <v>1.043343936335</v>
      </c>
      <c r="Q293" s="9" t="n">
        <v>7.12</v>
      </c>
      <c r="R293" s="0" t="n">
        <f aca="false">(STANDARDIZE(Q293,$Q$312,$Q$313))*-1</f>
        <v>0.367580562907348</v>
      </c>
      <c r="S293" s="9" t="n">
        <v>4.23</v>
      </c>
      <c r="T293" s="0" t="n">
        <f aca="false">(STANDARDIZE(S293,$S$312,$S$313))*-1</f>
        <v>0.541190597549945</v>
      </c>
      <c r="V293" s="11" t="n">
        <f aca="false">F293+H293+J293+L293+N293+P293+R293+T293</f>
        <v>0.738002222698236</v>
      </c>
      <c r="X293" s="11" t="n">
        <f aca="false">AVERAGE(F293,H293,J293,L293,N293,P293,R293,T293)</f>
        <v>0.0922502778372795</v>
      </c>
      <c r="Z293" s="0" t="n">
        <v>8</v>
      </c>
      <c r="AD293" s="0" t="n">
        <v>0</v>
      </c>
    </row>
    <row r="294" customFormat="false" ht="18" hidden="false" customHeight="true" outlineLevel="0" collapsed="false">
      <c r="A294" s="17" t="s">
        <v>103</v>
      </c>
      <c r="B294" s="9" t="s">
        <v>20</v>
      </c>
      <c r="C294" s="14" t="n">
        <v>71</v>
      </c>
      <c r="D294" s="14" t="n">
        <v>196</v>
      </c>
      <c r="E294" s="15" t="n">
        <v>30.25</v>
      </c>
      <c r="F294" s="0" t="n">
        <f aca="false">STANDARDIZE(E294,$E$312,$E$313)</f>
        <v>-1.45553590131868</v>
      </c>
      <c r="G294" s="15" t="n">
        <v>8.625</v>
      </c>
      <c r="H294" s="0" t="n">
        <f aca="false">STANDARDIZE(G294,$G$312,$G$313)</f>
        <v>-1.58367497439774</v>
      </c>
      <c r="I294" s="14" t="n">
        <v>4.46</v>
      </c>
      <c r="J294" s="0" t="n">
        <f aca="false">(STANDARDIZE(I294,$I$312,$I$313))*-1</f>
        <v>1.05938291830598</v>
      </c>
      <c r="K294" s="14" t="n">
        <v>14</v>
      </c>
      <c r="L294" s="0" t="n">
        <f aca="false">STANDARDIZE(K294,$K$312,$K$313)</f>
        <v>-1.11757163320811</v>
      </c>
      <c r="M294" s="14" t="n">
        <v>38</v>
      </c>
      <c r="N294" s="0" t="n">
        <f aca="false">STANDARDIZE(M294,$M$312,$M$313)</f>
        <v>1.04557949092433</v>
      </c>
      <c r="O294" s="14" t="n">
        <v>120</v>
      </c>
      <c r="P294" s="0" t="n">
        <f aca="false">STANDARDIZE(O294,$O$312,$O$313)</f>
        <v>0.508791178830032</v>
      </c>
      <c r="Q294" s="14" t="n">
        <v>6.83</v>
      </c>
      <c r="R294" s="0" t="n">
        <f aca="false">(STANDARDIZE(Q294,$Q$312,$Q$313))*-1</f>
        <v>1.07846526623623</v>
      </c>
      <c r="S294" s="14" t="n">
        <v>4.07</v>
      </c>
      <c r="T294" s="0" t="n">
        <f aca="false">(STANDARDIZE(S294,$S$312,$S$313))*-1</f>
        <v>1.16886010501767</v>
      </c>
      <c r="V294" s="11" t="n">
        <f aca="false">F294+H294+J294+L294+N294+P294+R294+T294</f>
        <v>0.704296450389694</v>
      </c>
      <c r="X294" s="11" t="n">
        <f aca="false">AVERAGE(F294,H294,J294,L294,N294,P294,R294,T294)</f>
        <v>0.0880370562987117</v>
      </c>
      <c r="Z294" s="0" t="n">
        <v>1</v>
      </c>
      <c r="AA294" s="0" t="n">
        <v>30</v>
      </c>
      <c r="AB294" s="0" t="n">
        <v>30</v>
      </c>
      <c r="AC294" s="0" t="n">
        <f aca="false">RANK(AB294,$AB$2:$AB$310,1)</f>
        <v>30</v>
      </c>
      <c r="AD294" s="0" t="n">
        <v>58.0666666666667</v>
      </c>
    </row>
    <row r="295" customFormat="false" ht="18" hidden="false" customHeight="true" outlineLevel="0" collapsed="false">
      <c r="A295" s="16" t="s">
        <v>205</v>
      </c>
      <c r="B295" s="9" t="s">
        <v>20</v>
      </c>
      <c r="C295" s="9" t="n">
        <v>71</v>
      </c>
      <c r="D295" s="9" t="n">
        <v>211</v>
      </c>
      <c r="E295" s="10" t="n">
        <v>32.5</v>
      </c>
      <c r="F295" s="0" t="n">
        <f aca="false">STANDARDIZE(E295,$E$312,$E$313)</f>
        <v>0.158316196003552</v>
      </c>
      <c r="G295" s="10" t="n">
        <v>9.375</v>
      </c>
      <c r="H295" s="0" t="n">
        <f aca="false">STANDARDIZE(G295,$G$312,$G$313)</f>
        <v>-0.402740203946552</v>
      </c>
      <c r="I295" s="9" t="n">
        <v>4.65</v>
      </c>
      <c r="J295" s="0" t="n">
        <f aca="false">(STANDARDIZE(I295,$I$312,$I$313))*-1</f>
        <v>0.449723841798604</v>
      </c>
      <c r="K295" s="9" t="n">
        <v>13</v>
      </c>
      <c r="L295" s="0" t="n">
        <f aca="false">STANDARDIZE(K295,$K$312,$K$313)</f>
        <v>-1.2815129265093</v>
      </c>
      <c r="M295" s="9" t="n">
        <v>32</v>
      </c>
      <c r="N295" s="0" t="n">
        <f aca="false">STANDARDIZE(M295,$M$312,$M$313)</f>
        <v>-0.37851413149709</v>
      </c>
      <c r="O295" s="9" t="n">
        <v>111</v>
      </c>
      <c r="P295" s="0" t="n">
        <f aca="false">STANDARDIZE(O295,$O$312,$O$313)</f>
        <v>-0.453403784678914</v>
      </c>
      <c r="Q295" s="9" t="n">
        <v>6.74</v>
      </c>
      <c r="R295" s="0" t="n">
        <f aca="false">(STANDARDIZE(Q295,$Q$312,$Q$313))*-1</f>
        <v>1.2990846569245</v>
      </c>
      <c r="S295" s="9" t="n">
        <v>4.22</v>
      </c>
      <c r="T295" s="0" t="n">
        <f aca="false">(STANDARDIZE(S295,$S$312,$S$313))*-1</f>
        <v>0.58041994176668</v>
      </c>
      <c r="V295" s="11" t="n">
        <f aca="false">F295+H295+J295+L295+N295+P295+R295+T295</f>
        <v>-0.0286264101385195</v>
      </c>
      <c r="X295" s="11" t="n">
        <f aca="false">AVERAGE(F295,H295,J295,L295,N295,P295,R295,T295)</f>
        <v>-0.00357830126731493</v>
      </c>
      <c r="Z295" s="0" t="n">
        <v>2</v>
      </c>
      <c r="AA295" s="0" t="n">
        <v>32</v>
      </c>
      <c r="AB295" s="0" t="n">
        <v>64</v>
      </c>
      <c r="AC295" s="0" t="n">
        <f aca="false">RANK(AB295,$AB$2:$AB$310,1)</f>
        <v>64</v>
      </c>
      <c r="AD295" s="0" t="n">
        <v>34.9285714285714</v>
      </c>
    </row>
    <row r="296" customFormat="false" ht="18" hidden="false" customHeight="true" outlineLevel="0" collapsed="false">
      <c r="A296" s="17" t="s">
        <v>275</v>
      </c>
      <c r="B296" s="9" t="s">
        <v>20</v>
      </c>
      <c r="C296" s="14" t="n">
        <v>71</v>
      </c>
      <c r="D296" s="14" t="n">
        <v>195</v>
      </c>
      <c r="E296" s="15" t="n">
        <v>30.25</v>
      </c>
      <c r="F296" s="0" t="n">
        <f aca="false">STANDARDIZE(E296,$E$312,$E$313)</f>
        <v>-1.45553590131868</v>
      </c>
      <c r="G296" s="15" t="n">
        <v>9</v>
      </c>
      <c r="H296" s="0" t="n">
        <f aca="false">STANDARDIZE(G296,$G$312,$G$313)</f>
        <v>-0.993207589172147</v>
      </c>
      <c r="I296" s="14" t="n">
        <v>4.57</v>
      </c>
      <c r="J296" s="0" t="n">
        <f aca="false">(STANDARDIZE(I296,$I$312,$I$313))*-1</f>
        <v>0.706422400328023</v>
      </c>
      <c r="K296" s="14" t="n">
        <v>14</v>
      </c>
      <c r="L296" s="0" t="n">
        <f aca="false">STANDARDIZE(K296,$K$312,$K$313)</f>
        <v>-1.11757163320811</v>
      </c>
      <c r="M296" s="14" t="n">
        <v>36.5</v>
      </c>
      <c r="N296" s="0" t="n">
        <f aca="false">STANDARDIZE(M296,$M$312,$M$313)</f>
        <v>0.689556085318973</v>
      </c>
      <c r="O296" s="14" t="n">
        <v>122</v>
      </c>
      <c r="P296" s="0" t="n">
        <f aca="false">STANDARDIZE(O296,$O$312,$O$313)</f>
        <v>0.72261228183202</v>
      </c>
      <c r="Q296" s="14" t="n">
        <v>7.1</v>
      </c>
      <c r="R296" s="0" t="n">
        <f aca="false">(STANDARDIZE(Q296,$Q$312,$Q$313))*-1</f>
        <v>0.41660709417141</v>
      </c>
      <c r="S296" s="14" t="n">
        <v>4.28</v>
      </c>
      <c r="T296" s="0" t="n">
        <f aca="false">(STANDARDIZE(S296,$S$312,$S$313))*-1</f>
        <v>0.345043876466283</v>
      </c>
      <c r="V296" s="11" t="n">
        <f aca="false">F296+H296+J296+L296+N296+P296+R296+T296</f>
        <v>-0.686073385582231</v>
      </c>
      <c r="X296" s="11" t="n">
        <f aca="false">AVERAGE(F296,H296,J296,L296,N296,P296,R296,T296)</f>
        <v>-0.0857591731977789</v>
      </c>
      <c r="Z296" s="0" t="n">
        <v>2</v>
      </c>
      <c r="AA296" s="0" t="n">
        <v>30</v>
      </c>
      <c r="AB296" s="0" t="n">
        <v>62</v>
      </c>
      <c r="AC296" s="0" t="n">
        <f aca="false">RANK(AB296,$AB$2:$AB$310,1)</f>
        <v>62</v>
      </c>
      <c r="AD296" s="0" t="n">
        <v>37.4285714285714</v>
      </c>
    </row>
    <row r="297" customFormat="false" ht="18" hidden="false" customHeight="true" outlineLevel="0" collapsed="false">
      <c r="A297" s="16" t="s">
        <v>150</v>
      </c>
      <c r="B297" s="9" t="s">
        <v>20</v>
      </c>
      <c r="C297" s="9" t="n">
        <v>73</v>
      </c>
      <c r="D297" s="9" t="n">
        <v>205</v>
      </c>
      <c r="E297" s="10" t="n">
        <v>31.5</v>
      </c>
      <c r="F297" s="0" t="n">
        <f aca="false">STANDARDIZE(E297,$E$312,$E$313)</f>
        <v>-0.558951402806331</v>
      </c>
      <c r="G297" s="10" t="n">
        <v>9.5</v>
      </c>
      <c r="H297" s="0" t="n">
        <f aca="false">STANDARDIZE(G297,$G$312,$G$313)</f>
        <v>-0.205917742204687</v>
      </c>
      <c r="I297" s="9" t="n">
        <v>4.45</v>
      </c>
      <c r="J297" s="0" t="n">
        <f aca="false">(STANDARDIZE(I297,$I$312,$I$313))*-1</f>
        <v>1.09147023812215</v>
      </c>
      <c r="K297" s="9" t="n">
        <v>19</v>
      </c>
      <c r="L297" s="0" t="n">
        <f aca="false">STANDARDIZE(K297,$K$312,$K$313)</f>
        <v>-0.297865166702161</v>
      </c>
      <c r="M297" s="9" t="n">
        <v>39</v>
      </c>
      <c r="N297" s="0" t="n">
        <f aca="false">STANDARDIZE(M297,$M$312,$M$313)</f>
        <v>1.28292842799456</v>
      </c>
      <c r="O297" s="9" t="n">
        <v>125</v>
      </c>
      <c r="P297" s="0" t="n">
        <f aca="false">STANDARDIZE(O297,$O$312,$O$313)</f>
        <v>1.043343936335</v>
      </c>
      <c r="Q297" s="9" t="n">
        <v>6.7</v>
      </c>
      <c r="R297" s="0" t="n">
        <f aca="false">(STANDARDIZE(Q297,$Q$312,$Q$313))*-1</f>
        <v>1.39713771945262</v>
      </c>
      <c r="S297" s="9" t="n">
        <v>3.97</v>
      </c>
      <c r="T297" s="0" t="n">
        <f aca="false">(STANDARDIZE(S297,$S$312,$S$313))*-1</f>
        <v>1.56115354718499</v>
      </c>
      <c r="V297" s="11" t="n">
        <f aca="false">F297+H297+J297+L297+N297+P297+R297+T297</f>
        <v>5.31329955737615</v>
      </c>
      <c r="X297" s="11" t="n">
        <f aca="false">AVERAGE(F297,H297,J297,L297,N297,P297,R297,T297)</f>
        <v>0.664162444672019</v>
      </c>
      <c r="Z297" s="0" t="n">
        <v>2</v>
      </c>
      <c r="AA297" s="0" t="n">
        <v>15</v>
      </c>
      <c r="AB297" s="0" t="n">
        <v>47</v>
      </c>
      <c r="AC297" s="0" t="n">
        <f aca="false">RANK(AB297,$AB$2:$AB$310,1)</f>
        <v>47</v>
      </c>
      <c r="AD297" s="0" t="n">
        <v>42.25</v>
      </c>
    </row>
    <row r="298" customFormat="false" ht="18" hidden="false" customHeight="true" outlineLevel="0" collapsed="false">
      <c r="A298" s="17" t="s">
        <v>183</v>
      </c>
      <c r="B298" s="9" t="s">
        <v>20</v>
      </c>
      <c r="C298" s="14" t="n">
        <v>74</v>
      </c>
      <c r="D298" s="14" t="n">
        <v>209</v>
      </c>
      <c r="E298" s="15" t="n">
        <v>32</v>
      </c>
      <c r="F298" s="0" t="n">
        <f aca="false">STANDARDIZE(E298,$E$312,$E$313)</f>
        <v>-0.200317603401389</v>
      </c>
      <c r="G298" s="15" t="n">
        <v>9.5</v>
      </c>
      <c r="H298" s="0" t="n">
        <f aca="false">STANDARDIZE(G298,$G$312,$G$313)</f>
        <v>-0.205917742204687</v>
      </c>
      <c r="I298" s="14" t="n">
        <v>4.56</v>
      </c>
      <c r="J298" s="0" t="n">
        <f aca="false">(STANDARDIZE(I298,$I$312,$I$313))*-1</f>
        <v>0.738509720144203</v>
      </c>
      <c r="K298" s="14" t="s">
        <v>364</v>
      </c>
      <c r="M298" s="14" t="n">
        <v>32.5</v>
      </c>
      <c r="N298" s="0" t="n">
        <f aca="false">STANDARDIZE(M298,$M$312,$M$313)</f>
        <v>-0.259839662961972</v>
      </c>
      <c r="O298" s="14" t="n">
        <v>123</v>
      </c>
      <c r="P298" s="0" t="n">
        <f aca="false">STANDARDIZE(O298,$O$312,$O$313)</f>
        <v>0.829522833333014</v>
      </c>
      <c r="Q298" s="14" t="n">
        <v>7.04</v>
      </c>
      <c r="R298" s="0" t="n">
        <f aca="false">(STANDARDIZE(Q298,$Q$312,$Q$313))*-1</f>
        <v>0.563686687963591</v>
      </c>
      <c r="S298" s="14" t="s">
        <v>364</v>
      </c>
      <c r="V298" s="11" t="n">
        <f aca="false">F298+H298+J298+L298+N298+P298+R298+T298</f>
        <v>1.46564423287276</v>
      </c>
      <c r="X298" s="11" t="n">
        <f aca="false">AVERAGE(F298,H298,J298,L298,N298,P298,R298,T298)</f>
        <v>0.244274038812127</v>
      </c>
      <c r="Z298" s="0" t="n">
        <v>4</v>
      </c>
      <c r="AA298" s="0" t="n">
        <v>5</v>
      </c>
      <c r="AB298" s="0" t="n">
        <v>104</v>
      </c>
      <c r="AC298" s="0" t="n">
        <f aca="false">RANK(AB298,$AB$2:$AB$310,1)</f>
        <v>104</v>
      </c>
      <c r="AD298" s="0" t="n">
        <v>32.25</v>
      </c>
    </row>
    <row r="299" customFormat="false" ht="18" hidden="false" customHeight="true" outlineLevel="0" collapsed="false">
      <c r="A299" s="16" t="s">
        <v>208</v>
      </c>
      <c r="B299" s="9" t="s">
        <v>20</v>
      </c>
      <c r="C299" s="9" t="n">
        <v>72</v>
      </c>
      <c r="D299" s="9" t="n">
        <v>201</v>
      </c>
      <c r="E299" s="10" t="n">
        <v>30.75</v>
      </c>
      <c r="F299" s="0" t="n">
        <f aca="false">STANDARDIZE(E299,$E$312,$E$313)</f>
        <v>-1.09690210191374</v>
      </c>
      <c r="G299" s="10" t="n">
        <v>9</v>
      </c>
      <c r="H299" s="0" t="n">
        <f aca="false">STANDARDIZE(G299,$G$312,$G$313)</f>
        <v>-0.993207589172147</v>
      </c>
      <c r="I299" s="9" t="n">
        <v>4.44</v>
      </c>
      <c r="J299" s="0" t="n">
        <f aca="false">(STANDARDIZE(I299,$I$312,$I$313))*-1</f>
        <v>1.12355755793833</v>
      </c>
      <c r="K299" s="9" t="n">
        <v>26</v>
      </c>
      <c r="L299" s="0" t="n">
        <f aca="false">STANDARDIZE(K299,$K$312,$K$313)</f>
        <v>0.849723886406165</v>
      </c>
      <c r="M299" s="9" t="n">
        <v>37.5</v>
      </c>
      <c r="N299" s="0" t="n">
        <f aca="false">STANDARDIZE(M299,$M$312,$M$313)</f>
        <v>0.92690502238921</v>
      </c>
      <c r="O299" s="9" t="n">
        <v>130</v>
      </c>
      <c r="P299" s="0" t="n">
        <f aca="false">STANDARDIZE(O299,$O$312,$O$313)</f>
        <v>1.57789669383997</v>
      </c>
      <c r="Q299" s="9" t="n">
        <v>7.01</v>
      </c>
      <c r="R299" s="0" t="n">
        <f aca="false">(STANDARDIZE(Q299,$Q$312,$Q$313))*-1</f>
        <v>0.637226484859682</v>
      </c>
      <c r="S299" s="9" t="n">
        <v>4.12</v>
      </c>
      <c r="T299" s="0" t="n">
        <f aca="false">(STANDARDIZE(S299,$S$312,$S$313))*-1</f>
        <v>0.972713383934005</v>
      </c>
      <c r="V299" s="11" t="n">
        <f aca="false">F299+H299+J299+L299+N299+P299+R299+T299</f>
        <v>3.99791333828147</v>
      </c>
      <c r="X299" s="11" t="n">
        <f aca="false">AVERAGE(F299,H299,J299,L299,N299,P299,R299,T299)</f>
        <v>0.499739167285184</v>
      </c>
      <c r="Z299" s="0" t="n">
        <v>4</v>
      </c>
      <c r="AA299" s="0" t="n">
        <v>21</v>
      </c>
      <c r="AB299" s="0" t="n">
        <v>120</v>
      </c>
      <c r="AC299" s="0" t="n">
        <f aca="false">RANK(AB299,$AB$2:$AB$310,1)</f>
        <v>119</v>
      </c>
      <c r="AD299" s="0" t="n">
        <v>24.4</v>
      </c>
    </row>
    <row r="300" customFormat="false" ht="18" hidden="false" customHeight="true" outlineLevel="0" collapsed="false">
      <c r="A300" s="17" t="s">
        <v>174</v>
      </c>
      <c r="B300" s="9" t="s">
        <v>20</v>
      </c>
      <c r="C300" s="14" t="n">
        <v>71</v>
      </c>
      <c r="D300" s="14" t="n">
        <v>199</v>
      </c>
      <c r="E300" s="15" t="n">
        <v>30.625</v>
      </c>
      <c r="F300" s="0" t="n">
        <f aca="false">STANDARDIZE(E300,$E$312,$E$313)</f>
        <v>-1.18656055176498</v>
      </c>
      <c r="G300" s="15" t="n">
        <v>8.625</v>
      </c>
      <c r="H300" s="0" t="n">
        <f aca="false">STANDARDIZE(G300,$G$312,$G$313)</f>
        <v>-1.58367497439774</v>
      </c>
      <c r="I300" s="14" t="s">
        <v>364</v>
      </c>
      <c r="K300" s="14" t="n">
        <v>14</v>
      </c>
      <c r="L300" s="0" t="n">
        <f aca="false">STANDARDIZE(K300,$K$312,$K$313)</f>
        <v>-1.11757163320811</v>
      </c>
      <c r="M300" s="14" t="s">
        <v>364</v>
      </c>
      <c r="O300" s="14" t="s">
        <v>364</v>
      </c>
      <c r="Q300" s="14" t="s">
        <v>364</v>
      </c>
      <c r="S300" s="14" t="s">
        <v>364</v>
      </c>
      <c r="V300" s="11" t="n">
        <f aca="false">F300+H300+J300+L300+N300+P300+R300+T300</f>
        <v>-3.88780715937083</v>
      </c>
      <c r="X300" s="11" t="n">
        <f aca="false">AVERAGE(F300,H300,J300,L300,N300,P300,R300,T300)</f>
        <v>-1.29593571979028</v>
      </c>
      <c r="Z300" s="0" t="n">
        <v>6</v>
      </c>
      <c r="AA300" s="0" t="n">
        <v>15</v>
      </c>
      <c r="AB300" s="0" t="n">
        <v>191</v>
      </c>
      <c r="AC300" s="0" t="n">
        <f aca="false">RANK(AB300,$AB$2:$AB$310,1)</f>
        <v>173</v>
      </c>
      <c r="AD300" s="0" t="n">
        <v>0</v>
      </c>
    </row>
    <row r="301" customFormat="false" ht="18" hidden="false" customHeight="true" outlineLevel="0" collapsed="false">
      <c r="A301" s="16" t="s">
        <v>135</v>
      </c>
      <c r="B301" s="9" t="s">
        <v>20</v>
      </c>
      <c r="C301" s="9" t="n">
        <v>70</v>
      </c>
      <c r="D301" s="9" t="n">
        <v>187</v>
      </c>
      <c r="E301" s="10" t="n">
        <v>30.375</v>
      </c>
      <c r="F301" s="0" t="n">
        <f aca="false">STANDARDIZE(E301,$E$312,$E$313)</f>
        <v>-1.36587745146745</v>
      </c>
      <c r="G301" s="10" t="n">
        <v>8.125</v>
      </c>
      <c r="H301" s="0" t="n">
        <f aca="false">STANDARDIZE(G301,$G$312,$G$313)</f>
        <v>-2.3709648213652</v>
      </c>
      <c r="I301" s="9" t="n">
        <v>4.45</v>
      </c>
      <c r="J301" s="0" t="n">
        <f aca="false">(STANDARDIZE(I301,$I$312,$I$313))*-1</f>
        <v>1.09147023812215</v>
      </c>
      <c r="K301" s="9" t="n">
        <v>18</v>
      </c>
      <c r="L301" s="0" t="n">
        <f aca="false">STANDARDIZE(K301,$K$312,$K$313)</f>
        <v>-0.461806460003351</v>
      </c>
      <c r="M301" s="9" t="n">
        <v>36</v>
      </c>
      <c r="N301" s="0" t="n">
        <f aca="false">STANDARDIZE(M301,$M$312,$M$313)</f>
        <v>0.570881616783855</v>
      </c>
      <c r="O301" s="9" t="n">
        <v>124</v>
      </c>
      <c r="P301" s="0" t="n">
        <f aca="false">STANDARDIZE(O301,$O$312,$O$313)</f>
        <v>0.936433384834008</v>
      </c>
      <c r="Q301" s="9" t="n">
        <v>6.96</v>
      </c>
      <c r="R301" s="0" t="n">
        <f aca="false">(STANDARDIZE(Q301,$Q$312,$Q$313))*-1</f>
        <v>0.759792813019833</v>
      </c>
      <c r="S301" s="9" t="n">
        <v>4.26</v>
      </c>
      <c r="T301" s="0" t="n">
        <f aca="false">(STANDARDIZE(S301,$S$312,$S$313))*-1</f>
        <v>0.42350256489975</v>
      </c>
      <c r="V301" s="11" t="n">
        <f aca="false">F301+H301+J301+L301+N301+P301+R301+T301</f>
        <v>-0.416568115176404</v>
      </c>
      <c r="X301" s="11" t="n">
        <f aca="false">AVERAGE(F301,H301,J301,L301,N301,P301,R301,T301)</f>
        <v>-0.0520710143970504</v>
      </c>
      <c r="Z301" s="0" t="n">
        <v>3</v>
      </c>
      <c r="AA301" s="0" t="n">
        <v>1</v>
      </c>
      <c r="AB301" s="0" t="n">
        <v>65</v>
      </c>
      <c r="AC301" s="0" t="n">
        <f aca="false">RANK(AB301,$AB$2:$AB$310,1)</f>
        <v>65</v>
      </c>
      <c r="AD301" s="0" t="n">
        <v>25</v>
      </c>
    </row>
    <row r="302" customFormat="false" ht="18" hidden="false" customHeight="true" outlineLevel="0" collapsed="false">
      <c r="A302" s="17" t="s">
        <v>128</v>
      </c>
      <c r="B302" s="9" t="s">
        <v>20</v>
      </c>
      <c r="C302" s="14" t="n">
        <v>70</v>
      </c>
      <c r="D302" s="14" t="n">
        <v>200</v>
      </c>
      <c r="E302" s="15" t="n">
        <v>29.75</v>
      </c>
      <c r="F302" s="0" t="n">
        <f aca="false">STANDARDIZE(E302,$E$312,$E$313)</f>
        <v>-1.81416970072363</v>
      </c>
      <c r="G302" s="15" t="n">
        <v>9</v>
      </c>
      <c r="H302" s="0" t="n">
        <f aca="false">STANDARDIZE(G302,$G$312,$G$313)</f>
        <v>-0.993207589172147</v>
      </c>
      <c r="I302" s="14" t="s">
        <v>364</v>
      </c>
      <c r="K302" s="14" t="s">
        <v>364</v>
      </c>
      <c r="M302" s="14" t="s">
        <v>364</v>
      </c>
      <c r="O302" s="14" t="s">
        <v>364</v>
      </c>
      <c r="Q302" s="14" t="s">
        <v>364</v>
      </c>
      <c r="S302" s="14" t="s">
        <v>364</v>
      </c>
      <c r="V302" s="11" t="n">
        <f aca="false">F302+H302+J302+L302+N302+P302+R302+T302</f>
        <v>-2.80737728989577</v>
      </c>
      <c r="X302" s="11" t="n">
        <f aca="false">AVERAGE(F302,H302,J302,L302,N302,P302,R302,T302)</f>
        <v>-1.40368864494789</v>
      </c>
      <c r="Z302" s="0" t="n">
        <v>6</v>
      </c>
      <c r="AA302" s="0" t="n">
        <v>21</v>
      </c>
      <c r="AB302" s="0" t="n">
        <v>197</v>
      </c>
      <c r="AC302" s="0" t="n">
        <f aca="false">RANK(AB302,$AB$2:$AB$310,1)</f>
        <v>177</v>
      </c>
      <c r="AD302" s="0" t="n">
        <v>12.4375</v>
      </c>
    </row>
    <row r="303" customFormat="false" ht="18" hidden="false" customHeight="true" outlineLevel="0" collapsed="false">
      <c r="A303" s="16" t="s">
        <v>328</v>
      </c>
      <c r="B303" s="9" t="s">
        <v>20</v>
      </c>
      <c r="C303" s="9" t="n">
        <v>72</v>
      </c>
      <c r="D303" s="9" t="n">
        <v>195</v>
      </c>
      <c r="E303" s="10" t="n">
        <v>32</v>
      </c>
      <c r="F303" s="0" t="n">
        <f aca="false">STANDARDIZE(E303,$E$312,$E$313)</f>
        <v>-0.200317603401389</v>
      </c>
      <c r="G303" s="10" t="n">
        <v>8.75</v>
      </c>
      <c r="H303" s="0" t="n">
        <f aca="false">STANDARDIZE(G303,$G$312,$G$313)</f>
        <v>-1.38685251265588</v>
      </c>
      <c r="I303" s="9" t="n">
        <v>4.6</v>
      </c>
      <c r="J303" s="0" t="n">
        <f aca="false">(STANDARDIZE(I303,$I$312,$I$313))*-1</f>
        <v>0.610160440879493</v>
      </c>
      <c r="K303" s="9" t="n">
        <v>15</v>
      </c>
      <c r="L303" s="0" t="n">
        <f aca="false">STANDARDIZE(K303,$K$312,$K$313)</f>
        <v>-0.953630339906919</v>
      </c>
      <c r="M303" s="9" t="n">
        <v>36.5</v>
      </c>
      <c r="N303" s="0" t="n">
        <f aca="false">STANDARDIZE(M303,$M$312,$M$313)</f>
        <v>0.689556085318973</v>
      </c>
      <c r="O303" s="9" t="n">
        <v>124</v>
      </c>
      <c r="P303" s="0" t="n">
        <f aca="false">STANDARDIZE(O303,$O$312,$O$313)</f>
        <v>0.936433384834008</v>
      </c>
      <c r="Q303" s="9" t="n">
        <v>6.97</v>
      </c>
      <c r="R303" s="0" t="n">
        <f aca="false">(STANDARDIZE(Q303,$Q$312,$Q$313))*-1</f>
        <v>0.735279547387803</v>
      </c>
      <c r="S303" s="9" t="n">
        <v>3.96</v>
      </c>
      <c r="T303" s="0" t="n">
        <f aca="false">(STANDARDIZE(S303,$S$312,$S$313))*-1</f>
        <v>1.60038289140173</v>
      </c>
      <c r="V303" s="11" t="n">
        <f aca="false">F303+H303+J303+L303+N303+P303+R303+T303</f>
        <v>2.03101189385782</v>
      </c>
      <c r="X303" s="11" t="n">
        <f aca="false">AVERAGE(F303,H303,J303,L303,N303,P303,R303,T303)</f>
        <v>0.253876486732227</v>
      </c>
      <c r="Z303" s="0" t="n">
        <v>5</v>
      </c>
      <c r="AA303" s="0" t="n">
        <v>34</v>
      </c>
      <c r="AB303" s="0" t="n">
        <v>170</v>
      </c>
      <c r="AC303" s="0" t="n">
        <f aca="false">RANK(AB303,$AB$2:$AB$310,1)</f>
        <v>160</v>
      </c>
      <c r="AD303" s="0" t="n">
        <v>0</v>
      </c>
    </row>
    <row r="304" customFormat="false" ht="18" hidden="false" customHeight="true" outlineLevel="0" collapsed="false">
      <c r="A304" s="17" t="s">
        <v>104</v>
      </c>
      <c r="B304" s="9" t="s">
        <v>20</v>
      </c>
      <c r="C304" s="14" t="n">
        <v>72</v>
      </c>
      <c r="D304" s="14" t="n">
        <v>189</v>
      </c>
      <c r="E304" s="15" t="n">
        <v>31</v>
      </c>
      <c r="F304" s="0" t="n">
        <f aca="false">STANDARDIZE(E304,$E$312,$E$313)</f>
        <v>-0.917585202211273</v>
      </c>
      <c r="G304" s="15" t="n">
        <v>8.875</v>
      </c>
      <c r="H304" s="0" t="n">
        <f aca="false">STANDARDIZE(G304,$G$312,$G$313)</f>
        <v>-1.19003005091401</v>
      </c>
      <c r="I304" s="14" t="n">
        <v>4.5</v>
      </c>
      <c r="J304" s="0" t="n">
        <f aca="false">(STANDARDIZE(I304,$I$312,$I$313))*-1</f>
        <v>0.931033639041266</v>
      </c>
      <c r="K304" s="14" t="s">
        <v>364</v>
      </c>
      <c r="M304" s="14" t="n">
        <v>33</v>
      </c>
      <c r="N304" s="0" t="n">
        <f aca="false">STANDARDIZE(M304,$M$312,$M$313)</f>
        <v>-0.141165194426854</v>
      </c>
      <c r="O304" s="14" t="n">
        <v>118</v>
      </c>
      <c r="P304" s="0" t="n">
        <f aca="false">STANDARDIZE(O304,$O$312,$O$313)</f>
        <v>0.294970075828044</v>
      </c>
      <c r="Q304" s="14" t="s">
        <v>364</v>
      </c>
      <c r="S304" s="14" t="s">
        <v>364</v>
      </c>
      <c r="V304" s="11" t="n">
        <f aca="false">F304+H304+J304+L304+N304+P304+R304+T304</f>
        <v>-1.02277673268283</v>
      </c>
      <c r="X304" s="11" t="n">
        <f aca="false">AVERAGE(F304,H304,J304,L304,N304,P304,R304,T304)</f>
        <v>-0.204555346536566</v>
      </c>
      <c r="Z304" s="0" t="n">
        <v>5</v>
      </c>
      <c r="AA304" s="0" t="n">
        <v>31</v>
      </c>
      <c r="AB304" s="0" t="n">
        <v>167</v>
      </c>
      <c r="AC304" s="0" t="n">
        <f aca="false">RANK(AB304,$AB$2:$AB$310,1)</f>
        <v>158</v>
      </c>
      <c r="AD304" s="0" t="n">
        <v>32.8571428571429</v>
      </c>
    </row>
    <row r="305" customFormat="false" ht="18" hidden="false" customHeight="true" outlineLevel="0" collapsed="false">
      <c r="A305" s="16" t="s">
        <v>175</v>
      </c>
      <c r="B305" s="9" t="s">
        <v>20</v>
      </c>
      <c r="C305" s="9" t="n">
        <v>73</v>
      </c>
      <c r="D305" s="9" t="n">
        <v>221</v>
      </c>
      <c r="E305" s="10" t="n">
        <v>32.375</v>
      </c>
      <c r="F305" s="0" t="n">
        <f aca="false">STANDARDIZE(E305,$E$312,$E$313)</f>
        <v>0.0686577461523167</v>
      </c>
      <c r="G305" s="10" t="n">
        <v>9.875</v>
      </c>
      <c r="H305" s="0" t="n">
        <f aca="false">STANDARDIZE(G305,$G$312,$G$313)</f>
        <v>0.384549643020908</v>
      </c>
      <c r="I305" s="9" t="n">
        <v>4.53</v>
      </c>
      <c r="J305" s="0" t="n">
        <f aca="false">(STANDARDIZE(I305,$I$312,$I$313))*-1</f>
        <v>0.834771679592733</v>
      </c>
      <c r="K305" s="14" t="s">
        <v>364</v>
      </c>
      <c r="M305" s="9" t="n">
        <v>35.5</v>
      </c>
      <c r="N305" s="0" t="n">
        <f aca="false">STANDARDIZE(M305,$M$312,$M$313)</f>
        <v>0.452207148248737</v>
      </c>
      <c r="O305" s="9" t="n">
        <v>124</v>
      </c>
      <c r="P305" s="0" t="n">
        <f aca="false">STANDARDIZE(O305,$O$312,$O$313)</f>
        <v>0.936433384834008</v>
      </c>
      <c r="Q305" s="14" t="s">
        <v>364</v>
      </c>
      <c r="S305" s="14" t="s">
        <v>364</v>
      </c>
      <c r="V305" s="11" t="n">
        <f aca="false">F305+H305+J305+L305+N305+P305+R305+T305</f>
        <v>2.6766196018487</v>
      </c>
      <c r="X305" s="11" t="n">
        <f aca="false">AVERAGE(F305,H305,J305,L305,N305,P305,R305,T305)</f>
        <v>0.535323920369741</v>
      </c>
      <c r="Z305" s="0" t="n">
        <v>2</v>
      </c>
      <c r="AA305" s="0" t="n">
        <v>14</v>
      </c>
      <c r="AB305" s="0" t="n">
        <v>46</v>
      </c>
      <c r="AC305" s="0" t="n">
        <f aca="false">RANK(AB305,$AB$2:$AB$310,1)</f>
        <v>46</v>
      </c>
      <c r="AD305" s="0" t="n">
        <v>0</v>
      </c>
    </row>
    <row r="306" customFormat="false" ht="18" hidden="false" customHeight="true" outlineLevel="0" collapsed="false">
      <c r="A306" s="17" t="s">
        <v>317</v>
      </c>
      <c r="B306" s="9" t="s">
        <v>20</v>
      </c>
      <c r="C306" s="14" t="n">
        <v>72</v>
      </c>
      <c r="D306" s="14" t="n">
        <v>186</v>
      </c>
      <c r="E306" s="15" t="n">
        <v>31</v>
      </c>
      <c r="F306" s="0" t="n">
        <f aca="false">STANDARDIZE(E306,$E$312,$E$313)</f>
        <v>-0.917585202211273</v>
      </c>
      <c r="G306" s="15" t="n">
        <v>8.25</v>
      </c>
      <c r="H306" s="0" t="n">
        <f aca="false">STANDARDIZE(G306,$G$312,$G$313)</f>
        <v>-2.17414235962334</v>
      </c>
      <c r="I306" s="14" t="n">
        <v>4.31</v>
      </c>
      <c r="J306" s="0" t="n">
        <f aca="false">(STANDARDIZE(I306,$I$312,$I$313))*-1</f>
        <v>1.54069271554864</v>
      </c>
      <c r="K306" s="14" t="n">
        <v>19</v>
      </c>
      <c r="L306" s="0" t="n">
        <f aca="false">STANDARDIZE(K306,$K$312,$K$313)</f>
        <v>-0.297865166702161</v>
      </c>
      <c r="M306" s="14" t="n">
        <v>38</v>
      </c>
      <c r="N306" s="0" t="n">
        <f aca="false">STANDARDIZE(M306,$M$312,$M$313)</f>
        <v>1.04557949092433</v>
      </c>
      <c r="O306" s="14" t="n">
        <v>122</v>
      </c>
      <c r="P306" s="0" t="n">
        <f aca="false">STANDARDIZE(O306,$O$312,$O$313)</f>
        <v>0.72261228183202</v>
      </c>
      <c r="Q306" s="14" t="n">
        <v>7.06</v>
      </c>
      <c r="R306" s="0" t="n">
        <f aca="false">(STANDARDIZE(Q306,$Q$312,$Q$313))*-1</f>
        <v>0.514660156699531</v>
      </c>
      <c r="S306" s="14" t="n">
        <v>4.39</v>
      </c>
      <c r="T306" s="0" t="n">
        <f aca="false">(STANDARDIZE(S306,$S$312,$S$313))*-1</f>
        <v>-0.0864789099177735</v>
      </c>
      <c r="V306" s="11" t="n">
        <f aca="false">F306+H306+J306+L306+N306+P306+R306+T306</f>
        <v>0.347473006549973</v>
      </c>
      <c r="X306" s="11" t="n">
        <f aca="false">AVERAGE(F306,H306,J306,L306,N306,P306,R306,T306)</f>
        <v>0.0434341258187466</v>
      </c>
      <c r="Z306" s="0" t="n">
        <v>1</v>
      </c>
      <c r="AA306" s="0" t="n">
        <v>11</v>
      </c>
      <c r="AB306" s="0" t="n">
        <v>11</v>
      </c>
      <c r="AC306" s="0" t="n">
        <f aca="false">RANK(AB306,$AB$2:$AB$310,1)</f>
        <v>11</v>
      </c>
      <c r="AD306" s="0" t="n">
        <v>0</v>
      </c>
    </row>
    <row r="307" customFormat="false" ht="18" hidden="false" customHeight="true" outlineLevel="0" collapsed="false">
      <c r="A307" s="16" t="s">
        <v>220</v>
      </c>
      <c r="B307" s="9" t="s">
        <v>20</v>
      </c>
      <c r="C307" s="9" t="n">
        <v>69</v>
      </c>
      <c r="D307" s="9" t="n">
        <v>183</v>
      </c>
      <c r="E307" s="10" t="n">
        <v>30.125</v>
      </c>
      <c r="F307" s="0" t="n">
        <f aca="false">STANDARDIZE(E307,$E$312,$E$313)</f>
        <v>-1.54519435116992</v>
      </c>
      <c r="G307" s="10" t="n">
        <v>8.375</v>
      </c>
      <c r="H307" s="0" t="n">
        <f aca="false">STANDARDIZE(G307,$G$312,$G$313)</f>
        <v>-1.97731989788147</v>
      </c>
      <c r="I307" s="9" t="n">
        <v>4.63</v>
      </c>
      <c r="J307" s="0" t="n">
        <f aca="false">(STANDARDIZE(I307,$I$312,$I$313))*-1</f>
        <v>0.51389848143096</v>
      </c>
      <c r="K307" s="9" t="n">
        <v>18</v>
      </c>
      <c r="L307" s="0" t="n">
        <f aca="false">STANDARDIZE(K307,$K$312,$K$313)</f>
        <v>-0.461806460003351</v>
      </c>
      <c r="M307" s="9" t="n">
        <v>35.5</v>
      </c>
      <c r="N307" s="0" t="n">
        <f aca="false">STANDARDIZE(M307,$M$312,$M$313)</f>
        <v>0.452207148248737</v>
      </c>
      <c r="O307" s="9" t="n">
        <v>121</v>
      </c>
      <c r="P307" s="0" t="n">
        <f aca="false">STANDARDIZE(O307,$O$312,$O$313)</f>
        <v>0.615701730331026</v>
      </c>
      <c r="Q307" s="14" t="s">
        <v>364</v>
      </c>
      <c r="S307" s="14" t="s">
        <v>364</v>
      </c>
      <c r="V307" s="11" t="n">
        <f aca="false">F307+H307+J307+L307+N307+P307+R307+T307</f>
        <v>-2.40251334904402</v>
      </c>
      <c r="X307" s="11" t="n">
        <f aca="false">AVERAGE(F307,H307,J307,L307,N307,P307,R307,T307)</f>
        <v>-0.400418891507337</v>
      </c>
      <c r="Z307" s="0" t="n">
        <v>8</v>
      </c>
      <c r="AD307" s="0" t="n">
        <v>0</v>
      </c>
    </row>
    <row r="308" customFormat="false" ht="18" hidden="false" customHeight="true" outlineLevel="0" collapsed="false">
      <c r="A308" s="17" t="s">
        <v>195</v>
      </c>
      <c r="B308" s="9" t="s">
        <v>20</v>
      </c>
      <c r="C308" s="14" t="n">
        <v>71</v>
      </c>
      <c r="D308" s="14" t="n">
        <v>197</v>
      </c>
      <c r="E308" s="15" t="n">
        <v>31</v>
      </c>
      <c r="F308" s="0" t="n">
        <f aca="false">STANDARDIZE(E308,$E$312,$E$313)</f>
        <v>-0.917585202211273</v>
      </c>
      <c r="G308" s="15" t="n">
        <v>9.375</v>
      </c>
      <c r="H308" s="0" t="n">
        <f aca="false">STANDARDIZE(G308,$G$312,$G$313)</f>
        <v>-0.402740203946552</v>
      </c>
      <c r="I308" s="14" t="n">
        <v>4.59</v>
      </c>
      <c r="J308" s="0" t="n">
        <f aca="false">(STANDARDIZE(I308,$I$312,$I$313))*-1</f>
        <v>0.64224776069567</v>
      </c>
      <c r="K308" s="14" t="n">
        <v>15</v>
      </c>
      <c r="L308" s="0" t="n">
        <f aca="false">STANDARDIZE(K308,$K$312,$K$313)</f>
        <v>-0.953630339906919</v>
      </c>
      <c r="M308" s="14" t="n">
        <v>37</v>
      </c>
      <c r="N308" s="0" t="n">
        <f aca="false">STANDARDIZE(M308,$M$312,$M$313)</f>
        <v>0.808230553854091</v>
      </c>
      <c r="O308" s="14" t="n">
        <v>128</v>
      </c>
      <c r="P308" s="0" t="n">
        <f aca="false">STANDARDIZE(O308,$O$312,$O$313)</f>
        <v>1.36407559083798</v>
      </c>
      <c r="Q308" s="14" t="n">
        <v>6.95</v>
      </c>
      <c r="R308" s="0" t="n">
        <f aca="false">(STANDARDIZE(Q308,$Q$312,$Q$313))*-1</f>
        <v>0.784306078651863</v>
      </c>
      <c r="S308" s="14" t="n">
        <v>4.11</v>
      </c>
      <c r="T308" s="0" t="n">
        <f aca="false">(STANDARDIZE(S308,$S$312,$S$313))*-1</f>
        <v>1.01194272815074</v>
      </c>
      <c r="V308" s="11" t="n">
        <f aca="false">F308+H308+J308+L308+N308+P308+R308+T308</f>
        <v>2.3368469661256</v>
      </c>
      <c r="X308" s="11" t="n">
        <f aca="false">AVERAGE(F308,H308,J308,L308,N308,P308,R308,T308)</f>
        <v>0.2921058707657</v>
      </c>
      <c r="Z308" s="0" t="n">
        <v>8</v>
      </c>
      <c r="AD308" s="0" t="n">
        <v>0</v>
      </c>
    </row>
    <row r="309" customFormat="false" ht="18" hidden="false" customHeight="true" outlineLevel="0" collapsed="false">
      <c r="A309" s="16" t="s">
        <v>270</v>
      </c>
      <c r="B309" s="9" t="s">
        <v>20</v>
      </c>
      <c r="C309" s="9" t="n">
        <v>72</v>
      </c>
      <c r="D309" s="9" t="n">
        <v>194</v>
      </c>
      <c r="E309" s="10" t="n">
        <v>31</v>
      </c>
      <c r="F309" s="0" t="n">
        <f aca="false">STANDARDIZE(E309,$E$312,$E$313)</f>
        <v>-0.917585202211273</v>
      </c>
      <c r="G309" s="10" t="n">
        <v>8.625</v>
      </c>
      <c r="H309" s="0" t="n">
        <f aca="false">STANDARDIZE(G309,$G$312,$G$313)</f>
        <v>-1.58367497439774</v>
      </c>
      <c r="I309" s="9" t="n">
        <v>4.57</v>
      </c>
      <c r="J309" s="0" t="n">
        <f aca="false">(STANDARDIZE(I309,$I$312,$I$313))*-1</f>
        <v>0.706422400328023</v>
      </c>
      <c r="K309" s="9" t="n">
        <v>12</v>
      </c>
      <c r="L309" s="0" t="n">
        <f aca="false">STANDARDIZE(K309,$K$312,$K$313)</f>
        <v>-1.44545421981049</v>
      </c>
      <c r="M309" s="9" t="n">
        <v>40</v>
      </c>
      <c r="N309" s="0" t="n">
        <f aca="false">STANDARDIZE(M309,$M$312,$M$313)</f>
        <v>1.5202773650648</v>
      </c>
      <c r="O309" s="9" t="n">
        <v>132</v>
      </c>
      <c r="P309" s="0" t="n">
        <f aca="false">STANDARDIZE(O309,$O$312,$O$313)</f>
        <v>1.79171779684196</v>
      </c>
      <c r="Q309" s="9" t="n">
        <v>7.08</v>
      </c>
      <c r="R309" s="0" t="n">
        <f aca="false">(STANDARDIZE(Q309,$Q$312,$Q$313))*-1</f>
        <v>0.465633625435469</v>
      </c>
      <c r="S309" s="9" t="n">
        <v>4.28</v>
      </c>
      <c r="T309" s="0" t="n">
        <f aca="false">(STANDARDIZE(S309,$S$312,$S$313))*-1</f>
        <v>0.345043876466283</v>
      </c>
      <c r="V309" s="11" t="n">
        <f aca="false">F309+H309+J309+L309+N309+P309+R309+T309</f>
        <v>0.882380667717035</v>
      </c>
      <c r="X309" s="11" t="n">
        <f aca="false">AVERAGE(F309,H309,J309,L309,N309,P309,R309,T309)</f>
        <v>0.110297583464629</v>
      </c>
      <c r="Z309" s="0" t="n">
        <v>3</v>
      </c>
      <c r="AA309" s="0" t="n">
        <v>14</v>
      </c>
      <c r="AB309" s="0" t="n">
        <v>78</v>
      </c>
      <c r="AC309" s="0" t="n">
        <f aca="false">RANK(AB309,$AB$2:$AB$310,1)</f>
        <v>78</v>
      </c>
      <c r="AD309" s="0" t="n">
        <v>0</v>
      </c>
    </row>
    <row r="310" customFormat="false" ht="18" hidden="false" customHeight="true" outlineLevel="0" collapsed="false">
      <c r="A310" s="17" t="s">
        <v>210</v>
      </c>
      <c r="B310" s="9" t="s">
        <v>20</v>
      </c>
      <c r="C310" s="14" t="n">
        <v>74</v>
      </c>
      <c r="D310" s="14" t="n">
        <v>205</v>
      </c>
      <c r="E310" s="15" t="n">
        <v>32.375</v>
      </c>
      <c r="F310" s="0" t="n">
        <f aca="false">STANDARDIZE(E310,$E$312,$E$313)</f>
        <v>0.0686577461523167</v>
      </c>
      <c r="G310" s="15" t="n">
        <v>9.25</v>
      </c>
      <c r="H310" s="0" t="n">
        <f aca="false">STANDARDIZE(G310,$G$312,$G$313)</f>
        <v>-0.599562665688417</v>
      </c>
      <c r="I310" s="14" t="n">
        <v>4.58</v>
      </c>
      <c r="J310" s="0" t="n">
        <f aca="false">(STANDARDIZE(I310,$I$312,$I$313))*-1</f>
        <v>0.674335080511847</v>
      </c>
      <c r="K310" s="14" t="s">
        <v>364</v>
      </c>
      <c r="M310" s="14" t="n">
        <v>36</v>
      </c>
      <c r="N310" s="0" t="n">
        <f aca="false">STANDARDIZE(M310,$M$312,$M$313)</f>
        <v>0.570881616783855</v>
      </c>
      <c r="O310" s="14" t="n">
        <v>125</v>
      </c>
      <c r="P310" s="0" t="n">
        <f aca="false">STANDARDIZE(O310,$O$312,$O$313)</f>
        <v>1.043343936335</v>
      </c>
      <c r="Q310" s="14" t="n">
        <v>6.94</v>
      </c>
      <c r="R310" s="0" t="n">
        <f aca="false">(STANDARDIZE(Q310,$Q$312,$Q$313))*-1</f>
        <v>0.808819344283893</v>
      </c>
      <c r="S310" s="14" t="n">
        <v>4.22</v>
      </c>
      <c r="T310" s="0" t="n">
        <f aca="false">(STANDARDIZE(S310,$S$312,$S$313))*-1</f>
        <v>0.58041994176668</v>
      </c>
      <c r="V310" s="11" t="n">
        <f aca="false">F310+H310+J310+L310+N310+P310+R310+T310</f>
        <v>3.14689500014518</v>
      </c>
      <c r="X310" s="11" t="n">
        <f aca="false">AVERAGE(F310,H310,J310,L310,N310,P310,R310,T310)</f>
        <v>0.449556428592168</v>
      </c>
      <c r="Z310" s="0" t="n">
        <v>8</v>
      </c>
      <c r="AD310" s="0" t="n">
        <v>0</v>
      </c>
    </row>
    <row r="311" customFormat="false" ht="15.75" hidden="false" customHeight="false" outlineLevel="0" collapsed="false"/>
    <row r="312" s="18" customFormat="true" ht="15" hidden="false" customHeight="false" outlineLevel="0" collapsed="false">
      <c r="C312" s="5" t="n">
        <f aca="false">AVERAGE(C2:C310)</f>
        <v>73.8414239482201</v>
      </c>
      <c r="D312" s="5" t="n">
        <f aca="false">AVERAGE(D2:D310)</f>
        <v>246.009708737864</v>
      </c>
      <c r="E312" s="5" t="n">
        <f aca="false">AVERAGE(E2:E310)</f>
        <v>32.2792787569573</v>
      </c>
      <c r="G312" s="5" t="n">
        <f aca="false">AVERAGE(G2:G310)</f>
        <v>9.63077632272146</v>
      </c>
      <c r="I312" s="5" t="n">
        <f aca="false">AVERAGE(I2:I310)</f>
        <v>4.79015625</v>
      </c>
      <c r="K312" s="5" t="n">
        <f aca="false">AVERAGE(K2:K310)</f>
        <v>20.8169014084507</v>
      </c>
      <c r="M312" s="5" t="n">
        <f aca="false">AVERAGE(M2:M310)</f>
        <v>33.5947580645161</v>
      </c>
      <c r="O312" s="5" t="n">
        <f aca="false">AVERAGE(O2:O310)</f>
        <v>115.240963855422</v>
      </c>
      <c r="Q312" s="5" t="n">
        <f aca="false">AVERAGE(Q2:Q310)</f>
        <v>7.26995169082125</v>
      </c>
      <c r="S312" s="5" t="n">
        <f aca="false">AVERAGE(S2:S310)</f>
        <v>4.36795555555556</v>
      </c>
      <c r="V312" s="5"/>
    </row>
    <row r="313" s="18" customFormat="true" ht="15" hidden="false" customHeight="false" outlineLevel="0" collapsed="false">
      <c r="C313" s="5" t="n">
        <f aca="false">STDEV(C2:C310)</f>
        <v>2.72508177731623</v>
      </c>
      <c r="D313" s="5" t="n">
        <f aca="false">STDEV(D2:D310)</f>
        <v>46.4141775695783</v>
      </c>
      <c r="E313" s="5" t="n">
        <f aca="false">STDEV(E2:E310)</f>
        <v>1.39417980354785</v>
      </c>
      <c r="G313" s="5" t="n">
        <f aca="false">STDEV(G2:G310)</f>
        <v>0.635090115700001</v>
      </c>
      <c r="I313" s="5" t="n">
        <f aca="false">STDEV(I2:I310)</f>
        <v>0.311649587977065</v>
      </c>
      <c r="K313" s="5" t="n">
        <f aca="false">STDEV(K2:K310)</f>
        <v>6.09974448696596</v>
      </c>
      <c r="M313" s="5" t="n">
        <f aca="false">STDEV(M2:M310)</f>
        <v>4.21320614426885</v>
      </c>
      <c r="O313" s="5" t="n">
        <f aca="false">STDEV(O2:O310)</f>
        <v>9.35361370753664</v>
      </c>
      <c r="Q313" s="5" t="n">
        <f aca="false">STDEV(Q2:Q310)</f>
        <v>0.407942383120651</v>
      </c>
      <c r="S313" s="5" t="n">
        <f aca="false">STDEV(S2:S310)</f>
        <v>0.254911220150723</v>
      </c>
    </row>
  </sheetData>
  <conditionalFormatting sqref="V1:V311 V313:V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6" min="6" style="0" width="12.14"/>
    <col collapsed="false" customWidth="true" hidden="false" outlineLevel="0" max="8" min="8" style="0" width="12.14"/>
    <col collapsed="false" customWidth="true" hidden="false" outlineLevel="0" max="10" min="10" style="0" width="12.14"/>
    <col collapsed="false" customWidth="true" hidden="false" outlineLevel="0" max="12" min="12" style="0" width="12.14"/>
    <col collapsed="false" customWidth="true" hidden="false" outlineLevel="0" max="14" min="14" style="0" width="12.14"/>
    <col collapsed="false" customWidth="true" hidden="false" outlineLevel="0" max="16" min="16" style="0" width="12.14"/>
    <col collapsed="false" customWidth="true" hidden="false" outlineLevel="0" max="18" min="18" style="0" width="12.14"/>
    <col collapsed="false" customWidth="true" hidden="false" outlineLevel="0" max="20" min="20" style="0" width="12.14"/>
    <col collapsed="false" customWidth="true" hidden="false" outlineLevel="0" max="22" min="22" style="0" width="12.14"/>
    <col collapsed="false" customWidth="true" hidden="false" outlineLevel="0" max="24" min="24" style="0" width="12.14"/>
  </cols>
  <sheetData>
    <row r="1" customFormat="false" ht="15" hidden="false" customHeight="false" outlineLevel="0" collapsed="false">
      <c r="A1" s="19"/>
      <c r="B1" s="19"/>
      <c r="C1" s="19"/>
      <c r="D1" s="19"/>
      <c r="E1" s="19"/>
      <c r="F1" s="2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19"/>
      <c r="X1" s="19"/>
    </row>
    <row r="2" customFormat="false" ht="15" hidden="false" customHeight="false" outlineLevel="0" collapsed="false">
      <c r="A2" s="21" t="s">
        <v>372</v>
      </c>
      <c r="B2" s="21" t="s">
        <v>2</v>
      </c>
      <c r="C2" s="21" t="s">
        <v>373</v>
      </c>
      <c r="D2" s="21" t="s">
        <v>374</v>
      </c>
      <c r="E2" s="21" t="s">
        <v>375</v>
      </c>
      <c r="F2" s="22" t="s">
        <v>350</v>
      </c>
      <c r="G2" s="21" t="s">
        <v>376</v>
      </c>
      <c r="H2" s="21" t="s">
        <v>350</v>
      </c>
      <c r="I2" s="21" t="s">
        <v>377</v>
      </c>
      <c r="J2" s="21" t="s">
        <v>350</v>
      </c>
      <c r="K2" s="21" t="s">
        <v>378</v>
      </c>
      <c r="L2" s="21" t="s">
        <v>350</v>
      </c>
      <c r="M2" s="21" t="s">
        <v>379</v>
      </c>
      <c r="N2" s="21" t="s">
        <v>350</v>
      </c>
      <c r="O2" s="21" t="s">
        <v>353</v>
      </c>
      <c r="P2" s="21" t="s">
        <v>350</v>
      </c>
      <c r="Q2" s="21" t="s">
        <v>12</v>
      </c>
      <c r="R2" s="21" t="s">
        <v>350</v>
      </c>
      <c r="S2" s="21" t="s">
        <v>380</v>
      </c>
      <c r="T2" s="21" t="s">
        <v>350</v>
      </c>
      <c r="V2" s="21" t="s">
        <v>356</v>
      </c>
      <c r="X2" s="21" t="s">
        <v>356</v>
      </c>
    </row>
    <row r="3" customFormat="false" ht="14.9" hidden="false" customHeight="false" outlineLevel="0" collapsed="false">
      <c r="A3" s="23" t="s">
        <v>381</v>
      </c>
      <c r="B3" s="24" t="s">
        <v>382</v>
      </c>
      <c r="C3" s="25" t="n">
        <v>70</v>
      </c>
      <c r="D3" s="24" t="n">
        <v>190</v>
      </c>
      <c r="E3" s="25" t="n">
        <v>31.375</v>
      </c>
      <c r="F3" s="25" t="n">
        <f aca="false">STANDARDIZE(E3,$E$322,$E$323)</f>
        <v>-0.876168436698004</v>
      </c>
      <c r="G3" s="26" t="n">
        <v>9.125</v>
      </c>
      <c r="H3" s="25" t="n">
        <f aca="false">STANDARDIZE(G3,$G$322,$G$323)</f>
        <v>-15.4681397142544</v>
      </c>
      <c r="I3" s="25"/>
      <c r="J3" s="25"/>
      <c r="K3" s="24" t="n">
        <v>11</v>
      </c>
      <c r="L3" s="25" t="n">
        <f aca="false">STANDARDIZE(K3,$K$322,$K$323)</f>
        <v>-1.45753519316356</v>
      </c>
      <c r="M3" s="25"/>
      <c r="N3" s="25"/>
      <c r="O3" s="24"/>
      <c r="P3" s="25"/>
      <c r="Q3" s="25"/>
      <c r="R3" s="25"/>
      <c r="S3" s="24"/>
      <c r="T3" s="25"/>
      <c r="V3" s="27" t="n">
        <f aca="false">F3+H3+J3+L3+N3+P3+R3+T3</f>
        <v>-17.8018433441159</v>
      </c>
      <c r="X3" s="27" t="n">
        <f aca="false">AVERAGE(F3,H3,J3,L3,N3,P3,R3,T3)</f>
        <v>-5.93394778137198</v>
      </c>
    </row>
    <row r="4" customFormat="false" ht="15" hidden="false" customHeight="false" outlineLevel="0" collapsed="false">
      <c r="A4" s="28" t="s">
        <v>383</v>
      </c>
      <c r="B4" s="29" t="s">
        <v>382</v>
      </c>
      <c r="C4" s="30" t="n">
        <v>73</v>
      </c>
      <c r="D4" s="29" t="n">
        <v>199</v>
      </c>
      <c r="E4" s="30" t="n">
        <v>31.375</v>
      </c>
      <c r="F4" s="25" t="n">
        <f aca="false">STANDARDIZE(E4,$E$322,$E$323)</f>
        <v>-0.876168436698004</v>
      </c>
      <c r="G4" s="29" t="n">
        <v>9.375</v>
      </c>
      <c r="H4" s="25" t="n">
        <f aca="false">STANDARDIZE(G4,$G$322,$G$323)</f>
        <v>-0.535177089400291</v>
      </c>
      <c r="I4" s="30" t="n">
        <v>4.4</v>
      </c>
      <c r="J4" s="25" t="n">
        <f aca="false">(STANDARDIZE(I4,$I$322,$I$323))*-1</f>
        <v>1.38257763149941</v>
      </c>
      <c r="K4" s="29" t="n">
        <v>13</v>
      </c>
      <c r="L4" s="25" t="n">
        <f aca="false">STANDARDIZE(K4,$K$322,$K$323)</f>
        <v>-1.12043700630867</v>
      </c>
      <c r="M4" s="30"/>
      <c r="N4" s="25"/>
      <c r="O4" s="29"/>
      <c r="P4" s="25"/>
      <c r="Q4" s="30"/>
      <c r="R4" s="25"/>
      <c r="S4" s="29"/>
      <c r="T4" s="25"/>
      <c r="V4" s="27" t="n">
        <f aca="false">F4+H4+J4+L4+N4+P4+R4+T4</f>
        <v>-1.14920490090756</v>
      </c>
      <c r="X4" s="27" t="n">
        <f aca="false">AVERAGE(F4,H4,J4,L4,N4,P4,R4,T4)</f>
        <v>-0.287301225226889</v>
      </c>
    </row>
    <row r="5" customFormat="false" ht="15" hidden="false" customHeight="false" outlineLevel="0" collapsed="false">
      <c r="A5" s="23" t="s">
        <v>384</v>
      </c>
      <c r="B5" s="24" t="s">
        <v>382</v>
      </c>
      <c r="C5" s="25" t="n">
        <v>69</v>
      </c>
      <c r="D5" s="24" t="n">
        <v>193</v>
      </c>
      <c r="E5" s="25" t="n">
        <v>31</v>
      </c>
      <c r="F5" s="25" t="n">
        <f aca="false">STANDARDIZE(E5,$E$322,$E$323)</f>
        <v>-1.14921261710943</v>
      </c>
      <c r="G5" s="24" t="n">
        <v>9.125</v>
      </c>
      <c r="H5" s="25" t="n">
        <f aca="false">STANDARDIZE(G5,$G$322,$G$323)</f>
        <v>-0.933389426063067</v>
      </c>
      <c r="I5" s="25" t="n">
        <v>4.47</v>
      </c>
      <c r="J5" s="25" t="n">
        <f aca="false">(STANDARDIZE(I5,$I$322,$I$323))*-1</f>
        <v>1.14590080485787</v>
      </c>
      <c r="K5" s="24" t="n">
        <v>10</v>
      </c>
      <c r="L5" s="25" t="n">
        <f aca="false">STANDARDIZE(K5,$K$322,$K$323)</f>
        <v>-1.626084286591</v>
      </c>
      <c r="M5" s="25" t="n">
        <v>35</v>
      </c>
      <c r="N5" s="25" t="n">
        <f aca="false">STANDARDIZE(M5,$M$322,$M$323)</f>
        <v>0.564516343095568</v>
      </c>
      <c r="O5" s="24" t="n">
        <v>124</v>
      </c>
      <c r="P5" s="25" t="n">
        <f aca="false">STANDARDIZE(O5,$O$322,$O$323)</f>
        <v>1.00966098743125</v>
      </c>
      <c r="Q5" s="25" t="n">
        <v>7.16</v>
      </c>
      <c r="R5" s="25" t="n">
        <f aca="false">(STANDARDIZE(Q5,$Q$322,$Q$323))*-1</f>
        <v>0.358292537026603</v>
      </c>
      <c r="S5" s="24" t="n">
        <v>4.22</v>
      </c>
      <c r="T5" s="25" t="n">
        <f aca="false">(STANDARDIZE(S5,$S$322,$S$323))*-1</f>
        <v>0.788079463315556</v>
      </c>
      <c r="V5" s="27" t="n">
        <f aca="false">F5+H5+J5+L5+N5+P5+R5+T5</f>
        <v>0.157763805963351</v>
      </c>
      <c r="X5" s="27" t="n">
        <f aca="false">AVERAGE(F5,H5,J5,L5,N5,P5,R5,T5)</f>
        <v>0.0197204757454188</v>
      </c>
    </row>
    <row r="6" customFormat="false" ht="15" hidden="false" customHeight="false" outlineLevel="0" collapsed="false">
      <c r="A6" s="28" t="s">
        <v>385</v>
      </c>
      <c r="B6" s="29" t="s">
        <v>382</v>
      </c>
      <c r="C6" s="30" t="n">
        <v>73</v>
      </c>
      <c r="D6" s="29" t="n">
        <v>211</v>
      </c>
      <c r="E6" s="30" t="n">
        <v>33.375</v>
      </c>
      <c r="F6" s="25" t="n">
        <f aca="false">STANDARDIZE(E6,$E$322,$E$323)</f>
        <v>0.580067192162945</v>
      </c>
      <c r="G6" s="29" t="n">
        <v>9.125</v>
      </c>
      <c r="H6" s="25" t="n">
        <f aca="false">STANDARDIZE(G6,$G$322,$G$323)</f>
        <v>-0.933389426063067</v>
      </c>
      <c r="I6" s="30" t="n">
        <v>4.5</v>
      </c>
      <c r="J6" s="25" t="n">
        <f aca="false">(STANDARDIZE(I6,$I$322,$I$323))*-1</f>
        <v>1.04446787915435</v>
      </c>
      <c r="K6" s="29" t="n">
        <v>16</v>
      </c>
      <c r="L6" s="25" t="n">
        <f aca="false">STANDARDIZE(K6,$K$322,$K$323)</f>
        <v>-0.614789726026335</v>
      </c>
      <c r="M6" s="30" t="n">
        <v>36</v>
      </c>
      <c r="N6" s="25" t="n">
        <f aca="false">STANDARDIZE(M6,$M$322,$M$323)</f>
        <v>0.840580761662679</v>
      </c>
      <c r="O6" s="29" t="n">
        <v>124</v>
      </c>
      <c r="P6" s="25" t="n">
        <f aca="false">STANDARDIZE(O6,$O$322,$O$323)</f>
        <v>1.00966098743125</v>
      </c>
      <c r="Q6" s="30" t="n">
        <v>6.91</v>
      </c>
      <c r="R6" s="25" t="n">
        <f aca="false">(STANDARDIZE(Q6,$Q$322,$Q$323))*-1</f>
        <v>0.940193062314214</v>
      </c>
      <c r="S6" s="29" t="n">
        <v>4.21</v>
      </c>
      <c r="T6" s="25" t="n">
        <f aca="false">(STANDARDIZE(S6,$S$322,$S$323))*-1</f>
        <v>0.8255657359595</v>
      </c>
      <c r="V6" s="27" t="n">
        <f aca="false">F6+H6+J6+L6+N6+P6+R6+T6</f>
        <v>3.69235646659554</v>
      </c>
      <c r="X6" s="27" t="n">
        <f aca="false">AVERAGE(F6,H6,J6,L6,N6,P6,R6,T6)</f>
        <v>0.461544558324442</v>
      </c>
    </row>
    <row r="7" customFormat="false" ht="15" hidden="false" customHeight="false" outlineLevel="0" collapsed="false">
      <c r="A7" s="23" t="s">
        <v>386</v>
      </c>
      <c r="B7" s="24" t="s">
        <v>382</v>
      </c>
      <c r="C7" s="25" t="n">
        <v>71</v>
      </c>
      <c r="D7" s="24" t="n">
        <v>192</v>
      </c>
      <c r="E7" s="25" t="n">
        <v>31.75</v>
      </c>
      <c r="F7" s="25" t="n">
        <f aca="false">STANDARDIZE(E7,$E$322,$E$323)</f>
        <v>-0.603124256286576</v>
      </c>
      <c r="G7" s="24" t="n">
        <v>8.25</v>
      </c>
      <c r="H7" s="25" t="n">
        <f aca="false">STANDARDIZE(G7,$G$322,$G$323)</f>
        <v>-2.32713260438278</v>
      </c>
      <c r="I7" s="25" t="n">
        <v>4.35</v>
      </c>
      <c r="J7" s="25" t="n">
        <f aca="false">(STANDARDIZE(I7,$I$322,$I$323))*-1</f>
        <v>1.55163250767195</v>
      </c>
      <c r="K7" s="24" t="n">
        <v>19</v>
      </c>
      <c r="L7" s="25" t="n">
        <f aca="false">STANDARDIZE(K7,$K$322,$K$323)</f>
        <v>-0.109142445744001</v>
      </c>
      <c r="M7" s="25" t="n">
        <v>35</v>
      </c>
      <c r="N7" s="25" t="n">
        <f aca="false">STANDARDIZE(M7,$M$322,$M$323)</f>
        <v>0.564516343095568</v>
      </c>
      <c r="O7" s="24" t="n">
        <v>115</v>
      </c>
      <c r="P7" s="25" t="n">
        <f aca="false">STANDARDIZE(O7,$O$322,$O$323)</f>
        <v>0.00252415246857797</v>
      </c>
      <c r="Q7" s="25" t="n">
        <v>7.03</v>
      </c>
      <c r="R7" s="25" t="n">
        <f aca="false">(STANDARDIZE(Q7,$Q$322,$Q$323))*-1</f>
        <v>0.66088081017616</v>
      </c>
      <c r="S7" s="24" t="n">
        <v>4.19</v>
      </c>
      <c r="T7" s="25" t="n">
        <f aca="false">(STANDARDIZE(S7,$S$322,$S$323))*-1</f>
        <v>0.90053828124739</v>
      </c>
      <c r="V7" s="27" t="n">
        <f aca="false">F7+H7+J7+L7+N7+P7+R7+T7</f>
        <v>0.640692788246288</v>
      </c>
      <c r="X7" s="27" t="n">
        <f aca="false">AVERAGE(F7,H7,J7,L7,N7,P7,R7,T7)</f>
        <v>0.080086598530786</v>
      </c>
    </row>
    <row r="8" customFormat="false" ht="15" hidden="false" customHeight="false" outlineLevel="0" collapsed="false">
      <c r="A8" s="28" t="s">
        <v>387</v>
      </c>
      <c r="B8" s="29" t="s">
        <v>382</v>
      </c>
      <c r="C8" s="30" t="n">
        <v>72</v>
      </c>
      <c r="D8" s="29" t="n">
        <v>193</v>
      </c>
      <c r="E8" s="30" t="n">
        <v>33.25</v>
      </c>
      <c r="F8" s="25" t="n">
        <f aca="false">STANDARDIZE(E8,$E$322,$E$323)</f>
        <v>0.489052465359135</v>
      </c>
      <c r="G8" s="29" t="n">
        <v>9.5</v>
      </c>
      <c r="H8" s="25" t="n">
        <f aca="false">STANDARDIZE(G8,$G$322,$G$323)</f>
        <v>-0.336070921068904</v>
      </c>
      <c r="I8" s="30" t="n">
        <v>4.46</v>
      </c>
      <c r="J8" s="25" t="n">
        <f aca="false">(STANDARDIZE(I8,$I$322,$I$323))*-1</f>
        <v>1.17971178009238</v>
      </c>
      <c r="K8" s="29"/>
      <c r="L8" s="25"/>
      <c r="M8" s="30" t="n">
        <v>31.5</v>
      </c>
      <c r="N8" s="25" t="n">
        <f aca="false">STANDARDIZE(M8,$M$322,$M$323)</f>
        <v>-0.401709121889322</v>
      </c>
      <c r="O8" s="29"/>
      <c r="P8" s="25"/>
      <c r="Q8" s="30"/>
      <c r="R8" s="25"/>
      <c r="S8" s="29"/>
      <c r="T8" s="25"/>
      <c r="V8" s="27" t="n">
        <f aca="false">F8+H8+J8+L8+N8+P8+R8+T8</f>
        <v>0.930984202493289</v>
      </c>
      <c r="X8" s="27" t="n">
        <f aca="false">AVERAGE(F8,H8,J8,L8,N8,P8,R8,T8)</f>
        <v>0.232746050623322</v>
      </c>
    </row>
    <row r="9" customFormat="false" ht="15" hidden="false" customHeight="false" outlineLevel="0" collapsed="false">
      <c r="A9" s="23" t="s">
        <v>388</v>
      </c>
      <c r="B9" s="24" t="s">
        <v>382</v>
      </c>
      <c r="C9" s="25" t="n">
        <v>72</v>
      </c>
      <c r="D9" s="24" t="n">
        <v>212</v>
      </c>
      <c r="E9" s="25" t="n">
        <v>31.5</v>
      </c>
      <c r="F9" s="25" t="n">
        <f aca="false">STANDARDIZE(E9,$E$322,$E$323)</f>
        <v>-0.785153709894195</v>
      </c>
      <c r="G9" s="24" t="n">
        <v>8.875</v>
      </c>
      <c r="H9" s="25" t="n">
        <f aca="false">STANDARDIZE(G9,$G$322,$G$323)</f>
        <v>-1.33160176272584</v>
      </c>
      <c r="I9" s="25" t="n">
        <v>4.53</v>
      </c>
      <c r="J9" s="25" t="n">
        <f aca="false">(STANDARDIZE(I9,$I$322,$I$323))*-1</f>
        <v>0.943034953450828</v>
      </c>
      <c r="K9" s="24" t="n">
        <v>19</v>
      </c>
      <c r="L9" s="25" t="n">
        <f aca="false">STANDARDIZE(K9,$K$322,$K$323)</f>
        <v>-0.109142445744001</v>
      </c>
      <c r="M9" s="25" t="n">
        <v>36.5</v>
      </c>
      <c r="N9" s="25" t="n">
        <f aca="false">STANDARDIZE(M9,$M$322,$M$323)</f>
        <v>0.978612970946235</v>
      </c>
      <c r="O9" s="24" t="n">
        <v>122</v>
      </c>
      <c r="P9" s="25" t="n">
        <f aca="false">STANDARDIZE(O9,$O$322,$O$323)</f>
        <v>0.785852801883991</v>
      </c>
      <c r="Q9" s="25" t="n">
        <v>7.1</v>
      </c>
      <c r="R9" s="25" t="n">
        <f aca="false">(STANDARDIZE(Q9,$Q$322,$Q$323))*-1</f>
        <v>0.497948663095631</v>
      </c>
      <c r="S9" s="24" t="n">
        <v>4.4</v>
      </c>
      <c r="T9" s="25" t="n">
        <f aca="false">(STANDARDIZE(S9,$S$322,$S$323))*-1</f>
        <v>0.113326555724535</v>
      </c>
      <c r="V9" s="27" t="n">
        <f aca="false">F9+H9+J9+L9+N9+P9+R9+T9</f>
        <v>1.09287802673718</v>
      </c>
      <c r="X9" s="27" t="n">
        <f aca="false">AVERAGE(F9,H9,J9,L9,N9,P9,R9,T9)</f>
        <v>0.136609753342148</v>
      </c>
    </row>
    <row r="10" customFormat="false" ht="15" hidden="false" customHeight="false" outlineLevel="0" collapsed="false">
      <c r="A10" s="28" t="s">
        <v>389</v>
      </c>
      <c r="B10" s="29" t="s">
        <v>382</v>
      </c>
      <c r="C10" s="30" t="n">
        <v>72</v>
      </c>
      <c r="D10" s="29" t="n">
        <v>192</v>
      </c>
      <c r="E10" s="30" t="n">
        <v>31.875</v>
      </c>
      <c r="F10" s="25" t="n">
        <f aca="false">STANDARDIZE(E10,$E$322,$E$323)</f>
        <v>-0.512109529482767</v>
      </c>
      <c r="G10" s="29" t="n">
        <v>9</v>
      </c>
      <c r="H10" s="25" t="n">
        <f aca="false">STANDARDIZE(G10,$G$322,$G$323)</f>
        <v>-1.13249559439445</v>
      </c>
      <c r="I10" s="30" t="n">
        <v>4.58</v>
      </c>
      <c r="J10" s="25" t="n">
        <f aca="false">(STANDARDIZE(I10,$I$322,$I$323))*-1</f>
        <v>0.773980077278296</v>
      </c>
      <c r="K10" s="29" t="n">
        <v>14</v>
      </c>
      <c r="L10" s="25" t="n">
        <f aca="false">STANDARDIZE(K10,$K$322,$K$323)</f>
        <v>-0.951887912881224</v>
      </c>
      <c r="M10" s="30" t="n">
        <v>33.5</v>
      </c>
      <c r="N10" s="25" t="n">
        <f aca="false">STANDARDIZE(M10,$M$322,$M$323)</f>
        <v>0.150419715244901</v>
      </c>
      <c r="O10" s="29"/>
      <c r="P10" s="25"/>
      <c r="Q10" s="30"/>
      <c r="R10" s="25"/>
      <c r="S10" s="29"/>
      <c r="T10" s="25"/>
      <c r="V10" s="27" t="n">
        <f aca="false">F10+H10+J10+L10+N10+P10+R10+T10</f>
        <v>-1.67209324423525</v>
      </c>
      <c r="X10" s="27" t="n">
        <f aca="false">AVERAGE(F10,H10,J10,L10,N10,P10,R10,T10)</f>
        <v>-0.33441864884705</v>
      </c>
    </row>
    <row r="11" customFormat="false" ht="15" hidden="false" customHeight="false" outlineLevel="0" collapsed="false">
      <c r="A11" s="23" t="s">
        <v>390</v>
      </c>
      <c r="B11" s="24" t="s">
        <v>382</v>
      </c>
      <c r="C11" s="25" t="n">
        <v>73</v>
      </c>
      <c r="D11" s="24" t="n">
        <v>193</v>
      </c>
      <c r="E11" s="25" t="n">
        <v>31.625</v>
      </c>
      <c r="F11" s="25" t="n">
        <f aca="false">STANDARDIZE(E11,$E$322,$E$323)</f>
        <v>-0.694138983090385</v>
      </c>
      <c r="G11" s="24" t="n">
        <v>9.125</v>
      </c>
      <c r="H11" s="25" t="n">
        <f aca="false">STANDARDIZE(G11,$G$322,$G$323)</f>
        <v>-0.933389426063067</v>
      </c>
      <c r="I11" s="25" t="n">
        <v>4.49</v>
      </c>
      <c r="J11" s="25" t="n">
        <f aca="false">(STANDARDIZE(I11,$I$322,$I$323))*-1</f>
        <v>1.07827885438885</v>
      </c>
      <c r="K11" s="24" t="n">
        <v>16</v>
      </c>
      <c r="L11" s="25" t="n">
        <f aca="false">STANDARDIZE(K11,$K$322,$K$323)</f>
        <v>-0.614789726026335</v>
      </c>
      <c r="M11" s="25" t="n">
        <v>38</v>
      </c>
      <c r="N11" s="25" t="n">
        <f aca="false">STANDARDIZE(M11,$M$322,$M$323)</f>
        <v>1.3927095987969</v>
      </c>
      <c r="O11" s="24" t="n">
        <v>124</v>
      </c>
      <c r="P11" s="25" t="n">
        <f aca="false">STANDARDIZE(O11,$O$322,$O$323)</f>
        <v>1.00966098743125</v>
      </c>
      <c r="Q11" s="25" t="n">
        <v>7.03</v>
      </c>
      <c r="R11" s="25" t="n">
        <f aca="false">(STANDARDIZE(Q11,$Q$322,$Q$323))*-1</f>
        <v>0.66088081017616</v>
      </c>
      <c r="S11" s="24" t="n">
        <v>4.09</v>
      </c>
      <c r="T11" s="25" t="n">
        <f aca="false">(STANDARDIZE(S11,$S$322,$S$323))*-1</f>
        <v>1.27540100768685</v>
      </c>
      <c r="V11" s="27" t="n">
        <f aca="false">F11+H11+J11+L11+N11+P11+R11+T11</f>
        <v>3.17461312330022</v>
      </c>
      <c r="X11" s="27" t="n">
        <f aca="false">AVERAGE(F11,H11,J11,L11,N11,P11,R11,T11)</f>
        <v>0.396826640412528</v>
      </c>
    </row>
    <row r="12" customFormat="false" ht="15" hidden="false" customHeight="false" outlineLevel="0" collapsed="false">
      <c r="A12" s="28" t="s">
        <v>391</v>
      </c>
      <c r="B12" s="29" t="s">
        <v>382</v>
      </c>
      <c r="C12" s="30" t="n">
        <v>72</v>
      </c>
      <c r="D12" s="29" t="n">
        <v>187</v>
      </c>
      <c r="E12" s="30" t="n">
        <v>30.5</v>
      </c>
      <c r="F12" s="25" t="n">
        <f aca="false">STANDARDIZE(E12,$E$322,$E$323)</f>
        <v>-1.51327152432467</v>
      </c>
      <c r="G12" s="29" t="n">
        <v>9</v>
      </c>
      <c r="H12" s="25" t="n">
        <f aca="false">STANDARDIZE(G12,$G$322,$G$323)</f>
        <v>-1.13249559439445</v>
      </c>
      <c r="I12" s="30" t="n">
        <v>4.43</v>
      </c>
      <c r="J12" s="25" t="n">
        <f aca="false">(STANDARDIZE(I12,$I$322,$I$323))*-1</f>
        <v>1.2811447057959</v>
      </c>
      <c r="K12" s="29"/>
      <c r="L12" s="25"/>
      <c r="M12" s="30" t="n">
        <v>36.5</v>
      </c>
      <c r="N12" s="25" t="n">
        <f aca="false">STANDARDIZE(M12,$M$322,$M$323)</f>
        <v>0.978612970946235</v>
      </c>
      <c r="O12" s="29" t="n">
        <v>119</v>
      </c>
      <c r="P12" s="25" t="n">
        <f aca="false">STANDARDIZE(O12,$O$322,$O$323)</f>
        <v>0.4501405235631</v>
      </c>
      <c r="Q12" s="30"/>
      <c r="R12" s="25"/>
      <c r="S12" s="29"/>
      <c r="T12" s="25"/>
      <c r="V12" s="27" t="n">
        <f aca="false">F12+H12+J12+L12+N12+P12+R12+T12</f>
        <v>0.0641310815861105</v>
      </c>
      <c r="X12" s="27" t="n">
        <f aca="false">AVERAGE(F12,H12,J12,L12,N12,P12,R12,T12)</f>
        <v>0.0128262163172221</v>
      </c>
    </row>
    <row r="13" customFormat="false" ht="15" hidden="false" customHeight="false" outlineLevel="0" collapsed="false">
      <c r="A13" s="23" t="s">
        <v>392</v>
      </c>
      <c r="B13" s="24" t="s">
        <v>382</v>
      </c>
      <c r="C13" s="25" t="n">
        <v>73</v>
      </c>
      <c r="D13" s="24" t="n">
        <v>201</v>
      </c>
      <c r="E13" s="25" t="n">
        <v>31.375</v>
      </c>
      <c r="F13" s="25" t="n">
        <f aca="false">STANDARDIZE(E13,$E$322,$E$323)</f>
        <v>-0.876168436698004</v>
      </c>
      <c r="G13" s="24" t="n">
        <v>9.5</v>
      </c>
      <c r="H13" s="25" t="n">
        <f aca="false">STANDARDIZE(G13,$G$322,$G$323)</f>
        <v>-0.336070921068904</v>
      </c>
      <c r="I13" s="25" t="n">
        <v>4.46</v>
      </c>
      <c r="J13" s="25" t="n">
        <f aca="false">(STANDARDIZE(I13,$I$322,$I$323))*-1</f>
        <v>1.17971178009238</v>
      </c>
      <c r="K13" s="24" t="n">
        <v>21</v>
      </c>
      <c r="L13" s="25" t="n">
        <f aca="false">STANDARDIZE(K13,$K$322,$K$323)</f>
        <v>0.227955741110888</v>
      </c>
      <c r="M13" s="25" t="n">
        <v>37.5</v>
      </c>
      <c r="N13" s="25" t="n">
        <f aca="false">STANDARDIZE(M13,$M$322,$M$323)</f>
        <v>1.25467738951335</v>
      </c>
      <c r="O13" s="24" t="n">
        <v>126</v>
      </c>
      <c r="P13" s="25" t="n">
        <f aca="false">STANDARDIZE(O13,$O$322,$O$323)</f>
        <v>1.23346917297851</v>
      </c>
      <c r="Q13" s="25" t="n">
        <v>6.64</v>
      </c>
      <c r="R13" s="25" t="n">
        <f aca="false">(STANDARDIZE(Q13,$Q$322,$Q$323))*-1</f>
        <v>1.56864562962484</v>
      </c>
      <c r="S13" s="24" t="n">
        <v>3.97</v>
      </c>
      <c r="T13" s="25" t="n">
        <f aca="false">(STANDARDIZE(S13,$S$322,$S$323))*-1</f>
        <v>1.72523627941419</v>
      </c>
      <c r="V13" s="27" t="n">
        <f aca="false">F13+H13+J13+L13+N13+P13+R13+T13</f>
        <v>5.97745663496725</v>
      </c>
      <c r="X13" s="27" t="n">
        <f aca="false">AVERAGE(F13,H13,J13,L13,N13,P13,R13,T13)</f>
        <v>0.747182079370906</v>
      </c>
    </row>
    <row r="14" customFormat="false" ht="15" hidden="false" customHeight="false" outlineLevel="0" collapsed="false">
      <c r="A14" s="28" t="s">
        <v>393</v>
      </c>
      <c r="B14" s="29" t="s">
        <v>382</v>
      </c>
      <c r="C14" s="30" t="n">
        <v>73</v>
      </c>
      <c r="D14" s="29" t="n">
        <v>188</v>
      </c>
      <c r="E14" s="30" t="n">
        <v>32</v>
      </c>
      <c r="F14" s="25" t="n">
        <f aca="false">STANDARDIZE(E14,$E$322,$E$323)</f>
        <v>-0.421094802678958</v>
      </c>
      <c r="G14" s="29" t="n">
        <v>9.625</v>
      </c>
      <c r="H14" s="25" t="n">
        <f aca="false">STANDARDIZE(G14,$G$322,$G$323)</f>
        <v>-0.136964752737516</v>
      </c>
      <c r="I14" s="30" t="n">
        <v>4.55</v>
      </c>
      <c r="J14" s="25" t="n">
        <f aca="false">(STANDARDIZE(I14,$I$322,$I$323))*-1</f>
        <v>0.875413002981816</v>
      </c>
      <c r="K14" s="29"/>
      <c r="L14" s="25"/>
      <c r="M14" s="30" t="n">
        <v>41</v>
      </c>
      <c r="N14" s="25" t="n">
        <f aca="false">STANDARDIZE(M14,$M$322,$M$323)</f>
        <v>2.22090285449824</v>
      </c>
      <c r="O14" s="29" t="n">
        <v>125</v>
      </c>
      <c r="P14" s="25" t="n">
        <f aca="false">STANDARDIZE(O14,$O$322,$O$323)</f>
        <v>1.12156508020488</v>
      </c>
      <c r="Q14" s="30" t="n">
        <v>6.93</v>
      </c>
      <c r="R14" s="25" t="n">
        <f aca="false">(STANDARDIZE(Q14,$Q$322,$Q$323))*-1</f>
        <v>0.893641020291206</v>
      </c>
      <c r="S14" s="29" t="n">
        <v>3.94</v>
      </c>
      <c r="T14" s="25" t="n">
        <f aca="false">(STANDARDIZE(S14,$S$322,$S$323))*-1</f>
        <v>1.83769509734603</v>
      </c>
      <c r="V14" s="27" t="n">
        <f aca="false">F14+H14+J14+L14+N14+P14+R14+T14</f>
        <v>6.3911574999057</v>
      </c>
      <c r="X14" s="27" t="n">
        <f aca="false">AVERAGE(F14,H14,J14,L14,N14,P14,R14,T14)</f>
        <v>0.913022499986528</v>
      </c>
    </row>
    <row r="15" customFormat="false" ht="15" hidden="false" customHeight="false" outlineLevel="0" collapsed="false">
      <c r="A15" s="23" t="s">
        <v>394</v>
      </c>
      <c r="B15" s="24" t="s">
        <v>382</v>
      </c>
      <c r="C15" s="25" t="n">
        <v>71</v>
      </c>
      <c r="D15" s="24" t="n">
        <v>187</v>
      </c>
      <c r="E15" s="25" t="n">
        <v>31.5</v>
      </c>
      <c r="F15" s="25" t="n">
        <f aca="false">STANDARDIZE(E15,$E$322,$E$323)</f>
        <v>-0.785153709894195</v>
      </c>
      <c r="G15" s="24" t="n">
        <v>10</v>
      </c>
      <c r="H15" s="25" t="n">
        <f aca="false">STANDARDIZE(G15,$G$322,$G$323)</f>
        <v>0.460353752256647</v>
      </c>
      <c r="I15" s="25"/>
      <c r="J15" s="25"/>
      <c r="K15" s="24" t="n">
        <v>15</v>
      </c>
      <c r="L15" s="25" t="n">
        <f aca="false">STANDARDIZE(K15,$K$322,$K$323)</f>
        <v>-0.783338819453779</v>
      </c>
      <c r="M15" s="25"/>
      <c r="N15" s="25"/>
      <c r="O15" s="24"/>
      <c r="P15" s="25"/>
      <c r="Q15" s="25"/>
      <c r="R15" s="25"/>
      <c r="S15" s="24"/>
      <c r="T15" s="25"/>
      <c r="V15" s="27" t="n">
        <f aca="false">F15+H15+J15+L15+N15+P15+R15+T15</f>
        <v>-1.10813877709133</v>
      </c>
      <c r="X15" s="27" t="n">
        <f aca="false">AVERAGE(F15,H15,J15,L15,N15,P15,R15,T15)</f>
        <v>-0.369379592363776</v>
      </c>
    </row>
    <row r="16" customFormat="false" ht="15" hidden="false" customHeight="false" outlineLevel="0" collapsed="false">
      <c r="A16" s="28" t="s">
        <v>395</v>
      </c>
      <c r="B16" s="29" t="s">
        <v>382</v>
      </c>
      <c r="C16" s="30" t="n">
        <v>74</v>
      </c>
      <c r="D16" s="29" t="n">
        <v>199</v>
      </c>
      <c r="E16" s="30" t="n">
        <v>34.375</v>
      </c>
      <c r="F16" s="25" t="n">
        <f aca="false">STANDARDIZE(E16,$E$322,$E$323)</f>
        <v>1.30818500659342</v>
      </c>
      <c r="G16" s="29" t="n">
        <v>9.75</v>
      </c>
      <c r="H16" s="25" t="n">
        <f aca="false">STANDARDIZE(G16,$G$322,$G$323)</f>
        <v>0.0621414155938714</v>
      </c>
      <c r="I16" s="30" t="n">
        <v>4.68</v>
      </c>
      <c r="J16" s="25" t="n">
        <f aca="false">(STANDARDIZE(I16,$I$322,$I$323))*-1</f>
        <v>0.435870324933231</v>
      </c>
      <c r="K16" s="29"/>
      <c r="L16" s="25"/>
      <c r="M16" s="30" t="n">
        <v>37</v>
      </c>
      <c r="N16" s="25" t="n">
        <f aca="false">STANDARDIZE(M16,$M$322,$M$323)</f>
        <v>1.11664518022979</v>
      </c>
      <c r="O16" s="29" t="n">
        <v>127</v>
      </c>
      <c r="P16" s="25" t="n">
        <f aca="false">STANDARDIZE(O16,$O$322,$O$323)</f>
        <v>1.34537326575214</v>
      </c>
      <c r="Q16" s="30" t="n">
        <v>7.07</v>
      </c>
      <c r="R16" s="25" t="n">
        <f aca="false">(STANDARDIZE(Q16,$Q$322,$Q$323))*-1</f>
        <v>0.567776726130143</v>
      </c>
      <c r="S16" s="29" t="n">
        <v>4.06</v>
      </c>
      <c r="T16" s="25" t="n">
        <f aca="false">(STANDARDIZE(S16,$S$322,$S$323))*-1</f>
        <v>1.38785982561868</v>
      </c>
      <c r="V16" s="27" t="n">
        <f aca="false">F16+H16+J16+L16+N16+P16+R16+T16</f>
        <v>6.22385174485128</v>
      </c>
      <c r="X16" s="27" t="n">
        <f aca="false">AVERAGE(F16,H16,J16,L16,N16,P16,R16,T16)</f>
        <v>0.889121677835897</v>
      </c>
    </row>
    <row r="17" customFormat="false" ht="15" hidden="false" customHeight="false" outlineLevel="0" collapsed="false">
      <c r="A17" s="23" t="s">
        <v>396</v>
      </c>
      <c r="B17" s="24" t="s">
        <v>382</v>
      </c>
      <c r="C17" s="25" t="n">
        <v>70</v>
      </c>
      <c r="D17" s="24" t="n">
        <v>204</v>
      </c>
      <c r="E17" s="25" t="n">
        <v>30.625</v>
      </c>
      <c r="F17" s="25" t="n">
        <f aca="false">STANDARDIZE(E17,$E$322,$E$323)</f>
        <v>-1.42225679752086</v>
      </c>
      <c r="G17" s="24" t="n">
        <v>8.75</v>
      </c>
      <c r="H17" s="25" t="n">
        <f aca="false">STANDARDIZE(G17,$G$322,$G$323)</f>
        <v>-1.53070793105723</v>
      </c>
      <c r="I17" s="25" t="n">
        <v>4.5</v>
      </c>
      <c r="J17" s="25" t="n">
        <f aca="false">(STANDARDIZE(I17,$I$322,$I$323))*-1</f>
        <v>1.04446787915435</v>
      </c>
      <c r="K17" s="24" t="n">
        <v>15</v>
      </c>
      <c r="L17" s="25" t="n">
        <f aca="false">STANDARDIZE(K17,$K$322,$K$323)</f>
        <v>-0.783338819453779</v>
      </c>
      <c r="M17" s="25" t="n">
        <v>39</v>
      </c>
      <c r="N17" s="25" t="n">
        <f aca="false">STANDARDIZE(M17,$M$322,$M$323)</f>
        <v>1.66877401736401</v>
      </c>
      <c r="O17" s="24" t="n">
        <v>130</v>
      </c>
      <c r="P17" s="25" t="n">
        <f aca="false">STANDARDIZE(O17,$O$322,$O$323)</f>
        <v>1.68108554407303</v>
      </c>
      <c r="Q17" s="25"/>
      <c r="R17" s="25"/>
      <c r="S17" s="24" t="n">
        <v>3.98</v>
      </c>
      <c r="T17" s="25" t="n">
        <f aca="false">(STANDARDIZE(S17,$S$322,$S$323))*-1</f>
        <v>1.68775000677025</v>
      </c>
      <c r="V17" s="27" t="n">
        <f aca="false">F17+H17+J17+L17+N17+P17+R17+T17</f>
        <v>2.34577389932977</v>
      </c>
      <c r="X17" s="27" t="n">
        <f aca="false">AVERAGE(F17,H17,J17,L17,N17,P17,R17,T17)</f>
        <v>0.33511055704711</v>
      </c>
    </row>
    <row r="18" customFormat="false" ht="15" hidden="false" customHeight="false" outlineLevel="0" collapsed="false">
      <c r="A18" s="28" t="s">
        <v>397</v>
      </c>
      <c r="B18" s="29" t="s">
        <v>382</v>
      </c>
      <c r="C18" s="30" t="n">
        <v>71</v>
      </c>
      <c r="D18" s="29" t="n">
        <v>176</v>
      </c>
      <c r="E18" s="30" t="n">
        <v>30.625</v>
      </c>
      <c r="F18" s="25" t="n">
        <f aca="false">STANDARDIZE(E18,$E$322,$E$323)</f>
        <v>-1.42225679752086</v>
      </c>
      <c r="G18" s="29" t="n">
        <v>8.125</v>
      </c>
      <c r="H18" s="25" t="n">
        <f aca="false">STANDARDIZE(G18,$G$322,$G$323)</f>
        <v>-2.52623877271417</v>
      </c>
      <c r="I18" s="30" t="n">
        <v>4.56</v>
      </c>
      <c r="J18" s="25" t="n">
        <f aca="false">(STANDARDIZE(I18,$I$322,$I$323))*-1</f>
        <v>0.84160202774731</v>
      </c>
      <c r="K18" s="29"/>
      <c r="L18" s="25"/>
      <c r="M18" s="30" t="n">
        <v>38.5</v>
      </c>
      <c r="N18" s="25" t="n">
        <f aca="false">STANDARDIZE(M18,$M$322,$M$323)</f>
        <v>1.53074180808046</v>
      </c>
      <c r="O18" s="29" t="n">
        <v>124</v>
      </c>
      <c r="P18" s="25" t="n">
        <f aca="false">STANDARDIZE(O18,$O$322,$O$323)</f>
        <v>1.00966098743125</v>
      </c>
      <c r="Q18" s="30" t="n">
        <v>6.82</v>
      </c>
      <c r="R18" s="25" t="n">
        <f aca="false">(STANDARDIZE(Q18,$Q$322,$Q$323))*-1</f>
        <v>1.14967725141775</v>
      </c>
      <c r="S18" s="29" t="n">
        <v>4.06</v>
      </c>
      <c r="T18" s="25" t="n">
        <f aca="false">(STANDARDIZE(S18,$S$322,$S$323))*-1</f>
        <v>1.38785982561868</v>
      </c>
      <c r="V18" s="27" t="n">
        <f aca="false">F18+H18+J18+L18+N18+P18+R18+T18</f>
        <v>1.97104633006042</v>
      </c>
      <c r="X18" s="27" t="n">
        <f aca="false">AVERAGE(F18,H18,J18,L18,N18,P18,R18,T18)</f>
        <v>0.281578047151489</v>
      </c>
    </row>
    <row r="19" customFormat="false" ht="15" hidden="false" customHeight="false" outlineLevel="0" collapsed="false">
      <c r="A19" s="23" t="s">
        <v>398</v>
      </c>
      <c r="B19" s="24" t="s">
        <v>382</v>
      </c>
      <c r="C19" s="25" t="n">
        <v>72</v>
      </c>
      <c r="D19" s="24" t="n">
        <v>201</v>
      </c>
      <c r="E19" s="25" t="n">
        <v>31.25</v>
      </c>
      <c r="F19" s="25" t="n">
        <f aca="false">STANDARDIZE(E19,$E$322,$E$323)</f>
        <v>-0.967183163501813</v>
      </c>
      <c r="G19" s="24" t="n">
        <v>9.125</v>
      </c>
      <c r="H19" s="25" t="n">
        <f aca="false">STANDARDIZE(G19,$G$322,$G$323)</f>
        <v>-0.933389426063067</v>
      </c>
      <c r="I19" s="25" t="n">
        <v>4.58</v>
      </c>
      <c r="J19" s="25" t="n">
        <f aca="false">(STANDARDIZE(I19,$I$322,$I$323))*-1</f>
        <v>0.773980077278296</v>
      </c>
      <c r="K19" s="24" t="n">
        <v>11</v>
      </c>
      <c r="L19" s="25" t="n">
        <f aca="false">STANDARDIZE(K19,$K$322,$K$323)</f>
        <v>-1.45753519316356</v>
      </c>
      <c r="M19" s="25" t="n">
        <v>33</v>
      </c>
      <c r="N19" s="25" t="n">
        <f aca="false">STANDARDIZE(M19,$M$322,$M$323)</f>
        <v>0.0123875059613449</v>
      </c>
      <c r="O19" s="24" t="n">
        <v>122</v>
      </c>
      <c r="P19" s="25" t="n">
        <f aca="false">STANDARDIZE(O19,$O$322,$O$323)</f>
        <v>0.785852801883991</v>
      </c>
      <c r="Q19" s="25" t="n">
        <v>7.18</v>
      </c>
      <c r="R19" s="25" t="n">
        <f aca="false">(STANDARDIZE(Q19,$Q$322,$Q$323))*-1</f>
        <v>0.311740495003595</v>
      </c>
      <c r="S19" s="24" t="n">
        <v>4.15</v>
      </c>
      <c r="T19" s="25" t="n">
        <f aca="false">(STANDARDIZE(S19,$S$322,$S$323))*-1</f>
        <v>1.05048337182317</v>
      </c>
      <c r="V19" s="27" t="n">
        <f aca="false">F19+H19+J19+L19+N19+P19+R19+T19</f>
        <v>-0.423663530778043</v>
      </c>
      <c r="X19" s="27" t="n">
        <f aca="false">AVERAGE(F19,H19,J19,L19,N19,P19,R19,T19)</f>
        <v>-0.0529579413472554</v>
      </c>
    </row>
    <row r="20" customFormat="false" ht="15" hidden="false" customHeight="false" outlineLevel="0" collapsed="false">
      <c r="A20" s="28" t="s">
        <v>399</v>
      </c>
      <c r="B20" s="29" t="s">
        <v>382</v>
      </c>
      <c r="C20" s="30" t="n">
        <v>72</v>
      </c>
      <c r="D20" s="29" t="n">
        <v>189</v>
      </c>
      <c r="E20" s="30" t="n">
        <v>31.75</v>
      </c>
      <c r="F20" s="25" t="n">
        <f aca="false">STANDARDIZE(E20,$E$322,$E$323)</f>
        <v>-0.603124256286576</v>
      </c>
      <c r="G20" s="29" t="n">
        <v>9.25</v>
      </c>
      <c r="H20" s="25" t="n">
        <f aca="false">STANDARDIZE(G20,$G$322,$G$323)</f>
        <v>-0.734283257731679</v>
      </c>
      <c r="I20" s="30" t="n">
        <v>4.37</v>
      </c>
      <c r="J20" s="25" t="n">
        <f aca="false">(STANDARDIZE(I20,$I$322,$I$323))*-1</f>
        <v>1.48401055720293</v>
      </c>
      <c r="K20" s="29" t="n">
        <v>10</v>
      </c>
      <c r="L20" s="25" t="n">
        <f aca="false">STANDARDIZE(K20,$K$322,$K$323)</f>
        <v>-1.626084286591</v>
      </c>
      <c r="M20" s="30"/>
      <c r="N20" s="25"/>
      <c r="O20" s="29" t="n">
        <v>116</v>
      </c>
      <c r="P20" s="25" t="n">
        <f aca="false">STANDARDIZE(O20,$O$322,$O$323)</f>
        <v>0.114428245242208</v>
      </c>
      <c r="Q20" s="30"/>
      <c r="R20" s="25"/>
      <c r="S20" s="29"/>
      <c r="T20" s="25"/>
      <c r="V20" s="27" t="n">
        <f aca="false">F20+H20+J20+L20+N20+P20+R20+T20</f>
        <v>-1.36505299816412</v>
      </c>
      <c r="X20" s="27" t="n">
        <f aca="false">AVERAGE(F20,H20,J20,L20,N20,P20,R20,T20)</f>
        <v>-0.273010599632823</v>
      </c>
    </row>
    <row r="21" customFormat="false" ht="15" hidden="false" customHeight="false" outlineLevel="0" collapsed="false">
      <c r="A21" s="23" t="s">
        <v>400</v>
      </c>
      <c r="B21" s="24" t="s">
        <v>382</v>
      </c>
      <c r="C21" s="25" t="n">
        <v>70</v>
      </c>
      <c r="D21" s="24" t="n">
        <v>197</v>
      </c>
      <c r="E21" s="25" t="n">
        <v>31.375</v>
      </c>
      <c r="F21" s="25" t="n">
        <f aca="false">STANDARDIZE(E21,$E$322,$E$323)</f>
        <v>-0.876168436698004</v>
      </c>
      <c r="G21" s="24" t="n">
        <v>9.125</v>
      </c>
      <c r="H21" s="25" t="n">
        <f aca="false">STANDARDIZE(G21,$G$322,$G$323)</f>
        <v>-0.933389426063067</v>
      </c>
      <c r="I21" s="25" t="n">
        <v>4.49</v>
      </c>
      <c r="J21" s="25" t="n">
        <f aca="false">(STANDARDIZE(I21,$I$322,$I$323))*-1</f>
        <v>1.07827885438885</v>
      </c>
      <c r="K21" s="24" t="n">
        <v>10</v>
      </c>
      <c r="L21" s="25" t="n">
        <f aca="false">STANDARDIZE(K21,$K$322,$K$323)</f>
        <v>-1.626084286591</v>
      </c>
      <c r="M21" s="25" t="n">
        <v>33</v>
      </c>
      <c r="N21" s="25" t="n">
        <f aca="false">STANDARDIZE(M21,$M$322,$M$323)</f>
        <v>0.0123875059613449</v>
      </c>
      <c r="O21" s="24" t="n">
        <v>116</v>
      </c>
      <c r="P21" s="25" t="n">
        <f aca="false">STANDARDIZE(O21,$O$322,$O$323)</f>
        <v>0.114428245242208</v>
      </c>
      <c r="Q21" s="25" t="n">
        <v>6.71</v>
      </c>
      <c r="R21" s="25" t="n">
        <f aca="false">(STANDARDIZE(Q21,$Q$322,$Q$323))*-1</f>
        <v>1.4057134825443</v>
      </c>
      <c r="S21" s="24" t="n">
        <v>4.21</v>
      </c>
      <c r="T21" s="25" t="n">
        <f aca="false">(STANDARDIZE(S21,$S$322,$S$323))*-1</f>
        <v>0.8255657359595</v>
      </c>
      <c r="V21" s="27" t="n">
        <f aca="false">F21+H21+J21+L21+N21+P21+R21+T21</f>
        <v>0.000731674744132049</v>
      </c>
      <c r="X21" s="27" t="n">
        <f aca="false">AVERAGE(F21,H21,J21,L21,N21,P21,R21,T21)</f>
        <v>9.14593430165339E-005</v>
      </c>
    </row>
    <row r="22" customFormat="false" ht="15" hidden="false" customHeight="false" outlineLevel="0" collapsed="false">
      <c r="A22" s="28" t="s">
        <v>401</v>
      </c>
      <c r="B22" s="29" t="s">
        <v>382</v>
      </c>
      <c r="C22" s="30" t="n">
        <v>69</v>
      </c>
      <c r="D22" s="29" t="n">
        <v>186</v>
      </c>
      <c r="E22" s="30" t="n">
        <v>30.25</v>
      </c>
      <c r="F22" s="25" t="n">
        <f aca="false">STANDARDIZE(E22,$E$322,$E$323)</f>
        <v>-1.69530097793229</v>
      </c>
      <c r="G22" s="29" t="n">
        <v>8.75</v>
      </c>
      <c r="H22" s="25" t="n">
        <f aca="false">STANDARDIZE(G22,$G$322,$G$323)</f>
        <v>-1.53070793105723</v>
      </c>
      <c r="I22" s="30" t="n">
        <v>4.33</v>
      </c>
      <c r="J22" s="25" t="n">
        <f aca="false">(STANDARDIZE(I22,$I$322,$I$323))*-1</f>
        <v>1.61925445814096</v>
      </c>
      <c r="K22" s="29" t="n">
        <v>19</v>
      </c>
      <c r="L22" s="25" t="n">
        <f aca="false">STANDARDIZE(K22,$K$322,$K$323)</f>
        <v>-0.109142445744001</v>
      </c>
      <c r="M22" s="30" t="n">
        <v>36</v>
      </c>
      <c r="N22" s="25" t="n">
        <f aca="false">STANDARDIZE(M22,$M$322,$M$323)</f>
        <v>0.840580761662679</v>
      </c>
      <c r="O22" s="29" t="n">
        <v>123</v>
      </c>
      <c r="P22" s="25" t="n">
        <f aca="false">STANDARDIZE(O22,$O$322,$O$323)</f>
        <v>0.897756894657621</v>
      </c>
      <c r="Q22" s="30" t="n">
        <v>7.25</v>
      </c>
      <c r="R22" s="25" t="n">
        <f aca="false">(STANDARDIZE(Q22,$Q$322,$Q$323))*-1</f>
        <v>0.148808347923063</v>
      </c>
      <c r="S22" s="29" t="n">
        <v>4.25</v>
      </c>
      <c r="T22" s="25" t="n">
        <f aca="false">(STANDARDIZE(S22,$S$322,$S$323))*-1</f>
        <v>0.675620645383718</v>
      </c>
      <c r="V22" s="27" t="n">
        <f aca="false">F22+H22+J22+L22+N22+P22+R22+T22</f>
        <v>0.84686975303452</v>
      </c>
      <c r="X22" s="27" t="n">
        <f aca="false">AVERAGE(F22,H22,J22,L22,N22,P22,R22,T22)</f>
        <v>0.105858719129315</v>
      </c>
    </row>
    <row r="23" customFormat="false" ht="15" hidden="false" customHeight="false" outlineLevel="0" collapsed="false">
      <c r="A23" s="23" t="s">
        <v>402</v>
      </c>
      <c r="B23" s="24" t="s">
        <v>382</v>
      </c>
      <c r="C23" s="25" t="n">
        <v>72</v>
      </c>
      <c r="D23" s="24" t="n">
        <v>182</v>
      </c>
      <c r="E23" s="25" t="n">
        <v>31.375</v>
      </c>
      <c r="F23" s="25" t="n">
        <f aca="false">STANDARDIZE(E23,$E$322,$E$323)</f>
        <v>-0.876168436698004</v>
      </c>
      <c r="G23" s="24" t="n">
        <v>9.375</v>
      </c>
      <c r="H23" s="25" t="n">
        <f aca="false">STANDARDIZE(G23,$G$322,$G$323)</f>
        <v>-0.535177089400291</v>
      </c>
      <c r="I23" s="25" t="n">
        <v>4.65</v>
      </c>
      <c r="J23" s="25" t="n">
        <f aca="false">(STANDARDIZE(I23,$I$322,$I$323))*-1</f>
        <v>0.537303250636748</v>
      </c>
      <c r="K23" s="24" t="n">
        <v>6</v>
      </c>
      <c r="L23" s="25" t="n">
        <f aca="false">STANDARDIZE(K23,$K$322,$K$323)</f>
        <v>-2.30028066030078</v>
      </c>
      <c r="M23" s="25" t="n">
        <v>35.5</v>
      </c>
      <c r="N23" s="25" t="n">
        <f aca="false">STANDARDIZE(M23,$M$322,$M$323)</f>
        <v>0.702548552379124</v>
      </c>
      <c r="O23" s="24" t="n">
        <v>118</v>
      </c>
      <c r="P23" s="25" t="n">
        <f aca="false">STANDARDIZE(O23,$O$322,$O$323)</f>
        <v>0.338236430789469</v>
      </c>
      <c r="Q23" s="25" t="n">
        <v>7.44</v>
      </c>
      <c r="R23" s="25" t="n">
        <f aca="false">(STANDARDIZE(Q23,$Q$322,$Q$323))*-1</f>
        <v>-0.293436051295522</v>
      </c>
      <c r="S23" s="24" t="n">
        <v>4.43</v>
      </c>
      <c r="T23" s="25" t="n">
        <f aca="false">(STANDARDIZE(S23,$S$322,$S$323))*-1</f>
        <v>0.00086773779270126</v>
      </c>
      <c r="V23" s="27" t="n">
        <f aca="false">F23+H23+J23+L23+N23+P23+R23+T23</f>
        <v>-2.42610626609656</v>
      </c>
      <c r="X23" s="27" t="n">
        <f aca="false">AVERAGE(F23,H23,J23,L23,N23,P23,R23,T23)</f>
        <v>-0.303263283262069</v>
      </c>
    </row>
    <row r="24" customFormat="false" ht="15" hidden="false" customHeight="false" outlineLevel="0" collapsed="false">
      <c r="A24" s="28" t="s">
        <v>403</v>
      </c>
      <c r="B24" s="29" t="s">
        <v>382</v>
      </c>
      <c r="C24" s="30" t="n">
        <v>71</v>
      </c>
      <c r="D24" s="29" t="n">
        <v>199</v>
      </c>
      <c r="E24" s="30" t="n">
        <v>31.75</v>
      </c>
      <c r="F24" s="25" t="n">
        <f aca="false">STANDARDIZE(E24,$E$322,$E$323)</f>
        <v>-0.603124256286576</v>
      </c>
      <c r="G24" s="29" t="n">
        <v>9</v>
      </c>
      <c r="H24" s="25" t="n">
        <f aca="false">STANDARDIZE(G24,$G$322,$G$323)</f>
        <v>-1.13249559439445</v>
      </c>
      <c r="I24" s="30" t="n">
        <v>4.49</v>
      </c>
      <c r="J24" s="25" t="n">
        <f aca="false">(STANDARDIZE(I24,$I$322,$I$323))*-1</f>
        <v>1.07827885438885</v>
      </c>
      <c r="K24" s="29" t="n">
        <v>15</v>
      </c>
      <c r="L24" s="25" t="n">
        <f aca="false">STANDARDIZE(K24,$K$322,$K$323)</f>
        <v>-0.783338819453779</v>
      </c>
      <c r="M24" s="30" t="n">
        <v>39.5</v>
      </c>
      <c r="N24" s="25" t="n">
        <f aca="false">STANDARDIZE(M24,$M$322,$M$323)</f>
        <v>1.80680622664757</v>
      </c>
      <c r="O24" s="29" t="n">
        <v>124</v>
      </c>
      <c r="P24" s="25" t="n">
        <f aca="false">STANDARDIZE(O24,$O$322,$O$323)</f>
        <v>1.00966098743125</v>
      </c>
      <c r="Q24" s="30" t="n">
        <v>7.08</v>
      </c>
      <c r="R24" s="25" t="n">
        <f aca="false">(STANDARDIZE(Q24,$Q$322,$Q$323))*-1</f>
        <v>0.544500705118638</v>
      </c>
      <c r="S24" s="29" t="n">
        <v>4.05</v>
      </c>
      <c r="T24" s="25" t="n">
        <f aca="false">(STANDARDIZE(S24,$S$322,$S$323))*-1</f>
        <v>1.42534609826263</v>
      </c>
      <c r="V24" s="27" t="n">
        <f aca="false">F24+H24+J24+L24+N24+P24+R24+T24</f>
        <v>3.34563420171413</v>
      </c>
      <c r="X24" s="27" t="n">
        <f aca="false">AVERAGE(F24,H24,J24,L24,N24,P24,R24,T24)</f>
        <v>0.418204275214266</v>
      </c>
    </row>
    <row r="25" customFormat="false" ht="15" hidden="false" customHeight="false" outlineLevel="0" collapsed="false">
      <c r="A25" s="23" t="s">
        <v>404</v>
      </c>
      <c r="B25" s="24" t="s">
        <v>382</v>
      </c>
      <c r="C25" s="25" t="n">
        <v>70</v>
      </c>
      <c r="D25" s="24" t="n">
        <v>181</v>
      </c>
      <c r="E25" s="25" t="n">
        <v>31.5</v>
      </c>
      <c r="F25" s="25" t="n">
        <f aca="false">STANDARDIZE(E25,$E$322,$E$323)</f>
        <v>-0.785153709894195</v>
      </c>
      <c r="G25" s="24" t="n">
        <v>8.625</v>
      </c>
      <c r="H25" s="25" t="n">
        <f aca="false">STANDARDIZE(G25,$G$322,$G$323)</f>
        <v>-1.72981409938862</v>
      </c>
      <c r="I25" s="25" t="n">
        <v>4.66</v>
      </c>
      <c r="J25" s="25" t="n">
        <f aca="false">(STANDARDIZE(I25,$I$322,$I$323))*-1</f>
        <v>0.503492275402243</v>
      </c>
      <c r="K25" s="24" t="n">
        <v>14</v>
      </c>
      <c r="L25" s="25" t="n">
        <f aca="false">STANDARDIZE(K25,$K$322,$K$323)</f>
        <v>-0.951887912881224</v>
      </c>
      <c r="M25" s="25" t="n">
        <v>35.5</v>
      </c>
      <c r="N25" s="25" t="n">
        <f aca="false">STANDARDIZE(M25,$M$322,$M$323)</f>
        <v>0.702548552379124</v>
      </c>
      <c r="O25" s="24" t="n">
        <v>121</v>
      </c>
      <c r="P25" s="25" t="n">
        <f aca="false">STANDARDIZE(O25,$O$322,$O$323)</f>
        <v>0.67394870911036</v>
      </c>
      <c r="Q25" s="25" t="n">
        <v>6.94</v>
      </c>
      <c r="R25" s="25" t="n">
        <f aca="false">(STANDARDIZE(Q25,$Q$322,$Q$323))*-1</f>
        <v>0.8703649992797</v>
      </c>
      <c r="S25" s="24" t="n">
        <v>4.31</v>
      </c>
      <c r="T25" s="25" t="n">
        <f aca="false">(STANDARDIZE(S25,$S$322,$S$323))*-1</f>
        <v>0.450703009520047</v>
      </c>
      <c r="V25" s="27" t="n">
        <f aca="false">F25+H25+J25+L25+N25+P25+R25+T25</f>
        <v>-0.265798176472563</v>
      </c>
      <c r="X25" s="27" t="n">
        <f aca="false">AVERAGE(F25,H25,J25,L25,N25,P25,R25,T25)</f>
        <v>-0.0332247720590703</v>
      </c>
    </row>
    <row r="26" customFormat="false" ht="15" hidden="false" customHeight="false" outlineLevel="0" collapsed="false">
      <c r="A26" s="28" t="s">
        <v>405</v>
      </c>
      <c r="B26" s="29" t="s">
        <v>382</v>
      </c>
      <c r="C26" s="30" t="n">
        <v>72</v>
      </c>
      <c r="D26" s="29" t="n">
        <v>198</v>
      </c>
      <c r="E26" s="30" t="n">
        <v>30.375</v>
      </c>
      <c r="F26" s="25" t="n">
        <f aca="false">STANDARDIZE(E26,$E$322,$E$323)</f>
        <v>-1.60428625112848</v>
      </c>
      <c r="G26" s="29" t="n">
        <v>9.375</v>
      </c>
      <c r="H26" s="25" t="n">
        <f aca="false">STANDARDIZE(G26,$G$322,$G$323)</f>
        <v>-0.535177089400291</v>
      </c>
      <c r="I26" s="30" t="n">
        <v>4.73</v>
      </c>
      <c r="J26" s="25" t="n">
        <f aca="false">(STANDARDIZE(I26,$I$322,$I$323))*-1</f>
        <v>0.266815448760695</v>
      </c>
      <c r="K26" s="29" t="n">
        <v>19</v>
      </c>
      <c r="L26" s="25" t="n">
        <f aca="false">STANDARDIZE(K26,$K$322,$K$323)</f>
        <v>-0.109142445744001</v>
      </c>
      <c r="M26" s="30" t="n">
        <v>32</v>
      </c>
      <c r="N26" s="25" t="n">
        <f aca="false">STANDARDIZE(M26,$M$322,$M$323)</f>
        <v>-0.263676912605767</v>
      </c>
      <c r="O26" s="29" t="n">
        <v>117</v>
      </c>
      <c r="P26" s="25" t="n">
        <f aca="false">STANDARDIZE(O26,$O$322,$O$323)</f>
        <v>0.226332338015839</v>
      </c>
      <c r="Q26" s="30"/>
      <c r="R26" s="25"/>
      <c r="S26" s="29"/>
      <c r="T26" s="25"/>
      <c r="V26" s="27" t="n">
        <f aca="false">F26+H26+J26+L26+N26+P26+R26+T26</f>
        <v>-2.01913491210201</v>
      </c>
      <c r="X26" s="27" t="n">
        <f aca="false">AVERAGE(F26,H26,J26,L26,N26,P26,R26,T26)</f>
        <v>-0.336522485350334</v>
      </c>
    </row>
    <row r="27" customFormat="false" ht="15" hidden="false" customHeight="false" outlineLevel="0" collapsed="false">
      <c r="A27" s="23" t="s">
        <v>406</v>
      </c>
      <c r="B27" s="24" t="s">
        <v>382</v>
      </c>
      <c r="C27" s="25" t="n">
        <v>73</v>
      </c>
      <c r="D27" s="24" t="n">
        <v>209</v>
      </c>
      <c r="E27" s="25" t="n">
        <v>33.375</v>
      </c>
      <c r="F27" s="25" t="n">
        <f aca="false">STANDARDIZE(E27,$E$322,$E$323)</f>
        <v>0.580067192162945</v>
      </c>
      <c r="G27" s="24" t="n">
        <v>9.5</v>
      </c>
      <c r="H27" s="25" t="n">
        <f aca="false">STANDARDIZE(G27,$G$322,$G$323)</f>
        <v>-0.336070921068904</v>
      </c>
      <c r="I27" s="25" t="n">
        <v>4.41</v>
      </c>
      <c r="J27" s="25" t="n">
        <f aca="false">(STANDARDIZE(I27,$I$322,$I$323))*-1</f>
        <v>1.34876665626491</v>
      </c>
      <c r="K27" s="24" t="n">
        <v>14</v>
      </c>
      <c r="L27" s="25" t="n">
        <f aca="false">STANDARDIZE(K27,$K$322,$K$323)</f>
        <v>-0.951887912881224</v>
      </c>
      <c r="M27" s="25" t="n">
        <v>41.5</v>
      </c>
      <c r="N27" s="25" t="n">
        <f aca="false">STANDARDIZE(M27,$M$322,$M$323)</f>
        <v>2.35893506378179</v>
      </c>
      <c r="O27" s="24" t="n">
        <v>135</v>
      </c>
      <c r="P27" s="25" t="n">
        <f aca="false">STANDARDIZE(O27,$O$322,$O$323)</f>
        <v>2.24060600794119</v>
      </c>
      <c r="Q27" s="25" t="n">
        <v>6.94</v>
      </c>
      <c r="R27" s="25" t="n">
        <f aca="false">(STANDARDIZE(Q27,$Q$322,$Q$323))*-1</f>
        <v>0.8703649992797</v>
      </c>
      <c r="S27" s="24" t="n">
        <v>4.18</v>
      </c>
      <c r="T27" s="25" t="n">
        <f aca="false">(STANDARDIZE(S27,$S$322,$S$323))*-1</f>
        <v>0.938024553891338</v>
      </c>
      <c r="V27" s="27" t="n">
        <f aca="false">F27+H27+J27+L27+N27+P27+R27+T27</f>
        <v>7.04880563937174</v>
      </c>
      <c r="X27" s="27" t="n">
        <f aca="false">AVERAGE(F27,H27,J27,L27,N27,P27,R27,T27)</f>
        <v>0.881100704921468</v>
      </c>
    </row>
    <row r="28" customFormat="false" ht="15" hidden="false" customHeight="false" outlineLevel="0" collapsed="false">
      <c r="A28" s="28" t="s">
        <v>407</v>
      </c>
      <c r="B28" s="29" t="s">
        <v>382</v>
      </c>
      <c r="C28" s="30" t="n">
        <v>71</v>
      </c>
      <c r="D28" s="29" t="n">
        <v>182</v>
      </c>
      <c r="E28" s="30" t="n">
        <v>30.375</v>
      </c>
      <c r="F28" s="25" t="n">
        <f aca="false">STANDARDIZE(E28,$E$322,$E$323)</f>
        <v>-1.60428625112848</v>
      </c>
      <c r="G28" s="29" t="n">
        <v>9.125</v>
      </c>
      <c r="H28" s="25" t="n">
        <f aca="false">STANDARDIZE(G28,$G$322,$G$323)</f>
        <v>-0.933389426063067</v>
      </c>
      <c r="I28" s="30"/>
      <c r="J28" s="25"/>
      <c r="K28" s="29"/>
      <c r="L28" s="25"/>
      <c r="M28" s="30"/>
      <c r="N28" s="25"/>
      <c r="O28" s="29"/>
      <c r="P28" s="25"/>
      <c r="Q28" s="30"/>
      <c r="R28" s="25"/>
      <c r="S28" s="29"/>
      <c r="T28" s="25"/>
      <c r="V28" s="27" t="n">
        <f aca="false">F28+H28+J28+L28+N28+P28+R28+T28</f>
        <v>-2.53767567719155</v>
      </c>
      <c r="X28" s="27" t="n">
        <f aca="false">AVERAGE(F28,H28,J28,L28,N28,P28,R28,T28)</f>
        <v>-1.26883783859577</v>
      </c>
    </row>
    <row r="29" customFormat="false" ht="15" hidden="false" customHeight="false" outlineLevel="0" collapsed="false">
      <c r="A29" s="23" t="s">
        <v>408</v>
      </c>
      <c r="B29" s="24" t="s">
        <v>382</v>
      </c>
      <c r="C29" s="25" t="n">
        <v>73</v>
      </c>
      <c r="D29" s="24" t="n">
        <v>171</v>
      </c>
      <c r="E29" s="25" t="n">
        <v>32.5</v>
      </c>
      <c r="F29" s="25" t="n">
        <f aca="false">STANDARDIZE(E29,$E$322,$E$323)</f>
        <v>-0.0570358954637204</v>
      </c>
      <c r="G29" s="24" t="n">
        <v>9</v>
      </c>
      <c r="H29" s="25" t="n">
        <f aca="false">STANDARDIZE(G29,$G$322,$G$323)</f>
        <v>-1.13249559439445</v>
      </c>
      <c r="I29" s="25" t="n">
        <v>4.49</v>
      </c>
      <c r="J29" s="25" t="n">
        <f aca="false">(STANDARDIZE(I29,$I$322,$I$323))*-1</f>
        <v>1.07827885438885</v>
      </c>
      <c r="K29" s="24"/>
      <c r="L29" s="25"/>
      <c r="M29" s="25" t="n">
        <v>35.5</v>
      </c>
      <c r="N29" s="25" t="n">
        <f aca="false">STANDARDIZE(M29,$M$322,$M$323)</f>
        <v>0.702548552379124</v>
      </c>
      <c r="O29" s="24" t="n">
        <v>121</v>
      </c>
      <c r="P29" s="25" t="n">
        <f aca="false">STANDARDIZE(O29,$O$322,$O$323)</f>
        <v>0.67394870911036</v>
      </c>
      <c r="Q29" s="25"/>
      <c r="R29" s="25"/>
      <c r="S29" s="24"/>
      <c r="T29" s="25"/>
      <c r="V29" s="27" t="n">
        <f aca="false">F29+H29+J29+L29+N29+P29+R29+T29</f>
        <v>1.26524462602016</v>
      </c>
      <c r="X29" s="27" t="n">
        <f aca="false">AVERAGE(F29,H29,J29,L29,N29,P29,R29,T29)</f>
        <v>0.253048925204032</v>
      </c>
    </row>
    <row r="30" customFormat="false" ht="15" hidden="false" customHeight="false" outlineLevel="0" collapsed="false">
      <c r="A30" s="28" t="s">
        <v>409</v>
      </c>
      <c r="B30" s="29" t="s">
        <v>382</v>
      </c>
      <c r="C30" s="30" t="n">
        <v>71</v>
      </c>
      <c r="D30" s="29" t="n">
        <v>192</v>
      </c>
      <c r="E30" s="30" t="n">
        <v>31.625</v>
      </c>
      <c r="F30" s="25" t="n">
        <f aca="false">STANDARDIZE(E30,$E$322,$E$323)</f>
        <v>-0.694138983090385</v>
      </c>
      <c r="G30" s="29" t="n">
        <v>10</v>
      </c>
      <c r="H30" s="25" t="n">
        <f aca="false">STANDARDIZE(G30,$G$322,$G$323)</f>
        <v>0.460353752256647</v>
      </c>
      <c r="I30" s="30"/>
      <c r="J30" s="25"/>
      <c r="K30" s="29" t="n">
        <v>17</v>
      </c>
      <c r="L30" s="25" t="n">
        <f aca="false">STANDARDIZE(K30,$K$322,$K$323)</f>
        <v>-0.44624063259889</v>
      </c>
      <c r="M30" s="30"/>
      <c r="N30" s="25"/>
      <c r="O30" s="29"/>
      <c r="P30" s="25"/>
      <c r="Q30" s="30"/>
      <c r="R30" s="25"/>
      <c r="S30" s="29"/>
      <c r="T30" s="25"/>
      <c r="V30" s="27" t="n">
        <f aca="false">F30+H30+J30+L30+N30+P30+R30+T30</f>
        <v>-0.680025863432628</v>
      </c>
      <c r="X30" s="27" t="n">
        <f aca="false">AVERAGE(F30,H30,J30,L30,N30,P30,R30,T30)</f>
        <v>-0.226675287810876</v>
      </c>
    </row>
    <row r="31" customFormat="false" ht="15" hidden="false" customHeight="false" outlineLevel="0" collapsed="false">
      <c r="A31" s="23" t="s">
        <v>410</v>
      </c>
      <c r="B31" s="24" t="s">
        <v>382</v>
      </c>
      <c r="C31" s="25" t="n">
        <v>71</v>
      </c>
      <c r="D31" s="24" t="n">
        <v>185</v>
      </c>
      <c r="E31" s="25" t="n">
        <v>31.375</v>
      </c>
      <c r="F31" s="25" t="n">
        <f aca="false">STANDARDIZE(E31,$E$322,$E$323)</f>
        <v>-0.876168436698004</v>
      </c>
      <c r="G31" s="24" t="n">
        <v>9.375</v>
      </c>
      <c r="H31" s="25" t="n">
        <f aca="false">STANDARDIZE(G31,$G$322,$G$323)</f>
        <v>-0.535177089400291</v>
      </c>
      <c r="I31" s="25"/>
      <c r="J31" s="25"/>
      <c r="K31" s="24" t="n">
        <v>19</v>
      </c>
      <c r="L31" s="25" t="n">
        <f aca="false">STANDARDIZE(K31,$K$322,$K$323)</f>
        <v>-0.109142445744001</v>
      </c>
      <c r="M31" s="25" t="n">
        <v>35.5</v>
      </c>
      <c r="N31" s="25" t="n">
        <f aca="false">STANDARDIZE(M31,$M$322,$M$323)</f>
        <v>0.702548552379124</v>
      </c>
      <c r="O31" s="24" t="n">
        <v>116</v>
      </c>
      <c r="P31" s="25" t="n">
        <f aca="false">STANDARDIZE(O31,$O$322,$O$323)</f>
        <v>0.114428245242208</v>
      </c>
      <c r="Q31" s="25"/>
      <c r="R31" s="25"/>
      <c r="S31" s="24"/>
      <c r="T31" s="25"/>
      <c r="V31" s="27" t="n">
        <f aca="false">F31+H31+J31+L31+N31+P31+R31+T31</f>
        <v>-0.703511174220965</v>
      </c>
      <c r="X31" s="27" t="n">
        <f aca="false">AVERAGE(F31,H31,J31,L31,N31,P31,R31,T31)</f>
        <v>-0.140702234844193</v>
      </c>
    </row>
    <row r="32" customFormat="false" ht="15" hidden="false" customHeight="false" outlineLevel="0" collapsed="false">
      <c r="A32" s="28" t="s">
        <v>411</v>
      </c>
      <c r="B32" s="29" t="s">
        <v>382</v>
      </c>
      <c r="C32" s="30" t="n">
        <v>71</v>
      </c>
      <c r="D32" s="29" t="n">
        <v>186</v>
      </c>
      <c r="E32" s="30" t="n">
        <v>30.75</v>
      </c>
      <c r="F32" s="25" t="n">
        <f aca="false">STANDARDIZE(E32,$E$322,$E$323)</f>
        <v>-1.33124207071705</v>
      </c>
      <c r="G32" s="29" t="n">
        <v>9</v>
      </c>
      <c r="H32" s="25" t="n">
        <f aca="false">STANDARDIZE(G32,$G$322,$G$323)</f>
        <v>-1.13249559439445</v>
      </c>
      <c r="I32" s="30" t="n">
        <v>4.39</v>
      </c>
      <c r="J32" s="25" t="n">
        <f aca="false">(STANDARDIZE(I32,$I$322,$I$323))*-1</f>
        <v>1.41638860673392</v>
      </c>
      <c r="K32" s="29" t="n">
        <v>12</v>
      </c>
      <c r="L32" s="25" t="n">
        <f aca="false">STANDARDIZE(K32,$K$322,$K$323)</f>
        <v>-1.28898609973611</v>
      </c>
      <c r="M32" s="30" t="n">
        <v>35</v>
      </c>
      <c r="N32" s="25" t="n">
        <f aca="false">STANDARDIZE(M32,$M$322,$M$323)</f>
        <v>0.564516343095568</v>
      </c>
      <c r="O32" s="29" t="n">
        <v>124</v>
      </c>
      <c r="P32" s="25" t="n">
        <f aca="false">STANDARDIZE(O32,$O$322,$O$323)</f>
        <v>1.00966098743125</v>
      </c>
      <c r="Q32" s="30"/>
      <c r="R32" s="25"/>
      <c r="S32" s="29" t="n">
        <v>4.18</v>
      </c>
      <c r="T32" s="25" t="n">
        <f aca="false">(STANDARDIZE(S32,$S$322,$S$323))*-1</f>
        <v>0.938024553891338</v>
      </c>
      <c r="V32" s="27" t="n">
        <f aca="false">F32+H32+J32+L32+N32+P32+R32+T32</f>
        <v>0.175866726304461</v>
      </c>
      <c r="X32" s="27" t="n">
        <f aca="false">AVERAGE(F32,H32,J32,L32,N32,P32,R32,T32)</f>
        <v>0.0251238180434945</v>
      </c>
    </row>
    <row r="33" customFormat="false" ht="15" hidden="false" customHeight="false" outlineLevel="0" collapsed="false">
      <c r="A33" s="23" t="s">
        <v>412</v>
      </c>
      <c r="B33" s="24" t="s">
        <v>382</v>
      </c>
      <c r="C33" s="25" t="n">
        <v>72</v>
      </c>
      <c r="D33" s="24" t="n">
        <v>203</v>
      </c>
      <c r="E33" s="25" t="n">
        <v>31.625</v>
      </c>
      <c r="F33" s="25" t="n">
        <f aca="false">STANDARDIZE(E33,$E$322,$E$323)</f>
        <v>-0.694138983090385</v>
      </c>
      <c r="G33" s="24" t="n">
        <v>8.125</v>
      </c>
      <c r="H33" s="25" t="n">
        <f aca="false">STANDARDIZE(G33,$G$322,$G$323)</f>
        <v>-2.52623877271417</v>
      </c>
      <c r="I33" s="25" t="n">
        <v>4.53</v>
      </c>
      <c r="J33" s="25" t="n">
        <f aca="false">(STANDARDIZE(I33,$I$322,$I$323))*-1</f>
        <v>0.943034953450828</v>
      </c>
      <c r="K33" s="24" t="n">
        <v>11</v>
      </c>
      <c r="L33" s="25" t="n">
        <f aca="false">STANDARDIZE(K33,$K$322,$K$323)</f>
        <v>-1.45753519316356</v>
      </c>
      <c r="M33" s="25" t="n">
        <v>37</v>
      </c>
      <c r="N33" s="25" t="n">
        <f aca="false">STANDARDIZE(M33,$M$322,$M$323)</f>
        <v>1.11664518022979</v>
      </c>
      <c r="O33" s="24" t="n">
        <v>120</v>
      </c>
      <c r="P33" s="25" t="n">
        <f aca="false">STANDARDIZE(O33,$O$322,$O$323)</f>
        <v>0.56204461633673</v>
      </c>
      <c r="Q33" s="25" t="n">
        <v>7.08</v>
      </c>
      <c r="R33" s="25" t="n">
        <f aca="false">(STANDARDIZE(Q33,$Q$322,$Q$323))*-1</f>
        <v>0.544500705118638</v>
      </c>
      <c r="S33" s="24" t="n">
        <v>4.19</v>
      </c>
      <c r="T33" s="25" t="n">
        <f aca="false">(STANDARDIZE(S33,$S$322,$S$323))*-1</f>
        <v>0.90053828124739</v>
      </c>
      <c r="V33" s="27" t="n">
        <f aca="false">F33+H33+J33+L33+N33+P33+R33+T33</f>
        <v>-0.611149212584737</v>
      </c>
      <c r="X33" s="27" t="n">
        <f aca="false">AVERAGE(F33,H33,J33,L33,N33,P33,R33,T33)</f>
        <v>-0.0763936515730921</v>
      </c>
    </row>
    <row r="34" customFormat="false" ht="15" hidden="false" customHeight="false" outlineLevel="0" collapsed="false">
      <c r="A34" s="28" t="s">
        <v>413</v>
      </c>
      <c r="B34" s="29" t="s">
        <v>382</v>
      </c>
      <c r="C34" s="30" t="n">
        <v>71</v>
      </c>
      <c r="D34" s="29" t="n">
        <v>189</v>
      </c>
      <c r="E34" s="30" t="n">
        <v>30.5</v>
      </c>
      <c r="F34" s="25" t="n">
        <f aca="false">STANDARDIZE(E34,$E$322,$E$323)</f>
        <v>-1.51327152432467</v>
      </c>
      <c r="G34" s="29" t="n">
        <v>8.875</v>
      </c>
      <c r="H34" s="25" t="n">
        <f aca="false">STANDARDIZE(G34,$G$322,$G$323)</f>
        <v>-1.33160176272584</v>
      </c>
      <c r="I34" s="30" t="n">
        <v>4.47</v>
      </c>
      <c r="J34" s="25" t="n">
        <f aca="false">(STANDARDIZE(I34,$I$322,$I$323))*-1</f>
        <v>1.14590080485787</v>
      </c>
      <c r="K34" s="29" t="n">
        <v>18</v>
      </c>
      <c r="L34" s="25" t="n">
        <f aca="false">STANDARDIZE(K34,$K$322,$K$323)</f>
        <v>-0.277691539171445</v>
      </c>
      <c r="M34" s="30" t="n">
        <v>36</v>
      </c>
      <c r="N34" s="25" t="n">
        <f aca="false">STANDARDIZE(M34,$M$322,$M$323)</f>
        <v>0.840580761662679</v>
      </c>
      <c r="O34" s="29" t="n">
        <v>122</v>
      </c>
      <c r="P34" s="25" t="n">
        <f aca="false">STANDARDIZE(O34,$O$322,$O$323)</f>
        <v>0.785852801883991</v>
      </c>
      <c r="Q34" s="30" t="n">
        <v>6.88</v>
      </c>
      <c r="R34" s="25" t="n">
        <f aca="false">(STANDARDIZE(Q34,$Q$322,$Q$323))*-1</f>
        <v>1.01002112534873</v>
      </c>
      <c r="S34" s="29" t="n">
        <v>4.09</v>
      </c>
      <c r="T34" s="25" t="n">
        <f aca="false">(STANDARDIZE(S34,$S$322,$S$323))*-1</f>
        <v>1.27540100768685</v>
      </c>
      <c r="V34" s="27" t="n">
        <f aca="false">F34+H34+J34+L34+N34+P34+R34+T34</f>
        <v>1.93519167521816</v>
      </c>
      <c r="X34" s="27" t="n">
        <f aca="false">AVERAGE(F34,H34,J34,L34,N34,P34,R34,T34)</f>
        <v>0.24189895940227</v>
      </c>
    </row>
    <row r="35" customFormat="false" ht="15" hidden="false" customHeight="false" outlineLevel="0" collapsed="false">
      <c r="A35" s="23" t="s">
        <v>414</v>
      </c>
      <c r="B35" s="24" t="s">
        <v>382</v>
      </c>
      <c r="C35" s="25" t="n">
        <v>71</v>
      </c>
      <c r="D35" s="24" t="n">
        <v>188</v>
      </c>
      <c r="E35" s="25" t="n">
        <v>31.75</v>
      </c>
      <c r="F35" s="25" t="n">
        <f aca="false">STANDARDIZE(E35,$E$322,$E$323)</f>
        <v>-0.603124256286576</v>
      </c>
      <c r="G35" s="24" t="n">
        <v>9.5</v>
      </c>
      <c r="H35" s="25" t="n">
        <f aca="false">STANDARDIZE(G35,$G$322,$G$323)</f>
        <v>-0.336070921068904</v>
      </c>
      <c r="I35" s="25" t="n">
        <v>4.68</v>
      </c>
      <c r="J35" s="25" t="n">
        <f aca="false">(STANDARDIZE(I35,$I$322,$I$323))*-1</f>
        <v>0.435870324933231</v>
      </c>
      <c r="K35" s="24"/>
      <c r="L35" s="25"/>
      <c r="M35" s="25" t="n">
        <v>35.5</v>
      </c>
      <c r="N35" s="25" t="n">
        <f aca="false">STANDARDIZE(M35,$M$322,$M$323)</f>
        <v>0.702548552379124</v>
      </c>
      <c r="O35" s="24" t="n">
        <v>123</v>
      </c>
      <c r="P35" s="25" t="n">
        <f aca="false">STANDARDIZE(O35,$O$322,$O$323)</f>
        <v>0.897756894657621</v>
      </c>
      <c r="Q35" s="25"/>
      <c r="R35" s="25"/>
      <c r="S35" s="24"/>
      <c r="T35" s="25"/>
      <c r="V35" s="27" t="n">
        <f aca="false">F35+H35+J35+L35+N35+P35+R35+T35</f>
        <v>1.0969805946145</v>
      </c>
      <c r="X35" s="27" t="n">
        <f aca="false">AVERAGE(F35,H35,J35,L35,N35,P35,R35,T35)</f>
        <v>0.219396118922899</v>
      </c>
    </row>
    <row r="36" customFormat="false" ht="15" hidden="false" customHeight="false" outlineLevel="0" collapsed="false">
      <c r="A36" s="28" t="s">
        <v>415</v>
      </c>
      <c r="B36" s="29" t="s">
        <v>382</v>
      </c>
      <c r="C36" s="30" t="n">
        <v>71</v>
      </c>
      <c r="D36" s="29" t="n">
        <v>193</v>
      </c>
      <c r="E36" s="30" t="n">
        <v>31.5</v>
      </c>
      <c r="F36" s="25" t="n">
        <f aca="false">STANDARDIZE(E36,$E$322,$E$323)</f>
        <v>-0.785153709894195</v>
      </c>
      <c r="G36" s="29" t="n">
        <v>9.25</v>
      </c>
      <c r="H36" s="25" t="n">
        <f aca="false">STANDARDIZE(G36,$G$322,$G$323)</f>
        <v>-0.734283257731679</v>
      </c>
      <c r="I36" s="30" t="n">
        <v>4.49</v>
      </c>
      <c r="J36" s="25" t="n">
        <f aca="false">(STANDARDIZE(I36,$I$322,$I$323))*-1</f>
        <v>1.07827885438885</v>
      </c>
      <c r="K36" s="29" t="n">
        <v>17</v>
      </c>
      <c r="L36" s="25" t="n">
        <f aca="false">STANDARDIZE(K36,$K$322,$K$323)</f>
        <v>-0.44624063259889</v>
      </c>
      <c r="M36" s="30" t="n">
        <v>33</v>
      </c>
      <c r="N36" s="25" t="n">
        <f aca="false">STANDARDIZE(M36,$M$322,$M$323)</f>
        <v>0.0123875059613449</v>
      </c>
      <c r="O36" s="29" t="n">
        <v>132</v>
      </c>
      <c r="P36" s="25" t="n">
        <f aca="false">STANDARDIZE(O36,$O$322,$O$323)</f>
        <v>1.90489372962029</v>
      </c>
      <c r="Q36" s="30" t="n">
        <v>7.18</v>
      </c>
      <c r="R36" s="25" t="n">
        <f aca="false">(STANDARDIZE(Q36,$Q$322,$Q$323))*-1</f>
        <v>0.311740495003595</v>
      </c>
      <c r="S36" s="29" t="n">
        <v>4.33</v>
      </c>
      <c r="T36" s="25" t="n">
        <f aca="false">(STANDARDIZE(S36,$S$322,$S$323))*-1</f>
        <v>0.375730464232154</v>
      </c>
      <c r="V36" s="27" t="n">
        <f aca="false">F36+H36+J36+L36+N36+P36+R36+T36</f>
        <v>1.71735344898147</v>
      </c>
      <c r="X36" s="27" t="n">
        <f aca="false">AVERAGE(F36,H36,J36,L36,N36,P36,R36,T36)</f>
        <v>0.214669181122684</v>
      </c>
    </row>
    <row r="37" customFormat="false" ht="15" hidden="false" customHeight="false" outlineLevel="0" collapsed="false">
      <c r="A37" s="23" t="s">
        <v>416</v>
      </c>
      <c r="B37" s="24" t="s">
        <v>382</v>
      </c>
      <c r="C37" s="25" t="n">
        <v>71</v>
      </c>
      <c r="D37" s="24" t="n">
        <v>197</v>
      </c>
      <c r="E37" s="25" t="n">
        <v>32.5</v>
      </c>
      <c r="F37" s="25" t="n">
        <f aca="false">STANDARDIZE(E37,$E$322,$E$323)</f>
        <v>-0.0570358954637204</v>
      </c>
      <c r="G37" s="24" t="n">
        <v>8.625</v>
      </c>
      <c r="H37" s="25" t="n">
        <f aca="false">STANDARDIZE(G37,$G$322,$G$323)</f>
        <v>-1.72981409938862</v>
      </c>
      <c r="I37" s="25" t="n">
        <v>4.37</v>
      </c>
      <c r="J37" s="25" t="n">
        <f aca="false">(STANDARDIZE(I37,$I$322,$I$323))*-1</f>
        <v>1.48401055720293</v>
      </c>
      <c r="K37" s="24" t="n">
        <v>18</v>
      </c>
      <c r="L37" s="25" t="n">
        <f aca="false">STANDARDIZE(K37,$K$322,$K$323)</f>
        <v>-0.277691539171445</v>
      </c>
      <c r="M37" s="25" t="n">
        <v>30.5</v>
      </c>
      <c r="N37" s="25" t="n">
        <f aca="false">STANDARDIZE(M37,$M$322,$M$323)</f>
        <v>-0.677773540456434</v>
      </c>
      <c r="O37" s="24" t="n">
        <v>118</v>
      </c>
      <c r="P37" s="25" t="n">
        <f aca="false">STANDARDIZE(O37,$O$322,$O$323)</f>
        <v>0.338236430789469</v>
      </c>
      <c r="Q37" s="25" t="n">
        <v>6.85</v>
      </c>
      <c r="R37" s="25" t="n">
        <f aca="false">(STANDARDIZE(Q37,$Q$322,$Q$323))*-1</f>
        <v>1.07984918838324</v>
      </c>
      <c r="S37" s="24" t="n">
        <v>4.19</v>
      </c>
      <c r="T37" s="25" t="n">
        <f aca="false">(STANDARDIZE(S37,$S$322,$S$323))*-1</f>
        <v>0.90053828124739</v>
      </c>
      <c r="V37" s="27" t="n">
        <f aca="false">F37+H37+J37+L37+N37+P37+R37+T37</f>
        <v>1.06031938314281</v>
      </c>
      <c r="X37" s="27" t="n">
        <f aca="false">AVERAGE(F37,H37,J37,L37,N37,P37,R37,T37)</f>
        <v>0.132539922892852</v>
      </c>
    </row>
    <row r="38" customFormat="false" ht="15" hidden="false" customHeight="false" outlineLevel="0" collapsed="false">
      <c r="A38" s="28" t="s">
        <v>417</v>
      </c>
      <c r="B38" s="29" t="s">
        <v>382</v>
      </c>
      <c r="C38" s="30" t="n">
        <v>73</v>
      </c>
      <c r="D38" s="29" t="n">
        <v>204</v>
      </c>
      <c r="E38" s="30" t="n">
        <v>33.375</v>
      </c>
      <c r="F38" s="25" t="n">
        <f aca="false">STANDARDIZE(E38,$E$322,$E$323)</f>
        <v>0.580067192162945</v>
      </c>
      <c r="G38" s="29" t="n">
        <v>10.25</v>
      </c>
      <c r="H38" s="25" t="n">
        <f aca="false">STANDARDIZE(G38,$G$322,$G$323)</f>
        <v>0.858566088919422</v>
      </c>
      <c r="I38" s="30" t="n">
        <v>4.64</v>
      </c>
      <c r="J38" s="25" t="n">
        <f aca="false">(STANDARDIZE(I38,$I$322,$I$323))*-1</f>
        <v>0.571114225871257</v>
      </c>
      <c r="K38" s="29" t="n">
        <v>14</v>
      </c>
      <c r="L38" s="25" t="n">
        <f aca="false">STANDARDIZE(K38,$K$322,$K$323)</f>
        <v>-0.951887912881224</v>
      </c>
      <c r="M38" s="30" t="n">
        <v>35.5</v>
      </c>
      <c r="N38" s="25" t="n">
        <f aca="false">STANDARDIZE(M38,$M$322,$M$323)</f>
        <v>0.702548552379124</v>
      </c>
      <c r="O38" s="29" t="n">
        <v>123</v>
      </c>
      <c r="P38" s="25" t="n">
        <f aca="false">STANDARDIZE(O38,$O$322,$O$323)</f>
        <v>0.897756894657621</v>
      </c>
      <c r="Q38" s="30" t="n">
        <v>6.98</v>
      </c>
      <c r="R38" s="25" t="n">
        <f aca="false">(STANDARDIZE(Q38,$Q$322,$Q$323))*-1</f>
        <v>0.777260915233682</v>
      </c>
      <c r="S38" s="29" t="n">
        <v>4.15</v>
      </c>
      <c r="T38" s="25" t="n">
        <f aca="false">(STANDARDIZE(S38,$S$322,$S$323))*-1</f>
        <v>1.05048337182317</v>
      </c>
      <c r="V38" s="27" t="n">
        <f aca="false">F38+H38+J38+L38+N38+P38+R38+T38</f>
        <v>4.485909328166</v>
      </c>
      <c r="X38" s="27" t="n">
        <f aca="false">AVERAGE(F38,H38,J38,L38,N38,P38,R38,T38)</f>
        <v>0.56073866602075</v>
      </c>
    </row>
    <row r="39" customFormat="false" ht="15" hidden="false" customHeight="false" outlineLevel="0" collapsed="false">
      <c r="A39" s="23" t="s">
        <v>418</v>
      </c>
      <c r="B39" s="24" t="s">
        <v>382</v>
      </c>
      <c r="C39" s="25" t="n">
        <v>69</v>
      </c>
      <c r="D39" s="24" t="n">
        <v>183</v>
      </c>
      <c r="E39" s="25" t="n">
        <v>30.625</v>
      </c>
      <c r="F39" s="25" t="n">
        <f aca="false">STANDARDIZE(E39,$E$322,$E$323)</f>
        <v>-1.42225679752086</v>
      </c>
      <c r="G39" s="24" t="n">
        <v>9.125</v>
      </c>
      <c r="H39" s="25" t="n">
        <f aca="false">STANDARDIZE(G39,$G$322,$G$323)</f>
        <v>-0.933389426063067</v>
      </c>
      <c r="I39" s="25" t="n">
        <v>4.46</v>
      </c>
      <c r="J39" s="25" t="n">
        <f aca="false">(STANDARDIZE(I39,$I$322,$I$323))*-1</f>
        <v>1.17971178009238</v>
      </c>
      <c r="K39" s="24" t="n">
        <v>9</v>
      </c>
      <c r="L39" s="25" t="n">
        <f aca="false">STANDARDIZE(K39,$K$322,$K$323)</f>
        <v>-1.79463338001845</v>
      </c>
      <c r="M39" s="25" t="n">
        <v>34.5</v>
      </c>
      <c r="N39" s="25" t="n">
        <f aca="false">STANDARDIZE(M39,$M$322,$M$323)</f>
        <v>0.426484133812012</v>
      </c>
      <c r="O39" s="24" t="n">
        <v>118</v>
      </c>
      <c r="P39" s="25" t="n">
        <f aca="false">STANDARDIZE(O39,$O$322,$O$323)</f>
        <v>0.338236430789469</v>
      </c>
      <c r="Q39" s="25" t="n">
        <v>6.8</v>
      </c>
      <c r="R39" s="25" t="n">
        <f aca="false">(STANDARDIZE(Q39,$Q$322,$Q$323))*-1</f>
        <v>1.19622929344076</v>
      </c>
      <c r="S39" s="24" t="n">
        <v>3.93</v>
      </c>
      <c r="T39" s="25" t="n">
        <f aca="false">(STANDARDIZE(S39,$S$322,$S$323))*-1</f>
        <v>1.87518136998997</v>
      </c>
      <c r="V39" s="27" t="n">
        <f aca="false">F39+H39+J39+L39+N39+P39+R39+T39</f>
        <v>0.865563404522214</v>
      </c>
      <c r="X39" s="27" t="n">
        <f aca="false">AVERAGE(F39,H39,J39,L39,N39,P39,R39,T39)</f>
        <v>0.108195425565277</v>
      </c>
    </row>
    <row r="40" customFormat="false" ht="15" hidden="false" customHeight="false" outlineLevel="0" collapsed="false">
      <c r="A40" s="28" t="s">
        <v>419</v>
      </c>
      <c r="B40" s="29" t="s">
        <v>420</v>
      </c>
      <c r="C40" s="30" t="n">
        <v>78</v>
      </c>
      <c r="D40" s="29" t="n">
        <v>284</v>
      </c>
      <c r="E40" s="30" t="n">
        <v>33.375</v>
      </c>
      <c r="F40" s="25" t="n">
        <f aca="false">STANDARDIZE(E40,$E$322,$E$323)</f>
        <v>0.580067192162945</v>
      </c>
      <c r="G40" s="29" t="n">
        <v>9.75</v>
      </c>
      <c r="H40" s="25" t="n">
        <f aca="false">STANDARDIZE(G40,$G$322,$G$323)</f>
        <v>0.0621414155938714</v>
      </c>
      <c r="I40" s="30" t="n">
        <v>5.1</v>
      </c>
      <c r="J40" s="25" t="n">
        <f aca="false">(STANDARDIZE(I40,$I$322,$I$323))*-1</f>
        <v>-0.984190634916046</v>
      </c>
      <c r="K40" s="29" t="n">
        <v>25</v>
      </c>
      <c r="L40" s="25" t="n">
        <f aca="false">STANDARDIZE(K40,$K$322,$K$323)</f>
        <v>0.902152114820666</v>
      </c>
      <c r="M40" s="30" t="n">
        <v>29.5</v>
      </c>
      <c r="N40" s="25" t="n">
        <f aca="false">STANDARDIZE(M40,$M$322,$M$323)</f>
        <v>-0.953837959023545</v>
      </c>
      <c r="O40" s="29" t="n">
        <v>108</v>
      </c>
      <c r="P40" s="25" t="n">
        <f aca="false">STANDARDIZE(O40,$O$322,$O$323)</f>
        <v>-0.780804496946835</v>
      </c>
      <c r="Q40" s="30" t="n">
        <v>7.55</v>
      </c>
      <c r="R40" s="25" t="n">
        <f aca="false">(STANDARDIZE(Q40,$Q$322,$Q$323))*-1</f>
        <v>-0.54947228242207</v>
      </c>
      <c r="S40" s="29" t="n">
        <v>4.62</v>
      </c>
      <c r="T40" s="25" t="n">
        <f aca="false">(STANDARDIZE(S40,$S$322,$S$323))*-1</f>
        <v>-0.711371442442264</v>
      </c>
      <c r="V40" s="27" t="n">
        <f aca="false">F40+H40+J40+L40+N40+P40+R40+T40</f>
        <v>-2.43531609317328</v>
      </c>
      <c r="X40" s="27" t="n">
        <f aca="false">AVERAGE(F40,H40,J40,L40,N40,P40,R40,T40)</f>
        <v>-0.30441451164666</v>
      </c>
    </row>
    <row r="41" customFormat="false" ht="15" hidden="false" customHeight="false" outlineLevel="0" collapsed="false">
      <c r="A41" s="23" t="s">
        <v>421</v>
      </c>
      <c r="B41" s="24" t="s">
        <v>420</v>
      </c>
      <c r="C41" s="25" t="n">
        <v>76</v>
      </c>
      <c r="D41" s="24" t="n">
        <v>285</v>
      </c>
      <c r="E41" s="25" t="n">
        <v>33.375</v>
      </c>
      <c r="F41" s="25" t="n">
        <f aca="false">STANDARDIZE(E41,$E$322,$E$323)</f>
        <v>0.580067192162945</v>
      </c>
      <c r="G41" s="24" t="n">
        <v>10.25</v>
      </c>
      <c r="H41" s="25" t="n">
        <f aca="false">STANDARDIZE(G41,$G$322,$G$323)</f>
        <v>0.858566088919422</v>
      </c>
      <c r="I41" s="25" t="n">
        <v>5.23</v>
      </c>
      <c r="J41" s="25" t="n">
        <f aca="false">(STANDARDIZE(I41,$I$322,$I$323))*-1</f>
        <v>-1.42373331296463</v>
      </c>
      <c r="K41" s="24" t="n">
        <v>20</v>
      </c>
      <c r="L41" s="25" t="n">
        <f aca="false">STANDARDIZE(K41,$K$322,$K$323)</f>
        <v>0.0594066476834436</v>
      </c>
      <c r="M41" s="25" t="n">
        <v>30</v>
      </c>
      <c r="N41" s="25" t="n">
        <f aca="false">STANDARDIZE(M41,$M$322,$M$323)</f>
        <v>-0.815805749739989</v>
      </c>
      <c r="O41" s="24" t="n">
        <v>111</v>
      </c>
      <c r="P41" s="25" t="n">
        <f aca="false">STANDARDIZE(O41,$O$322,$O$323)</f>
        <v>-0.445092218625944</v>
      </c>
      <c r="Q41" s="25" t="n">
        <v>7.46</v>
      </c>
      <c r="R41" s="25" t="n">
        <f aca="false">(STANDARDIZE(Q41,$Q$322,$Q$323))*-1</f>
        <v>-0.33998809331853</v>
      </c>
      <c r="S41" s="24" t="n">
        <v>4.73</v>
      </c>
      <c r="T41" s="25" t="n">
        <f aca="false">(STANDARDIZE(S41,$S$322,$S$323))*-1</f>
        <v>-1.12372044152567</v>
      </c>
      <c r="V41" s="27" t="n">
        <f aca="false">F41+H41+J41+L41+N41+P41+R41+T41</f>
        <v>-2.65029988740895</v>
      </c>
      <c r="X41" s="27" t="n">
        <f aca="false">AVERAGE(F41,H41,J41,L41,N41,P41,R41,T41)</f>
        <v>-0.331287485926119</v>
      </c>
    </row>
    <row r="42" customFormat="false" ht="15" hidden="false" customHeight="false" outlineLevel="0" collapsed="false">
      <c r="A42" s="28" t="s">
        <v>422</v>
      </c>
      <c r="B42" s="29" t="s">
        <v>420</v>
      </c>
      <c r="C42" s="30" t="n">
        <v>77</v>
      </c>
      <c r="D42" s="29" t="n">
        <v>264</v>
      </c>
      <c r="E42" s="30" t="n">
        <v>33.5</v>
      </c>
      <c r="F42" s="25" t="n">
        <f aca="false">STANDARDIZE(E42,$E$322,$E$323)</f>
        <v>0.671081918966754</v>
      </c>
      <c r="G42" s="29" t="n">
        <v>9.75</v>
      </c>
      <c r="H42" s="25" t="n">
        <f aca="false">STANDARDIZE(G42,$G$322,$G$323)</f>
        <v>0.0621414155938714</v>
      </c>
      <c r="I42" s="30"/>
      <c r="J42" s="25"/>
      <c r="K42" s="29" t="n">
        <v>20</v>
      </c>
      <c r="L42" s="25" t="n">
        <f aca="false">STANDARDIZE(K42,$K$322,$K$323)</f>
        <v>0.0594066476834436</v>
      </c>
      <c r="M42" s="30"/>
      <c r="N42" s="25"/>
      <c r="O42" s="29"/>
      <c r="P42" s="25"/>
      <c r="Q42" s="30"/>
      <c r="R42" s="25"/>
      <c r="S42" s="29"/>
      <c r="T42" s="25"/>
      <c r="V42" s="27" t="n">
        <f aca="false">F42+H42+J42+L42+N42+P42+R42+T42</f>
        <v>0.792629982244069</v>
      </c>
      <c r="X42" s="27" t="n">
        <f aca="false">AVERAGE(F42,H42,J42,L42,N42,P42,R42,T42)</f>
        <v>0.264209994081356</v>
      </c>
    </row>
    <row r="43" customFormat="false" ht="15" hidden="false" customHeight="false" outlineLevel="0" collapsed="false">
      <c r="A43" s="23" t="s">
        <v>423</v>
      </c>
      <c r="B43" s="24" t="s">
        <v>420</v>
      </c>
      <c r="C43" s="25" t="n">
        <v>74</v>
      </c>
      <c r="D43" s="24" t="n">
        <v>284</v>
      </c>
      <c r="E43" s="25" t="n">
        <v>34</v>
      </c>
      <c r="F43" s="25" t="n">
        <f aca="false">STANDARDIZE(E43,$E$322,$E$323)</f>
        <v>1.03514082618199</v>
      </c>
      <c r="G43" s="24" t="n">
        <v>10.25</v>
      </c>
      <c r="H43" s="25" t="n">
        <f aca="false">STANDARDIZE(G43,$G$322,$G$323)</f>
        <v>0.858566088919422</v>
      </c>
      <c r="I43" s="25" t="n">
        <v>5.15</v>
      </c>
      <c r="J43" s="25" t="n">
        <f aca="false">(STANDARDIZE(I43,$I$322,$I$323))*-1</f>
        <v>-1.15324551108858</v>
      </c>
      <c r="K43" s="24" t="n">
        <v>32</v>
      </c>
      <c r="L43" s="25" t="n">
        <f aca="false">STANDARDIZE(K43,$K$322,$K$323)</f>
        <v>2.08199576881278</v>
      </c>
      <c r="M43" s="25" t="n">
        <v>30</v>
      </c>
      <c r="N43" s="25" t="n">
        <f aca="false">STANDARDIZE(M43,$M$322,$M$323)</f>
        <v>-0.815805749739989</v>
      </c>
      <c r="O43" s="24" t="n">
        <v>113</v>
      </c>
      <c r="P43" s="25" t="n">
        <f aca="false">STANDARDIZE(O43,$O$322,$O$323)</f>
        <v>-0.221284033078683</v>
      </c>
      <c r="Q43" s="25" t="n">
        <v>7.95</v>
      </c>
      <c r="R43" s="25" t="n">
        <f aca="false">(STANDARDIZE(Q43,$Q$322,$Q$323))*-1</f>
        <v>-1.48051312288225</v>
      </c>
      <c r="S43" s="24" t="n">
        <v>4.53</v>
      </c>
      <c r="T43" s="25" t="n">
        <f aca="false">(STANDARDIZE(S43,$S$322,$S$323))*-1</f>
        <v>-0.373994988646755</v>
      </c>
      <c r="V43" s="27" t="n">
        <f aca="false">F43+H43+J43+L43+N43+P43+R43+T43</f>
        <v>-0.0691407215220642</v>
      </c>
      <c r="X43" s="27" t="n">
        <f aca="false">AVERAGE(F43,H43,J43,L43,N43,P43,R43,T43)</f>
        <v>-0.00864259019025809</v>
      </c>
    </row>
    <row r="44" customFormat="false" ht="15" hidden="false" customHeight="false" outlineLevel="0" collapsed="false">
      <c r="A44" s="28" t="s">
        <v>424</v>
      </c>
      <c r="B44" s="29" t="s">
        <v>420</v>
      </c>
      <c r="C44" s="30" t="n">
        <v>77</v>
      </c>
      <c r="D44" s="29" t="n">
        <v>269</v>
      </c>
      <c r="E44" s="30" t="n">
        <v>33.375</v>
      </c>
      <c r="F44" s="25" t="n">
        <f aca="false">STANDARDIZE(E44,$E$322,$E$323)</f>
        <v>0.580067192162945</v>
      </c>
      <c r="G44" s="29" t="n">
        <v>10.25</v>
      </c>
      <c r="H44" s="25" t="n">
        <f aca="false">STANDARDIZE(G44,$G$322,$G$323)</f>
        <v>0.858566088919422</v>
      </c>
      <c r="I44" s="30" t="n">
        <v>4.86</v>
      </c>
      <c r="J44" s="25" t="n">
        <f aca="false">(STANDARDIZE(I44,$I$322,$I$323))*-1</f>
        <v>-0.17272722928789</v>
      </c>
      <c r="K44" s="29" t="n">
        <v>24</v>
      </c>
      <c r="L44" s="25" t="n">
        <f aca="false">STANDARDIZE(K44,$K$322,$K$323)</f>
        <v>0.733603021393222</v>
      </c>
      <c r="M44" s="30" t="n">
        <v>32</v>
      </c>
      <c r="N44" s="25" t="n">
        <f aca="false">STANDARDIZE(M44,$M$322,$M$323)</f>
        <v>-0.263676912605767</v>
      </c>
      <c r="O44" s="29" t="n">
        <v>120</v>
      </c>
      <c r="P44" s="25" t="n">
        <f aca="false">STANDARDIZE(O44,$O$322,$O$323)</f>
        <v>0.56204461633673</v>
      </c>
      <c r="Q44" s="30" t="n">
        <v>6.89</v>
      </c>
      <c r="R44" s="25" t="n">
        <f aca="false">(STANDARDIZE(Q44,$Q$322,$Q$323))*-1</f>
        <v>0.986745104337224</v>
      </c>
      <c r="S44" s="29" t="n">
        <v>4.21</v>
      </c>
      <c r="T44" s="25" t="n">
        <f aca="false">(STANDARDIZE(S44,$S$322,$S$323))*-1</f>
        <v>0.8255657359595</v>
      </c>
      <c r="V44" s="27" t="n">
        <f aca="false">F44+H44+J44+L44+N44+P44+R44+T44</f>
        <v>4.11018761721539</v>
      </c>
      <c r="X44" s="27" t="n">
        <f aca="false">AVERAGE(F44,H44,J44,L44,N44,P44,R44,T44)</f>
        <v>0.513773452151923</v>
      </c>
    </row>
    <row r="45" customFormat="false" ht="15" hidden="false" customHeight="false" outlineLevel="0" collapsed="false">
      <c r="A45" s="23" t="s">
        <v>425</v>
      </c>
      <c r="B45" s="24" t="s">
        <v>420</v>
      </c>
      <c r="C45" s="25" t="n">
        <v>79</v>
      </c>
      <c r="D45" s="24" t="n">
        <v>291</v>
      </c>
      <c r="E45" s="25" t="n">
        <v>34.375</v>
      </c>
      <c r="F45" s="25" t="n">
        <f aca="false">STANDARDIZE(E45,$E$322,$E$323)</f>
        <v>1.30818500659342</v>
      </c>
      <c r="G45" s="24" t="n">
        <v>11.75</v>
      </c>
      <c r="H45" s="25" t="n">
        <f aca="false">STANDARDIZE(G45,$G$322,$G$323)</f>
        <v>3.24784010889607</v>
      </c>
      <c r="I45" s="25" t="n">
        <v>5.05</v>
      </c>
      <c r="J45" s="25" t="n">
        <f aca="false">(STANDARDIZE(I45,$I$322,$I$323))*-1</f>
        <v>-0.815135758743514</v>
      </c>
      <c r="K45" s="24"/>
      <c r="L45" s="25"/>
      <c r="M45" s="25" t="n">
        <v>32</v>
      </c>
      <c r="N45" s="25" t="n">
        <f aca="false">STANDARDIZE(M45,$M$322,$M$323)</f>
        <v>-0.263676912605767</v>
      </c>
      <c r="O45" s="24" t="n">
        <v>116</v>
      </c>
      <c r="P45" s="25" t="n">
        <f aca="false">STANDARDIZE(O45,$O$322,$O$323)</f>
        <v>0.114428245242208</v>
      </c>
      <c r="Q45" s="25" t="n">
        <v>7.51</v>
      </c>
      <c r="R45" s="25" t="n">
        <f aca="false">(STANDARDIZE(Q45,$Q$322,$Q$323))*-1</f>
        <v>-0.456368198376052</v>
      </c>
      <c r="S45" s="24" t="n">
        <v>4.47</v>
      </c>
      <c r="T45" s="25" t="n">
        <f aca="false">(STANDARDIZE(S45,$S$322,$S$323))*-1</f>
        <v>-0.149077352783081</v>
      </c>
      <c r="V45" s="27" t="n">
        <f aca="false">F45+H45+J45+L45+N45+P45+R45+T45</f>
        <v>2.98619513822329</v>
      </c>
      <c r="X45" s="27" t="n">
        <f aca="false">AVERAGE(F45,H45,J45,L45,N45,P45,R45,T45)</f>
        <v>0.42659930546047</v>
      </c>
    </row>
    <row r="46" customFormat="false" ht="15" hidden="false" customHeight="false" outlineLevel="0" collapsed="false">
      <c r="A46" s="28" t="s">
        <v>426</v>
      </c>
      <c r="B46" s="29" t="s">
        <v>420</v>
      </c>
      <c r="C46" s="30" t="n">
        <v>76</v>
      </c>
      <c r="D46" s="29" t="n">
        <v>251</v>
      </c>
      <c r="E46" s="30" t="n">
        <v>34.25</v>
      </c>
      <c r="F46" s="25" t="n">
        <f aca="false">STANDARDIZE(E46,$E$322,$E$323)</f>
        <v>1.21717027978961</v>
      </c>
      <c r="G46" s="29" t="n">
        <v>9.875</v>
      </c>
      <c r="H46" s="25" t="n">
        <f aca="false">STANDARDIZE(G46,$G$322,$G$323)</f>
        <v>0.261247583925259</v>
      </c>
      <c r="I46" s="30" t="n">
        <v>4.82</v>
      </c>
      <c r="J46" s="25" t="n">
        <f aca="false">(STANDARDIZE(I46,$I$322,$I$323))*-1</f>
        <v>-0.0374833283498635</v>
      </c>
      <c r="K46" s="29" t="n">
        <v>23</v>
      </c>
      <c r="L46" s="25" t="n">
        <f aca="false">STANDARDIZE(K46,$K$322,$K$323)</f>
        <v>0.565053927965777</v>
      </c>
      <c r="M46" s="30" t="n">
        <v>35</v>
      </c>
      <c r="N46" s="25" t="n">
        <f aca="false">STANDARDIZE(M46,$M$322,$M$323)</f>
        <v>0.564516343095568</v>
      </c>
      <c r="O46" s="29" t="n">
        <v>115</v>
      </c>
      <c r="P46" s="25" t="n">
        <f aca="false">STANDARDIZE(O46,$O$322,$O$323)</f>
        <v>0.00252415246857797</v>
      </c>
      <c r="Q46" s="30" t="n">
        <v>6.97</v>
      </c>
      <c r="R46" s="25" t="n">
        <f aca="false">(STANDARDIZE(Q46,$Q$322,$Q$323))*-1</f>
        <v>0.800536936245188</v>
      </c>
      <c r="S46" s="29" t="n">
        <v>4.25</v>
      </c>
      <c r="T46" s="25" t="n">
        <f aca="false">(STANDARDIZE(S46,$S$322,$S$323))*-1</f>
        <v>0.675620645383718</v>
      </c>
      <c r="V46" s="27" t="n">
        <f aca="false">F46+H46+J46+L46+N46+P46+R46+T46</f>
        <v>4.04918654052383</v>
      </c>
      <c r="X46" s="27" t="n">
        <f aca="false">AVERAGE(F46,H46,J46,L46,N46,P46,R46,T46)</f>
        <v>0.506148317565479</v>
      </c>
    </row>
    <row r="47" customFormat="false" ht="15" hidden="false" customHeight="false" outlineLevel="0" collapsed="false">
      <c r="A47" s="23" t="s">
        <v>427</v>
      </c>
      <c r="B47" s="24" t="s">
        <v>420</v>
      </c>
      <c r="C47" s="25" t="n">
        <v>75</v>
      </c>
      <c r="D47" s="24" t="n">
        <v>243</v>
      </c>
      <c r="E47" s="25" t="n">
        <v>31.625</v>
      </c>
      <c r="F47" s="25" t="n">
        <f aca="false">STANDARDIZE(E47,$E$322,$E$323)</f>
        <v>-0.694138983090385</v>
      </c>
      <c r="G47" s="24" t="n">
        <v>9.375</v>
      </c>
      <c r="H47" s="25" t="n">
        <f aca="false">STANDARDIZE(G47,$G$322,$G$323)</f>
        <v>-0.535177089400291</v>
      </c>
      <c r="I47" s="25" t="n">
        <v>4.69</v>
      </c>
      <c r="J47" s="25" t="n">
        <f aca="false">(STANDARDIZE(I47,$I$322,$I$323))*-1</f>
        <v>0.402059349698722</v>
      </c>
      <c r="K47" s="24" t="n">
        <v>21</v>
      </c>
      <c r="L47" s="25" t="n">
        <f aca="false">STANDARDIZE(K47,$K$322,$K$323)</f>
        <v>0.227955741110888</v>
      </c>
      <c r="M47" s="25" t="n">
        <v>33</v>
      </c>
      <c r="N47" s="25" t="n">
        <f aca="false">STANDARDIZE(M47,$M$322,$M$323)</f>
        <v>0.0123875059613449</v>
      </c>
      <c r="O47" s="24" t="n">
        <v>108</v>
      </c>
      <c r="P47" s="25" t="n">
        <f aca="false">STANDARDIZE(O47,$O$322,$O$323)</f>
        <v>-0.780804496946835</v>
      </c>
      <c r="Q47" s="25"/>
      <c r="R47" s="25"/>
      <c r="S47" s="24"/>
      <c r="T47" s="25"/>
      <c r="V47" s="27" t="n">
        <f aca="false">F47+H47+J47+L47+N47+P47+R47+T47</f>
        <v>-1.36771797266656</v>
      </c>
      <c r="X47" s="27" t="n">
        <f aca="false">AVERAGE(F47,H47,J47,L47,N47,P47,R47,T47)</f>
        <v>-0.227952995444426</v>
      </c>
    </row>
    <row r="48" customFormat="false" ht="15" hidden="false" customHeight="false" outlineLevel="0" collapsed="false">
      <c r="A48" s="28" t="s">
        <v>428</v>
      </c>
      <c r="B48" s="29" t="s">
        <v>420</v>
      </c>
      <c r="C48" s="30" t="n">
        <v>75</v>
      </c>
      <c r="D48" s="29" t="n">
        <v>248</v>
      </c>
      <c r="E48" s="30" t="n">
        <v>32.875</v>
      </c>
      <c r="F48" s="25" t="n">
        <f aca="false">STANDARDIZE(E48,$E$322,$E$323)</f>
        <v>0.216008284947707</v>
      </c>
      <c r="G48" s="29" t="n">
        <v>10.25</v>
      </c>
      <c r="H48" s="25" t="n">
        <f aca="false">STANDARDIZE(G48,$G$322,$G$323)</f>
        <v>0.858566088919422</v>
      </c>
      <c r="I48" s="30" t="n">
        <v>4.82</v>
      </c>
      <c r="J48" s="25" t="n">
        <f aca="false">(STANDARDIZE(I48,$I$322,$I$323))*-1</f>
        <v>-0.0374833283498635</v>
      </c>
      <c r="K48" s="29" t="n">
        <v>21</v>
      </c>
      <c r="L48" s="25" t="n">
        <f aca="false">STANDARDIZE(K48,$K$322,$K$323)</f>
        <v>0.227955741110888</v>
      </c>
      <c r="M48" s="30" t="n">
        <v>31.5</v>
      </c>
      <c r="N48" s="25" t="n">
        <f aca="false">STANDARDIZE(M48,$M$322,$M$323)</f>
        <v>-0.401709121889322</v>
      </c>
      <c r="O48" s="29" t="n">
        <v>111</v>
      </c>
      <c r="P48" s="25" t="n">
        <f aca="false">STANDARDIZE(O48,$O$322,$O$323)</f>
        <v>-0.445092218625944</v>
      </c>
      <c r="Q48" s="30" t="n">
        <v>6.8</v>
      </c>
      <c r="R48" s="25" t="n">
        <f aca="false">(STANDARDIZE(Q48,$Q$322,$Q$323))*-1</f>
        <v>1.19622929344076</v>
      </c>
      <c r="S48" s="29" t="n">
        <v>4.31</v>
      </c>
      <c r="T48" s="25" t="n">
        <f aca="false">(STANDARDIZE(S48,$S$322,$S$323))*-1</f>
        <v>0.450703009520047</v>
      </c>
      <c r="V48" s="27" t="n">
        <f aca="false">F48+H48+J48+L48+N48+P48+R48+T48</f>
        <v>2.06517774907369</v>
      </c>
      <c r="X48" s="27" t="n">
        <f aca="false">AVERAGE(F48,H48,J48,L48,N48,P48,R48,T48)</f>
        <v>0.258147218634212</v>
      </c>
    </row>
    <row r="49" customFormat="false" ht="15" hidden="false" customHeight="false" outlineLevel="0" collapsed="false">
      <c r="A49" s="23" t="s">
        <v>429</v>
      </c>
      <c r="B49" s="24" t="s">
        <v>420</v>
      </c>
      <c r="C49" s="25" t="n">
        <v>77</v>
      </c>
      <c r="D49" s="24" t="n">
        <v>277</v>
      </c>
      <c r="E49" s="25" t="n">
        <v>34</v>
      </c>
      <c r="F49" s="25" t="n">
        <f aca="false">STANDARDIZE(E49,$E$322,$E$323)</f>
        <v>1.03514082618199</v>
      </c>
      <c r="G49" s="24" t="n">
        <v>10</v>
      </c>
      <c r="H49" s="25" t="n">
        <f aca="false">STANDARDIZE(G49,$G$322,$G$323)</f>
        <v>0.460353752256647</v>
      </c>
      <c r="I49" s="25" t="n">
        <v>4.86</v>
      </c>
      <c r="J49" s="25" t="n">
        <f aca="false">(STANDARDIZE(I49,$I$322,$I$323))*-1</f>
        <v>-0.17272722928789</v>
      </c>
      <c r="K49" s="24"/>
      <c r="L49" s="25"/>
      <c r="M49" s="25"/>
      <c r="N49" s="25"/>
      <c r="O49" s="24"/>
      <c r="P49" s="25"/>
      <c r="Q49" s="25"/>
      <c r="R49" s="25"/>
      <c r="S49" s="24"/>
      <c r="T49" s="25"/>
      <c r="V49" s="27" t="n">
        <f aca="false">F49+H49+J49+L49+N49+P49+R49+T49</f>
        <v>1.32276734915075</v>
      </c>
      <c r="X49" s="27" t="n">
        <f aca="false">AVERAGE(F49,H49,J49,L49,N49,P49,R49,T49)</f>
        <v>0.440922449716916</v>
      </c>
    </row>
    <row r="50" customFormat="false" ht="15" hidden="false" customHeight="false" outlineLevel="0" collapsed="false">
      <c r="A50" s="28" t="s">
        <v>430</v>
      </c>
      <c r="B50" s="29" t="s">
        <v>420</v>
      </c>
      <c r="C50" s="30" t="n">
        <v>74</v>
      </c>
      <c r="D50" s="29" t="n">
        <v>271</v>
      </c>
      <c r="E50" s="30" t="n">
        <v>32.625</v>
      </c>
      <c r="F50" s="25" t="n">
        <f aca="false">STANDARDIZE(E50,$E$322,$E$323)</f>
        <v>0.0339788313400889</v>
      </c>
      <c r="G50" s="29" t="n">
        <v>9.875</v>
      </c>
      <c r="H50" s="25" t="n">
        <f aca="false">STANDARDIZE(G50,$G$322,$G$323)</f>
        <v>0.261247583925259</v>
      </c>
      <c r="I50" s="30" t="n">
        <v>4.92</v>
      </c>
      <c r="J50" s="25" t="n">
        <f aca="false">(STANDARDIZE(I50,$I$322,$I$323))*-1</f>
        <v>-0.375593080694928</v>
      </c>
      <c r="K50" s="29" t="n">
        <v>23</v>
      </c>
      <c r="L50" s="25" t="n">
        <f aca="false">STANDARDIZE(K50,$K$322,$K$323)</f>
        <v>0.565053927965777</v>
      </c>
      <c r="M50" s="30" t="n">
        <v>35.5</v>
      </c>
      <c r="N50" s="25" t="n">
        <f aca="false">STANDARDIZE(M50,$M$322,$M$323)</f>
        <v>0.702548552379124</v>
      </c>
      <c r="O50" s="29" t="n">
        <v>113</v>
      </c>
      <c r="P50" s="25" t="n">
        <f aca="false">STANDARDIZE(O50,$O$322,$O$323)</f>
        <v>-0.221284033078683</v>
      </c>
      <c r="Q50" s="30" t="n">
        <v>7.06</v>
      </c>
      <c r="R50" s="25" t="n">
        <f aca="false">(STANDARDIZE(Q50,$Q$322,$Q$323))*-1</f>
        <v>0.591052747141648</v>
      </c>
      <c r="S50" s="29" t="n">
        <v>4.39</v>
      </c>
      <c r="T50" s="25" t="n">
        <f aca="false">(STANDARDIZE(S50,$S$322,$S$323))*-1</f>
        <v>0.150812828368483</v>
      </c>
      <c r="V50" s="27" t="n">
        <f aca="false">F50+H50+J50+L50+N50+P50+R50+T50</f>
        <v>1.70781735734677</v>
      </c>
      <c r="X50" s="27" t="n">
        <f aca="false">AVERAGE(F50,H50,J50,L50,N50,P50,R50,T50)</f>
        <v>0.213477169668346</v>
      </c>
    </row>
    <row r="51" customFormat="false" ht="15" hidden="false" customHeight="false" outlineLevel="0" collapsed="false">
      <c r="A51" s="23" t="s">
        <v>431</v>
      </c>
      <c r="B51" s="24" t="s">
        <v>420</v>
      </c>
      <c r="C51" s="25" t="n">
        <v>76</v>
      </c>
      <c r="D51" s="24" t="n">
        <v>273</v>
      </c>
      <c r="E51" s="25" t="n">
        <v>33.375</v>
      </c>
      <c r="F51" s="25" t="n">
        <f aca="false">STANDARDIZE(E51,$E$322,$E$323)</f>
        <v>0.580067192162945</v>
      </c>
      <c r="G51" s="24" t="n">
        <v>10.25</v>
      </c>
      <c r="H51" s="25" t="n">
        <f aca="false">STANDARDIZE(G51,$G$322,$G$323)</f>
        <v>0.858566088919422</v>
      </c>
      <c r="I51" s="25" t="n">
        <v>5.06</v>
      </c>
      <c r="J51" s="25" t="n">
        <f aca="false">(STANDARDIZE(I51,$I$322,$I$323))*-1</f>
        <v>-0.848946733978019</v>
      </c>
      <c r="K51" s="24" t="n">
        <v>20</v>
      </c>
      <c r="L51" s="25" t="n">
        <f aca="false">STANDARDIZE(K51,$K$322,$K$323)</f>
        <v>0.0594066476834436</v>
      </c>
      <c r="M51" s="25" t="n">
        <v>31.5</v>
      </c>
      <c r="N51" s="25" t="n">
        <f aca="false">STANDARDIZE(M51,$M$322,$M$323)</f>
        <v>-0.401709121889322</v>
      </c>
      <c r="O51" s="24" t="n">
        <v>113</v>
      </c>
      <c r="P51" s="25" t="n">
        <f aca="false">STANDARDIZE(O51,$O$322,$O$323)</f>
        <v>-0.221284033078683</v>
      </c>
      <c r="Q51" s="25" t="n">
        <v>7.4</v>
      </c>
      <c r="R51" s="25" t="n">
        <f aca="false">(STANDARDIZE(Q51,$Q$322,$Q$323))*-1</f>
        <v>-0.200331967249504</v>
      </c>
      <c r="S51" s="24" t="n">
        <v>4.77</v>
      </c>
      <c r="T51" s="25" t="n">
        <f aca="false">(STANDARDIZE(S51,$S$322,$S$323))*-1</f>
        <v>-1.27366553210144</v>
      </c>
      <c r="V51" s="27" t="n">
        <f aca="false">F51+H51+J51+L51+N51+P51+R51+T51</f>
        <v>-1.44789745953116</v>
      </c>
      <c r="X51" s="27" t="n">
        <f aca="false">AVERAGE(F51,H51,J51,L51,N51,P51,R51,T51)</f>
        <v>-0.180987182441395</v>
      </c>
    </row>
    <row r="52" customFormat="false" ht="15" hidden="false" customHeight="false" outlineLevel="0" collapsed="false">
      <c r="A52" s="28" t="s">
        <v>432</v>
      </c>
      <c r="B52" s="29" t="s">
        <v>420</v>
      </c>
      <c r="C52" s="30" t="n">
        <v>75</v>
      </c>
      <c r="D52" s="29" t="n">
        <v>275</v>
      </c>
      <c r="E52" s="30" t="n">
        <v>33.875</v>
      </c>
      <c r="F52" s="25" t="n">
        <f aca="false">STANDARDIZE(E52,$E$322,$E$323)</f>
        <v>0.944126099378182</v>
      </c>
      <c r="G52" s="29" t="n">
        <v>9.5</v>
      </c>
      <c r="H52" s="25" t="n">
        <f aca="false">STANDARDIZE(G52,$G$322,$G$323)</f>
        <v>-0.336070921068904</v>
      </c>
      <c r="I52" s="30" t="n">
        <v>4.73</v>
      </c>
      <c r="J52" s="25" t="n">
        <f aca="false">(STANDARDIZE(I52,$I$322,$I$323))*-1</f>
        <v>0.266815448760695</v>
      </c>
      <c r="K52" s="29" t="n">
        <v>30</v>
      </c>
      <c r="L52" s="25" t="n">
        <f aca="false">STANDARDIZE(K52,$K$322,$K$323)</f>
        <v>1.74489758195789</v>
      </c>
      <c r="M52" s="30" t="n">
        <v>35</v>
      </c>
      <c r="N52" s="25" t="n">
        <f aca="false">STANDARDIZE(M52,$M$322,$M$323)</f>
        <v>0.564516343095568</v>
      </c>
      <c r="O52" s="29" t="n">
        <v>109</v>
      </c>
      <c r="P52" s="25" t="n">
        <f aca="false">STANDARDIZE(O52,$O$322,$O$323)</f>
        <v>-0.668900404173204</v>
      </c>
      <c r="Q52" s="30" t="n">
        <v>7.67</v>
      </c>
      <c r="R52" s="25" t="n">
        <f aca="false">(STANDARDIZE(Q52,$Q$322,$Q$323))*-1</f>
        <v>-0.828784534560124</v>
      </c>
      <c r="S52" s="29" t="n">
        <v>4.52</v>
      </c>
      <c r="T52" s="25" t="n">
        <f aca="false">(STANDARDIZE(S52,$S$322,$S$323))*-1</f>
        <v>-0.336508716002807</v>
      </c>
      <c r="V52" s="27" t="n">
        <f aca="false">F52+H52+J52+L52+N52+P52+R52+T52</f>
        <v>1.3500908973873</v>
      </c>
      <c r="X52" s="27" t="n">
        <f aca="false">AVERAGE(F52,H52,J52,L52,N52,P52,R52,T52)</f>
        <v>0.168761362173412</v>
      </c>
    </row>
    <row r="53" customFormat="false" ht="15" hidden="false" customHeight="false" outlineLevel="0" collapsed="false">
      <c r="A53" s="23" t="s">
        <v>433</v>
      </c>
      <c r="B53" s="24" t="s">
        <v>420</v>
      </c>
      <c r="C53" s="25" t="n">
        <v>77</v>
      </c>
      <c r="D53" s="24" t="n">
        <v>295</v>
      </c>
      <c r="E53" s="25" t="n">
        <v>35</v>
      </c>
      <c r="F53" s="25" t="n">
        <f aca="false">STANDARDIZE(E53,$E$322,$E$323)</f>
        <v>1.76325864061247</v>
      </c>
      <c r="G53" s="24" t="n">
        <v>10</v>
      </c>
      <c r="H53" s="25" t="n">
        <f aca="false">STANDARDIZE(G53,$G$322,$G$323)</f>
        <v>0.460353752256647</v>
      </c>
      <c r="I53" s="25" t="n">
        <v>5.01</v>
      </c>
      <c r="J53" s="25" t="n">
        <f aca="false">(STANDARDIZE(I53,$I$322,$I$323))*-1</f>
        <v>-0.679891857805487</v>
      </c>
      <c r="K53" s="24" t="n">
        <v>26</v>
      </c>
      <c r="L53" s="25" t="n">
        <f aca="false">STANDARDIZE(K53,$K$322,$K$323)</f>
        <v>1.07070120824811</v>
      </c>
      <c r="M53" s="25" t="n">
        <v>25</v>
      </c>
      <c r="N53" s="25" t="n">
        <f aca="false">STANDARDIZE(M53,$M$322,$M$323)</f>
        <v>-2.19612784257555</v>
      </c>
      <c r="O53" s="24" t="n">
        <v>106</v>
      </c>
      <c r="P53" s="25" t="n">
        <f aca="false">STANDARDIZE(O53,$O$322,$O$323)</f>
        <v>-1.0046126824941</v>
      </c>
      <c r="Q53" s="25" t="n">
        <v>7.32</v>
      </c>
      <c r="R53" s="25" t="n">
        <f aca="false">(STANDARDIZE(Q53,$Q$322,$Q$323))*-1</f>
        <v>-0.0141237991574687</v>
      </c>
      <c r="S53" s="24" t="n">
        <v>4.58</v>
      </c>
      <c r="T53" s="25" t="n">
        <f aca="false">(STANDARDIZE(S53,$S$322,$S$323))*-1</f>
        <v>-0.561426351866482</v>
      </c>
      <c r="V53" s="27" t="n">
        <f aca="false">F53+H53+J53+L53+N53+P53+R53+T53</f>
        <v>-1.16186893278186</v>
      </c>
      <c r="X53" s="27" t="n">
        <f aca="false">AVERAGE(F53,H53,J53,L53,N53,P53,R53,T53)</f>
        <v>-0.145233616597733</v>
      </c>
    </row>
    <row r="54" customFormat="false" ht="15" hidden="false" customHeight="false" outlineLevel="0" collapsed="false">
      <c r="A54" s="28" t="s">
        <v>434</v>
      </c>
      <c r="B54" s="29" t="s">
        <v>420</v>
      </c>
      <c r="C54" s="30" t="n">
        <v>78</v>
      </c>
      <c r="D54" s="29" t="n">
        <v>285</v>
      </c>
      <c r="E54" s="30" t="n">
        <v>34.5</v>
      </c>
      <c r="F54" s="25" t="n">
        <f aca="false">STANDARDIZE(E54,$E$322,$E$323)</f>
        <v>1.39919973339723</v>
      </c>
      <c r="G54" s="29" t="n">
        <v>9.75</v>
      </c>
      <c r="H54" s="25" t="n">
        <f aca="false">STANDARDIZE(G54,$G$322,$G$323)</f>
        <v>0.0621414155938714</v>
      </c>
      <c r="I54" s="30" t="n">
        <v>4.87</v>
      </c>
      <c r="J54" s="25" t="n">
        <f aca="false">(STANDARDIZE(I54,$I$322,$I$323))*-1</f>
        <v>-0.206538204522396</v>
      </c>
      <c r="K54" s="29" t="n">
        <v>25</v>
      </c>
      <c r="L54" s="25" t="n">
        <f aca="false">STANDARDIZE(K54,$K$322,$K$323)</f>
        <v>0.902152114820666</v>
      </c>
      <c r="M54" s="30" t="n">
        <v>30</v>
      </c>
      <c r="N54" s="25" t="n">
        <f aca="false">STANDARDIZE(M54,$M$322,$M$323)</f>
        <v>-0.815805749739989</v>
      </c>
      <c r="O54" s="29" t="n">
        <v>111</v>
      </c>
      <c r="P54" s="25" t="n">
        <f aca="false">STANDARDIZE(O54,$O$322,$O$323)</f>
        <v>-0.445092218625944</v>
      </c>
      <c r="Q54" s="30" t="n">
        <v>7.03</v>
      </c>
      <c r="R54" s="25" t="n">
        <f aca="false">(STANDARDIZE(Q54,$Q$322,$Q$323))*-1</f>
        <v>0.66088081017616</v>
      </c>
      <c r="S54" s="29" t="n">
        <v>4.25</v>
      </c>
      <c r="T54" s="25" t="n">
        <f aca="false">(STANDARDIZE(S54,$S$322,$S$323))*-1</f>
        <v>0.675620645383718</v>
      </c>
      <c r="V54" s="27" t="n">
        <f aca="false">F54+H54+J54+L54+N54+P54+R54+T54</f>
        <v>2.23255854648332</v>
      </c>
      <c r="X54" s="27" t="n">
        <f aca="false">AVERAGE(F54,H54,J54,L54,N54,P54,R54,T54)</f>
        <v>0.279069818310415</v>
      </c>
    </row>
    <row r="55" customFormat="false" ht="15" hidden="false" customHeight="false" outlineLevel="0" collapsed="false">
      <c r="A55" s="23" t="s">
        <v>435</v>
      </c>
      <c r="B55" s="24" t="s">
        <v>420</v>
      </c>
      <c r="C55" s="25" t="n">
        <v>75</v>
      </c>
      <c r="D55" s="24" t="n">
        <v>269</v>
      </c>
      <c r="E55" s="25" t="n">
        <v>32.75</v>
      </c>
      <c r="F55" s="25" t="n">
        <f aca="false">STANDARDIZE(E55,$E$322,$E$323)</f>
        <v>0.124993558143898</v>
      </c>
      <c r="G55" s="24" t="n">
        <v>10</v>
      </c>
      <c r="H55" s="25" t="n">
        <f aca="false">STANDARDIZE(G55,$G$322,$G$323)</f>
        <v>0.460353752256647</v>
      </c>
      <c r="I55" s="25" t="n">
        <v>4.7</v>
      </c>
      <c r="J55" s="25" t="n">
        <f aca="false">(STANDARDIZE(I55,$I$322,$I$323))*-1</f>
        <v>0.368248374464216</v>
      </c>
      <c r="K55" s="24"/>
      <c r="L55" s="25"/>
      <c r="M55" s="25" t="n">
        <v>33</v>
      </c>
      <c r="N55" s="25" t="n">
        <f aca="false">STANDARDIZE(M55,$M$322,$M$323)</f>
        <v>0.0123875059613449</v>
      </c>
      <c r="O55" s="24" t="n">
        <v>120</v>
      </c>
      <c r="P55" s="25" t="n">
        <f aca="false">STANDARDIZE(O55,$O$322,$O$323)</f>
        <v>0.56204461633673</v>
      </c>
      <c r="Q55" s="25" t="n">
        <v>7.16</v>
      </c>
      <c r="R55" s="25" t="n">
        <f aca="false">(STANDARDIZE(Q55,$Q$322,$Q$323))*-1</f>
        <v>0.358292537026603</v>
      </c>
      <c r="S55" s="24" t="n">
        <v>4.21</v>
      </c>
      <c r="T55" s="25" t="n">
        <f aca="false">(STANDARDIZE(S55,$S$322,$S$323))*-1</f>
        <v>0.8255657359595</v>
      </c>
      <c r="V55" s="27" t="n">
        <f aca="false">F55+H55+J55+L55+N55+P55+R55+T55</f>
        <v>2.71188608014894</v>
      </c>
      <c r="X55" s="27" t="n">
        <f aca="false">AVERAGE(F55,H55,J55,L55,N55,P55,R55,T55)</f>
        <v>0.387412297164134</v>
      </c>
    </row>
    <row r="56" customFormat="false" ht="15" hidden="false" customHeight="false" outlineLevel="0" collapsed="false">
      <c r="A56" s="28" t="s">
        <v>436</v>
      </c>
      <c r="B56" s="29" t="s">
        <v>420</v>
      </c>
      <c r="C56" s="30" t="n">
        <v>78</v>
      </c>
      <c r="D56" s="29" t="n">
        <v>296</v>
      </c>
      <c r="E56" s="30" t="n">
        <v>31</v>
      </c>
      <c r="F56" s="25" t="n">
        <f aca="false">STANDARDIZE(E56,$E$322,$E$323)</f>
        <v>-1.14921261710943</v>
      </c>
      <c r="G56" s="29" t="n">
        <v>9.375</v>
      </c>
      <c r="H56" s="25" t="n">
        <f aca="false">STANDARDIZE(G56,$G$322,$G$323)</f>
        <v>-0.535177089400291</v>
      </c>
      <c r="I56" s="30" t="n">
        <v>4.87</v>
      </c>
      <c r="J56" s="25" t="n">
        <f aca="false">(STANDARDIZE(I56,$I$322,$I$323))*-1</f>
        <v>-0.206538204522396</v>
      </c>
      <c r="K56" s="29" t="n">
        <v>30</v>
      </c>
      <c r="L56" s="25" t="n">
        <f aca="false">STANDARDIZE(K56,$K$322,$K$323)</f>
        <v>1.74489758195789</v>
      </c>
      <c r="M56" s="30" t="n">
        <v>32.5</v>
      </c>
      <c r="N56" s="25" t="n">
        <f aca="false">STANDARDIZE(M56,$M$322,$M$323)</f>
        <v>-0.125644703322211</v>
      </c>
      <c r="O56" s="29" t="n">
        <v>114</v>
      </c>
      <c r="P56" s="25" t="n">
        <f aca="false">STANDARDIZE(O56,$O$322,$O$323)</f>
        <v>-0.109379940305052</v>
      </c>
      <c r="Q56" s="30" t="n">
        <v>7.26</v>
      </c>
      <c r="R56" s="25" t="n">
        <f aca="false">(STANDARDIZE(Q56,$Q$322,$Q$323))*-1</f>
        <v>0.125532326911559</v>
      </c>
      <c r="S56" s="29" t="n">
        <v>4.38</v>
      </c>
      <c r="T56" s="25" t="n">
        <f aca="false">(STANDARDIZE(S56,$S$322,$S$323))*-1</f>
        <v>0.188299101012428</v>
      </c>
      <c r="V56" s="27" t="n">
        <f aca="false">F56+H56+J56+L56+N56+P56+R56+T56</f>
        <v>-0.0672235447775033</v>
      </c>
      <c r="X56" s="27" t="n">
        <f aca="false">AVERAGE(F56,H56,J56,L56,N56,P56,R56,T56)</f>
        <v>-0.00840294309718793</v>
      </c>
    </row>
    <row r="57" customFormat="false" ht="15" hidden="false" customHeight="false" outlineLevel="0" collapsed="false">
      <c r="A57" s="23" t="s">
        <v>437</v>
      </c>
      <c r="B57" s="24" t="s">
        <v>420</v>
      </c>
      <c r="C57" s="25" t="n">
        <v>78</v>
      </c>
      <c r="D57" s="24" t="n">
        <v>239</v>
      </c>
      <c r="E57" s="25" t="n">
        <v>36</v>
      </c>
      <c r="F57" s="25" t="n">
        <f aca="false">STANDARDIZE(E57,$E$322,$E$323)</f>
        <v>2.49137645504294</v>
      </c>
      <c r="G57" s="24" t="n">
        <v>9.375</v>
      </c>
      <c r="H57" s="25" t="n">
        <f aca="false">STANDARDIZE(G57,$G$322,$G$323)</f>
        <v>-0.535177089400291</v>
      </c>
      <c r="I57" s="25" t="n">
        <v>4.8</v>
      </c>
      <c r="J57" s="25" t="n">
        <f aca="false">(STANDARDIZE(I57,$I$322,$I$323))*-1</f>
        <v>0.0301386221191513</v>
      </c>
      <c r="K57" s="24"/>
      <c r="L57" s="25"/>
      <c r="M57" s="25" t="n">
        <v>34.5</v>
      </c>
      <c r="N57" s="25" t="n">
        <f aca="false">STANDARDIZE(M57,$M$322,$M$323)</f>
        <v>0.426484133812012</v>
      </c>
      <c r="O57" s="24" t="n">
        <v>128</v>
      </c>
      <c r="P57" s="25" t="n">
        <f aca="false">STANDARDIZE(O57,$O$322,$O$323)</f>
        <v>1.45727735852577</v>
      </c>
      <c r="Q57" s="25" t="n">
        <v>7.01</v>
      </c>
      <c r="R57" s="25" t="n">
        <f aca="false">(STANDARDIZE(Q57,$Q$322,$Q$323))*-1</f>
        <v>0.70743285219917</v>
      </c>
      <c r="S57" s="24" t="n">
        <v>4</v>
      </c>
      <c r="T57" s="25" t="n">
        <f aca="false">(STANDARDIZE(S57,$S$322,$S$323))*-1</f>
        <v>1.61277746148235</v>
      </c>
      <c r="V57" s="27" t="n">
        <f aca="false">F57+H57+J57+L57+N57+P57+R57+T57</f>
        <v>6.1903097937811</v>
      </c>
      <c r="X57" s="27" t="n">
        <f aca="false">AVERAGE(F57,H57,J57,L57,N57,P57,R57,T57)</f>
        <v>0.884329970540157</v>
      </c>
    </row>
    <row r="58" customFormat="false" ht="15" hidden="false" customHeight="false" outlineLevel="0" collapsed="false">
      <c r="A58" s="28" t="s">
        <v>438</v>
      </c>
      <c r="B58" s="29" t="s">
        <v>420</v>
      </c>
      <c r="C58" s="30" t="n">
        <v>79</v>
      </c>
      <c r="D58" s="29" t="n">
        <v>277</v>
      </c>
      <c r="E58" s="30" t="n">
        <v>34.5</v>
      </c>
      <c r="F58" s="25" t="n">
        <f aca="false">STANDARDIZE(E58,$E$322,$E$323)</f>
        <v>1.39919973339723</v>
      </c>
      <c r="G58" s="29" t="n">
        <v>10.375</v>
      </c>
      <c r="H58" s="25" t="n">
        <f aca="false">STANDARDIZE(G58,$G$322,$G$323)</f>
        <v>1.05767225725081</v>
      </c>
      <c r="I58" s="30" t="n">
        <v>4.84</v>
      </c>
      <c r="J58" s="25" t="n">
        <f aca="false">(STANDARDIZE(I58,$I$322,$I$323))*-1</f>
        <v>-0.105105278818875</v>
      </c>
      <c r="K58" s="29" t="n">
        <v>21</v>
      </c>
      <c r="L58" s="25" t="n">
        <f aca="false">STANDARDIZE(K58,$K$322,$K$323)</f>
        <v>0.227955741110888</v>
      </c>
      <c r="M58" s="30" t="n">
        <v>28.5</v>
      </c>
      <c r="N58" s="25" t="n">
        <f aca="false">STANDARDIZE(M58,$M$322,$M$323)</f>
        <v>-1.22990237759066</v>
      </c>
      <c r="O58" s="29" t="n">
        <v>114</v>
      </c>
      <c r="P58" s="25" t="n">
        <f aca="false">STANDARDIZE(O58,$O$322,$O$323)</f>
        <v>-0.109379940305052</v>
      </c>
      <c r="Q58" s="30" t="n">
        <v>7.27</v>
      </c>
      <c r="R58" s="25" t="n">
        <f aca="false">(STANDARDIZE(Q58,$Q$322,$Q$323))*-1</f>
        <v>0.102256305900055</v>
      </c>
      <c r="S58" s="29" t="n">
        <v>4.37</v>
      </c>
      <c r="T58" s="25" t="n">
        <f aca="false">(STANDARDIZE(S58,$S$322,$S$323))*-1</f>
        <v>0.225785373656372</v>
      </c>
      <c r="V58" s="27" t="n">
        <f aca="false">F58+H58+J58+L58+N58+P58+R58+T58</f>
        <v>1.56848181460077</v>
      </c>
      <c r="X58" s="27" t="n">
        <f aca="false">AVERAGE(F58,H58,J58,L58,N58,P58,R58,T58)</f>
        <v>0.196060226825096</v>
      </c>
    </row>
    <row r="59" customFormat="false" ht="15" hidden="false" customHeight="false" outlineLevel="0" collapsed="false">
      <c r="A59" s="23" t="s">
        <v>439</v>
      </c>
      <c r="B59" s="24" t="s">
        <v>420</v>
      </c>
      <c r="C59" s="25" t="n">
        <v>77</v>
      </c>
      <c r="D59" s="24" t="n">
        <v>285</v>
      </c>
      <c r="E59" s="25" t="n">
        <v>34</v>
      </c>
      <c r="F59" s="25" t="n">
        <f aca="false">STANDARDIZE(E59,$E$322,$E$323)</f>
        <v>1.03514082618199</v>
      </c>
      <c r="G59" s="24" t="n">
        <v>9.5</v>
      </c>
      <c r="H59" s="25" t="n">
        <f aca="false">STANDARDIZE(G59,$G$322,$G$323)</f>
        <v>-0.336070921068904</v>
      </c>
      <c r="I59" s="25" t="n">
        <v>4.94</v>
      </c>
      <c r="J59" s="25" t="n">
        <f aca="false">(STANDARDIZE(I59,$I$322,$I$323))*-1</f>
        <v>-0.443215031163943</v>
      </c>
      <c r="K59" s="24" t="n">
        <v>20</v>
      </c>
      <c r="L59" s="25" t="n">
        <f aca="false">STANDARDIZE(K59,$K$322,$K$323)</f>
        <v>0.0594066476834436</v>
      </c>
      <c r="M59" s="25" t="n">
        <v>30</v>
      </c>
      <c r="N59" s="25" t="n">
        <f aca="false">STANDARDIZE(M59,$M$322,$M$323)</f>
        <v>-0.815805749739989</v>
      </c>
      <c r="O59" s="24" t="n">
        <v>114</v>
      </c>
      <c r="P59" s="25" t="n">
        <f aca="false">STANDARDIZE(O59,$O$322,$O$323)</f>
        <v>-0.109379940305052</v>
      </c>
      <c r="Q59" s="25" t="n">
        <v>7.53</v>
      </c>
      <c r="R59" s="25" t="n">
        <f aca="false">(STANDARDIZE(Q59,$Q$322,$Q$323))*-1</f>
        <v>-0.502920240399062</v>
      </c>
      <c r="S59" s="24" t="n">
        <v>4.78</v>
      </c>
      <c r="T59" s="25" t="n">
        <f aca="false">(STANDARDIZE(S59,$S$322,$S$323))*-1</f>
        <v>-1.31115180474539</v>
      </c>
      <c r="V59" s="27" t="n">
        <f aca="false">F59+H59+J59+L59+N59+P59+R59+T59</f>
        <v>-2.42399621355691</v>
      </c>
      <c r="X59" s="27" t="n">
        <f aca="false">AVERAGE(F59,H59,J59,L59,N59,P59,R59,T59)</f>
        <v>-0.302999526694613</v>
      </c>
    </row>
    <row r="60" customFormat="false" ht="15" hidden="false" customHeight="false" outlineLevel="0" collapsed="false">
      <c r="A60" s="28" t="s">
        <v>440</v>
      </c>
      <c r="B60" s="29" t="s">
        <v>420</v>
      </c>
      <c r="C60" s="30" t="n">
        <v>74</v>
      </c>
      <c r="D60" s="29" t="n">
        <v>252</v>
      </c>
      <c r="E60" s="30" t="n">
        <v>32.5</v>
      </c>
      <c r="F60" s="25" t="n">
        <f aca="false">STANDARDIZE(E60,$E$322,$E$323)</f>
        <v>-0.0570358954637204</v>
      </c>
      <c r="G60" s="29" t="n">
        <v>9.5</v>
      </c>
      <c r="H60" s="25" t="n">
        <f aca="false">STANDARDIZE(G60,$G$322,$G$323)</f>
        <v>-0.336070921068904</v>
      </c>
      <c r="I60" s="30" t="n">
        <v>4.75</v>
      </c>
      <c r="J60" s="25" t="n">
        <f aca="false">(STANDARDIZE(I60,$I$322,$I$323))*-1</f>
        <v>0.199193498291684</v>
      </c>
      <c r="K60" s="29" t="n">
        <v>26</v>
      </c>
      <c r="L60" s="25" t="n">
        <f aca="false">STANDARDIZE(K60,$K$322,$K$323)</f>
        <v>1.07070120824811</v>
      </c>
      <c r="M60" s="30" t="n">
        <v>34.5</v>
      </c>
      <c r="N60" s="25" t="n">
        <f aca="false">STANDARDIZE(M60,$M$322,$M$323)</f>
        <v>0.426484133812012</v>
      </c>
      <c r="O60" s="29" t="n">
        <v>118</v>
      </c>
      <c r="P60" s="25" t="n">
        <f aca="false">STANDARDIZE(O60,$O$322,$O$323)</f>
        <v>0.338236430789469</v>
      </c>
      <c r="Q60" s="30" t="n">
        <v>7.35</v>
      </c>
      <c r="R60" s="25" t="n">
        <f aca="false">(STANDARDIZE(Q60,$Q$322,$Q$323))*-1</f>
        <v>-0.0839518621919806</v>
      </c>
      <c r="S60" s="29" t="n">
        <v>4.5</v>
      </c>
      <c r="T60" s="25" t="n">
        <f aca="false">(STANDARDIZE(S60,$S$322,$S$323))*-1</f>
        <v>-0.261536170714918</v>
      </c>
      <c r="V60" s="27" t="n">
        <f aca="false">F60+H60+J60+L60+N60+P60+R60+T60</f>
        <v>1.29602042170175</v>
      </c>
      <c r="X60" s="27" t="n">
        <f aca="false">AVERAGE(F60,H60,J60,L60,N60,P60,R60,T60)</f>
        <v>0.162002552712719</v>
      </c>
    </row>
    <row r="61" customFormat="false" ht="15" hidden="false" customHeight="false" outlineLevel="0" collapsed="false">
      <c r="A61" s="23" t="s">
        <v>441</v>
      </c>
      <c r="B61" s="24" t="s">
        <v>420</v>
      </c>
      <c r="C61" s="25" t="n">
        <v>75</v>
      </c>
      <c r="D61" s="24" t="n">
        <v>235</v>
      </c>
      <c r="E61" s="25" t="n">
        <v>34.75</v>
      </c>
      <c r="F61" s="25" t="n">
        <f aca="false">STANDARDIZE(E61,$E$322,$E$323)</f>
        <v>1.58122918700485</v>
      </c>
      <c r="G61" s="24" t="n">
        <v>10.375</v>
      </c>
      <c r="H61" s="25" t="n">
        <f aca="false">STANDARDIZE(G61,$G$322,$G$323)</f>
        <v>1.05767225725081</v>
      </c>
      <c r="I61" s="25" t="n">
        <v>4.74</v>
      </c>
      <c r="J61" s="25" t="n">
        <f aca="false">(STANDARDIZE(I61,$I$322,$I$323))*-1</f>
        <v>0.23300447352619</v>
      </c>
      <c r="K61" s="24" t="n">
        <v>14</v>
      </c>
      <c r="L61" s="25" t="n">
        <f aca="false">STANDARDIZE(K61,$K$322,$K$323)</f>
        <v>-0.951887912881224</v>
      </c>
      <c r="M61" s="25" t="n">
        <v>41</v>
      </c>
      <c r="N61" s="25" t="n">
        <f aca="false">STANDARDIZE(M61,$M$322,$M$323)</f>
        <v>2.22090285449824</v>
      </c>
      <c r="O61" s="24" t="n">
        <v>116</v>
      </c>
      <c r="P61" s="25" t="n">
        <f aca="false">STANDARDIZE(O61,$O$322,$O$323)</f>
        <v>0.114428245242208</v>
      </c>
      <c r="Q61" s="25" t="n">
        <v>7.04</v>
      </c>
      <c r="R61" s="25" t="n">
        <f aca="false">(STANDARDIZE(Q61,$Q$322,$Q$323))*-1</f>
        <v>0.637604789164656</v>
      </c>
      <c r="S61" s="24" t="n">
        <v>4.38</v>
      </c>
      <c r="T61" s="25" t="n">
        <f aca="false">(STANDARDIZE(S61,$S$322,$S$323))*-1</f>
        <v>0.188299101012428</v>
      </c>
      <c r="V61" s="27" t="n">
        <f aca="false">F61+H61+J61+L61+N61+P61+R61+T61</f>
        <v>5.08125299481816</v>
      </c>
      <c r="X61" s="27" t="n">
        <f aca="false">AVERAGE(F61,H61,J61,L61,N61,P61,R61,T61)</f>
        <v>0.63515662435227</v>
      </c>
    </row>
    <row r="62" customFormat="false" ht="15" hidden="false" customHeight="false" outlineLevel="0" collapsed="false">
      <c r="A62" s="28" t="s">
        <v>442</v>
      </c>
      <c r="B62" s="29" t="s">
        <v>420</v>
      </c>
      <c r="C62" s="30" t="n">
        <v>80</v>
      </c>
      <c r="D62" s="29" t="n">
        <v>287</v>
      </c>
      <c r="E62" s="30" t="n">
        <v>35.75</v>
      </c>
      <c r="F62" s="25" t="n">
        <f aca="false">STANDARDIZE(E62,$E$322,$E$323)</f>
        <v>2.30934700143532</v>
      </c>
      <c r="G62" s="29" t="n">
        <v>10.625</v>
      </c>
      <c r="H62" s="25" t="n">
        <f aca="false">STANDARDIZE(G62,$G$322,$G$323)</f>
        <v>1.45588459391359</v>
      </c>
      <c r="I62" s="30" t="n">
        <v>4.96</v>
      </c>
      <c r="J62" s="25" t="n">
        <f aca="false">(STANDARDIZE(I62,$I$322,$I$323))*-1</f>
        <v>-0.510836981632955</v>
      </c>
      <c r="K62" s="29" t="n">
        <v>23</v>
      </c>
      <c r="L62" s="25" t="n">
        <f aca="false">STANDARDIZE(K62,$K$322,$K$323)</f>
        <v>0.565053927965777</v>
      </c>
      <c r="M62" s="30" t="n">
        <v>32</v>
      </c>
      <c r="N62" s="25" t="n">
        <f aca="false">STANDARDIZE(M62,$M$322,$M$323)</f>
        <v>-0.263676912605767</v>
      </c>
      <c r="O62" s="29" t="n">
        <v>123</v>
      </c>
      <c r="P62" s="25" t="n">
        <f aca="false">STANDARDIZE(O62,$O$322,$O$323)</f>
        <v>0.897756894657621</v>
      </c>
      <c r="Q62" s="30" t="n">
        <v>7.53</v>
      </c>
      <c r="R62" s="25" t="n">
        <f aca="false">(STANDARDIZE(Q62,$Q$322,$Q$323))*-1</f>
        <v>-0.502920240399062</v>
      </c>
      <c r="S62" s="29" t="n">
        <v>4.56</v>
      </c>
      <c r="T62" s="25" t="n">
        <f aca="false">(STANDARDIZE(S62,$S$322,$S$323))*-1</f>
        <v>-0.486453806578589</v>
      </c>
      <c r="V62" s="27" t="n">
        <f aca="false">F62+H62+J62+L62+N62+P62+R62+T62</f>
        <v>3.46415447675593</v>
      </c>
      <c r="X62" s="27" t="n">
        <f aca="false">AVERAGE(F62,H62,J62,L62,N62,P62,R62,T62)</f>
        <v>0.433019309594491</v>
      </c>
    </row>
    <row r="63" customFormat="false" ht="15" hidden="false" customHeight="false" outlineLevel="0" collapsed="false">
      <c r="A63" s="23" t="s">
        <v>443</v>
      </c>
      <c r="B63" s="24" t="s">
        <v>420</v>
      </c>
      <c r="C63" s="25" t="n">
        <v>73</v>
      </c>
      <c r="D63" s="24" t="n">
        <v>246</v>
      </c>
      <c r="E63" s="25" t="n">
        <v>33.75</v>
      </c>
      <c r="F63" s="25" t="n">
        <f aca="false">STANDARDIZE(E63,$E$322,$E$323)</f>
        <v>0.853111372574372</v>
      </c>
      <c r="G63" s="24" t="n">
        <v>10.125</v>
      </c>
      <c r="H63" s="25" t="n">
        <f aca="false">STANDARDIZE(G63,$G$322,$G$323)</f>
        <v>0.659459920588034</v>
      </c>
      <c r="I63" s="25" t="n">
        <v>4.86</v>
      </c>
      <c r="J63" s="25" t="n">
        <f aca="false">(STANDARDIZE(I63,$I$322,$I$323))*-1</f>
        <v>-0.17272722928789</v>
      </c>
      <c r="K63" s="24"/>
      <c r="L63" s="25"/>
      <c r="M63" s="25" t="n">
        <v>32</v>
      </c>
      <c r="N63" s="25" t="n">
        <f aca="false">STANDARDIZE(M63,$M$322,$M$323)</f>
        <v>-0.263676912605767</v>
      </c>
      <c r="O63" s="24" t="n">
        <v>119</v>
      </c>
      <c r="P63" s="25" t="n">
        <f aca="false">STANDARDIZE(O63,$O$322,$O$323)</f>
        <v>0.4501405235631</v>
      </c>
      <c r="Q63" s="25" t="n">
        <v>7.24</v>
      </c>
      <c r="R63" s="25" t="n">
        <f aca="false">(STANDARDIZE(Q63,$Q$322,$Q$323))*-1</f>
        <v>0.172084368934567</v>
      </c>
      <c r="S63" s="24" t="n">
        <v>4.4</v>
      </c>
      <c r="T63" s="25" t="n">
        <f aca="false">(STANDARDIZE(S63,$S$322,$S$323))*-1</f>
        <v>0.113326555724535</v>
      </c>
      <c r="V63" s="27" t="n">
        <f aca="false">F63+H63+J63+L63+N63+P63+R63+T63</f>
        <v>1.81171859949095</v>
      </c>
      <c r="X63" s="27" t="n">
        <f aca="false">AVERAGE(F63,H63,J63,L63,N63,P63,R63,T63)</f>
        <v>0.258816942784422</v>
      </c>
    </row>
    <row r="64" customFormat="false" ht="15" hidden="false" customHeight="false" outlineLevel="0" collapsed="false">
      <c r="A64" s="28" t="s">
        <v>444</v>
      </c>
      <c r="B64" s="29" t="s">
        <v>420</v>
      </c>
      <c r="C64" s="30" t="n">
        <v>76</v>
      </c>
      <c r="D64" s="29" t="n">
        <v>273</v>
      </c>
      <c r="E64" s="30" t="n">
        <v>35.5</v>
      </c>
      <c r="F64" s="25" t="n">
        <f aca="false">STANDARDIZE(E64,$E$322,$E$323)</f>
        <v>2.1273175478277</v>
      </c>
      <c r="G64" s="29" t="n">
        <v>10</v>
      </c>
      <c r="H64" s="25" t="n">
        <f aca="false">STANDARDIZE(G64,$G$322,$G$323)</f>
        <v>0.460353752256647</v>
      </c>
      <c r="I64" s="30" t="n">
        <v>4.63</v>
      </c>
      <c r="J64" s="25" t="n">
        <f aca="false">(STANDARDIZE(I64,$I$322,$I$323))*-1</f>
        <v>0.604925201105763</v>
      </c>
      <c r="K64" s="29" t="n">
        <v>20</v>
      </c>
      <c r="L64" s="25" t="n">
        <f aca="false">STANDARDIZE(K64,$K$322,$K$323)</f>
        <v>0.0594066476834436</v>
      </c>
      <c r="M64" s="30" t="n">
        <v>35.5</v>
      </c>
      <c r="N64" s="25" t="n">
        <f aca="false">STANDARDIZE(M64,$M$322,$M$323)</f>
        <v>0.702548552379124</v>
      </c>
      <c r="O64" s="29" t="n">
        <v>121</v>
      </c>
      <c r="P64" s="25" t="n">
        <f aca="false">STANDARDIZE(O64,$O$322,$O$323)</f>
        <v>0.67394870911036</v>
      </c>
      <c r="Q64" s="30" t="n">
        <v>7.26</v>
      </c>
      <c r="R64" s="25" t="n">
        <f aca="false">(STANDARDIZE(Q64,$Q$322,$Q$323))*-1</f>
        <v>0.125532326911559</v>
      </c>
      <c r="S64" s="29" t="n">
        <v>4.5</v>
      </c>
      <c r="T64" s="25" t="n">
        <f aca="false">(STANDARDIZE(S64,$S$322,$S$323))*-1</f>
        <v>-0.261536170714918</v>
      </c>
      <c r="V64" s="27" t="n">
        <f aca="false">F64+H64+J64+L64+N64+P64+R64+T64</f>
        <v>4.49249656655968</v>
      </c>
      <c r="X64" s="27" t="n">
        <f aca="false">AVERAGE(F64,H64,J64,L64,N64,P64,R64,T64)</f>
        <v>0.56156207081996</v>
      </c>
    </row>
    <row r="65" customFormat="false" ht="15" hidden="false" customHeight="false" outlineLevel="0" collapsed="false">
      <c r="A65" s="23" t="s">
        <v>445</v>
      </c>
      <c r="B65" s="24" t="s">
        <v>420</v>
      </c>
      <c r="C65" s="25" t="n">
        <v>77</v>
      </c>
      <c r="D65" s="24" t="n">
        <v>265</v>
      </c>
      <c r="E65" s="25" t="n">
        <v>34.125</v>
      </c>
      <c r="F65" s="25" t="n">
        <f aca="false">STANDARDIZE(E65,$E$322,$E$323)</f>
        <v>1.1261555529858</v>
      </c>
      <c r="G65" s="24" t="n">
        <v>10.125</v>
      </c>
      <c r="H65" s="25" t="n">
        <f aca="false">STANDARDIZE(G65,$G$322,$G$323)</f>
        <v>0.659459920588034</v>
      </c>
      <c r="I65" s="25" t="n">
        <v>4.9</v>
      </c>
      <c r="J65" s="25" t="n">
        <f aca="false">(STANDARDIZE(I65,$I$322,$I$323))*-1</f>
        <v>-0.307971130225916</v>
      </c>
      <c r="K65" s="24" t="n">
        <v>23</v>
      </c>
      <c r="L65" s="25" t="n">
        <f aca="false">STANDARDIZE(K65,$K$322,$K$323)</f>
        <v>0.565053927965777</v>
      </c>
      <c r="M65" s="25" t="n">
        <v>33</v>
      </c>
      <c r="N65" s="25" t="n">
        <f aca="false">STANDARDIZE(M65,$M$322,$M$323)</f>
        <v>0.0123875059613449</v>
      </c>
      <c r="O65" s="24" t="n">
        <v>120</v>
      </c>
      <c r="P65" s="25" t="n">
        <f aca="false">STANDARDIZE(O65,$O$322,$O$323)</f>
        <v>0.56204461633673</v>
      </c>
      <c r="Q65" s="25" t="n">
        <v>7.38</v>
      </c>
      <c r="R65" s="25" t="n">
        <f aca="false">(STANDARDIZE(Q65,$Q$322,$Q$323))*-1</f>
        <v>-0.153779925226495</v>
      </c>
      <c r="S65" s="24" t="n">
        <v>4.53</v>
      </c>
      <c r="T65" s="25" t="n">
        <f aca="false">(STANDARDIZE(S65,$S$322,$S$323))*-1</f>
        <v>-0.373994988646755</v>
      </c>
      <c r="V65" s="27" t="n">
        <f aca="false">F65+H65+J65+L65+N65+P65+R65+T65</f>
        <v>2.08935547973852</v>
      </c>
      <c r="X65" s="27" t="n">
        <f aca="false">AVERAGE(F65,H65,J65,L65,N65,P65,R65,T65)</f>
        <v>0.261169434967315</v>
      </c>
    </row>
    <row r="66" customFormat="false" ht="15" hidden="false" customHeight="false" outlineLevel="0" collapsed="false">
      <c r="A66" s="28" t="s">
        <v>446</v>
      </c>
      <c r="B66" s="29" t="s">
        <v>420</v>
      </c>
      <c r="C66" s="30" t="n">
        <v>76</v>
      </c>
      <c r="D66" s="29" t="n">
        <v>273</v>
      </c>
      <c r="E66" s="30" t="n">
        <v>32.25</v>
      </c>
      <c r="F66" s="25" t="n">
        <f aca="false">STANDARDIZE(E66,$E$322,$E$323)</f>
        <v>-0.239065349071339</v>
      </c>
      <c r="G66" s="29" t="n">
        <v>9.625</v>
      </c>
      <c r="H66" s="25" t="n">
        <f aca="false">STANDARDIZE(G66,$G$322,$G$323)</f>
        <v>-0.136964752737516</v>
      </c>
      <c r="I66" s="30"/>
      <c r="J66" s="25"/>
      <c r="K66" s="29"/>
      <c r="L66" s="25"/>
      <c r="M66" s="30"/>
      <c r="N66" s="25"/>
      <c r="O66" s="29"/>
      <c r="P66" s="25"/>
      <c r="Q66" s="30"/>
      <c r="R66" s="25"/>
      <c r="S66" s="29"/>
      <c r="T66" s="25"/>
      <c r="V66" s="27" t="n">
        <f aca="false">F66+H66+J66+L66+N66+P66+R66+T66</f>
        <v>-0.376030101808855</v>
      </c>
      <c r="X66" s="27" t="n">
        <f aca="false">AVERAGE(F66,H66,J66,L66,N66,P66,R66,T66)</f>
        <v>-0.188015050904428</v>
      </c>
    </row>
    <row r="67" customFormat="false" ht="15" hidden="false" customHeight="false" outlineLevel="0" collapsed="false">
      <c r="A67" s="23" t="s">
        <v>447</v>
      </c>
      <c r="B67" s="24" t="s">
        <v>420</v>
      </c>
      <c r="C67" s="25" t="n">
        <v>74</v>
      </c>
      <c r="D67" s="24" t="n">
        <v>265</v>
      </c>
      <c r="E67" s="25" t="n">
        <v>32.25</v>
      </c>
      <c r="F67" s="25" t="n">
        <f aca="false">STANDARDIZE(E67,$E$322,$E$323)</f>
        <v>-0.239065349071339</v>
      </c>
      <c r="G67" s="24" t="n">
        <v>9.5</v>
      </c>
      <c r="H67" s="25" t="n">
        <f aca="false">STANDARDIZE(G67,$G$322,$G$323)</f>
        <v>-0.336070921068904</v>
      </c>
      <c r="I67" s="25" t="n">
        <v>4.99</v>
      </c>
      <c r="J67" s="25" t="n">
        <f aca="false">(STANDARDIZE(I67,$I$322,$I$323))*-1</f>
        <v>-0.612269907336475</v>
      </c>
      <c r="K67" s="24" t="n">
        <v>17</v>
      </c>
      <c r="L67" s="25" t="n">
        <f aca="false">STANDARDIZE(K67,$K$322,$K$323)</f>
        <v>-0.44624063259889</v>
      </c>
      <c r="M67" s="25" t="n">
        <v>28</v>
      </c>
      <c r="N67" s="25" t="n">
        <f aca="false">STANDARDIZE(M67,$M$322,$M$323)</f>
        <v>-1.36793458687421</v>
      </c>
      <c r="O67" s="24" t="n">
        <v>108</v>
      </c>
      <c r="P67" s="25" t="n">
        <f aca="false">STANDARDIZE(O67,$O$322,$O$323)</f>
        <v>-0.780804496946835</v>
      </c>
      <c r="Q67" s="25" t="n">
        <v>7.74</v>
      </c>
      <c r="R67" s="25" t="n">
        <f aca="false">(STANDARDIZE(Q67,$Q$322,$Q$323))*-1</f>
        <v>-0.991716681640655</v>
      </c>
      <c r="S67" s="24" t="n">
        <v>4.69</v>
      </c>
      <c r="T67" s="25" t="n">
        <f aca="false">(STANDARDIZE(S67,$S$322,$S$323))*-1</f>
        <v>-0.973775350949883</v>
      </c>
      <c r="V67" s="27" t="n">
        <f aca="false">F67+H67+J67+L67+N67+P67+R67+T67</f>
        <v>-5.74787792648719</v>
      </c>
      <c r="X67" s="27" t="n">
        <f aca="false">AVERAGE(F67,H67,J67,L67,N67,P67,R67,T67)</f>
        <v>-0.718484740810899</v>
      </c>
    </row>
    <row r="68" customFormat="false" ht="15" hidden="false" customHeight="false" outlineLevel="0" collapsed="false">
      <c r="A68" s="28" t="s">
        <v>448</v>
      </c>
      <c r="B68" s="29" t="s">
        <v>420</v>
      </c>
      <c r="C68" s="30" t="n">
        <v>74</v>
      </c>
      <c r="D68" s="29" t="n">
        <v>251</v>
      </c>
      <c r="E68" s="30" t="n">
        <v>33</v>
      </c>
      <c r="F68" s="25" t="n">
        <f aca="false">STANDARDIZE(E68,$E$322,$E$323)</f>
        <v>0.307023011751517</v>
      </c>
      <c r="G68" s="29" t="n">
        <v>10.75</v>
      </c>
      <c r="H68" s="25" t="n">
        <f aca="false">STANDARDIZE(G68,$G$322,$G$323)</f>
        <v>1.65499076224497</v>
      </c>
      <c r="I68" s="30" t="n">
        <v>4.8</v>
      </c>
      <c r="J68" s="25" t="n">
        <f aca="false">(STANDARDIZE(I68,$I$322,$I$323))*-1</f>
        <v>0.0301386221191513</v>
      </c>
      <c r="K68" s="29" t="n">
        <v>25</v>
      </c>
      <c r="L68" s="25" t="n">
        <f aca="false">STANDARDIZE(K68,$K$322,$K$323)</f>
        <v>0.902152114820666</v>
      </c>
      <c r="M68" s="30" t="n">
        <v>35</v>
      </c>
      <c r="N68" s="25" t="n">
        <f aca="false">STANDARDIZE(M68,$M$322,$M$323)</f>
        <v>0.564516343095568</v>
      </c>
      <c r="O68" s="29" t="n">
        <v>121</v>
      </c>
      <c r="P68" s="25" t="n">
        <f aca="false">STANDARDIZE(O68,$O$322,$O$323)</f>
        <v>0.67394870911036</v>
      </c>
      <c r="Q68" s="30" t="n">
        <v>7.21</v>
      </c>
      <c r="R68" s="25" t="n">
        <f aca="false">(STANDARDIZE(Q68,$Q$322,$Q$323))*-1</f>
        <v>0.241912431969081</v>
      </c>
      <c r="S68" s="29" t="n">
        <v>4.35</v>
      </c>
      <c r="T68" s="25" t="n">
        <f aca="false">(STANDARDIZE(S68,$S$322,$S$323))*-1</f>
        <v>0.300757918944265</v>
      </c>
      <c r="V68" s="27" t="n">
        <f aca="false">F68+H68+J68+L68+N68+P68+R68+T68</f>
        <v>4.67543991405558</v>
      </c>
      <c r="X68" s="27" t="n">
        <f aca="false">AVERAGE(F68,H68,J68,L68,N68,P68,R68,T68)</f>
        <v>0.584429989256948</v>
      </c>
    </row>
    <row r="69" customFormat="false" ht="15" hidden="false" customHeight="false" outlineLevel="0" collapsed="false">
      <c r="A69" s="23" t="s">
        <v>449</v>
      </c>
      <c r="B69" s="24" t="s">
        <v>420</v>
      </c>
      <c r="C69" s="25" t="n">
        <v>75</v>
      </c>
      <c r="D69" s="24" t="n">
        <v>271</v>
      </c>
      <c r="E69" s="25" t="n">
        <v>34.375</v>
      </c>
      <c r="F69" s="25" t="n">
        <f aca="false">STANDARDIZE(E69,$E$322,$E$323)</f>
        <v>1.30818500659342</v>
      </c>
      <c r="G69" s="24" t="n">
        <v>11.5</v>
      </c>
      <c r="H69" s="25" t="n">
        <f aca="false">STANDARDIZE(G69,$G$322,$G$323)</f>
        <v>2.8496277722333</v>
      </c>
      <c r="I69" s="25" t="n">
        <v>4.59</v>
      </c>
      <c r="J69" s="25" t="n">
        <f aca="false">(STANDARDIZE(I69,$I$322,$I$323))*-1</f>
        <v>0.74016910204379</v>
      </c>
      <c r="K69" s="24" t="n">
        <v>23</v>
      </c>
      <c r="L69" s="25" t="n">
        <f aca="false">STANDARDIZE(K69,$K$322,$K$323)</f>
        <v>0.565053927965777</v>
      </c>
      <c r="M69" s="25" t="n">
        <v>34</v>
      </c>
      <c r="N69" s="25" t="n">
        <f aca="false">STANDARDIZE(M69,$M$322,$M$323)</f>
        <v>0.288451924528456</v>
      </c>
      <c r="O69" s="24" t="n">
        <v>119</v>
      </c>
      <c r="P69" s="25" t="n">
        <f aca="false">STANDARDIZE(O69,$O$322,$O$323)</f>
        <v>0.4501405235631</v>
      </c>
      <c r="Q69" s="25"/>
      <c r="R69" s="25"/>
      <c r="S69" s="24"/>
      <c r="T69" s="25"/>
      <c r="V69" s="27" t="n">
        <f aca="false">F69+H69+J69+L69+N69+P69+R69+T69</f>
        <v>6.20162825692784</v>
      </c>
      <c r="X69" s="27" t="n">
        <f aca="false">AVERAGE(F69,H69,J69,L69,N69,P69,R69,T69)</f>
        <v>1.03360470948797</v>
      </c>
    </row>
    <row r="70" customFormat="false" ht="15" hidden="false" customHeight="false" outlineLevel="0" collapsed="false">
      <c r="A70" s="28" t="s">
        <v>450</v>
      </c>
      <c r="B70" s="29" t="s">
        <v>420</v>
      </c>
      <c r="C70" s="30" t="n">
        <v>75</v>
      </c>
      <c r="D70" s="29" t="n">
        <v>253</v>
      </c>
      <c r="E70" s="30" t="n">
        <v>32.25</v>
      </c>
      <c r="F70" s="25" t="n">
        <f aca="false">STANDARDIZE(E70,$E$322,$E$323)</f>
        <v>-0.239065349071339</v>
      </c>
      <c r="G70" s="29" t="n">
        <v>9.375</v>
      </c>
      <c r="H70" s="25" t="n">
        <f aca="false">STANDARDIZE(G70,$G$322,$G$323)</f>
        <v>-0.535177089400291</v>
      </c>
      <c r="I70" s="30" t="n">
        <v>4.92</v>
      </c>
      <c r="J70" s="25" t="n">
        <f aca="false">(STANDARDIZE(I70,$I$322,$I$323))*-1</f>
        <v>-0.375593080694928</v>
      </c>
      <c r="K70" s="29" t="n">
        <v>18</v>
      </c>
      <c r="L70" s="25" t="n">
        <f aca="false">STANDARDIZE(K70,$K$322,$K$323)</f>
        <v>-0.277691539171445</v>
      </c>
      <c r="M70" s="30"/>
      <c r="N70" s="25"/>
      <c r="O70" s="29"/>
      <c r="P70" s="25"/>
      <c r="Q70" s="30" t="n">
        <v>7.46</v>
      </c>
      <c r="R70" s="25" t="n">
        <f aca="false">(STANDARDIZE(Q70,$Q$322,$Q$323))*-1</f>
        <v>-0.33998809331853</v>
      </c>
      <c r="S70" s="29" t="n">
        <v>4.5</v>
      </c>
      <c r="T70" s="25" t="n">
        <f aca="false">(STANDARDIZE(S70,$S$322,$S$323))*-1</f>
        <v>-0.261536170714918</v>
      </c>
      <c r="V70" s="27" t="n">
        <f aca="false">F70+H70+J70+L70+N70+P70+R70+T70</f>
        <v>-2.02905132237145</v>
      </c>
      <c r="X70" s="27" t="n">
        <f aca="false">AVERAGE(F70,H70,J70,L70,N70,P70,R70,T70)</f>
        <v>-0.338175220395242</v>
      </c>
    </row>
    <row r="71" customFormat="false" ht="15" hidden="false" customHeight="false" outlineLevel="0" collapsed="false">
      <c r="A71" s="23" t="s">
        <v>451</v>
      </c>
      <c r="B71" s="24" t="s">
        <v>420</v>
      </c>
      <c r="C71" s="25" t="n">
        <v>77</v>
      </c>
      <c r="D71" s="24" t="n">
        <v>297</v>
      </c>
      <c r="E71" s="25" t="n">
        <v>33.875</v>
      </c>
      <c r="F71" s="25" t="n">
        <f aca="false">STANDARDIZE(E71,$E$322,$E$323)</f>
        <v>0.944126099378182</v>
      </c>
      <c r="G71" s="24" t="n">
        <v>9.375</v>
      </c>
      <c r="H71" s="25" t="n">
        <f aca="false">STANDARDIZE(G71,$G$322,$G$323)</f>
        <v>-0.535177089400291</v>
      </c>
      <c r="I71" s="25" t="n">
        <v>5.11</v>
      </c>
      <c r="J71" s="25" t="n">
        <f aca="false">(STANDARDIZE(I71,$I$322,$I$323))*-1</f>
        <v>-1.01800161015056</v>
      </c>
      <c r="K71" s="24" t="n">
        <v>20</v>
      </c>
      <c r="L71" s="25" t="n">
        <f aca="false">STANDARDIZE(K71,$K$322,$K$323)</f>
        <v>0.0594066476834436</v>
      </c>
      <c r="M71" s="25" t="n">
        <v>25</v>
      </c>
      <c r="N71" s="25" t="n">
        <f aca="false">STANDARDIZE(M71,$M$322,$M$323)</f>
        <v>-2.19612784257555</v>
      </c>
      <c r="O71" s="24" t="n">
        <v>111</v>
      </c>
      <c r="P71" s="25" t="n">
        <f aca="false">STANDARDIZE(O71,$O$322,$O$323)</f>
        <v>-0.445092218625944</v>
      </c>
      <c r="Q71" s="25" t="n">
        <v>7.38</v>
      </c>
      <c r="R71" s="25" t="n">
        <f aca="false">(STANDARDIZE(Q71,$Q$322,$Q$323))*-1</f>
        <v>-0.153779925226495</v>
      </c>
      <c r="S71" s="24" t="n">
        <v>4.63</v>
      </c>
      <c r="T71" s="25" t="n">
        <f aca="false">(STANDARDIZE(S71,$S$322,$S$323))*-1</f>
        <v>-0.748857715086208</v>
      </c>
      <c r="V71" s="27" t="n">
        <f aca="false">F71+H71+J71+L71+N71+P71+R71+T71</f>
        <v>-4.09350365400342</v>
      </c>
      <c r="X71" s="27" t="n">
        <f aca="false">AVERAGE(F71,H71,J71,L71,N71,P71,R71,T71)</f>
        <v>-0.511687956750428</v>
      </c>
    </row>
    <row r="72" customFormat="false" ht="15" hidden="false" customHeight="false" outlineLevel="0" collapsed="false">
      <c r="A72" s="28" t="s">
        <v>452</v>
      </c>
      <c r="B72" s="29" t="s">
        <v>453</v>
      </c>
      <c r="C72" s="30" t="n">
        <v>73</v>
      </c>
      <c r="D72" s="29" t="n">
        <v>311</v>
      </c>
      <c r="E72" s="30" t="n">
        <v>33</v>
      </c>
      <c r="F72" s="25" t="n">
        <f aca="false">STANDARDIZE(E72,$E$322,$E$323)</f>
        <v>0.307023011751517</v>
      </c>
      <c r="G72" s="29" t="n">
        <v>10</v>
      </c>
      <c r="H72" s="25" t="n">
        <f aca="false">STANDARDIZE(G72,$G$322,$G$323)</f>
        <v>0.460353752256647</v>
      </c>
      <c r="I72" s="30" t="n">
        <v>5.05</v>
      </c>
      <c r="J72" s="25" t="n">
        <f aca="false">(STANDARDIZE(I72,$I$322,$I$323))*-1</f>
        <v>-0.815135758743514</v>
      </c>
      <c r="K72" s="29" t="n">
        <v>31</v>
      </c>
      <c r="L72" s="25" t="n">
        <f aca="false">STANDARDIZE(K72,$K$322,$K$323)</f>
        <v>1.91344667538533</v>
      </c>
      <c r="M72" s="30" t="n">
        <v>27.5</v>
      </c>
      <c r="N72" s="25" t="n">
        <f aca="false">STANDARDIZE(M72,$M$322,$M$323)</f>
        <v>-1.50596679615777</v>
      </c>
      <c r="O72" s="29" t="n">
        <v>113</v>
      </c>
      <c r="P72" s="25" t="n">
        <f aca="false">STANDARDIZE(O72,$O$322,$O$323)</f>
        <v>-0.221284033078683</v>
      </c>
      <c r="Q72" s="30" t="n">
        <v>8.05</v>
      </c>
      <c r="R72" s="25" t="n">
        <f aca="false">(STANDARDIZE(Q72,$Q$322,$Q$323))*-1</f>
        <v>-1.71327333299729</v>
      </c>
      <c r="S72" s="29" t="n">
        <v>4.82</v>
      </c>
      <c r="T72" s="25" t="n">
        <f aca="false">(STANDARDIZE(S72,$S$322,$S$323))*-1</f>
        <v>-1.46109689532117</v>
      </c>
      <c r="V72" s="27" t="n">
        <f aca="false">F72+H72+J72+L72+N72+P72+R72+T72</f>
        <v>-3.03593337690493</v>
      </c>
      <c r="X72" s="27" t="n">
        <f aca="false">AVERAGE(F72,H72,J72,L72,N72,P72,R72,T72)</f>
        <v>-0.379491672113117</v>
      </c>
    </row>
    <row r="73" customFormat="false" ht="15" hidden="false" customHeight="false" outlineLevel="0" collapsed="false">
      <c r="A73" s="23" t="s">
        <v>454</v>
      </c>
      <c r="B73" s="24" t="s">
        <v>453</v>
      </c>
      <c r="C73" s="25" t="n">
        <v>75</v>
      </c>
      <c r="D73" s="24" t="n">
        <v>285</v>
      </c>
      <c r="E73" s="25" t="n">
        <v>33.625</v>
      </c>
      <c r="F73" s="25" t="n">
        <f aca="false">STANDARDIZE(E73,$E$322,$E$323)</f>
        <v>0.762096645770563</v>
      </c>
      <c r="G73" s="24" t="n">
        <v>10</v>
      </c>
      <c r="H73" s="25" t="n">
        <f aca="false">STANDARDIZE(G73,$G$322,$G$323)</f>
        <v>0.460353752256647</v>
      </c>
      <c r="I73" s="25" t="n">
        <v>4.93</v>
      </c>
      <c r="J73" s="25" t="n">
        <f aca="false">(STANDARDIZE(I73,$I$322,$I$323))*-1</f>
        <v>-0.409404055929434</v>
      </c>
      <c r="K73" s="24" t="n">
        <v>23</v>
      </c>
      <c r="L73" s="25" t="n">
        <f aca="false">STANDARDIZE(K73,$K$322,$K$323)</f>
        <v>0.565053927965777</v>
      </c>
      <c r="M73" s="25" t="n">
        <v>32</v>
      </c>
      <c r="N73" s="25" t="n">
        <f aca="false">STANDARDIZE(M73,$M$322,$M$323)</f>
        <v>-0.263676912605767</v>
      </c>
      <c r="O73" s="24" t="n">
        <v>116</v>
      </c>
      <c r="P73" s="25" t="n">
        <f aca="false">STANDARDIZE(O73,$O$322,$O$323)</f>
        <v>0.114428245242208</v>
      </c>
      <c r="Q73" s="25" t="n">
        <v>7.31</v>
      </c>
      <c r="R73" s="25" t="n">
        <f aca="false">(STANDARDIZE(Q73,$Q$322,$Q$323))*-1</f>
        <v>0.00915222185403728</v>
      </c>
      <c r="S73" s="24" t="n">
        <v>4.56</v>
      </c>
      <c r="T73" s="25" t="n">
        <f aca="false">(STANDARDIZE(S73,$S$322,$S$323))*-1</f>
        <v>-0.486453806578589</v>
      </c>
      <c r="V73" s="27" t="n">
        <f aca="false">F73+H73+J73+L73+N73+P73+R73+T73</f>
        <v>0.751550017975442</v>
      </c>
      <c r="X73" s="27" t="n">
        <f aca="false">AVERAGE(F73,H73,J73,L73,N73,P73,R73,T73)</f>
        <v>0.0939437522469303</v>
      </c>
    </row>
    <row r="74" customFormat="false" ht="15" hidden="false" customHeight="false" outlineLevel="0" collapsed="false">
      <c r="A74" s="28" t="s">
        <v>455</v>
      </c>
      <c r="B74" s="29" t="s">
        <v>453</v>
      </c>
      <c r="C74" s="30" t="n">
        <v>76</v>
      </c>
      <c r="D74" s="29" t="n">
        <v>323</v>
      </c>
      <c r="E74" s="30" t="n">
        <v>35.125</v>
      </c>
      <c r="F74" s="25" t="n">
        <f aca="false">STANDARDIZE(E74,$E$322,$E$323)</f>
        <v>1.85427336741627</v>
      </c>
      <c r="G74" s="29" t="n">
        <v>10.75</v>
      </c>
      <c r="H74" s="25" t="n">
        <f aca="false">STANDARDIZE(G74,$G$322,$G$323)</f>
        <v>1.65499076224497</v>
      </c>
      <c r="I74" s="30" t="n">
        <v>5.33</v>
      </c>
      <c r="J74" s="25" t="n">
        <f aca="false">(STANDARDIZE(I74,$I$322,$I$323))*-1</f>
        <v>-1.7618430653097</v>
      </c>
      <c r="K74" s="29" t="n">
        <v>26</v>
      </c>
      <c r="L74" s="25" t="n">
        <f aca="false">STANDARDIZE(K74,$K$322,$K$323)</f>
        <v>1.07070120824811</v>
      </c>
      <c r="M74" s="30" t="n">
        <v>29.5</v>
      </c>
      <c r="N74" s="25" t="n">
        <f aca="false">STANDARDIZE(M74,$M$322,$M$323)</f>
        <v>-0.953837959023545</v>
      </c>
      <c r="O74" s="29" t="n">
        <v>104</v>
      </c>
      <c r="P74" s="25" t="n">
        <f aca="false">STANDARDIZE(O74,$O$322,$O$323)</f>
        <v>-1.22842086804136</v>
      </c>
      <c r="Q74" s="30" t="n">
        <v>7.82</v>
      </c>
      <c r="R74" s="25" t="n">
        <f aca="false">(STANDARDIZE(Q74,$Q$322,$Q$323))*-1</f>
        <v>-1.17792484973269</v>
      </c>
      <c r="S74" s="29" t="n">
        <v>4.76</v>
      </c>
      <c r="T74" s="25" t="n">
        <f aca="false">(STANDARDIZE(S74,$S$322,$S$323))*-1</f>
        <v>-1.2361792594575</v>
      </c>
      <c r="V74" s="27" t="n">
        <f aca="false">F74+H74+J74+L74+N74+P74+R74+T74</f>
        <v>-1.77824066365544</v>
      </c>
      <c r="X74" s="27" t="n">
        <f aca="false">AVERAGE(F74,H74,J74,L74,N74,P74,R74,T74)</f>
        <v>-0.22228008295693</v>
      </c>
    </row>
    <row r="75" customFormat="false" ht="15" hidden="false" customHeight="false" outlineLevel="0" collapsed="false">
      <c r="A75" s="23" t="s">
        <v>456</v>
      </c>
      <c r="B75" s="24" t="s">
        <v>453</v>
      </c>
      <c r="C75" s="25" t="n">
        <v>75</v>
      </c>
      <c r="D75" s="24" t="n">
        <v>314</v>
      </c>
      <c r="E75" s="25" t="n">
        <v>32.125</v>
      </c>
      <c r="F75" s="25" t="n">
        <f aca="false">STANDARDIZE(E75,$E$322,$E$323)</f>
        <v>-0.330080075875148</v>
      </c>
      <c r="G75" s="24" t="n">
        <v>10.5</v>
      </c>
      <c r="H75" s="25" t="n">
        <f aca="false">STANDARDIZE(G75,$G$322,$G$323)</f>
        <v>1.2567784255822</v>
      </c>
      <c r="I75" s="25" t="n">
        <v>5.06</v>
      </c>
      <c r="J75" s="25" t="n">
        <f aca="false">(STANDARDIZE(I75,$I$322,$I$323))*-1</f>
        <v>-0.848946733978019</v>
      </c>
      <c r="K75" s="24" t="n">
        <v>29</v>
      </c>
      <c r="L75" s="25" t="n">
        <f aca="false">STANDARDIZE(K75,$K$322,$K$323)</f>
        <v>1.57634848853044</v>
      </c>
      <c r="M75" s="25" t="n">
        <v>28.5</v>
      </c>
      <c r="N75" s="25" t="n">
        <f aca="false">STANDARDIZE(M75,$M$322,$M$323)</f>
        <v>-1.22990237759066</v>
      </c>
      <c r="O75" s="24" t="n">
        <v>102</v>
      </c>
      <c r="P75" s="25" t="n">
        <f aca="false">STANDARDIZE(O75,$O$322,$O$323)</f>
        <v>-1.45222905358862</v>
      </c>
      <c r="Q75" s="25"/>
      <c r="R75" s="25"/>
      <c r="S75" s="24" t="n">
        <v>4.62</v>
      </c>
      <c r="T75" s="25" t="n">
        <f aca="false">(STANDARDIZE(S75,$S$322,$S$323))*-1</f>
        <v>-0.711371442442264</v>
      </c>
      <c r="V75" s="27" t="n">
        <f aca="false">F75+H75+J75+L75+N75+P75+R75+T75</f>
        <v>-1.73940276936207</v>
      </c>
      <c r="X75" s="27" t="n">
        <f aca="false">AVERAGE(F75,H75,J75,L75,N75,P75,R75,T75)</f>
        <v>-0.248486109908868</v>
      </c>
    </row>
    <row r="76" customFormat="false" ht="15" hidden="false" customHeight="false" outlineLevel="0" collapsed="false">
      <c r="A76" s="28" t="s">
        <v>457</v>
      </c>
      <c r="B76" s="29" t="s">
        <v>453</v>
      </c>
      <c r="C76" s="30" t="n">
        <v>74</v>
      </c>
      <c r="D76" s="29" t="n">
        <v>311</v>
      </c>
      <c r="E76" s="30" t="n">
        <v>33.125</v>
      </c>
      <c r="F76" s="25" t="n">
        <f aca="false">STANDARDIZE(E76,$E$322,$E$323)</f>
        <v>0.398037738555326</v>
      </c>
      <c r="G76" s="29" t="n">
        <v>9.5</v>
      </c>
      <c r="H76" s="25" t="n">
        <f aca="false">STANDARDIZE(G76,$G$322,$G$323)</f>
        <v>-0.336070921068904</v>
      </c>
      <c r="I76" s="30" t="n">
        <v>5.03</v>
      </c>
      <c r="J76" s="25" t="n">
        <f aca="false">(STANDARDIZE(I76,$I$322,$I$323))*-1</f>
        <v>-0.747513808274502</v>
      </c>
      <c r="K76" s="29" t="n">
        <v>25</v>
      </c>
      <c r="L76" s="25" t="n">
        <f aca="false">STANDARDIZE(K76,$K$322,$K$323)</f>
        <v>0.902152114820666</v>
      </c>
      <c r="M76" s="30" t="n">
        <v>29.5</v>
      </c>
      <c r="N76" s="25" t="n">
        <f aca="false">STANDARDIZE(M76,$M$322,$M$323)</f>
        <v>-0.953837959023545</v>
      </c>
      <c r="O76" s="29" t="n">
        <v>109</v>
      </c>
      <c r="P76" s="25" t="n">
        <f aca="false">STANDARDIZE(O76,$O$322,$O$323)</f>
        <v>-0.668900404173204</v>
      </c>
      <c r="Q76" s="30" t="n">
        <v>7.53</v>
      </c>
      <c r="R76" s="25" t="n">
        <f aca="false">(STANDARDIZE(Q76,$Q$322,$Q$323))*-1</f>
        <v>-0.502920240399062</v>
      </c>
      <c r="S76" s="29" t="n">
        <v>4.52</v>
      </c>
      <c r="T76" s="25" t="n">
        <f aca="false">(STANDARDIZE(S76,$S$322,$S$323))*-1</f>
        <v>-0.336508716002807</v>
      </c>
      <c r="V76" s="27" t="n">
        <f aca="false">F76+H76+J76+L76+N76+P76+R76+T76</f>
        <v>-2.24556219556603</v>
      </c>
      <c r="X76" s="27" t="n">
        <f aca="false">AVERAGE(F76,H76,J76,L76,N76,P76,R76,T76)</f>
        <v>-0.280695274445754</v>
      </c>
    </row>
    <row r="77" customFormat="false" ht="15" hidden="false" customHeight="false" outlineLevel="0" collapsed="false">
      <c r="A77" s="23" t="s">
        <v>458</v>
      </c>
      <c r="B77" s="24" t="s">
        <v>453</v>
      </c>
      <c r="C77" s="25" t="n">
        <v>73</v>
      </c>
      <c r="D77" s="24" t="n">
        <v>293</v>
      </c>
      <c r="E77" s="25" t="n">
        <v>32.625</v>
      </c>
      <c r="F77" s="25" t="n">
        <f aca="false">STANDARDIZE(E77,$E$322,$E$323)</f>
        <v>0.0339788313400889</v>
      </c>
      <c r="G77" s="24" t="n">
        <v>9.625</v>
      </c>
      <c r="H77" s="25" t="n">
        <f aca="false">STANDARDIZE(G77,$G$322,$G$323)</f>
        <v>-0.136964752737516</v>
      </c>
      <c r="I77" s="25" t="n">
        <v>5.07</v>
      </c>
      <c r="J77" s="25" t="n">
        <f aca="false">(STANDARDIZE(I77,$I$322,$I$323))*-1</f>
        <v>-0.882757709212528</v>
      </c>
      <c r="K77" s="24" t="n">
        <v>21</v>
      </c>
      <c r="L77" s="25" t="n">
        <f aca="false">STANDARDIZE(K77,$K$322,$K$323)</f>
        <v>0.227955741110888</v>
      </c>
      <c r="M77" s="25" t="n">
        <v>30</v>
      </c>
      <c r="N77" s="25" t="n">
        <f aca="false">STANDARDIZE(M77,$M$322,$M$323)</f>
        <v>-0.815805749739989</v>
      </c>
      <c r="O77" s="24" t="n">
        <v>102</v>
      </c>
      <c r="P77" s="25" t="n">
        <f aca="false">STANDARDIZE(O77,$O$322,$O$323)</f>
        <v>-1.45222905358862</v>
      </c>
      <c r="Q77" s="25" t="n">
        <v>7.44</v>
      </c>
      <c r="R77" s="25" t="n">
        <f aca="false">(STANDARDIZE(Q77,$Q$322,$Q$323))*-1</f>
        <v>-0.293436051295522</v>
      </c>
      <c r="S77" s="24" t="n">
        <v>4.5</v>
      </c>
      <c r="T77" s="25" t="n">
        <f aca="false">(STANDARDIZE(S77,$S$322,$S$323))*-1</f>
        <v>-0.261536170714918</v>
      </c>
      <c r="V77" s="27" t="n">
        <f aca="false">F77+H77+J77+L77+N77+P77+R77+T77</f>
        <v>-3.58079491483812</v>
      </c>
      <c r="X77" s="27" t="n">
        <f aca="false">AVERAGE(F77,H77,J77,L77,N77,P77,R77,T77)</f>
        <v>-0.447599364354765</v>
      </c>
    </row>
    <row r="78" customFormat="false" ht="15" hidden="false" customHeight="false" outlineLevel="0" collapsed="false">
      <c r="A78" s="28" t="s">
        <v>459</v>
      </c>
      <c r="B78" s="29" t="s">
        <v>453</v>
      </c>
      <c r="C78" s="30" t="n">
        <v>76</v>
      </c>
      <c r="D78" s="29" t="n">
        <v>287</v>
      </c>
      <c r="E78" s="30" t="n">
        <v>34.125</v>
      </c>
      <c r="F78" s="25" t="n">
        <f aca="false">STANDARDIZE(E78,$E$322,$E$323)</f>
        <v>1.1261555529858</v>
      </c>
      <c r="G78" s="29" t="n">
        <v>10.75</v>
      </c>
      <c r="H78" s="25" t="n">
        <f aca="false">STANDARDIZE(G78,$G$322,$G$323)</f>
        <v>1.65499076224497</v>
      </c>
      <c r="I78" s="30"/>
      <c r="J78" s="25"/>
      <c r="K78" s="29"/>
      <c r="L78" s="25"/>
      <c r="M78" s="30"/>
      <c r="N78" s="25"/>
      <c r="O78" s="29"/>
      <c r="P78" s="25"/>
      <c r="Q78" s="30"/>
      <c r="R78" s="25"/>
      <c r="S78" s="29"/>
      <c r="T78" s="25"/>
      <c r="V78" s="27" t="n">
        <f aca="false">F78+H78+J78+L78+N78+P78+R78+T78</f>
        <v>2.78114631523077</v>
      </c>
      <c r="X78" s="27" t="n">
        <f aca="false">AVERAGE(F78,H78,J78,L78,N78,P78,R78,T78)</f>
        <v>1.39057315761539</v>
      </c>
    </row>
    <row r="79" customFormat="false" ht="15" hidden="false" customHeight="false" outlineLevel="0" collapsed="false">
      <c r="A79" s="23" t="s">
        <v>460</v>
      </c>
      <c r="B79" s="24" t="s">
        <v>453</v>
      </c>
      <c r="C79" s="25" t="n">
        <v>73</v>
      </c>
      <c r="D79" s="24" t="n">
        <v>309</v>
      </c>
      <c r="E79" s="25" t="n">
        <v>32</v>
      </c>
      <c r="F79" s="25" t="n">
        <f aca="false">STANDARDIZE(E79,$E$322,$E$323)</f>
        <v>-0.421094802678958</v>
      </c>
      <c r="G79" s="24" t="n">
        <v>9.625</v>
      </c>
      <c r="H79" s="25" t="n">
        <f aca="false">STANDARDIZE(G79,$G$322,$G$323)</f>
        <v>-0.136964752737516</v>
      </c>
      <c r="I79" s="25" t="n">
        <v>4.93</v>
      </c>
      <c r="J79" s="25" t="n">
        <f aca="false">(STANDARDIZE(I79,$I$322,$I$323))*-1</f>
        <v>-0.409404055929434</v>
      </c>
      <c r="K79" s="24" t="n">
        <v>29</v>
      </c>
      <c r="L79" s="25" t="n">
        <f aca="false">STANDARDIZE(K79,$K$322,$K$323)</f>
        <v>1.57634848853044</v>
      </c>
      <c r="M79" s="25" t="n">
        <v>34.5</v>
      </c>
      <c r="N79" s="25" t="n">
        <f aca="false">STANDARDIZE(M79,$M$322,$M$323)</f>
        <v>0.426484133812012</v>
      </c>
      <c r="O79" s="24" t="n">
        <v>109</v>
      </c>
      <c r="P79" s="25" t="n">
        <f aca="false">STANDARDIZE(O79,$O$322,$O$323)</f>
        <v>-0.668900404173204</v>
      </c>
      <c r="Q79" s="25" t="n">
        <v>7.9</v>
      </c>
      <c r="R79" s="25" t="n">
        <f aca="false">(STANDARDIZE(Q79,$Q$322,$Q$323))*-1</f>
        <v>-1.36413301782473</v>
      </c>
      <c r="S79" s="24" t="n">
        <v>4.7</v>
      </c>
      <c r="T79" s="25" t="n">
        <f aca="false">(STANDARDIZE(S79,$S$322,$S$323))*-1</f>
        <v>-1.01126162359383</v>
      </c>
      <c r="V79" s="27" t="n">
        <f aca="false">F79+H79+J79+L79+N79+P79+R79+T79</f>
        <v>-2.00892603459522</v>
      </c>
      <c r="X79" s="27" t="n">
        <f aca="false">AVERAGE(F79,H79,J79,L79,N79,P79,R79,T79)</f>
        <v>-0.251115754324403</v>
      </c>
    </row>
    <row r="80" customFormat="false" ht="15" hidden="false" customHeight="false" outlineLevel="0" collapsed="false">
      <c r="A80" s="28" t="s">
        <v>461</v>
      </c>
      <c r="B80" s="29" t="s">
        <v>453</v>
      </c>
      <c r="C80" s="30" t="n">
        <v>77</v>
      </c>
      <c r="D80" s="29" t="n">
        <v>293</v>
      </c>
      <c r="E80" s="30" t="n">
        <v>34.5</v>
      </c>
      <c r="F80" s="25" t="n">
        <f aca="false">STANDARDIZE(E80,$E$322,$E$323)</f>
        <v>1.39919973339723</v>
      </c>
      <c r="G80" s="29" t="n">
        <v>10.5</v>
      </c>
      <c r="H80" s="25" t="n">
        <f aca="false">STANDARDIZE(G80,$G$322,$G$323)</f>
        <v>1.2567784255822</v>
      </c>
      <c r="I80" s="30" t="n">
        <v>5.02</v>
      </c>
      <c r="J80" s="25" t="n">
        <f aca="false">(STANDARDIZE(I80,$I$322,$I$323))*-1</f>
        <v>-0.713702833039993</v>
      </c>
      <c r="K80" s="29" t="n">
        <v>26</v>
      </c>
      <c r="L80" s="25" t="n">
        <f aca="false">STANDARDIZE(K80,$K$322,$K$323)</f>
        <v>1.07070120824811</v>
      </c>
      <c r="M80" s="30" t="n">
        <v>33</v>
      </c>
      <c r="N80" s="25" t="n">
        <f aca="false">STANDARDIZE(M80,$M$322,$M$323)</f>
        <v>0.0123875059613449</v>
      </c>
      <c r="O80" s="29" t="n">
        <v>113</v>
      </c>
      <c r="P80" s="25" t="n">
        <f aca="false">STANDARDIZE(O80,$O$322,$O$323)</f>
        <v>-0.221284033078683</v>
      </c>
      <c r="Q80" s="30" t="n">
        <v>7.44</v>
      </c>
      <c r="R80" s="25" t="n">
        <f aca="false">(STANDARDIZE(Q80,$Q$322,$Q$323))*-1</f>
        <v>-0.293436051295522</v>
      </c>
      <c r="S80" s="29" t="n">
        <v>4.52</v>
      </c>
      <c r="T80" s="25" t="n">
        <f aca="false">(STANDARDIZE(S80,$S$322,$S$323))*-1</f>
        <v>-0.336508716002807</v>
      </c>
      <c r="V80" s="27" t="n">
        <f aca="false">F80+H80+J80+L80+N80+P80+R80+T80</f>
        <v>2.17413523977188</v>
      </c>
      <c r="X80" s="27" t="n">
        <f aca="false">AVERAGE(F80,H80,J80,L80,N80,P80,R80,T80)</f>
        <v>0.271766904971485</v>
      </c>
    </row>
    <row r="81" customFormat="false" ht="15" hidden="false" customHeight="false" outlineLevel="0" collapsed="false">
      <c r="A81" s="23" t="s">
        <v>462</v>
      </c>
      <c r="B81" s="24" t="s">
        <v>453</v>
      </c>
      <c r="C81" s="25" t="n">
        <v>75</v>
      </c>
      <c r="D81" s="24" t="n">
        <v>303</v>
      </c>
      <c r="E81" s="25" t="n">
        <v>33.375</v>
      </c>
      <c r="F81" s="25" t="n">
        <f aca="false">STANDARDIZE(E81,$E$322,$E$323)</f>
        <v>0.580067192162945</v>
      </c>
      <c r="G81" s="24" t="n">
        <v>10.875</v>
      </c>
      <c r="H81" s="25" t="n">
        <f aca="false">STANDARDIZE(G81,$G$322,$G$323)</f>
        <v>1.85409693057636</v>
      </c>
      <c r="I81" s="25" t="n">
        <v>5</v>
      </c>
      <c r="J81" s="25" t="n">
        <f aca="false">(STANDARDIZE(I81,$I$322,$I$323))*-1</f>
        <v>-0.646080882570981</v>
      </c>
      <c r="K81" s="24" t="n">
        <v>28</v>
      </c>
      <c r="L81" s="25" t="n">
        <f aca="false">STANDARDIZE(K81,$K$322,$K$323)</f>
        <v>1.407799395103</v>
      </c>
      <c r="M81" s="25" t="n">
        <v>30.5</v>
      </c>
      <c r="N81" s="25" t="n">
        <f aca="false">STANDARDIZE(M81,$M$322,$M$323)</f>
        <v>-0.677773540456434</v>
      </c>
      <c r="O81" s="24" t="n">
        <v>110</v>
      </c>
      <c r="P81" s="25" t="n">
        <f aca="false">STANDARDIZE(O81,$O$322,$O$323)</f>
        <v>-0.556996311399574</v>
      </c>
      <c r="Q81" s="25" t="n">
        <v>7.57</v>
      </c>
      <c r="R81" s="25" t="n">
        <f aca="false">(STANDARDIZE(Q81,$Q$322,$Q$323))*-1</f>
        <v>-0.59602432444508</v>
      </c>
      <c r="S81" s="24" t="n">
        <v>4.53</v>
      </c>
      <c r="T81" s="25" t="n">
        <f aca="false">(STANDARDIZE(S81,$S$322,$S$323))*-1</f>
        <v>-0.373994988646755</v>
      </c>
      <c r="V81" s="27" t="n">
        <f aca="false">F81+H81+J81+L81+N81+P81+R81+T81</f>
        <v>0.991093470323481</v>
      </c>
      <c r="X81" s="27" t="n">
        <f aca="false">AVERAGE(F81,H81,J81,L81,N81,P81,R81,T81)</f>
        <v>0.123886683790435</v>
      </c>
    </row>
    <row r="82" customFormat="false" ht="15" hidden="false" customHeight="false" outlineLevel="0" collapsed="false">
      <c r="A82" s="28" t="s">
        <v>463</v>
      </c>
      <c r="B82" s="29" t="s">
        <v>453</v>
      </c>
      <c r="C82" s="30" t="n">
        <v>75</v>
      </c>
      <c r="D82" s="29" t="n">
        <v>299</v>
      </c>
      <c r="E82" s="30" t="n">
        <v>32.375</v>
      </c>
      <c r="F82" s="25" t="n">
        <f aca="false">STANDARDIZE(E82,$E$322,$E$323)</f>
        <v>-0.14805062226753</v>
      </c>
      <c r="G82" s="29" t="n">
        <v>10.125</v>
      </c>
      <c r="H82" s="25" t="n">
        <f aca="false">STANDARDIZE(G82,$G$322,$G$323)</f>
        <v>0.659459920588034</v>
      </c>
      <c r="I82" s="30" t="n">
        <v>5.03</v>
      </c>
      <c r="J82" s="25" t="n">
        <f aca="false">(STANDARDIZE(I82,$I$322,$I$323))*-1</f>
        <v>-0.747513808274502</v>
      </c>
      <c r="K82" s="29" t="n">
        <v>32</v>
      </c>
      <c r="L82" s="25" t="n">
        <f aca="false">STANDARDIZE(K82,$K$322,$K$323)</f>
        <v>2.08199576881278</v>
      </c>
      <c r="M82" s="30" t="n">
        <v>28</v>
      </c>
      <c r="N82" s="25" t="n">
        <f aca="false">STANDARDIZE(M82,$M$322,$M$323)</f>
        <v>-1.36793458687421</v>
      </c>
      <c r="O82" s="29" t="n">
        <v>108</v>
      </c>
      <c r="P82" s="25" t="n">
        <f aca="false">STANDARDIZE(O82,$O$322,$O$323)</f>
        <v>-0.780804496946835</v>
      </c>
      <c r="Q82" s="30" t="n">
        <v>7.78</v>
      </c>
      <c r="R82" s="25" t="n">
        <f aca="false">(STANDARDIZE(Q82,$Q$322,$Q$323))*-1</f>
        <v>-1.08482076568667</v>
      </c>
      <c r="S82" s="29" t="n">
        <v>4.71</v>
      </c>
      <c r="T82" s="25" t="n">
        <f aca="false">(STANDARDIZE(S82,$S$322,$S$323))*-1</f>
        <v>-1.04874789623777</v>
      </c>
      <c r="V82" s="27" t="n">
        <f aca="false">F82+H82+J82+L82+N82+P82+R82+T82</f>
        <v>-2.4364164868867</v>
      </c>
      <c r="X82" s="27" t="n">
        <f aca="false">AVERAGE(F82,H82,J82,L82,N82,P82,R82,T82)</f>
        <v>-0.304552060860838</v>
      </c>
    </row>
    <row r="83" customFormat="false" ht="15" hidden="false" customHeight="false" outlineLevel="0" collapsed="false">
      <c r="A83" s="23" t="s">
        <v>464</v>
      </c>
      <c r="B83" s="24" t="s">
        <v>453</v>
      </c>
      <c r="C83" s="25" t="n">
        <v>76</v>
      </c>
      <c r="D83" s="24" t="n">
        <v>291</v>
      </c>
      <c r="E83" s="25" t="n">
        <v>33.375</v>
      </c>
      <c r="F83" s="25" t="n">
        <f aca="false">STANDARDIZE(E83,$E$322,$E$323)</f>
        <v>0.580067192162945</v>
      </c>
      <c r="G83" s="24" t="n">
        <v>8.875</v>
      </c>
      <c r="H83" s="25" t="n">
        <f aca="false">STANDARDIZE(G83,$G$322,$G$323)</f>
        <v>-1.33160176272584</v>
      </c>
      <c r="I83" s="25" t="n">
        <v>4.95</v>
      </c>
      <c r="J83" s="25" t="n">
        <f aca="false">(STANDARDIZE(I83,$I$322,$I$323))*-1</f>
        <v>-0.477026006398449</v>
      </c>
      <c r="K83" s="24" t="n">
        <v>24</v>
      </c>
      <c r="L83" s="25" t="n">
        <f aca="false">STANDARDIZE(K83,$K$322,$K$323)</f>
        <v>0.733603021393222</v>
      </c>
      <c r="M83" s="25" t="n">
        <v>29</v>
      </c>
      <c r="N83" s="25" t="n">
        <f aca="false">STANDARDIZE(M83,$M$322,$M$323)</f>
        <v>-1.0918701683071</v>
      </c>
      <c r="O83" s="24"/>
      <c r="P83" s="25"/>
      <c r="Q83" s="25" t="n">
        <v>7.95</v>
      </c>
      <c r="R83" s="25" t="n">
        <f aca="false">(STANDARDIZE(Q83,$Q$322,$Q$323))*-1</f>
        <v>-1.48051312288225</v>
      </c>
      <c r="S83" s="24" t="n">
        <v>4.37</v>
      </c>
      <c r="T83" s="25" t="n">
        <f aca="false">(STANDARDIZE(S83,$S$322,$S$323))*-1</f>
        <v>0.225785373656372</v>
      </c>
      <c r="V83" s="27" t="n">
        <f aca="false">F83+H83+J83+L83+N83+P83+R83+T83</f>
        <v>-2.8415554731011</v>
      </c>
      <c r="X83" s="27" t="n">
        <f aca="false">AVERAGE(F83,H83,J83,L83,N83,P83,R83,T83)</f>
        <v>-0.4059364961573</v>
      </c>
    </row>
    <row r="84" customFormat="false" ht="15" hidden="false" customHeight="false" outlineLevel="0" collapsed="false">
      <c r="A84" s="28" t="s">
        <v>465</v>
      </c>
      <c r="B84" s="29" t="s">
        <v>453</v>
      </c>
      <c r="C84" s="30" t="n">
        <v>76</v>
      </c>
      <c r="D84" s="29" t="n">
        <v>314</v>
      </c>
      <c r="E84" s="30" t="n">
        <v>32.75</v>
      </c>
      <c r="F84" s="25" t="n">
        <f aca="false">STANDARDIZE(E84,$E$322,$E$323)</f>
        <v>0.124993558143898</v>
      </c>
      <c r="G84" s="29" t="n">
        <v>9.875</v>
      </c>
      <c r="H84" s="25" t="n">
        <f aca="false">STANDARDIZE(G84,$G$322,$G$323)</f>
        <v>0.261247583925259</v>
      </c>
      <c r="I84" s="30" t="n">
        <v>5.32</v>
      </c>
      <c r="J84" s="25" t="n">
        <f aca="false">(STANDARDIZE(I84,$I$322,$I$323))*-1</f>
        <v>-1.72803209007519</v>
      </c>
      <c r="K84" s="29" t="n">
        <v>25</v>
      </c>
      <c r="L84" s="25" t="n">
        <f aca="false">STANDARDIZE(K84,$K$322,$K$323)</f>
        <v>0.902152114820666</v>
      </c>
      <c r="M84" s="30" t="n">
        <v>26</v>
      </c>
      <c r="N84" s="25" t="n">
        <f aca="false">STANDARDIZE(M84,$M$322,$M$323)</f>
        <v>-1.92006342400844</v>
      </c>
      <c r="O84" s="29" t="n">
        <v>99</v>
      </c>
      <c r="P84" s="25" t="n">
        <f aca="false">STANDARDIZE(O84,$O$322,$O$323)</f>
        <v>-1.78794133190951</v>
      </c>
      <c r="Q84" s="30" t="n">
        <v>7.84</v>
      </c>
      <c r="R84" s="25" t="n">
        <f aca="false">(STANDARDIZE(Q84,$Q$322,$Q$323))*-1</f>
        <v>-1.2244768917557</v>
      </c>
      <c r="S84" s="29" t="n">
        <v>4.75</v>
      </c>
      <c r="T84" s="25" t="n">
        <f aca="false">(STANDARDIZE(S84,$S$322,$S$323))*-1</f>
        <v>-1.19869298681355</v>
      </c>
      <c r="V84" s="27" t="n">
        <f aca="false">F84+H84+J84+L84+N84+P84+R84+T84</f>
        <v>-6.57081346767257</v>
      </c>
      <c r="X84" s="27" t="n">
        <f aca="false">AVERAGE(F84,H84,J84,L84,N84,P84,R84,T84)</f>
        <v>-0.821351683459071</v>
      </c>
    </row>
    <row r="85" customFormat="false" ht="15" hidden="false" customHeight="false" outlineLevel="0" collapsed="false">
      <c r="A85" s="23" t="s">
        <v>91</v>
      </c>
      <c r="B85" s="24" t="s">
        <v>453</v>
      </c>
      <c r="C85" s="25" t="n">
        <v>78</v>
      </c>
      <c r="D85" s="24" t="n">
        <v>310</v>
      </c>
      <c r="E85" s="25" t="n">
        <v>34.5</v>
      </c>
      <c r="F85" s="25" t="n">
        <f aca="false">STANDARDIZE(E85,$E$322,$E$323)</f>
        <v>1.39919973339723</v>
      </c>
      <c r="G85" s="24" t="n">
        <v>10.75</v>
      </c>
      <c r="H85" s="25" t="n">
        <f aca="false">STANDARDIZE(G85,$G$322,$G$323)</f>
        <v>1.65499076224497</v>
      </c>
      <c r="I85" s="25" t="n">
        <v>5.03</v>
      </c>
      <c r="J85" s="25" t="n">
        <f aca="false">(STANDARDIZE(I85,$I$322,$I$323))*-1</f>
        <v>-0.747513808274502</v>
      </c>
      <c r="K85" s="24" t="n">
        <v>26</v>
      </c>
      <c r="L85" s="25" t="n">
        <f aca="false">STANDARDIZE(K85,$K$322,$K$323)</f>
        <v>1.07070120824811</v>
      </c>
      <c r="M85" s="25" t="n">
        <v>24.5</v>
      </c>
      <c r="N85" s="25" t="n">
        <f aca="false">STANDARDIZE(M85,$M$322,$M$323)</f>
        <v>-2.3341600518591</v>
      </c>
      <c r="O85" s="24" t="n">
        <v>106</v>
      </c>
      <c r="P85" s="25" t="n">
        <f aca="false">STANDARDIZE(O85,$O$322,$O$323)</f>
        <v>-1.0046126824941</v>
      </c>
      <c r="Q85" s="25" t="n">
        <v>7.44</v>
      </c>
      <c r="R85" s="25" t="n">
        <f aca="false">(STANDARDIZE(Q85,$Q$322,$Q$323))*-1</f>
        <v>-0.293436051295522</v>
      </c>
      <c r="S85" s="24" t="n">
        <v>4.62</v>
      </c>
      <c r="T85" s="25" t="n">
        <f aca="false">(STANDARDIZE(S85,$S$322,$S$323))*-1</f>
        <v>-0.711371442442264</v>
      </c>
      <c r="V85" s="27" t="n">
        <f aca="false">F85+H85+J85+L85+N85+P85+R85+T85</f>
        <v>-0.966202332475176</v>
      </c>
      <c r="X85" s="27" t="n">
        <f aca="false">AVERAGE(F85,H85,J85,L85,N85,P85,R85,T85)</f>
        <v>-0.120775291559397</v>
      </c>
    </row>
    <row r="86" customFormat="false" ht="15" hidden="false" customHeight="false" outlineLevel="0" collapsed="false">
      <c r="A86" s="28" t="s">
        <v>466</v>
      </c>
      <c r="B86" s="29" t="s">
        <v>453</v>
      </c>
      <c r="C86" s="30" t="n">
        <v>76</v>
      </c>
      <c r="D86" s="29" t="n">
        <v>311</v>
      </c>
      <c r="E86" s="30" t="n">
        <v>34.75</v>
      </c>
      <c r="F86" s="25" t="n">
        <f aca="false">STANDARDIZE(E86,$E$322,$E$323)</f>
        <v>1.58122918700485</v>
      </c>
      <c r="G86" s="29" t="n">
        <v>10</v>
      </c>
      <c r="H86" s="25" t="n">
        <f aca="false">STANDARDIZE(G86,$G$322,$G$323)</f>
        <v>0.460353752256647</v>
      </c>
      <c r="I86" s="30" t="n">
        <v>5.32</v>
      </c>
      <c r="J86" s="25" t="n">
        <f aca="false">(STANDARDIZE(I86,$I$322,$I$323))*-1</f>
        <v>-1.72803209007519</v>
      </c>
      <c r="K86" s="29"/>
      <c r="L86" s="25"/>
      <c r="M86" s="30" t="n">
        <v>29</v>
      </c>
      <c r="N86" s="25" t="n">
        <f aca="false">STANDARDIZE(M86,$M$322,$M$323)</f>
        <v>-1.0918701683071</v>
      </c>
      <c r="O86" s="29" t="n">
        <v>100</v>
      </c>
      <c r="P86" s="25" t="n">
        <f aca="false">STANDARDIZE(O86,$O$322,$O$323)</f>
        <v>-1.67603723913588</v>
      </c>
      <c r="Q86" s="30" t="n">
        <v>7.76</v>
      </c>
      <c r="R86" s="25" t="n">
        <f aca="false">(STANDARDIZE(Q86,$Q$322,$Q$323))*-1</f>
        <v>-1.03826872366366</v>
      </c>
      <c r="S86" s="29" t="n">
        <v>4.63</v>
      </c>
      <c r="T86" s="25" t="n">
        <f aca="false">(STANDARDIZE(S86,$S$322,$S$323))*-1</f>
        <v>-0.748857715086208</v>
      </c>
      <c r="V86" s="27" t="n">
        <f aca="false">F86+H86+J86+L86+N86+P86+R86+T86</f>
        <v>-4.24148299700654</v>
      </c>
      <c r="X86" s="27" t="n">
        <f aca="false">AVERAGE(F86,H86,J86,L86,N86,P86,R86,T86)</f>
        <v>-0.605926142429506</v>
      </c>
    </row>
    <row r="87" customFormat="false" ht="15" hidden="false" customHeight="false" outlineLevel="0" collapsed="false">
      <c r="A87" s="23" t="s">
        <v>467</v>
      </c>
      <c r="B87" s="24" t="s">
        <v>453</v>
      </c>
      <c r="C87" s="25" t="n">
        <v>73</v>
      </c>
      <c r="D87" s="24" t="n">
        <v>320</v>
      </c>
      <c r="E87" s="25" t="n">
        <v>32.75</v>
      </c>
      <c r="F87" s="25" t="n">
        <f aca="false">STANDARDIZE(E87,$E$322,$E$323)</f>
        <v>0.124993558143898</v>
      </c>
      <c r="G87" s="24" t="n">
        <v>9.875</v>
      </c>
      <c r="H87" s="25" t="n">
        <f aca="false">STANDARDIZE(G87,$G$322,$G$323)</f>
        <v>0.261247583925259</v>
      </c>
      <c r="I87" s="25"/>
      <c r="J87" s="25"/>
      <c r="K87" s="24"/>
      <c r="L87" s="25"/>
      <c r="M87" s="25"/>
      <c r="N87" s="25"/>
      <c r="O87" s="24"/>
      <c r="P87" s="25"/>
      <c r="Q87" s="25"/>
      <c r="R87" s="25"/>
      <c r="S87" s="24"/>
      <c r="T87" s="25"/>
      <c r="V87" s="27" t="n">
        <f aca="false">F87+H87+J87+L87+N87+P87+R87+T87</f>
        <v>0.386241142069157</v>
      </c>
      <c r="X87" s="27" t="n">
        <f aca="false">AVERAGE(F87,H87,J87,L87,N87,P87,R87,T87)</f>
        <v>0.193120571034579</v>
      </c>
    </row>
    <row r="88" customFormat="false" ht="15" hidden="false" customHeight="false" outlineLevel="0" collapsed="false">
      <c r="A88" s="28" t="s">
        <v>468</v>
      </c>
      <c r="B88" s="29" t="s">
        <v>453</v>
      </c>
      <c r="C88" s="30" t="n">
        <v>72</v>
      </c>
      <c r="D88" s="29" t="n">
        <v>287</v>
      </c>
      <c r="E88" s="30" t="n">
        <v>33.25</v>
      </c>
      <c r="F88" s="25" t="n">
        <f aca="false">STANDARDIZE(E88,$E$322,$E$323)</f>
        <v>0.489052465359135</v>
      </c>
      <c r="G88" s="29" t="n">
        <v>9</v>
      </c>
      <c r="H88" s="25" t="n">
        <f aca="false">STANDARDIZE(G88,$G$322,$G$323)</f>
        <v>-1.13249559439445</v>
      </c>
      <c r="I88" s="30"/>
      <c r="J88" s="25"/>
      <c r="K88" s="29" t="n">
        <v>29</v>
      </c>
      <c r="L88" s="25" t="n">
        <f aca="false">STANDARDIZE(K88,$K$322,$K$323)</f>
        <v>1.57634848853044</v>
      </c>
      <c r="M88" s="30"/>
      <c r="N88" s="25"/>
      <c r="O88" s="29"/>
      <c r="P88" s="25"/>
      <c r="Q88" s="30"/>
      <c r="R88" s="25"/>
      <c r="S88" s="29"/>
      <c r="T88" s="25"/>
      <c r="V88" s="27" t="n">
        <f aca="false">F88+H88+J88+L88+N88+P88+R88+T88</f>
        <v>0.93290535949512</v>
      </c>
      <c r="X88" s="27" t="n">
        <f aca="false">AVERAGE(F88,H88,J88,L88,N88,P88,R88,T88)</f>
        <v>0.31096845316504</v>
      </c>
    </row>
    <row r="89" customFormat="false" ht="15" hidden="false" customHeight="false" outlineLevel="0" collapsed="false">
      <c r="A89" s="23" t="s">
        <v>469</v>
      </c>
      <c r="B89" s="24" t="s">
        <v>453</v>
      </c>
      <c r="C89" s="25" t="n">
        <v>75</v>
      </c>
      <c r="D89" s="24" t="n">
        <v>338</v>
      </c>
      <c r="E89" s="25" t="n">
        <v>34</v>
      </c>
      <c r="F89" s="25" t="n">
        <f aca="false">STANDARDIZE(E89,$E$322,$E$323)</f>
        <v>1.03514082618199</v>
      </c>
      <c r="G89" s="24" t="n">
        <v>9</v>
      </c>
      <c r="H89" s="25" t="n">
        <f aca="false">STANDARDIZE(G89,$G$322,$G$323)</f>
        <v>-1.13249559439445</v>
      </c>
      <c r="I89" s="25" t="n">
        <v>5.34</v>
      </c>
      <c r="J89" s="25" t="n">
        <f aca="false">(STANDARDIZE(I89,$I$322,$I$323))*-1</f>
        <v>-1.79565404054421</v>
      </c>
      <c r="K89" s="24" t="n">
        <v>33</v>
      </c>
      <c r="L89" s="25" t="n">
        <f aca="false">STANDARDIZE(K89,$K$322,$K$323)</f>
        <v>2.25054486224022</v>
      </c>
      <c r="M89" s="25" t="n">
        <v>23.5</v>
      </c>
      <c r="N89" s="25" t="n">
        <f aca="false">STANDARDIZE(M89,$M$322,$M$323)</f>
        <v>-2.61022447042621</v>
      </c>
      <c r="O89" s="24" t="n">
        <v>104</v>
      </c>
      <c r="P89" s="25" t="n">
        <f aca="false">STANDARDIZE(O89,$O$322,$O$323)</f>
        <v>-1.22842086804136</v>
      </c>
      <c r="Q89" s="25"/>
      <c r="R89" s="25"/>
      <c r="S89" s="24" t="n">
        <v>5.13</v>
      </c>
      <c r="T89" s="25" t="n">
        <f aca="false">(STANDARDIZE(S89,$S$322,$S$323))*-1</f>
        <v>-2.62317134728348</v>
      </c>
      <c r="V89" s="27" t="n">
        <f aca="false">F89+H89+J89+L89+N89+P89+R89+T89</f>
        <v>-6.1042806322675</v>
      </c>
      <c r="X89" s="27" t="n">
        <f aca="false">AVERAGE(F89,H89,J89,L89,N89,P89,R89,T89)</f>
        <v>-0.872040090323929</v>
      </c>
    </row>
    <row r="90" customFormat="false" ht="15" hidden="false" customHeight="false" outlineLevel="0" collapsed="false">
      <c r="A90" s="28" t="s">
        <v>470</v>
      </c>
      <c r="B90" s="29" t="s">
        <v>453</v>
      </c>
      <c r="C90" s="30" t="n">
        <v>75</v>
      </c>
      <c r="D90" s="29" t="n">
        <v>294</v>
      </c>
      <c r="E90" s="30" t="n">
        <v>33.875</v>
      </c>
      <c r="F90" s="25" t="n">
        <f aca="false">STANDARDIZE(E90,$E$322,$E$323)</f>
        <v>0.944126099378182</v>
      </c>
      <c r="G90" s="29" t="n">
        <v>10.75</v>
      </c>
      <c r="H90" s="25" t="n">
        <f aca="false">STANDARDIZE(G90,$G$322,$G$323)</f>
        <v>1.65499076224497</v>
      </c>
      <c r="I90" s="30" t="n">
        <v>4.87</v>
      </c>
      <c r="J90" s="25" t="n">
        <f aca="false">(STANDARDIZE(I90,$I$322,$I$323))*-1</f>
        <v>-0.206538204522396</v>
      </c>
      <c r="K90" s="29" t="n">
        <v>28</v>
      </c>
      <c r="L90" s="25" t="n">
        <f aca="false">STANDARDIZE(K90,$K$322,$K$323)</f>
        <v>1.407799395103</v>
      </c>
      <c r="M90" s="30" t="n">
        <v>35</v>
      </c>
      <c r="N90" s="25" t="n">
        <f aca="false">STANDARDIZE(M90,$M$322,$M$323)</f>
        <v>0.564516343095568</v>
      </c>
      <c r="O90" s="29" t="n">
        <v>116</v>
      </c>
      <c r="P90" s="25" t="n">
        <f aca="false">STANDARDIZE(O90,$O$322,$O$323)</f>
        <v>0.114428245242208</v>
      </c>
      <c r="Q90" s="30"/>
      <c r="R90" s="25"/>
      <c r="S90" s="29"/>
      <c r="T90" s="25"/>
      <c r="V90" s="27" t="n">
        <f aca="false">F90+H90+J90+L90+N90+P90+R90+T90</f>
        <v>4.47932264054153</v>
      </c>
      <c r="X90" s="27" t="n">
        <f aca="false">AVERAGE(F90,H90,J90,L90,N90,P90,R90,T90)</f>
        <v>0.746553773423589</v>
      </c>
    </row>
    <row r="91" customFormat="false" ht="15" hidden="false" customHeight="false" outlineLevel="0" collapsed="false">
      <c r="A91" s="23" t="s">
        <v>471</v>
      </c>
      <c r="B91" s="24" t="s">
        <v>453</v>
      </c>
      <c r="C91" s="25" t="n">
        <v>73</v>
      </c>
      <c r="D91" s="24" t="n">
        <v>299</v>
      </c>
      <c r="E91" s="25" t="n">
        <v>33.375</v>
      </c>
      <c r="F91" s="25" t="n">
        <f aca="false">STANDARDIZE(E91,$E$322,$E$323)</f>
        <v>0.580067192162945</v>
      </c>
      <c r="G91" s="24" t="n">
        <v>9.375</v>
      </c>
      <c r="H91" s="25" t="n">
        <f aca="false">STANDARDIZE(G91,$G$322,$G$323)</f>
        <v>-0.535177089400291</v>
      </c>
      <c r="I91" s="25" t="n">
        <v>5.03</v>
      </c>
      <c r="J91" s="25" t="n">
        <f aca="false">(STANDARDIZE(I91,$I$322,$I$323))*-1</f>
        <v>-0.747513808274502</v>
      </c>
      <c r="K91" s="24" t="n">
        <v>28</v>
      </c>
      <c r="L91" s="25" t="n">
        <f aca="false">STANDARDIZE(K91,$K$322,$K$323)</f>
        <v>1.407799395103</v>
      </c>
      <c r="M91" s="25" t="n">
        <v>34.5</v>
      </c>
      <c r="N91" s="25" t="n">
        <f aca="false">STANDARDIZE(M91,$M$322,$M$323)</f>
        <v>0.426484133812012</v>
      </c>
      <c r="O91" s="24" t="n">
        <v>118</v>
      </c>
      <c r="P91" s="25" t="n">
        <f aca="false">STANDARDIZE(O91,$O$322,$O$323)</f>
        <v>0.338236430789469</v>
      </c>
      <c r="Q91" s="25" t="n">
        <v>7.44</v>
      </c>
      <c r="R91" s="25" t="n">
        <f aca="false">(STANDARDIZE(Q91,$Q$322,$Q$323))*-1</f>
        <v>-0.293436051295522</v>
      </c>
      <c r="S91" s="24" t="n">
        <v>4.59</v>
      </c>
      <c r="T91" s="25" t="n">
        <f aca="false">(STANDARDIZE(S91,$S$322,$S$323))*-1</f>
        <v>-0.598912624510426</v>
      </c>
      <c r="V91" s="27" t="n">
        <f aca="false">F91+H91+J91+L91+N91+P91+R91+T91</f>
        <v>0.577547578386684</v>
      </c>
      <c r="X91" s="27" t="n">
        <f aca="false">AVERAGE(F91,H91,J91,L91,N91,P91,R91,T91)</f>
        <v>0.0721934472983355</v>
      </c>
    </row>
    <row r="92" customFormat="false" ht="15" hidden="false" customHeight="false" outlineLevel="0" collapsed="false">
      <c r="A92" s="28" t="s">
        <v>472</v>
      </c>
      <c r="B92" s="29" t="s">
        <v>453</v>
      </c>
      <c r="C92" s="30" t="n">
        <v>75</v>
      </c>
      <c r="D92" s="29" t="n">
        <v>327</v>
      </c>
      <c r="E92" s="30" t="n">
        <v>33.625</v>
      </c>
      <c r="F92" s="25" t="n">
        <f aca="false">STANDARDIZE(E92,$E$322,$E$323)</f>
        <v>0.762096645770563</v>
      </c>
      <c r="G92" s="29" t="n">
        <v>9.5</v>
      </c>
      <c r="H92" s="25" t="n">
        <f aca="false">STANDARDIZE(G92,$G$322,$G$323)</f>
        <v>-0.336070921068904</v>
      </c>
      <c r="I92" s="30" t="n">
        <v>5.33</v>
      </c>
      <c r="J92" s="25" t="n">
        <f aca="false">(STANDARDIZE(I92,$I$322,$I$323))*-1</f>
        <v>-1.7618430653097</v>
      </c>
      <c r="K92" s="29" t="n">
        <v>30</v>
      </c>
      <c r="L92" s="25" t="n">
        <f aca="false">STANDARDIZE(K92,$K$322,$K$323)</f>
        <v>1.74489758195789</v>
      </c>
      <c r="M92" s="30" t="n">
        <v>29.5</v>
      </c>
      <c r="N92" s="25" t="n">
        <f aca="false">STANDARDIZE(M92,$M$322,$M$323)</f>
        <v>-0.953837959023545</v>
      </c>
      <c r="O92" s="29" t="n">
        <v>99</v>
      </c>
      <c r="P92" s="25" t="n">
        <f aca="false">STANDARDIZE(O92,$O$322,$O$323)</f>
        <v>-1.78794133190951</v>
      </c>
      <c r="Q92" s="30" t="n">
        <v>7.9</v>
      </c>
      <c r="R92" s="25" t="n">
        <f aca="false">(STANDARDIZE(Q92,$Q$322,$Q$323))*-1</f>
        <v>-1.36413301782473</v>
      </c>
      <c r="S92" s="29" t="n">
        <v>4.71</v>
      </c>
      <c r="T92" s="25" t="n">
        <f aca="false">(STANDARDIZE(S92,$S$322,$S$323))*-1</f>
        <v>-1.04874789623777</v>
      </c>
      <c r="V92" s="27" t="n">
        <f aca="false">F92+H92+J92+L92+N92+P92+R92+T92</f>
        <v>-4.74557996364571</v>
      </c>
      <c r="X92" s="27" t="n">
        <f aca="false">AVERAGE(F92,H92,J92,L92,N92,P92,R92,T92)</f>
        <v>-0.593197495455713</v>
      </c>
    </row>
    <row r="93" customFormat="false" ht="15" hidden="false" customHeight="false" outlineLevel="0" collapsed="false">
      <c r="A93" s="23" t="s">
        <v>473</v>
      </c>
      <c r="B93" s="24" t="s">
        <v>453</v>
      </c>
      <c r="C93" s="25" t="n">
        <v>75</v>
      </c>
      <c r="D93" s="24" t="n">
        <v>307</v>
      </c>
      <c r="E93" s="25" t="n">
        <v>33.375</v>
      </c>
      <c r="F93" s="25" t="n">
        <f aca="false">STANDARDIZE(E93,$E$322,$E$323)</f>
        <v>0.580067192162945</v>
      </c>
      <c r="G93" s="24" t="n">
        <v>10.5</v>
      </c>
      <c r="H93" s="25" t="n">
        <f aca="false">STANDARDIZE(G93,$G$322,$G$323)</f>
        <v>1.2567784255822</v>
      </c>
      <c r="I93" s="25" t="n">
        <v>5.21</v>
      </c>
      <c r="J93" s="25" t="n">
        <f aca="false">(STANDARDIZE(I93,$I$322,$I$323))*-1</f>
        <v>-1.35611136249562</v>
      </c>
      <c r="K93" s="24"/>
      <c r="L93" s="25"/>
      <c r="M93" s="25" t="n">
        <v>31</v>
      </c>
      <c r="N93" s="25" t="n">
        <f aca="false">STANDARDIZE(M93,$M$322,$M$323)</f>
        <v>-0.539741331172878</v>
      </c>
      <c r="O93" s="24" t="n">
        <v>104</v>
      </c>
      <c r="P93" s="25" t="n">
        <f aca="false">STANDARDIZE(O93,$O$322,$O$323)</f>
        <v>-1.22842086804136</v>
      </c>
      <c r="Q93" s="25" t="n">
        <v>7.77</v>
      </c>
      <c r="R93" s="25" t="n">
        <f aca="false">(STANDARDIZE(Q93,$Q$322,$Q$323))*-1</f>
        <v>-1.06154474467517</v>
      </c>
      <c r="S93" s="24" t="n">
        <v>4.75</v>
      </c>
      <c r="T93" s="25" t="n">
        <f aca="false">(STANDARDIZE(S93,$S$322,$S$323))*-1</f>
        <v>-1.19869298681355</v>
      </c>
      <c r="V93" s="27" t="n">
        <f aca="false">F93+H93+J93+L93+N93+P93+R93+T93</f>
        <v>-3.54766567545344</v>
      </c>
      <c r="X93" s="27" t="n">
        <f aca="false">AVERAGE(F93,H93,J93,L93,N93,P93,R93,T93)</f>
        <v>-0.506809382207634</v>
      </c>
    </row>
    <row r="94" customFormat="false" ht="15" hidden="false" customHeight="false" outlineLevel="0" collapsed="false">
      <c r="A94" s="28" t="s">
        <v>474</v>
      </c>
      <c r="B94" s="29" t="s">
        <v>453</v>
      </c>
      <c r="C94" s="30" t="n">
        <v>75</v>
      </c>
      <c r="D94" s="29" t="n">
        <v>303</v>
      </c>
      <c r="E94" s="30" t="n">
        <v>33</v>
      </c>
      <c r="F94" s="25" t="n">
        <f aca="false">STANDARDIZE(E94,$E$322,$E$323)</f>
        <v>0.307023011751517</v>
      </c>
      <c r="G94" s="29" t="n">
        <v>9.375</v>
      </c>
      <c r="H94" s="25" t="n">
        <f aca="false">STANDARDIZE(G94,$G$322,$G$323)</f>
        <v>-0.535177089400291</v>
      </c>
      <c r="I94" s="30" t="n">
        <v>5.02</v>
      </c>
      <c r="J94" s="25" t="n">
        <f aca="false">(STANDARDIZE(I94,$I$322,$I$323))*-1</f>
        <v>-0.713702833039993</v>
      </c>
      <c r="K94" s="29" t="n">
        <v>24</v>
      </c>
      <c r="L94" s="25" t="n">
        <f aca="false">STANDARDIZE(K94,$K$322,$K$323)</f>
        <v>0.733603021393222</v>
      </c>
      <c r="M94" s="30" t="n">
        <v>32</v>
      </c>
      <c r="N94" s="25" t="n">
        <f aca="false">STANDARDIZE(M94,$M$322,$M$323)</f>
        <v>-0.263676912605767</v>
      </c>
      <c r="O94" s="29" t="n">
        <v>113</v>
      </c>
      <c r="P94" s="25" t="n">
        <f aca="false">STANDARDIZE(O94,$O$322,$O$323)</f>
        <v>-0.221284033078683</v>
      </c>
      <c r="Q94" s="30" t="n">
        <v>8.28</v>
      </c>
      <c r="R94" s="25" t="n">
        <f aca="false">(STANDARDIZE(Q94,$Q$322,$Q$323))*-1</f>
        <v>-2.24862181626189</v>
      </c>
      <c r="S94" s="29" t="n">
        <v>4.82</v>
      </c>
      <c r="T94" s="25" t="n">
        <f aca="false">(STANDARDIZE(S94,$S$322,$S$323))*-1</f>
        <v>-1.46109689532117</v>
      </c>
      <c r="V94" s="27" t="n">
        <f aca="false">F94+H94+J94+L94+N94+P94+R94+T94</f>
        <v>-4.40293354656306</v>
      </c>
      <c r="X94" s="27" t="n">
        <f aca="false">AVERAGE(F94,H94,J94,L94,N94,P94,R94,T94)</f>
        <v>-0.550366693320382</v>
      </c>
    </row>
    <row r="95" customFormat="false" ht="15" hidden="false" customHeight="false" outlineLevel="0" collapsed="false">
      <c r="A95" s="23" t="s">
        <v>475</v>
      </c>
      <c r="B95" s="24" t="s">
        <v>453</v>
      </c>
      <c r="C95" s="25" t="n">
        <v>76</v>
      </c>
      <c r="D95" s="24" t="n">
        <v>307</v>
      </c>
      <c r="E95" s="25" t="n">
        <v>34.5</v>
      </c>
      <c r="F95" s="25" t="n">
        <f aca="false">STANDARDIZE(E95,$E$322,$E$323)</f>
        <v>1.39919973339723</v>
      </c>
      <c r="G95" s="24" t="n">
        <v>10.5</v>
      </c>
      <c r="H95" s="25" t="n">
        <f aca="false">STANDARDIZE(G95,$G$322,$G$323)</f>
        <v>1.2567784255822</v>
      </c>
      <c r="I95" s="25" t="n">
        <v>5.2</v>
      </c>
      <c r="J95" s="25" t="n">
        <f aca="false">(STANDARDIZE(I95,$I$322,$I$323))*-1</f>
        <v>-1.32230038726111</v>
      </c>
      <c r="K95" s="24" t="n">
        <v>22</v>
      </c>
      <c r="L95" s="25" t="n">
        <f aca="false">STANDARDIZE(K95,$K$322,$K$323)</f>
        <v>0.396504834538333</v>
      </c>
      <c r="M95" s="25" t="n">
        <v>26</v>
      </c>
      <c r="N95" s="25" t="n">
        <f aca="false">STANDARDIZE(M95,$M$322,$M$323)</f>
        <v>-1.92006342400844</v>
      </c>
      <c r="O95" s="24" t="n">
        <v>106</v>
      </c>
      <c r="P95" s="25" t="n">
        <f aca="false">STANDARDIZE(O95,$O$322,$O$323)</f>
        <v>-1.0046126824941</v>
      </c>
      <c r="Q95" s="25" t="n">
        <v>7.8</v>
      </c>
      <c r="R95" s="25" t="n">
        <f aca="false">(STANDARDIZE(Q95,$Q$322,$Q$323))*-1</f>
        <v>-1.13137280770968</v>
      </c>
      <c r="S95" s="24" t="n">
        <v>4.74</v>
      </c>
      <c r="T95" s="25" t="n">
        <f aca="false">(STANDARDIZE(S95,$S$322,$S$323))*-1</f>
        <v>-1.16120671416961</v>
      </c>
      <c r="V95" s="27" t="n">
        <f aca="false">F95+H95+J95+L95+N95+P95+R95+T95</f>
        <v>-3.48707302212518</v>
      </c>
      <c r="X95" s="27" t="n">
        <f aca="false">AVERAGE(F95,H95,J95,L95,N95,P95,R95,T95)</f>
        <v>-0.435884127765648</v>
      </c>
    </row>
    <row r="96" customFormat="false" ht="15" hidden="false" customHeight="false" outlineLevel="0" collapsed="false">
      <c r="A96" s="28" t="s">
        <v>476</v>
      </c>
      <c r="B96" s="29" t="s">
        <v>453</v>
      </c>
      <c r="C96" s="30" t="n">
        <v>75</v>
      </c>
      <c r="D96" s="29" t="n">
        <v>298</v>
      </c>
      <c r="E96" s="30" t="n">
        <v>33.75</v>
      </c>
      <c r="F96" s="25" t="n">
        <f aca="false">STANDARDIZE(E96,$E$322,$E$323)</f>
        <v>0.853111372574372</v>
      </c>
      <c r="G96" s="29" t="n">
        <v>9.875</v>
      </c>
      <c r="H96" s="25" t="n">
        <f aca="false">STANDARDIZE(G96,$G$322,$G$323)</f>
        <v>0.261247583925259</v>
      </c>
      <c r="I96" s="30" t="n">
        <v>5.15</v>
      </c>
      <c r="J96" s="25" t="n">
        <f aca="false">(STANDARDIZE(I96,$I$322,$I$323))*-1</f>
        <v>-1.15324551108858</v>
      </c>
      <c r="K96" s="29" t="n">
        <v>23</v>
      </c>
      <c r="L96" s="25" t="n">
        <f aca="false">STANDARDIZE(K96,$K$322,$K$323)</f>
        <v>0.565053927965777</v>
      </c>
      <c r="M96" s="30" t="n">
        <v>25</v>
      </c>
      <c r="N96" s="25" t="n">
        <f aca="false">STANDARDIZE(M96,$M$322,$M$323)</f>
        <v>-2.19612784257555</v>
      </c>
      <c r="O96" s="29"/>
      <c r="P96" s="25"/>
      <c r="Q96" s="30" t="n">
        <v>7.9</v>
      </c>
      <c r="R96" s="25" t="n">
        <f aca="false">(STANDARDIZE(Q96,$Q$322,$Q$323))*-1</f>
        <v>-1.36413301782473</v>
      </c>
      <c r="S96" s="29" t="n">
        <v>4.97</v>
      </c>
      <c r="T96" s="25" t="n">
        <f aca="false">(STANDARDIZE(S96,$S$322,$S$323))*-1</f>
        <v>-2.02339098498035</v>
      </c>
      <c r="V96" s="27" t="n">
        <f aca="false">F96+H96+J96+L96+N96+P96+R96+T96</f>
        <v>-5.0574844720038</v>
      </c>
      <c r="X96" s="27" t="n">
        <f aca="false">AVERAGE(F96,H96,J96,L96,N96,P96,R96,T96)</f>
        <v>-0.722497781714829</v>
      </c>
    </row>
    <row r="97" customFormat="false" ht="15" hidden="false" customHeight="false" outlineLevel="0" collapsed="false">
      <c r="A97" s="23" t="s">
        <v>477</v>
      </c>
      <c r="B97" s="24" t="s">
        <v>453</v>
      </c>
      <c r="C97" s="25" t="n">
        <v>75</v>
      </c>
      <c r="D97" s="24" t="n">
        <v>286</v>
      </c>
      <c r="E97" s="25" t="n">
        <v>33.25</v>
      </c>
      <c r="F97" s="25" t="n">
        <f aca="false">STANDARDIZE(E97,$E$322,$E$323)</f>
        <v>0.489052465359135</v>
      </c>
      <c r="G97" s="24" t="n">
        <v>10.125</v>
      </c>
      <c r="H97" s="25" t="n">
        <f aca="false">STANDARDIZE(G97,$G$322,$G$323)</f>
        <v>0.659459920588034</v>
      </c>
      <c r="I97" s="25" t="n">
        <v>4.98</v>
      </c>
      <c r="J97" s="25" t="n">
        <f aca="false">(STANDARDIZE(I97,$I$322,$I$323))*-1</f>
        <v>-0.578458932101969</v>
      </c>
      <c r="K97" s="24"/>
      <c r="L97" s="25"/>
      <c r="M97" s="25" t="n">
        <v>35</v>
      </c>
      <c r="N97" s="25" t="n">
        <f aca="false">STANDARDIZE(M97,$M$322,$M$323)</f>
        <v>0.564516343095568</v>
      </c>
      <c r="O97" s="24" t="n">
        <v>113</v>
      </c>
      <c r="P97" s="25" t="n">
        <f aca="false">STANDARDIZE(O97,$O$322,$O$323)</f>
        <v>-0.221284033078683</v>
      </c>
      <c r="Q97" s="25"/>
      <c r="R97" s="25"/>
      <c r="S97" s="24"/>
      <c r="T97" s="25"/>
      <c r="V97" s="27" t="n">
        <f aca="false">F97+H97+J97+L97+N97+P97+R97+T97</f>
        <v>0.913285763862085</v>
      </c>
      <c r="X97" s="27" t="n">
        <f aca="false">AVERAGE(F97,H97,J97,L97,N97,P97,R97,T97)</f>
        <v>0.182657152772417</v>
      </c>
    </row>
    <row r="98" customFormat="false" ht="15" hidden="false" customHeight="false" outlineLevel="0" collapsed="false">
      <c r="A98" s="28" t="s">
        <v>478</v>
      </c>
      <c r="B98" s="29" t="s">
        <v>453</v>
      </c>
      <c r="C98" s="30" t="n">
        <v>76</v>
      </c>
      <c r="D98" s="29" t="n">
        <v>329</v>
      </c>
      <c r="E98" s="30" t="n">
        <v>33.125</v>
      </c>
      <c r="F98" s="25" t="n">
        <f aca="false">STANDARDIZE(E98,$E$322,$E$323)</f>
        <v>0.398037738555326</v>
      </c>
      <c r="G98" s="29" t="n">
        <v>9.625</v>
      </c>
      <c r="H98" s="25" t="n">
        <f aca="false">STANDARDIZE(G98,$G$322,$G$323)</f>
        <v>-0.136964752737516</v>
      </c>
      <c r="I98" s="30" t="n">
        <v>5.19</v>
      </c>
      <c r="J98" s="25" t="n">
        <f aca="false">(STANDARDIZE(I98,$I$322,$I$323))*-1</f>
        <v>-1.28848941202661</v>
      </c>
      <c r="K98" s="29" t="n">
        <v>17</v>
      </c>
      <c r="L98" s="25" t="n">
        <f aca="false">STANDARDIZE(K98,$K$322,$K$323)</f>
        <v>-0.44624063259889</v>
      </c>
      <c r="M98" s="30" t="n">
        <v>29</v>
      </c>
      <c r="N98" s="25" t="n">
        <f aca="false">STANDARDIZE(M98,$M$322,$M$323)</f>
        <v>-1.0918701683071</v>
      </c>
      <c r="O98" s="29" t="n">
        <v>110</v>
      </c>
      <c r="P98" s="25" t="n">
        <f aca="false">STANDARDIZE(O98,$O$322,$O$323)</f>
        <v>-0.556996311399574</v>
      </c>
      <c r="Q98" s="30" t="n">
        <v>8.03</v>
      </c>
      <c r="R98" s="25" t="n">
        <f aca="false">(STANDARDIZE(Q98,$Q$322,$Q$323))*-1</f>
        <v>-1.66672129097428</v>
      </c>
      <c r="S98" s="29" t="n">
        <v>4.59</v>
      </c>
      <c r="T98" s="25" t="n">
        <f aca="false">(STANDARDIZE(S98,$S$322,$S$323))*-1</f>
        <v>-0.598912624510426</v>
      </c>
      <c r="V98" s="27" t="n">
        <f aca="false">F98+H98+J98+L98+N98+P98+R98+T98</f>
        <v>-5.38815745399907</v>
      </c>
      <c r="X98" s="27" t="n">
        <f aca="false">AVERAGE(F98,H98,J98,L98,N98,P98,R98,T98)</f>
        <v>-0.673519681749884</v>
      </c>
    </row>
    <row r="99" customFormat="false" ht="15" hidden="false" customHeight="false" outlineLevel="0" collapsed="false">
      <c r="A99" s="23" t="s">
        <v>479</v>
      </c>
      <c r="B99" s="24" t="s">
        <v>453</v>
      </c>
      <c r="C99" s="25" t="n">
        <v>75</v>
      </c>
      <c r="D99" s="24" t="n">
        <v>301</v>
      </c>
      <c r="E99" s="25" t="n">
        <v>34.5</v>
      </c>
      <c r="F99" s="25" t="n">
        <f aca="false">STANDARDIZE(E99,$E$322,$E$323)</f>
        <v>1.39919973339723</v>
      </c>
      <c r="G99" s="24" t="n">
        <v>9.875</v>
      </c>
      <c r="H99" s="25" t="n">
        <f aca="false">STANDARDIZE(G99,$G$322,$G$323)</f>
        <v>0.261247583925259</v>
      </c>
      <c r="I99" s="25" t="n">
        <v>5.17</v>
      </c>
      <c r="J99" s="25" t="n">
        <f aca="false">(STANDARDIZE(I99,$I$322,$I$323))*-1</f>
        <v>-1.22086746155759</v>
      </c>
      <c r="K99" s="24" t="n">
        <v>21</v>
      </c>
      <c r="L99" s="25" t="n">
        <f aca="false">STANDARDIZE(K99,$K$322,$K$323)</f>
        <v>0.227955741110888</v>
      </c>
      <c r="M99" s="25" t="n">
        <v>27</v>
      </c>
      <c r="N99" s="25" t="n">
        <f aca="false">STANDARDIZE(M99,$M$322,$M$323)</f>
        <v>-1.64399900544132</v>
      </c>
      <c r="O99" s="24" t="n">
        <v>99</v>
      </c>
      <c r="P99" s="25" t="n">
        <f aca="false">STANDARDIZE(O99,$O$322,$O$323)</f>
        <v>-1.78794133190951</v>
      </c>
      <c r="Q99" s="25" t="n">
        <v>8.06</v>
      </c>
      <c r="R99" s="25" t="n">
        <f aca="false">(STANDARDIZE(Q99,$Q$322,$Q$323))*-1</f>
        <v>-1.7365493540088</v>
      </c>
      <c r="S99" s="24" t="n">
        <v>4.79</v>
      </c>
      <c r="T99" s="25" t="n">
        <f aca="false">(STANDARDIZE(S99,$S$322,$S$323))*-1</f>
        <v>-1.34863807738934</v>
      </c>
      <c r="V99" s="27" t="n">
        <f aca="false">F99+H99+J99+L99+N99+P99+R99+T99</f>
        <v>-5.84959217187318</v>
      </c>
      <c r="X99" s="27" t="n">
        <f aca="false">AVERAGE(F99,H99,J99,L99,N99,P99,R99,T99)</f>
        <v>-0.731199021484148</v>
      </c>
    </row>
    <row r="100" customFormat="false" ht="15" hidden="false" customHeight="false" outlineLevel="0" collapsed="false">
      <c r="A100" s="28" t="s">
        <v>480</v>
      </c>
      <c r="B100" s="29" t="s">
        <v>453</v>
      </c>
      <c r="C100" s="30" t="n">
        <v>72</v>
      </c>
      <c r="D100" s="29" t="n">
        <v>318</v>
      </c>
      <c r="E100" s="30" t="n">
        <v>31</v>
      </c>
      <c r="F100" s="25" t="n">
        <f aca="false">STANDARDIZE(E100,$E$322,$E$323)</f>
        <v>-1.14921261710943</v>
      </c>
      <c r="G100" s="29" t="n">
        <v>9.625</v>
      </c>
      <c r="H100" s="25" t="n">
        <f aca="false">STANDARDIZE(G100,$G$322,$G$323)</f>
        <v>-0.136964752737516</v>
      </c>
      <c r="I100" s="30"/>
      <c r="J100" s="25"/>
      <c r="K100" s="29"/>
      <c r="L100" s="25"/>
      <c r="M100" s="30"/>
      <c r="N100" s="25"/>
      <c r="O100" s="29"/>
      <c r="P100" s="25"/>
      <c r="Q100" s="30"/>
      <c r="R100" s="25"/>
      <c r="S100" s="29"/>
      <c r="T100" s="25"/>
      <c r="V100" s="27" t="n">
        <f aca="false">F100+H100+J100+L100+N100+P100+R100+T100</f>
        <v>-1.28617736984695</v>
      </c>
      <c r="X100" s="27" t="n">
        <f aca="false">AVERAGE(F100,H100,J100,L100,N100,P100,R100,T100)</f>
        <v>-0.643088684923473</v>
      </c>
    </row>
    <row r="101" customFormat="false" ht="15" hidden="false" customHeight="false" outlineLevel="0" collapsed="false">
      <c r="A101" s="23" t="s">
        <v>481</v>
      </c>
      <c r="B101" s="24" t="s">
        <v>453</v>
      </c>
      <c r="C101" s="25" t="n">
        <v>74</v>
      </c>
      <c r="D101" s="24" t="n">
        <v>291</v>
      </c>
      <c r="E101" s="25" t="n">
        <v>33.25</v>
      </c>
      <c r="F101" s="25" t="n">
        <f aca="false">STANDARDIZE(E101,$E$322,$E$323)</f>
        <v>0.489052465359135</v>
      </c>
      <c r="G101" s="24" t="n">
        <v>10</v>
      </c>
      <c r="H101" s="25" t="n">
        <f aca="false">STANDARDIZE(G101,$G$322,$G$323)</f>
        <v>0.460353752256647</v>
      </c>
      <c r="I101" s="25" t="n">
        <v>4.91</v>
      </c>
      <c r="J101" s="25" t="n">
        <f aca="false">(STANDARDIZE(I101,$I$322,$I$323))*-1</f>
        <v>-0.341782105460422</v>
      </c>
      <c r="K101" s="24" t="n">
        <v>22</v>
      </c>
      <c r="L101" s="25" t="n">
        <f aca="false">STANDARDIZE(K101,$K$322,$K$323)</f>
        <v>0.396504834538333</v>
      </c>
      <c r="M101" s="25" t="n">
        <v>34.5</v>
      </c>
      <c r="N101" s="25" t="n">
        <f aca="false">STANDARDIZE(M101,$M$322,$M$323)</f>
        <v>0.426484133812012</v>
      </c>
      <c r="O101" s="24" t="n">
        <v>117</v>
      </c>
      <c r="P101" s="25" t="n">
        <f aca="false">STANDARDIZE(O101,$O$322,$O$323)</f>
        <v>0.226332338015839</v>
      </c>
      <c r="Q101" s="25" t="n">
        <v>7.32</v>
      </c>
      <c r="R101" s="25" t="n">
        <f aca="false">(STANDARDIZE(Q101,$Q$322,$Q$323))*-1</f>
        <v>-0.0141237991574687</v>
      </c>
      <c r="S101" s="24" t="n">
        <v>4.27</v>
      </c>
      <c r="T101" s="25" t="n">
        <f aca="false">(STANDARDIZE(S101,$S$322,$S$323))*-1</f>
        <v>0.600648100095829</v>
      </c>
      <c r="V101" s="27" t="n">
        <f aca="false">F101+H101+J101+L101+N101+P101+R101+T101</f>
        <v>2.2434697194599</v>
      </c>
      <c r="X101" s="27" t="n">
        <f aca="false">AVERAGE(F101,H101,J101,L101,N101,P101,R101,T101)</f>
        <v>0.280433714932488</v>
      </c>
    </row>
    <row r="102" customFormat="false" ht="15" hidden="false" customHeight="false" outlineLevel="0" collapsed="false">
      <c r="A102" s="28" t="s">
        <v>482</v>
      </c>
      <c r="B102" s="29" t="s">
        <v>453</v>
      </c>
      <c r="C102" s="30" t="n">
        <v>76</v>
      </c>
      <c r="D102" s="29" t="n">
        <v>277</v>
      </c>
      <c r="E102" s="30" t="n">
        <v>31.125</v>
      </c>
      <c r="F102" s="25" t="n">
        <f aca="false">STANDARDIZE(E102,$E$322,$E$323)</f>
        <v>-1.05819789030562</v>
      </c>
      <c r="G102" s="29" t="n">
        <v>9.5</v>
      </c>
      <c r="H102" s="25" t="n">
        <f aca="false">STANDARDIZE(G102,$G$322,$G$323)</f>
        <v>-0.336070921068904</v>
      </c>
      <c r="I102" s="30" t="n">
        <v>4.81</v>
      </c>
      <c r="J102" s="25" t="n">
        <f aca="false">(STANDARDIZE(I102,$I$322,$I$323))*-1</f>
        <v>-0.00367235311535458</v>
      </c>
      <c r="K102" s="29" t="n">
        <v>28</v>
      </c>
      <c r="L102" s="25" t="n">
        <f aca="false">STANDARDIZE(K102,$K$322,$K$323)</f>
        <v>1.407799395103</v>
      </c>
      <c r="M102" s="30" t="n">
        <v>30.5</v>
      </c>
      <c r="N102" s="25" t="n">
        <f aca="false">STANDARDIZE(M102,$M$322,$M$323)</f>
        <v>-0.677773540456434</v>
      </c>
      <c r="O102" s="29" t="n">
        <v>109</v>
      </c>
      <c r="P102" s="25" t="n">
        <f aca="false">STANDARDIZE(O102,$O$322,$O$323)</f>
        <v>-0.668900404173204</v>
      </c>
      <c r="Q102" s="30" t="n">
        <v>7.63</v>
      </c>
      <c r="R102" s="25" t="n">
        <f aca="false">(STANDARDIZE(Q102,$Q$322,$Q$323))*-1</f>
        <v>-0.735680450514106</v>
      </c>
      <c r="S102" s="29" t="n">
        <v>4.39</v>
      </c>
      <c r="T102" s="25" t="n">
        <f aca="false">(STANDARDIZE(S102,$S$322,$S$323))*-1</f>
        <v>0.150812828368483</v>
      </c>
      <c r="V102" s="27" t="n">
        <f aca="false">F102+H102+J102+L102+N102+P102+R102+T102</f>
        <v>-1.92168333616214</v>
      </c>
      <c r="X102" s="27" t="n">
        <f aca="false">AVERAGE(F102,H102,J102,L102,N102,P102,R102,T102)</f>
        <v>-0.240210417020267</v>
      </c>
    </row>
    <row r="103" customFormat="false" ht="15" hidden="false" customHeight="false" outlineLevel="0" collapsed="false">
      <c r="A103" s="23" t="s">
        <v>483</v>
      </c>
      <c r="B103" s="24" t="s">
        <v>484</v>
      </c>
      <c r="C103" s="25" t="n">
        <v>74</v>
      </c>
      <c r="D103" s="24" t="n">
        <v>239</v>
      </c>
      <c r="E103" s="25" t="n">
        <v>30.75</v>
      </c>
      <c r="F103" s="25" t="n">
        <f aca="false">STANDARDIZE(E103,$E$322,$E$323)</f>
        <v>-1.33124207071705</v>
      </c>
      <c r="G103" s="24" t="n">
        <v>9.5</v>
      </c>
      <c r="H103" s="25" t="n">
        <f aca="false">STANDARDIZE(G103,$G$322,$G$323)</f>
        <v>-0.336070921068904</v>
      </c>
      <c r="I103" s="25" t="n">
        <v>4.71</v>
      </c>
      <c r="J103" s="25" t="n">
        <f aca="false">(STANDARDIZE(I103,$I$322,$I$323))*-1</f>
        <v>0.33443739922971</v>
      </c>
      <c r="K103" s="24" t="n">
        <v>17</v>
      </c>
      <c r="L103" s="25" t="n">
        <f aca="false">STANDARDIZE(K103,$K$322,$K$323)</f>
        <v>-0.44624063259889</v>
      </c>
      <c r="M103" s="25" t="n">
        <v>33</v>
      </c>
      <c r="N103" s="25" t="n">
        <f aca="false">STANDARDIZE(M103,$M$322,$M$323)</f>
        <v>0.0123875059613449</v>
      </c>
      <c r="O103" s="24" t="n">
        <v>120</v>
      </c>
      <c r="P103" s="25" t="n">
        <f aca="false">STANDARDIZE(O103,$O$322,$O$323)</f>
        <v>0.56204461633673</v>
      </c>
      <c r="Q103" s="25" t="n">
        <v>7.1</v>
      </c>
      <c r="R103" s="25" t="n">
        <f aca="false">(STANDARDIZE(Q103,$Q$322,$Q$323))*-1</f>
        <v>0.497948663095631</v>
      </c>
      <c r="S103" s="24" t="n">
        <v>4.45</v>
      </c>
      <c r="T103" s="25" t="n">
        <f aca="false">(STANDARDIZE(S103,$S$322,$S$323))*-1</f>
        <v>-0.0741048074951914</v>
      </c>
      <c r="V103" s="27" t="n">
        <f aca="false">F103+H103+J103+L103+N103+P103+R103+T103</f>
        <v>-0.780840247256619</v>
      </c>
      <c r="X103" s="27" t="n">
        <f aca="false">AVERAGE(F103,H103,J103,L103,N103,P103,R103,T103)</f>
        <v>-0.0976050309070774</v>
      </c>
    </row>
    <row r="104" customFormat="false" ht="15" hidden="false" customHeight="false" outlineLevel="0" collapsed="false">
      <c r="A104" s="28" t="s">
        <v>485</v>
      </c>
      <c r="B104" s="29" t="s">
        <v>484</v>
      </c>
      <c r="C104" s="30" t="n">
        <v>73</v>
      </c>
      <c r="D104" s="29" t="n">
        <v>259</v>
      </c>
      <c r="E104" s="30" t="n">
        <v>31.25</v>
      </c>
      <c r="F104" s="25" t="n">
        <f aca="false">STANDARDIZE(E104,$E$322,$E$323)</f>
        <v>-0.967183163501813</v>
      </c>
      <c r="G104" s="29" t="n">
        <v>9.625</v>
      </c>
      <c r="H104" s="25" t="n">
        <f aca="false">STANDARDIZE(G104,$G$322,$G$323)</f>
        <v>-0.136964752737516</v>
      </c>
      <c r="I104" s="30"/>
      <c r="J104" s="25"/>
      <c r="K104" s="29"/>
      <c r="L104" s="25"/>
      <c r="M104" s="30"/>
      <c r="N104" s="25"/>
      <c r="O104" s="29"/>
      <c r="P104" s="25"/>
      <c r="Q104" s="30"/>
      <c r="R104" s="25"/>
      <c r="S104" s="29"/>
      <c r="T104" s="25"/>
      <c r="V104" s="27" t="n">
        <f aca="false">F104+H104+J104+L104+N104+P104+R104+T104</f>
        <v>-1.10414791623933</v>
      </c>
      <c r="X104" s="27" t="n">
        <f aca="false">AVERAGE(F104,H104,J104,L104,N104,P104,R104,T104)</f>
        <v>-0.552073958119665</v>
      </c>
    </row>
    <row r="105" customFormat="false" ht="15" hidden="false" customHeight="false" outlineLevel="0" collapsed="false">
      <c r="A105" s="23" t="s">
        <v>486</v>
      </c>
      <c r="B105" s="24" t="s">
        <v>484</v>
      </c>
      <c r="C105" s="25" t="n">
        <v>73</v>
      </c>
      <c r="D105" s="24" t="n">
        <v>238</v>
      </c>
      <c r="E105" s="25" t="n">
        <v>31.625</v>
      </c>
      <c r="F105" s="25" t="n">
        <f aca="false">STANDARDIZE(E105,$E$322,$E$323)</f>
        <v>-0.694138983090385</v>
      </c>
      <c r="G105" s="24" t="n">
        <v>9.75</v>
      </c>
      <c r="H105" s="25" t="n">
        <f aca="false">STANDARDIZE(G105,$G$322,$G$323)</f>
        <v>0.0621414155938714</v>
      </c>
      <c r="I105" s="25" t="n">
        <v>4.81</v>
      </c>
      <c r="J105" s="25" t="n">
        <f aca="false">(STANDARDIZE(I105,$I$322,$I$323))*-1</f>
        <v>-0.00367235311535458</v>
      </c>
      <c r="K105" s="24" t="n">
        <v>30</v>
      </c>
      <c r="L105" s="25" t="n">
        <f aca="false">STANDARDIZE(K105,$K$322,$K$323)</f>
        <v>1.74489758195789</v>
      </c>
      <c r="M105" s="25" t="n">
        <v>34</v>
      </c>
      <c r="N105" s="25" t="n">
        <f aca="false">STANDARDIZE(M105,$M$322,$M$323)</f>
        <v>0.288451924528456</v>
      </c>
      <c r="O105" s="24" t="n">
        <v>119</v>
      </c>
      <c r="P105" s="25" t="n">
        <f aca="false">STANDARDIZE(O105,$O$322,$O$323)</f>
        <v>0.4501405235631</v>
      </c>
      <c r="Q105" s="25" t="n">
        <v>7.28</v>
      </c>
      <c r="R105" s="25" t="n">
        <f aca="false">(STANDARDIZE(Q105,$Q$322,$Q$323))*-1</f>
        <v>0.0789802848885491</v>
      </c>
      <c r="S105" s="24" t="n">
        <v>4.32</v>
      </c>
      <c r="T105" s="25" t="n">
        <f aca="false">(STANDARDIZE(S105,$S$322,$S$323))*-1</f>
        <v>0.413216736876099</v>
      </c>
      <c r="V105" s="27" t="n">
        <f aca="false">F105+H105+J105+L105+N105+P105+R105+T105</f>
        <v>2.34001713120223</v>
      </c>
      <c r="X105" s="27" t="n">
        <f aca="false">AVERAGE(F105,H105,J105,L105,N105,P105,R105,T105)</f>
        <v>0.292502141400278</v>
      </c>
    </row>
    <row r="106" customFormat="false" ht="15" hidden="false" customHeight="false" outlineLevel="0" collapsed="false">
      <c r="A106" s="28" t="s">
        <v>487</v>
      </c>
      <c r="B106" s="29" t="s">
        <v>484</v>
      </c>
      <c r="C106" s="30" t="n">
        <v>71</v>
      </c>
      <c r="D106" s="29" t="n">
        <v>246</v>
      </c>
      <c r="E106" s="30" t="n">
        <v>32.75</v>
      </c>
      <c r="F106" s="25" t="n">
        <f aca="false">STANDARDIZE(E106,$E$322,$E$323)</f>
        <v>0.124993558143898</v>
      </c>
      <c r="G106" s="29" t="n">
        <v>9.5</v>
      </c>
      <c r="H106" s="25" t="n">
        <f aca="false">STANDARDIZE(G106,$G$322,$G$323)</f>
        <v>-0.336070921068904</v>
      </c>
      <c r="I106" s="30" t="n">
        <v>4.68</v>
      </c>
      <c r="J106" s="25" t="n">
        <f aca="false">(STANDARDIZE(I106,$I$322,$I$323))*-1</f>
        <v>0.435870324933231</v>
      </c>
      <c r="K106" s="29" t="n">
        <v>26</v>
      </c>
      <c r="L106" s="25" t="n">
        <f aca="false">STANDARDIZE(K106,$K$322,$K$323)</f>
        <v>1.07070120824811</v>
      </c>
      <c r="M106" s="30" t="n">
        <v>32</v>
      </c>
      <c r="N106" s="25" t="n">
        <f aca="false">STANDARDIZE(M106,$M$322,$M$323)</f>
        <v>-0.263676912605767</v>
      </c>
      <c r="O106" s="29" t="n">
        <v>108</v>
      </c>
      <c r="P106" s="25" t="n">
        <f aca="false">STANDARDIZE(O106,$O$322,$O$323)</f>
        <v>-0.780804496946835</v>
      </c>
      <c r="Q106" s="30"/>
      <c r="R106" s="25"/>
      <c r="S106" s="29"/>
      <c r="T106" s="25"/>
      <c r="V106" s="27" t="n">
        <f aca="false">F106+H106+J106+L106+N106+P106+R106+T106</f>
        <v>0.251012760703733</v>
      </c>
      <c r="X106" s="27" t="n">
        <f aca="false">AVERAGE(F106,H106,J106,L106,N106,P106,R106,T106)</f>
        <v>0.0418354601172888</v>
      </c>
    </row>
    <row r="107" customFormat="false" ht="15" hidden="false" customHeight="false" outlineLevel="0" collapsed="false">
      <c r="A107" s="23" t="s">
        <v>488</v>
      </c>
      <c r="B107" s="24" t="s">
        <v>484</v>
      </c>
      <c r="C107" s="25" t="n">
        <v>73</v>
      </c>
      <c r="D107" s="24" t="n">
        <v>239</v>
      </c>
      <c r="E107" s="25" t="n">
        <v>31.75</v>
      </c>
      <c r="F107" s="25" t="n">
        <f aca="false">STANDARDIZE(E107,$E$322,$E$323)</f>
        <v>-0.603124256286576</v>
      </c>
      <c r="G107" s="24" t="n">
        <v>9.75</v>
      </c>
      <c r="H107" s="25" t="n">
        <f aca="false">STANDARDIZE(G107,$G$322,$G$323)</f>
        <v>0.0621414155938714</v>
      </c>
      <c r="I107" s="25" t="n">
        <v>4.6</v>
      </c>
      <c r="J107" s="25" t="n">
        <f aca="false">(STANDARDIZE(I107,$I$322,$I$323))*-1</f>
        <v>0.706358126809284</v>
      </c>
      <c r="K107" s="24" t="n">
        <v>30</v>
      </c>
      <c r="L107" s="25" t="n">
        <f aca="false">STANDARDIZE(K107,$K$322,$K$323)</f>
        <v>1.74489758195789</v>
      </c>
      <c r="M107" s="25" t="n">
        <v>38.5</v>
      </c>
      <c r="N107" s="25" t="n">
        <f aca="false">STANDARDIZE(M107,$M$322,$M$323)</f>
        <v>1.53074180808046</v>
      </c>
      <c r="O107" s="24" t="n">
        <v>123</v>
      </c>
      <c r="P107" s="25" t="n">
        <f aca="false">STANDARDIZE(O107,$O$322,$O$323)</f>
        <v>0.897756894657621</v>
      </c>
      <c r="Q107" s="25" t="n">
        <v>7.12</v>
      </c>
      <c r="R107" s="25" t="n">
        <f aca="false">(STANDARDIZE(Q107,$Q$322,$Q$323))*-1</f>
        <v>0.451396621072621</v>
      </c>
      <c r="S107" s="24" t="n">
        <v>4.12</v>
      </c>
      <c r="T107" s="25" t="n">
        <f aca="false">(STANDARDIZE(S107,$S$322,$S$323))*-1</f>
        <v>1.16294218975501</v>
      </c>
      <c r="V107" s="27" t="n">
        <f aca="false">F107+H107+J107+L107+N107+P107+R107+T107</f>
        <v>5.95311038164018</v>
      </c>
      <c r="X107" s="27" t="n">
        <f aca="false">AVERAGE(F107,H107,J107,L107,N107,P107,R107,T107)</f>
        <v>0.744138797705023</v>
      </c>
    </row>
    <row r="108" customFormat="false" ht="15" hidden="false" customHeight="false" outlineLevel="0" collapsed="false">
      <c r="A108" s="28" t="s">
        <v>489</v>
      </c>
      <c r="B108" s="29" t="s">
        <v>490</v>
      </c>
      <c r="C108" s="30" t="n">
        <v>71</v>
      </c>
      <c r="D108" s="29" t="n">
        <v>199</v>
      </c>
      <c r="E108" s="30" t="n">
        <v>32.375</v>
      </c>
      <c r="F108" s="25" t="n">
        <f aca="false">STANDARDIZE(E108,$E$322,$E$323)</f>
        <v>-0.14805062226753</v>
      </c>
      <c r="G108" s="29" t="n">
        <v>9.5</v>
      </c>
      <c r="H108" s="25" t="n">
        <f aca="false">STANDARDIZE(G108,$G$322,$G$323)</f>
        <v>-0.336070921068904</v>
      </c>
      <c r="I108" s="30"/>
      <c r="J108" s="25"/>
      <c r="K108" s="29" t="n">
        <v>16</v>
      </c>
      <c r="L108" s="25" t="n">
        <f aca="false">STANDARDIZE(K108,$K$322,$K$323)</f>
        <v>-0.614789726026335</v>
      </c>
      <c r="M108" s="30"/>
      <c r="N108" s="25"/>
      <c r="O108" s="29"/>
      <c r="P108" s="25"/>
      <c r="Q108" s="30"/>
      <c r="R108" s="25"/>
      <c r="S108" s="29"/>
      <c r="T108" s="25"/>
      <c r="V108" s="27" t="n">
        <f aca="false">F108+H108+J108+L108+N108+P108+R108+T108</f>
        <v>-1.09891126936277</v>
      </c>
      <c r="X108" s="27" t="n">
        <f aca="false">AVERAGE(F108,H108,J108,L108,N108,P108,R108,T108)</f>
        <v>-0.366303756454256</v>
      </c>
    </row>
    <row r="109" customFormat="false" ht="15" hidden="false" customHeight="false" outlineLevel="0" collapsed="false">
      <c r="A109" s="23" t="s">
        <v>491</v>
      </c>
      <c r="B109" s="24" t="s">
        <v>490</v>
      </c>
      <c r="C109" s="25" t="n">
        <v>74</v>
      </c>
      <c r="D109" s="24" t="n">
        <v>209</v>
      </c>
      <c r="E109" s="25" t="n">
        <v>32</v>
      </c>
      <c r="F109" s="25" t="n">
        <f aca="false">STANDARDIZE(E109,$E$322,$E$323)</f>
        <v>-0.421094802678958</v>
      </c>
      <c r="G109" s="24" t="n">
        <v>9.625</v>
      </c>
      <c r="H109" s="25" t="n">
        <f aca="false">STANDARDIZE(G109,$G$322,$G$323)</f>
        <v>-0.136964752737516</v>
      </c>
      <c r="I109" s="25" t="n">
        <v>4.34</v>
      </c>
      <c r="J109" s="25" t="n">
        <f aca="false">(STANDARDIZE(I109,$I$322,$I$323))*-1</f>
        <v>1.58544348290645</v>
      </c>
      <c r="K109" s="24" t="n">
        <v>13</v>
      </c>
      <c r="L109" s="25" t="n">
        <f aca="false">STANDARDIZE(K109,$K$322,$K$323)</f>
        <v>-1.12043700630867</v>
      </c>
      <c r="M109" s="25" t="n">
        <v>35.5</v>
      </c>
      <c r="N109" s="25" t="n">
        <f aca="false">STANDARDIZE(M109,$M$322,$M$323)</f>
        <v>0.702548552379124</v>
      </c>
      <c r="O109" s="24" t="n">
        <v>129</v>
      </c>
      <c r="P109" s="25" t="n">
        <f aca="false">STANDARDIZE(O109,$O$322,$O$323)</f>
        <v>1.5691814512994</v>
      </c>
      <c r="Q109" s="25"/>
      <c r="R109" s="25"/>
      <c r="S109" s="24"/>
      <c r="T109" s="25"/>
      <c r="V109" s="27" t="n">
        <f aca="false">F109+H109+J109+L109+N109+P109+R109+T109</f>
        <v>2.17867692485983</v>
      </c>
      <c r="X109" s="27" t="n">
        <f aca="false">AVERAGE(F109,H109,J109,L109,N109,P109,R109,T109)</f>
        <v>0.363112820809972</v>
      </c>
    </row>
    <row r="110" customFormat="false" ht="15" hidden="false" customHeight="false" outlineLevel="0" collapsed="false">
      <c r="A110" s="28" t="s">
        <v>492</v>
      </c>
      <c r="B110" s="29" t="s">
        <v>490</v>
      </c>
      <c r="C110" s="30" t="n">
        <v>73</v>
      </c>
      <c r="D110" s="29" t="n">
        <v>201</v>
      </c>
      <c r="E110" s="30" t="n">
        <v>30.125</v>
      </c>
      <c r="F110" s="25" t="n">
        <f aca="false">STANDARDIZE(E110,$E$322,$E$323)</f>
        <v>-1.7863157047361</v>
      </c>
      <c r="G110" s="29" t="n">
        <v>9.125</v>
      </c>
      <c r="H110" s="25" t="n">
        <f aca="false">STANDARDIZE(G110,$G$322,$G$323)</f>
        <v>-0.933389426063067</v>
      </c>
      <c r="I110" s="30" t="n">
        <v>4.54</v>
      </c>
      <c r="J110" s="25" t="n">
        <f aca="false">(STANDARDIZE(I110,$I$322,$I$323))*-1</f>
        <v>0.909223978216322</v>
      </c>
      <c r="K110" s="29" t="n">
        <v>13</v>
      </c>
      <c r="L110" s="25" t="n">
        <f aca="false">STANDARDIZE(K110,$K$322,$K$323)</f>
        <v>-1.12043700630867</v>
      </c>
      <c r="M110" s="30" t="n">
        <v>32.5</v>
      </c>
      <c r="N110" s="25" t="n">
        <f aca="false">STANDARDIZE(M110,$M$322,$M$323)</f>
        <v>-0.125644703322211</v>
      </c>
      <c r="O110" s="29" t="n">
        <v>115</v>
      </c>
      <c r="P110" s="25" t="n">
        <f aca="false">STANDARDIZE(O110,$O$322,$O$323)</f>
        <v>0.00252415246857797</v>
      </c>
      <c r="Q110" s="30" t="n">
        <v>7.15</v>
      </c>
      <c r="R110" s="25" t="n">
        <f aca="false">(STANDARDIZE(Q110,$Q$322,$Q$323))*-1</f>
        <v>0.381568558038107</v>
      </c>
      <c r="S110" s="29" t="n">
        <v>4.28</v>
      </c>
      <c r="T110" s="25" t="n">
        <f aca="false">(STANDARDIZE(S110,$S$322,$S$323))*-1</f>
        <v>0.563161827451881</v>
      </c>
      <c r="V110" s="27" t="n">
        <f aca="false">F110+H110+J110+L110+N110+P110+R110+T110</f>
        <v>-2.10930832425516</v>
      </c>
      <c r="X110" s="27" t="n">
        <f aca="false">AVERAGE(F110,H110,J110,L110,N110,P110,R110,T110)</f>
        <v>-0.263663540531895</v>
      </c>
    </row>
    <row r="111" customFormat="false" ht="15" hidden="false" customHeight="false" outlineLevel="0" collapsed="false">
      <c r="A111" s="23" t="s">
        <v>493</v>
      </c>
      <c r="B111" s="24" t="s">
        <v>490</v>
      </c>
      <c r="C111" s="25" t="n">
        <v>70</v>
      </c>
      <c r="D111" s="24" t="n">
        <v>207</v>
      </c>
      <c r="E111" s="25" t="n">
        <v>31.25</v>
      </c>
      <c r="F111" s="25" t="n">
        <f aca="false">STANDARDIZE(E111,$E$322,$E$323)</f>
        <v>-0.967183163501813</v>
      </c>
      <c r="G111" s="24" t="n">
        <v>9.375</v>
      </c>
      <c r="H111" s="25" t="n">
        <f aca="false">STANDARDIZE(G111,$G$322,$G$323)</f>
        <v>-0.535177089400291</v>
      </c>
      <c r="I111" s="25" t="n">
        <v>4.5</v>
      </c>
      <c r="J111" s="25" t="n">
        <f aca="false">(STANDARDIZE(I111,$I$322,$I$323))*-1</f>
        <v>1.04446787915435</v>
      </c>
      <c r="K111" s="24"/>
      <c r="L111" s="25"/>
      <c r="M111" s="25" t="n">
        <v>37.5</v>
      </c>
      <c r="N111" s="25" t="n">
        <f aca="false">STANDARDIZE(M111,$M$322,$M$323)</f>
        <v>1.25467738951335</v>
      </c>
      <c r="O111" s="24" t="n">
        <v>123</v>
      </c>
      <c r="P111" s="25" t="n">
        <f aca="false">STANDARDIZE(O111,$O$322,$O$323)</f>
        <v>0.897756894657621</v>
      </c>
      <c r="Q111" s="25" t="n">
        <v>7.05</v>
      </c>
      <c r="R111" s="25" t="n">
        <f aca="false">(STANDARDIZE(Q111,$Q$322,$Q$323))*-1</f>
        <v>0.614328768153152</v>
      </c>
      <c r="S111" s="24" t="n">
        <v>4.29</v>
      </c>
      <c r="T111" s="25" t="n">
        <f aca="false">(STANDARDIZE(S111,$S$322,$S$323))*-1</f>
        <v>0.525675554807936</v>
      </c>
      <c r="V111" s="27" t="n">
        <f aca="false">F111+H111+J111+L111+N111+P111+R111+T111</f>
        <v>2.8345462333843</v>
      </c>
      <c r="X111" s="27" t="n">
        <f aca="false">AVERAGE(F111,H111,J111,L111,N111,P111,R111,T111)</f>
        <v>0.404935176197758</v>
      </c>
    </row>
    <row r="112" customFormat="false" ht="15" hidden="false" customHeight="false" outlineLevel="0" collapsed="false">
      <c r="A112" s="28" t="s">
        <v>494</v>
      </c>
      <c r="B112" s="29" t="s">
        <v>490</v>
      </c>
      <c r="C112" s="30" t="n">
        <v>70</v>
      </c>
      <c r="D112" s="29" t="n">
        <v>202</v>
      </c>
      <c r="E112" s="30" t="n">
        <v>32</v>
      </c>
      <c r="F112" s="25" t="n">
        <f aca="false">STANDARDIZE(E112,$E$322,$E$323)</f>
        <v>-0.421094802678958</v>
      </c>
      <c r="G112" s="29" t="n">
        <v>8.75</v>
      </c>
      <c r="H112" s="25" t="n">
        <f aca="false">STANDARDIZE(G112,$G$322,$G$323)</f>
        <v>-1.53070793105723</v>
      </c>
      <c r="I112" s="30" t="n">
        <v>4.75</v>
      </c>
      <c r="J112" s="25" t="n">
        <f aca="false">(STANDARDIZE(I112,$I$322,$I$323))*-1</f>
        <v>0.199193498291684</v>
      </c>
      <c r="K112" s="29" t="n">
        <v>8</v>
      </c>
      <c r="L112" s="25" t="n">
        <f aca="false">STANDARDIZE(K112,$K$322,$K$323)</f>
        <v>-1.96318247344589</v>
      </c>
      <c r="M112" s="30" t="n">
        <v>36</v>
      </c>
      <c r="N112" s="25" t="n">
        <f aca="false">STANDARDIZE(M112,$M$322,$M$323)</f>
        <v>0.840580761662679</v>
      </c>
      <c r="O112" s="29" t="n">
        <v>120</v>
      </c>
      <c r="P112" s="25" t="n">
        <f aca="false">STANDARDIZE(O112,$O$322,$O$323)</f>
        <v>0.56204461633673</v>
      </c>
      <c r="Q112" s="30" t="n">
        <v>7.18</v>
      </c>
      <c r="R112" s="25" t="n">
        <f aca="false">(STANDARDIZE(Q112,$Q$322,$Q$323))*-1</f>
        <v>0.311740495003595</v>
      </c>
      <c r="S112" s="29" t="n">
        <v>4.15</v>
      </c>
      <c r="T112" s="25" t="n">
        <f aca="false">(STANDARDIZE(S112,$S$322,$S$323))*-1</f>
        <v>1.05048337182317</v>
      </c>
      <c r="V112" s="27" t="n">
        <f aca="false">F112+H112+J112+L112+N112+P112+R112+T112</f>
        <v>-0.95094246406422</v>
      </c>
      <c r="X112" s="27" t="n">
        <f aca="false">AVERAGE(F112,H112,J112,L112,N112,P112,R112,T112)</f>
        <v>-0.118867808008027</v>
      </c>
    </row>
    <row r="113" customFormat="false" ht="15" hidden="false" customHeight="false" outlineLevel="0" collapsed="false">
      <c r="A113" s="23" t="s">
        <v>495</v>
      </c>
      <c r="B113" s="24" t="s">
        <v>490</v>
      </c>
      <c r="C113" s="25" t="n">
        <v>72</v>
      </c>
      <c r="D113" s="24" t="n">
        <v>191</v>
      </c>
      <c r="E113" s="25" t="n">
        <v>31.125</v>
      </c>
      <c r="F113" s="25" t="n">
        <f aca="false">STANDARDIZE(E113,$E$322,$E$323)</f>
        <v>-1.05819789030562</v>
      </c>
      <c r="G113" s="24" t="n">
        <v>9.125</v>
      </c>
      <c r="H113" s="25" t="n">
        <f aca="false">STANDARDIZE(G113,$G$322,$G$323)</f>
        <v>-0.933389426063067</v>
      </c>
      <c r="I113" s="25" t="n">
        <v>4.61</v>
      </c>
      <c r="J113" s="25" t="n">
        <f aca="false">(STANDARDIZE(I113,$I$322,$I$323))*-1</f>
        <v>0.672547151574775</v>
      </c>
      <c r="K113" s="24" t="n">
        <v>16</v>
      </c>
      <c r="L113" s="25" t="n">
        <f aca="false">STANDARDIZE(K113,$K$322,$K$323)</f>
        <v>-0.614789726026335</v>
      </c>
      <c r="M113" s="25" t="n">
        <v>37</v>
      </c>
      <c r="N113" s="25" t="n">
        <f aca="false">STANDARDIZE(M113,$M$322,$M$323)</f>
        <v>1.11664518022979</v>
      </c>
      <c r="O113" s="24" t="n">
        <v>123</v>
      </c>
      <c r="P113" s="25" t="n">
        <f aca="false">STANDARDIZE(O113,$O$322,$O$323)</f>
        <v>0.897756894657621</v>
      </c>
      <c r="Q113" s="25" t="n">
        <v>6.86</v>
      </c>
      <c r="R113" s="25" t="n">
        <f aca="false">(STANDARDIZE(Q113,$Q$322,$Q$323))*-1</f>
        <v>1.05657316737174</v>
      </c>
      <c r="S113" s="24" t="n">
        <v>4</v>
      </c>
      <c r="T113" s="25" t="n">
        <f aca="false">(STANDARDIZE(S113,$S$322,$S$323))*-1</f>
        <v>1.61277746148235</v>
      </c>
      <c r="V113" s="27" t="n">
        <f aca="false">F113+H113+J113+L113+N113+P113+R113+T113</f>
        <v>2.74992281292125</v>
      </c>
      <c r="X113" s="27" t="n">
        <f aca="false">AVERAGE(F113,H113,J113,L113,N113,P113,R113,T113)</f>
        <v>0.343740351615157</v>
      </c>
    </row>
    <row r="114" customFormat="false" ht="15" hidden="false" customHeight="false" outlineLevel="0" collapsed="false">
      <c r="A114" s="28" t="s">
        <v>496</v>
      </c>
      <c r="B114" s="29" t="s">
        <v>490</v>
      </c>
      <c r="C114" s="30" t="n">
        <v>75</v>
      </c>
      <c r="D114" s="29" t="n">
        <v>211</v>
      </c>
      <c r="E114" s="30" t="n">
        <v>32.75</v>
      </c>
      <c r="F114" s="25" t="n">
        <f aca="false">STANDARDIZE(E114,$E$322,$E$323)</f>
        <v>0.124993558143898</v>
      </c>
      <c r="G114" s="29" t="n">
        <v>9.5</v>
      </c>
      <c r="H114" s="25" t="n">
        <f aca="false">STANDARDIZE(G114,$G$322,$G$323)</f>
        <v>-0.336070921068904</v>
      </c>
      <c r="I114" s="30" t="n">
        <v>4.46</v>
      </c>
      <c r="J114" s="25" t="n">
        <f aca="false">(STANDARDIZE(I114,$I$322,$I$323))*-1</f>
        <v>1.17971178009238</v>
      </c>
      <c r="K114" s="29" t="n">
        <v>15</v>
      </c>
      <c r="L114" s="25" t="n">
        <f aca="false">STANDARDIZE(K114,$K$322,$K$323)</f>
        <v>-0.783338819453779</v>
      </c>
      <c r="M114" s="30" t="n">
        <v>34.5</v>
      </c>
      <c r="N114" s="25" t="n">
        <f aca="false">STANDARDIZE(M114,$M$322,$M$323)</f>
        <v>0.426484133812012</v>
      </c>
      <c r="O114" s="29" t="n">
        <v>120</v>
      </c>
      <c r="P114" s="25" t="n">
        <f aca="false">STANDARDIZE(O114,$O$322,$O$323)</f>
        <v>0.56204461633673</v>
      </c>
      <c r="Q114" s="30" t="n">
        <v>7.03</v>
      </c>
      <c r="R114" s="25" t="n">
        <f aca="false">(STANDARDIZE(Q114,$Q$322,$Q$323))*-1</f>
        <v>0.66088081017616</v>
      </c>
      <c r="S114" s="29" t="n">
        <v>4.25</v>
      </c>
      <c r="T114" s="25" t="n">
        <f aca="false">(STANDARDIZE(S114,$S$322,$S$323))*-1</f>
        <v>0.675620645383718</v>
      </c>
      <c r="V114" s="27" t="n">
        <f aca="false">F114+H114+J114+L114+N114+P114+R114+T114</f>
        <v>2.51032580342221</v>
      </c>
      <c r="X114" s="27" t="n">
        <f aca="false">AVERAGE(F114,H114,J114,L114,N114,P114,R114,T114)</f>
        <v>0.313790725427777</v>
      </c>
    </row>
    <row r="115" customFormat="false" ht="15" hidden="false" customHeight="false" outlineLevel="0" collapsed="false">
      <c r="A115" s="23" t="s">
        <v>497</v>
      </c>
      <c r="B115" s="24" t="s">
        <v>490</v>
      </c>
      <c r="C115" s="25" t="n">
        <v>74</v>
      </c>
      <c r="D115" s="24" t="n">
        <v>202</v>
      </c>
      <c r="E115" s="25" t="n">
        <v>32.625</v>
      </c>
      <c r="F115" s="25" t="n">
        <f aca="false">STANDARDIZE(E115,$E$322,$E$323)</f>
        <v>0.0339788313400889</v>
      </c>
      <c r="G115" s="24" t="n">
        <v>9.625</v>
      </c>
      <c r="H115" s="25" t="n">
        <f aca="false">STANDARDIZE(G115,$G$322,$G$323)</f>
        <v>-0.136964752737516</v>
      </c>
      <c r="I115" s="25" t="n">
        <v>4.61</v>
      </c>
      <c r="J115" s="25" t="n">
        <f aca="false">(STANDARDIZE(I115,$I$322,$I$323))*-1</f>
        <v>0.672547151574775</v>
      </c>
      <c r="K115" s="24" t="n">
        <v>16</v>
      </c>
      <c r="L115" s="25" t="n">
        <f aca="false">STANDARDIZE(K115,$K$322,$K$323)</f>
        <v>-0.614789726026335</v>
      </c>
      <c r="M115" s="25" t="n">
        <v>40</v>
      </c>
      <c r="N115" s="25" t="n">
        <f aca="false">STANDARDIZE(M115,$M$322,$M$323)</f>
        <v>1.94483843593113</v>
      </c>
      <c r="O115" s="24" t="n">
        <v>126</v>
      </c>
      <c r="P115" s="25" t="n">
        <f aca="false">STANDARDIZE(O115,$O$322,$O$323)</f>
        <v>1.23346917297851</v>
      </c>
      <c r="Q115" s="25" t="n">
        <v>6.58</v>
      </c>
      <c r="R115" s="25" t="n">
        <f aca="false">(STANDARDIZE(Q115,$Q$322,$Q$323))*-1</f>
        <v>1.70830175569386</v>
      </c>
      <c r="S115" s="24" t="n">
        <v>3.85</v>
      </c>
      <c r="T115" s="25" t="n">
        <f aca="false">(STANDARDIZE(S115,$S$322,$S$323))*-1</f>
        <v>2.17507155114154</v>
      </c>
      <c r="V115" s="27" t="n">
        <f aca="false">F115+H115+J115+L115+N115+P115+R115+T115</f>
        <v>7.01645241989605</v>
      </c>
      <c r="X115" s="27" t="n">
        <f aca="false">AVERAGE(F115,H115,J115,L115,N115,P115,R115,T115)</f>
        <v>0.877056552487006</v>
      </c>
    </row>
    <row r="116" customFormat="false" ht="15" hidden="false" customHeight="false" outlineLevel="0" collapsed="false">
      <c r="A116" s="28" t="s">
        <v>498</v>
      </c>
      <c r="B116" s="29" t="s">
        <v>490</v>
      </c>
      <c r="C116" s="30" t="n">
        <v>71</v>
      </c>
      <c r="D116" s="29" t="n">
        <v>193</v>
      </c>
      <c r="E116" s="30" t="n">
        <v>31.375</v>
      </c>
      <c r="F116" s="25" t="n">
        <f aca="false">STANDARDIZE(E116,$E$322,$E$323)</f>
        <v>-0.876168436698004</v>
      </c>
      <c r="G116" s="29" t="n">
        <v>9.625</v>
      </c>
      <c r="H116" s="25" t="n">
        <f aca="false">STANDARDIZE(G116,$G$322,$G$323)</f>
        <v>-0.136964752737516</v>
      </c>
      <c r="I116" s="30" t="n">
        <v>4.79</v>
      </c>
      <c r="J116" s="25" t="n">
        <f aca="false">(STANDARDIZE(I116,$I$322,$I$323))*-1</f>
        <v>0.0639495973536572</v>
      </c>
      <c r="K116" s="29" t="n">
        <v>15</v>
      </c>
      <c r="L116" s="25" t="n">
        <f aca="false">STANDARDIZE(K116,$K$322,$K$323)</f>
        <v>-0.783338819453779</v>
      </c>
      <c r="M116" s="30" t="n">
        <v>33</v>
      </c>
      <c r="N116" s="25" t="n">
        <f aca="false">STANDARDIZE(M116,$M$322,$M$323)</f>
        <v>0.0123875059613449</v>
      </c>
      <c r="O116" s="29" t="n">
        <v>115</v>
      </c>
      <c r="P116" s="25" t="n">
        <f aca="false">STANDARDIZE(O116,$O$322,$O$323)</f>
        <v>0.00252415246857797</v>
      </c>
      <c r="Q116" s="30" t="n">
        <v>7.17</v>
      </c>
      <c r="R116" s="25" t="n">
        <f aca="false">(STANDARDIZE(Q116,$Q$322,$Q$323))*-1</f>
        <v>0.335016516015099</v>
      </c>
      <c r="S116" s="29" t="n">
        <v>4.25</v>
      </c>
      <c r="T116" s="25" t="n">
        <f aca="false">(STANDARDIZE(S116,$S$322,$S$323))*-1</f>
        <v>0.675620645383718</v>
      </c>
      <c r="V116" s="27" t="n">
        <f aca="false">F116+H116+J116+L116+N116+P116+R116+T116</f>
        <v>-0.706973591706902</v>
      </c>
      <c r="X116" s="27" t="n">
        <f aca="false">AVERAGE(F116,H116,J116,L116,N116,P116,R116,T116)</f>
        <v>-0.0883716989633628</v>
      </c>
    </row>
    <row r="117" customFormat="false" ht="15" hidden="false" customHeight="false" outlineLevel="0" collapsed="false">
      <c r="A117" s="23" t="s">
        <v>499</v>
      </c>
      <c r="B117" s="24" t="s">
        <v>500</v>
      </c>
      <c r="C117" s="25" t="n">
        <v>72</v>
      </c>
      <c r="D117" s="24" t="n">
        <v>232</v>
      </c>
      <c r="E117" s="25" t="n">
        <v>32.25</v>
      </c>
      <c r="F117" s="25" t="n">
        <f aca="false">STANDARDIZE(E117,$E$322,$E$323)</f>
        <v>-0.239065349071339</v>
      </c>
      <c r="G117" s="24" t="n">
        <v>9</v>
      </c>
      <c r="H117" s="25" t="n">
        <f aca="false">STANDARDIZE(G117,$G$322,$G$323)</f>
        <v>-1.13249559439445</v>
      </c>
      <c r="I117" s="25"/>
      <c r="J117" s="25"/>
      <c r="K117" s="24" t="n">
        <v>17</v>
      </c>
      <c r="L117" s="25" t="n">
        <f aca="false">STANDARDIZE(K117,$K$322,$K$323)</f>
        <v>-0.44624063259889</v>
      </c>
      <c r="M117" s="25" t="n">
        <v>28.5</v>
      </c>
      <c r="N117" s="25" t="n">
        <f aca="false">STANDARDIZE(M117,$M$322,$M$323)</f>
        <v>-1.22990237759066</v>
      </c>
      <c r="O117" s="24" t="n">
        <v>104</v>
      </c>
      <c r="P117" s="25" t="n">
        <f aca="false">STANDARDIZE(O117,$O$322,$O$323)</f>
        <v>-1.22842086804136</v>
      </c>
      <c r="Q117" s="25"/>
      <c r="R117" s="25"/>
      <c r="S117" s="24"/>
      <c r="T117" s="25"/>
      <c r="V117" s="27" t="n">
        <f aca="false">F117+H117+J117+L117+N117+P117+R117+T117</f>
        <v>-4.2761248216967</v>
      </c>
      <c r="X117" s="27" t="n">
        <f aca="false">AVERAGE(F117,H117,J117,L117,N117,P117,R117,T117)</f>
        <v>-0.855224964339341</v>
      </c>
    </row>
    <row r="118" customFormat="false" ht="15" hidden="false" customHeight="false" outlineLevel="0" collapsed="false">
      <c r="A118" s="28" t="s">
        <v>501</v>
      </c>
      <c r="B118" s="29" t="s">
        <v>500</v>
      </c>
      <c r="C118" s="30" t="n">
        <v>71</v>
      </c>
      <c r="D118" s="29" t="n">
        <v>243</v>
      </c>
      <c r="E118" s="30" t="n">
        <v>32.625</v>
      </c>
      <c r="F118" s="25" t="n">
        <f aca="false">STANDARDIZE(E118,$E$322,$E$323)</f>
        <v>0.0339788313400889</v>
      </c>
      <c r="G118" s="29" t="n">
        <v>10</v>
      </c>
      <c r="H118" s="25" t="n">
        <f aca="false">STANDARDIZE(G118,$G$322,$G$323)</f>
        <v>0.460353752256647</v>
      </c>
      <c r="I118" s="30" t="n">
        <v>4.86</v>
      </c>
      <c r="J118" s="25" t="n">
        <f aca="false">(STANDARDIZE(I118,$I$322,$I$323))*-1</f>
        <v>-0.17272722928789</v>
      </c>
      <c r="K118" s="29" t="n">
        <v>16</v>
      </c>
      <c r="L118" s="25" t="n">
        <f aca="false">STANDARDIZE(K118,$K$322,$K$323)</f>
        <v>-0.614789726026335</v>
      </c>
      <c r="M118" s="30" t="n">
        <v>32</v>
      </c>
      <c r="N118" s="25" t="n">
        <f aca="false">STANDARDIZE(M118,$M$322,$M$323)</f>
        <v>-0.263676912605767</v>
      </c>
      <c r="O118" s="29" t="n">
        <v>112</v>
      </c>
      <c r="P118" s="25" t="n">
        <f aca="false">STANDARDIZE(O118,$O$322,$O$323)</f>
        <v>-0.333188125852313</v>
      </c>
      <c r="Q118" s="30" t="n">
        <v>7.33</v>
      </c>
      <c r="R118" s="25" t="n">
        <f aca="false">(STANDARDIZE(Q118,$Q$322,$Q$323))*-1</f>
        <v>-0.0373998201689727</v>
      </c>
      <c r="S118" s="29" t="n">
        <v>4.54</v>
      </c>
      <c r="T118" s="25" t="n">
        <f aca="false">(STANDARDIZE(S118,$S$322,$S$323))*-1</f>
        <v>-0.4114812612907</v>
      </c>
      <c r="V118" s="27" t="n">
        <f aca="false">F118+H118+J118+L118+N118+P118+R118+T118</f>
        <v>-1.33893049163524</v>
      </c>
      <c r="X118" s="27" t="n">
        <f aca="false">AVERAGE(F118,H118,J118,L118,N118,P118,R118,T118)</f>
        <v>-0.167366311454405</v>
      </c>
    </row>
    <row r="119" customFormat="false" ht="15" hidden="false" customHeight="false" outlineLevel="0" collapsed="false">
      <c r="A119" s="23" t="s">
        <v>502</v>
      </c>
      <c r="B119" s="24" t="s">
        <v>500</v>
      </c>
      <c r="C119" s="25" t="n">
        <v>75</v>
      </c>
      <c r="D119" s="24" t="n">
        <v>249</v>
      </c>
      <c r="E119" s="25" t="n">
        <v>33.5</v>
      </c>
      <c r="F119" s="25" t="n">
        <f aca="false">STANDARDIZE(E119,$E$322,$E$323)</f>
        <v>0.671081918966754</v>
      </c>
      <c r="G119" s="24" t="n">
        <v>9.5</v>
      </c>
      <c r="H119" s="25" t="n">
        <f aca="false">STANDARDIZE(G119,$G$322,$G$323)</f>
        <v>-0.336070921068904</v>
      </c>
      <c r="I119" s="25" t="n">
        <v>4.91</v>
      </c>
      <c r="J119" s="25" t="n">
        <f aca="false">(STANDARDIZE(I119,$I$322,$I$323))*-1</f>
        <v>-0.341782105460422</v>
      </c>
      <c r="K119" s="24" t="n">
        <v>11</v>
      </c>
      <c r="L119" s="25" t="n">
        <f aca="false">STANDARDIZE(K119,$K$322,$K$323)</f>
        <v>-1.45753519316356</v>
      </c>
      <c r="M119" s="25" t="n">
        <v>30.5</v>
      </c>
      <c r="N119" s="25" t="n">
        <f aca="false">STANDARDIZE(M119,$M$322,$M$323)</f>
        <v>-0.677773540456434</v>
      </c>
      <c r="O119" s="24" t="n">
        <v>118</v>
      </c>
      <c r="P119" s="25" t="n">
        <f aca="false">STANDARDIZE(O119,$O$322,$O$323)</f>
        <v>0.338236430789469</v>
      </c>
      <c r="Q119" s="25"/>
      <c r="R119" s="25"/>
      <c r="S119" s="24"/>
      <c r="T119" s="25"/>
      <c r="V119" s="27" t="n">
        <f aca="false">F119+H119+J119+L119+N119+P119+R119+T119</f>
        <v>-1.8038434103931</v>
      </c>
      <c r="X119" s="27" t="n">
        <f aca="false">AVERAGE(F119,H119,J119,L119,N119,P119,R119,T119)</f>
        <v>-0.30064056839885</v>
      </c>
    </row>
    <row r="120" customFormat="false" ht="15" hidden="false" customHeight="false" outlineLevel="0" collapsed="false">
      <c r="A120" s="28" t="s">
        <v>503</v>
      </c>
      <c r="B120" s="29" t="s">
        <v>500</v>
      </c>
      <c r="C120" s="30" t="n">
        <v>73</v>
      </c>
      <c r="D120" s="29" t="n">
        <v>234</v>
      </c>
      <c r="E120" s="30" t="n">
        <v>32.75</v>
      </c>
      <c r="F120" s="25" t="n">
        <f aca="false">STANDARDIZE(E120,$E$322,$E$323)</f>
        <v>0.124993558143898</v>
      </c>
      <c r="G120" s="29" t="n">
        <v>8.875</v>
      </c>
      <c r="H120" s="25" t="n">
        <f aca="false">STANDARDIZE(G120,$G$322,$G$323)</f>
        <v>-1.33160176272584</v>
      </c>
      <c r="I120" s="30" t="n">
        <v>4.81</v>
      </c>
      <c r="J120" s="25" t="n">
        <f aca="false">(STANDARDIZE(I120,$I$322,$I$323))*-1</f>
        <v>-0.00367235311535458</v>
      </c>
      <c r="K120" s="29"/>
      <c r="L120" s="25"/>
      <c r="M120" s="30"/>
      <c r="N120" s="25"/>
      <c r="O120" s="29"/>
      <c r="P120" s="25"/>
      <c r="Q120" s="30"/>
      <c r="R120" s="25"/>
      <c r="S120" s="29" t="n">
        <v>4.52</v>
      </c>
      <c r="T120" s="25" t="n">
        <f aca="false">(STANDARDIZE(S120,$S$322,$S$323))*-1</f>
        <v>-0.336508716002807</v>
      </c>
      <c r="V120" s="27" t="n">
        <f aca="false">F120+H120+J120+L120+N120+P120+R120+T120</f>
        <v>-1.54678927370011</v>
      </c>
      <c r="X120" s="27" t="n">
        <f aca="false">AVERAGE(F120,H120,J120,L120,N120,P120,R120,T120)</f>
        <v>-0.386697318425026</v>
      </c>
    </row>
    <row r="121" customFormat="false" ht="15" hidden="false" customHeight="false" outlineLevel="0" collapsed="false">
      <c r="A121" s="23" t="s">
        <v>504</v>
      </c>
      <c r="B121" s="24" t="s">
        <v>500</v>
      </c>
      <c r="C121" s="25" t="n">
        <v>72</v>
      </c>
      <c r="D121" s="24" t="n">
        <v>236</v>
      </c>
      <c r="E121" s="25" t="n">
        <v>31</v>
      </c>
      <c r="F121" s="25" t="n">
        <f aca="false">STANDARDIZE(E121,$E$322,$E$323)</f>
        <v>-1.14921261710943</v>
      </c>
      <c r="G121" s="24" t="n">
        <v>9.875</v>
      </c>
      <c r="H121" s="25" t="n">
        <f aca="false">STANDARDIZE(G121,$G$322,$G$323)</f>
        <v>0.261247583925259</v>
      </c>
      <c r="I121" s="25"/>
      <c r="J121" s="25"/>
      <c r="K121" s="24" t="n">
        <v>27</v>
      </c>
      <c r="L121" s="25" t="n">
        <f aca="false">STANDARDIZE(K121,$K$322,$K$323)</f>
        <v>1.23925030167556</v>
      </c>
      <c r="M121" s="25"/>
      <c r="N121" s="25"/>
      <c r="O121" s="24"/>
      <c r="P121" s="25"/>
      <c r="Q121" s="25"/>
      <c r="R121" s="25"/>
      <c r="S121" s="24"/>
      <c r="T121" s="25"/>
      <c r="V121" s="27" t="n">
        <f aca="false">F121+H121+J121+L121+N121+P121+R121+T121</f>
        <v>0.351285268491389</v>
      </c>
      <c r="X121" s="27" t="n">
        <f aca="false">AVERAGE(F121,H121,J121,L121,N121,P121,R121,T121)</f>
        <v>0.11709508949713</v>
      </c>
    </row>
    <row r="122" customFormat="false" ht="15" hidden="false" customHeight="false" outlineLevel="0" collapsed="false">
      <c r="A122" s="28" t="s">
        <v>505</v>
      </c>
      <c r="B122" s="29" t="s">
        <v>500</v>
      </c>
      <c r="C122" s="30" t="n">
        <v>74</v>
      </c>
      <c r="D122" s="29" t="n">
        <v>243</v>
      </c>
      <c r="E122" s="30" t="n">
        <v>31.75</v>
      </c>
      <c r="F122" s="25" t="n">
        <f aca="false">STANDARDIZE(E122,$E$322,$E$323)</f>
        <v>-0.603124256286576</v>
      </c>
      <c r="G122" s="29" t="n">
        <v>9.5</v>
      </c>
      <c r="H122" s="25" t="n">
        <f aca="false">STANDARDIZE(G122,$G$322,$G$323)</f>
        <v>-0.336070921068904</v>
      </c>
      <c r="I122" s="30" t="n">
        <v>4.73</v>
      </c>
      <c r="J122" s="25" t="n">
        <f aca="false">(STANDARDIZE(I122,$I$322,$I$323))*-1</f>
        <v>0.266815448760695</v>
      </c>
      <c r="K122" s="29" t="n">
        <v>19</v>
      </c>
      <c r="L122" s="25" t="n">
        <f aca="false">STANDARDIZE(K122,$K$322,$K$323)</f>
        <v>-0.109142445744001</v>
      </c>
      <c r="M122" s="30" t="n">
        <v>32</v>
      </c>
      <c r="N122" s="25" t="n">
        <f aca="false">STANDARDIZE(M122,$M$322,$M$323)</f>
        <v>-0.263676912605767</v>
      </c>
      <c r="O122" s="29" t="n">
        <v>120</v>
      </c>
      <c r="P122" s="25" t="n">
        <f aca="false">STANDARDIZE(O122,$O$322,$O$323)</f>
        <v>0.56204461633673</v>
      </c>
      <c r="Q122" s="30" t="n">
        <v>7.16</v>
      </c>
      <c r="R122" s="25" t="n">
        <f aca="false">(STANDARDIZE(Q122,$Q$322,$Q$323))*-1</f>
        <v>0.358292537026603</v>
      </c>
      <c r="S122" s="29" t="n">
        <v>4.22</v>
      </c>
      <c r="T122" s="25" t="n">
        <f aca="false">(STANDARDIZE(S122,$S$322,$S$323))*-1</f>
        <v>0.788079463315556</v>
      </c>
      <c r="V122" s="27" t="n">
        <f aca="false">F122+H122+J122+L122+N122+P122+R122+T122</f>
        <v>0.663217529734336</v>
      </c>
      <c r="X122" s="27" t="n">
        <f aca="false">AVERAGE(F122,H122,J122,L122,N122,P122,R122,T122)</f>
        <v>0.082902191216792</v>
      </c>
    </row>
    <row r="123" customFormat="false" ht="15" hidden="false" customHeight="false" outlineLevel="0" collapsed="false">
      <c r="A123" s="23" t="s">
        <v>506</v>
      </c>
      <c r="B123" s="24" t="s">
        <v>500</v>
      </c>
      <c r="C123" s="25" t="n">
        <v>74</v>
      </c>
      <c r="D123" s="24" t="n">
        <v>237</v>
      </c>
      <c r="E123" s="25" t="n">
        <v>31.625</v>
      </c>
      <c r="F123" s="25" t="n">
        <f aca="false">STANDARDIZE(E123,$E$322,$E$323)</f>
        <v>-0.694138983090385</v>
      </c>
      <c r="G123" s="24" t="n">
        <v>10.875</v>
      </c>
      <c r="H123" s="25" t="n">
        <f aca="false">STANDARDIZE(G123,$G$322,$G$323)</f>
        <v>1.85409693057636</v>
      </c>
      <c r="I123" s="25" t="n">
        <v>4.71</v>
      </c>
      <c r="J123" s="25" t="n">
        <f aca="false">(STANDARDIZE(I123,$I$322,$I$323))*-1</f>
        <v>0.33443739922971</v>
      </c>
      <c r="K123" s="24" t="n">
        <v>22</v>
      </c>
      <c r="L123" s="25" t="n">
        <f aca="false">STANDARDIZE(K123,$K$322,$K$323)</f>
        <v>0.396504834538333</v>
      </c>
      <c r="M123" s="25" t="n">
        <v>28.5</v>
      </c>
      <c r="N123" s="25" t="n">
        <f aca="false">STANDARDIZE(M123,$M$322,$M$323)</f>
        <v>-1.22990237759066</v>
      </c>
      <c r="O123" s="24" t="n">
        <v>113</v>
      </c>
      <c r="P123" s="25" t="n">
        <f aca="false">STANDARDIZE(O123,$O$322,$O$323)</f>
        <v>-0.221284033078683</v>
      </c>
      <c r="Q123" s="25" t="n">
        <v>6.98</v>
      </c>
      <c r="R123" s="25" t="n">
        <f aca="false">(STANDARDIZE(Q123,$Q$322,$Q$323))*-1</f>
        <v>0.777260915233682</v>
      </c>
      <c r="S123" s="24" t="n">
        <v>4.2</v>
      </c>
      <c r="T123" s="25" t="n">
        <f aca="false">(STANDARDIZE(S123,$S$322,$S$323))*-1</f>
        <v>0.863052008603445</v>
      </c>
      <c r="V123" s="27" t="n">
        <f aca="false">F123+H123+J123+L123+N123+P123+R123+T123</f>
        <v>2.0800266944218</v>
      </c>
      <c r="X123" s="27" t="n">
        <f aca="false">AVERAGE(F123,H123,J123,L123,N123,P123,R123,T123)</f>
        <v>0.260003336802725</v>
      </c>
    </row>
    <row r="124" customFormat="false" ht="15" hidden="false" customHeight="false" outlineLevel="0" collapsed="false">
      <c r="A124" s="28" t="s">
        <v>507</v>
      </c>
      <c r="B124" s="29" t="s">
        <v>500</v>
      </c>
      <c r="C124" s="30" t="n">
        <v>73</v>
      </c>
      <c r="D124" s="29" t="n">
        <v>248</v>
      </c>
      <c r="E124" s="30" t="n">
        <v>31.25</v>
      </c>
      <c r="F124" s="25" t="n">
        <f aca="false">STANDARDIZE(E124,$E$322,$E$323)</f>
        <v>-0.967183163501813</v>
      </c>
      <c r="G124" s="29" t="n">
        <v>9.875</v>
      </c>
      <c r="H124" s="25" t="n">
        <f aca="false">STANDARDIZE(G124,$G$322,$G$323)</f>
        <v>0.261247583925259</v>
      </c>
      <c r="I124" s="30"/>
      <c r="J124" s="25"/>
      <c r="K124" s="29" t="n">
        <v>21</v>
      </c>
      <c r="L124" s="25" t="n">
        <f aca="false">STANDARDIZE(K124,$K$322,$K$323)</f>
        <v>0.227955741110888</v>
      </c>
      <c r="M124" s="30"/>
      <c r="N124" s="25"/>
      <c r="O124" s="29"/>
      <c r="P124" s="25"/>
      <c r="Q124" s="30"/>
      <c r="R124" s="25"/>
      <c r="S124" s="29"/>
      <c r="T124" s="25"/>
      <c r="V124" s="27" t="n">
        <f aca="false">F124+H124+J124+L124+N124+P124+R124+T124</f>
        <v>-0.477979838465666</v>
      </c>
      <c r="X124" s="27" t="n">
        <f aca="false">AVERAGE(F124,H124,J124,L124,N124,P124,R124,T124)</f>
        <v>-0.159326612821889</v>
      </c>
    </row>
    <row r="125" customFormat="false" ht="15" hidden="false" customHeight="false" outlineLevel="0" collapsed="false">
      <c r="A125" s="23" t="s">
        <v>508</v>
      </c>
      <c r="B125" s="24" t="s">
        <v>500</v>
      </c>
      <c r="C125" s="25" t="n">
        <v>73</v>
      </c>
      <c r="D125" s="24" t="n">
        <v>241</v>
      </c>
      <c r="E125" s="25" t="n">
        <v>31.5</v>
      </c>
      <c r="F125" s="25" t="n">
        <f aca="false">STANDARDIZE(E125,$E$322,$E$323)</f>
        <v>-0.785153709894195</v>
      </c>
      <c r="G125" s="24" t="n">
        <v>10.125</v>
      </c>
      <c r="H125" s="25" t="n">
        <f aca="false">STANDARDIZE(G125,$G$322,$G$323)</f>
        <v>0.659459920588034</v>
      </c>
      <c r="I125" s="25" t="n">
        <v>4.8</v>
      </c>
      <c r="J125" s="25" t="n">
        <f aca="false">(STANDARDIZE(I125,$I$322,$I$323))*-1</f>
        <v>0.0301386221191513</v>
      </c>
      <c r="K125" s="24" t="n">
        <v>19</v>
      </c>
      <c r="L125" s="25" t="n">
        <f aca="false">STANDARDIZE(K125,$K$322,$K$323)</f>
        <v>-0.109142445744001</v>
      </c>
      <c r="M125" s="25" t="n">
        <v>29.5</v>
      </c>
      <c r="N125" s="25" t="n">
        <f aca="false">STANDARDIZE(M125,$M$322,$M$323)</f>
        <v>-0.953837959023545</v>
      </c>
      <c r="O125" s="24" t="n">
        <v>114</v>
      </c>
      <c r="P125" s="25" t="n">
        <f aca="false">STANDARDIZE(O125,$O$322,$O$323)</f>
        <v>-0.109379940305052</v>
      </c>
      <c r="Q125" s="25"/>
      <c r="R125" s="25"/>
      <c r="S125" s="24" t="n">
        <v>4.52</v>
      </c>
      <c r="T125" s="25" t="n">
        <f aca="false">(STANDARDIZE(S125,$S$322,$S$323))*-1</f>
        <v>-0.336508716002807</v>
      </c>
      <c r="V125" s="27" t="n">
        <f aca="false">F125+H125+J125+L125+N125+P125+R125+T125</f>
        <v>-1.60442422826241</v>
      </c>
      <c r="X125" s="27" t="n">
        <f aca="false">AVERAGE(F125,H125,J125,L125,N125,P125,R125,T125)</f>
        <v>-0.229203461180345</v>
      </c>
    </row>
    <row r="126" customFormat="false" ht="15" hidden="false" customHeight="false" outlineLevel="0" collapsed="false">
      <c r="A126" s="28" t="s">
        <v>509</v>
      </c>
      <c r="B126" s="29" t="s">
        <v>500</v>
      </c>
      <c r="C126" s="30" t="n">
        <v>76</v>
      </c>
      <c r="D126" s="29" t="n">
        <v>254</v>
      </c>
      <c r="E126" s="30" t="n">
        <v>33.875</v>
      </c>
      <c r="F126" s="25" t="n">
        <f aca="false">STANDARDIZE(E126,$E$322,$E$323)</f>
        <v>0.944126099378182</v>
      </c>
      <c r="G126" s="29" t="n">
        <v>10.25</v>
      </c>
      <c r="H126" s="25" t="n">
        <f aca="false">STANDARDIZE(G126,$G$322,$G$323)</f>
        <v>0.858566088919422</v>
      </c>
      <c r="I126" s="30" t="n">
        <v>4.68</v>
      </c>
      <c r="J126" s="25" t="n">
        <f aca="false">(STANDARDIZE(I126,$I$322,$I$323))*-1</f>
        <v>0.435870324933231</v>
      </c>
      <c r="K126" s="29" t="n">
        <v>20</v>
      </c>
      <c r="L126" s="25" t="n">
        <f aca="false">STANDARDIZE(K126,$K$322,$K$323)</f>
        <v>0.0594066476834436</v>
      </c>
      <c r="M126" s="30" t="n">
        <v>33.5</v>
      </c>
      <c r="N126" s="25" t="n">
        <f aca="false">STANDARDIZE(M126,$M$322,$M$323)</f>
        <v>0.150419715244901</v>
      </c>
      <c r="O126" s="29" t="n">
        <v>124</v>
      </c>
      <c r="P126" s="25" t="n">
        <f aca="false">STANDARDIZE(O126,$O$322,$O$323)</f>
        <v>1.00966098743125</v>
      </c>
      <c r="Q126" s="30"/>
      <c r="R126" s="25"/>
      <c r="S126" s="29"/>
      <c r="T126" s="25"/>
      <c r="V126" s="27" t="n">
        <f aca="false">F126+H126+J126+L126+N126+P126+R126+T126</f>
        <v>3.45804986359043</v>
      </c>
      <c r="X126" s="27" t="n">
        <f aca="false">AVERAGE(F126,H126,J126,L126,N126,P126,R126,T126)</f>
        <v>0.576341643931738</v>
      </c>
    </row>
    <row r="127" customFormat="false" ht="15" hidden="false" customHeight="false" outlineLevel="0" collapsed="false">
      <c r="A127" s="23" t="s">
        <v>510</v>
      </c>
      <c r="B127" s="24" t="s">
        <v>500</v>
      </c>
      <c r="C127" s="25" t="n">
        <v>73</v>
      </c>
      <c r="D127" s="24" t="n">
        <v>247</v>
      </c>
      <c r="E127" s="25" t="n">
        <v>32</v>
      </c>
      <c r="F127" s="25" t="n">
        <f aca="false">STANDARDIZE(E127,$E$322,$E$323)</f>
        <v>-0.421094802678958</v>
      </c>
      <c r="G127" s="24" t="n">
        <v>9.875</v>
      </c>
      <c r="H127" s="25" t="n">
        <f aca="false">STANDARDIZE(G127,$G$322,$G$323)</f>
        <v>0.261247583925259</v>
      </c>
      <c r="I127" s="25" t="n">
        <v>4.72</v>
      </c>
      <c r="J127" s="25" t="n">
        <f aca="false">(STANDARDIZE(I127,$I$322,$I$323))*-1</f>
        <v>0.300626423995204</v>
      </c>
      <c r="K127" s="24"/>
      <c r="L127" s="25"/>
      <c r="M127" s="25" t="n">
        <v>31.5</v>
      </c>
      <c r="N127" s="25" t="n">
        <f aca="false">STANDARDIZE(M127,$M$322,$M$323)</f>
        <v>-0.401709121889322</v>
      </c>
      <c r="O127" s="24" t="n">
        <v>116</v>
      </c>
      <c r="P127" s="25" t="n">
        <f aca="false">STANDARDIZE(O127,$O$322,$O$323)</f>
        <v>0.114428245242208</v>
      </c>
      <c r="Q127" s="25"/>
      <c r="R127" s="25"/>
      <c r="S127" s="24" t="n">
        <v>4.28</v>
      </c>
      <c r="T127" s="25" t="n">
        <f aca="false">(STANDARDIZE(S127,$S$322,$S$323))*-1</f>
        <v>0.563161827451881</v>
      </c>
      <c r="V127" s="27" t="n">
        <f aca="false">F127+H127+J127+L127+N127+P127+R127+T127</f>
        <v>0.416660156046272</v>
      </c>
      <c r="X127" s="27" t="n">
        <f aca="false">AVERAGE(F127,H127,J127,L127,N127,P127,R127,T127)</f>
        <v>0.0694433593410454</v>
      </c>
    </row>
    <row r="128" customFormat="false" ht="15" hidden="false" customHeight="false" outlineLevel="0" collapsed="false">
      <c r="A128" s="28" t="s">
        <v>511</v>
      </c>
      <c r="B128" s="29" t="s">
        <v>500</v>
      </c>
      <c r="C128" s="30" t="n">
        <v>75</v>
      </c>
      <c r="D128" s="29" t="n">
        <v>235</v>
      </c>
      <c r="E128" s="30" t="n">
        <v>32.75</v>
      </c>
      <c r="F128" s="25" t="n">
        <f aca="false">STANDARDIZE(E128,$E$322,$E$323)</f>
        <v>0.124993558143898</v>
      </c>
      <c r="G128" s="29" t="n">
        <v>9.875</v>
      </c>
      <c r="H128" s="25" t="n">
        <f aca="false">STANDARDIZE(G128,$G$322,$G$323)</f>
        <v>0.261247583925259</v>
      </c>
      <c r="I128" s="30" t="n">
        <v>4.77</v>
      </c>
      <c r="J128" s="25" t="n">
        <f aca="false">(STANDARDIZE(I128,$I$322,$I$323))*-1</f>
        <v>0.131571547822672</v>
      </c>
      <c r="K128" s="29" t="n">
        <v>19</v>
      </c>
      <c r="L128" s="25" t="n">
        <f aca="false">STANDARDIZE(K128,$K$322,$K$323)</f>
        <v>-0.109142445744001</v>
      </c>
      <c r="M128" s="30" t="n">
        <v>34.5</v>
      </c>
      <c r="N128" s="25" t="n">
        <f aca="false">STANDARDIZE(M128,$M$322,$M$323)</f>
        <v>0.426484133812012</v>
      </c>
      <c r="O128" s="29" t="n">
        <v>120</v>
      </c>
      <c r="P128" s="25" t="n">
        <f aca="false">STANDARDIZE(O128,$O$322,$O$323)</f>
        <v>0.56204461633673</v>
      </c>
      <c r="Q128" s="30"/>
      <c r="R128" s="25"/>
      <c r="S128" s="29"/>
      <c r="T128" s="25"/>
      <c r="V128" s="27" t="n">
        <f aca="false">F128+H128+J128+L128+N128+P128+R128+T128</f>
        <v>1.39719899429657</v>
      </c>
      <c r="X128" s="27" t="n">
        <f aca="false">AVERAGE(F128,H128,J128,L128,N128,P128,R128,T128)</f>
        <v>0.232866499049428</v>
      </c>
    </row>
    <row r="129" customFormat="false" ht="15" hidden="false" customHeight="false" outlineLevel="0" collapsed="false">
      <c r="A129" s="23" t="s">
        <v>512</v>
      </c>
      <c r="B129" s="24" t="s">
        <v>500</v>
      </c>
      <c r="C129" s="25" t="n">
        <v>74</v>
      </c>
      <c r="D129" s="24" t="n">
        <v>239</v>
      </c>
      <c r="E129" s="25" t="n">
        <v>32.375</v>
      </c>
      <c r="F129" s="25" t="n">
        <f aca="false">STANDARDIZE(E129,$E$322,$E$323)</f>
        <v>-0.14805062226753</v>
      </c>
      <c r="G129" s="24" t="n">
        <v>10.25</v>
      </c>
      <c r="H129" s="25" t="n">
        <f aca="false">STANDARDIZE(G129,$G$322,$G$323)</f>
        <v>0.858566088919422</v>
      </c>
      <c r="I129" s="25" t="n">
        <v>4.72</v>
      </c>
      <c r="J129" s="25" t="n">
        <f aca="false">(STANDARDIZE(I129,$I$322,$I$323))*-1</f>
        <v>0.300626423995204</v>
      </c>
      <c r="K129" s="24"/>
      <c r="L129" s="25"/>
      <c r="M129" s="25" t="n">
        <v>31.5</v>
      </c>
      <c r="N129" s="25" t="n">
        <f aca="false">STANDARDIZE(M129,$M$322,$M$323)</f>
        <v>-0.401709121889322</v>
      </c>
      <c r="O129" s="24" t="n">
        <v>115</v>
      </c>
      <c r="P129" s="25" t="n">
        <f aca="false">STANDARDIZE(O129,$O$322,$O$323)</f>
        <v>0.00252415246857797</v>
      </c>
      <c r="Q129" s="25" t="n">
        <v>6.73</v>
      </c>
      <c r="R129" s="25" t="n">
        <f aca="false">(STANDARDIZE(Q129,$Q$322,$Q$323))*-1</f>
        <v>1.35916144052129</v>
      </c>
      <c r="S129" s="24" t="n">
        <v>4</v>
      </c>
      <c r="T129" s="25" t="n">
        <f aca="false">(STANDARDIZE(S129,$S$322,$S$323))*-1</f>
        <v>1.61277746148235</v>
      </c>
      <c r="V129" s="27" t="n">
        <f aca="false">F129+H129+J129+L129+N129+P129+R129+T129</f>
        <v>3.58389582322999</v>
      </c>
      <c r="X129" s="27" t="n">
        <f aca="false">AVERAGE(F129,H129,J129,L129,N129,P129,R129,T129)</f>
        <v>0.511985117604285</v>
      </c>
    </row>
    <row r="130" customFormat="false" ht="15" hidden="false" customHeight="false" outlineLevel="0" collapsed="false">
      <c r="A130" s="28" t="s">
        <v>513</v>
      </c>
      <c r="B130" s="29" t="s">
        <v>500</v>
      </c>
      <c r="C130" s="30" t="n">
        <v>72</v>
      </c>
      <c r="D130" s="29" t="n">
        <v>239</v>
      </c>
      <c r="E130" s="30" t="n">
        <v>30.5</v>
      </c>
      <c r="F130" s="25" t="n">
        <f aca="false">STANDARDIZE(E130,$E$322,$E$323)</f>
        <v>-1.51327152432467</v>
      </c>
      <c r="G130" s="29" t="n">
        <v>9.75</v>
      </c>
      <c r="H130" s="25" t="n">
        <f aca="false">STANDARDIZE(G130,$G$322,$G$323)</f>
        <v>0.0621414155938714</v>
      </c>
      <c r="I130" s="30" t="n">
        <v>4.9</v>
      </c>
      <c r="J130" s="25" t="n">
        <f aca="false">(STANDARDIZE(I130,$I$322,$I$323))*-1</f>
        <v>-0.307971130225916</v>
      </c>
      <c r="K130" s="29" t="n">
        <v>22</v>
      </c>
      <c r="L130" s="25" t="n">
        <f aca="false">STANDARDIZE(K130,$K$322,$K$323)</f>
        <v>0.396504834538333</v>
      </c>
      <c r="M130" s="30" t="n">
        <v>31</v>
      </c>
      <c r="N130" s="25" t="n">
        <f aca="false">STANDARDIZE(M130,$M$322,$M$323)</f>
        <v>-0.539741331172878</v>
      </c>
      <c r="O130" s="29" t="n">
        <v>113</v>
      </c>
      <c r="P130" s="25" t="n">
        <f aca="false">STANDARDIZE(O130,$O$322,$O$323)</f>
        <v>-0.221284033078683</v>
      </c>
      <c r="Q130" s="30"/>
      <c r="R130" s="25"/>
      <c r="S130" s="29" t="n">
        <v>4.47</v>
      </c>
      <c r="T130" s="25" t="n">
        <f aca="false">(STANDARDIZE(S130,$S$322,$S$323))*-1</f>
        <v>-0.149077352783081</v>
      </c>
      <c r="V130" s="27" t="n">
        <f aca="false">F130+H130+J130+L130+N130+P130+R130+T130</f>
        <v>-2.27269912145302</v>
      </c>
      <c r="X130" s="27" t="n">
        <f aca="false">AVERAGE(F130,H130,J130,L130,N130,P130,R130,T130)</f>
        <v>-0.324671303064718</v>
      </c>
    </row>
    <row r="131" customFormat="false" ht="15" hidden="false" customHeight="false" outlineLevel="0" collapsed="false">
      <c r="A131" s="23" t="s">
        <v>514</v>
      </c>
      <c r="B131" s="24" t="s">
        <v>515</v>
      </c>
      <c r="C131" s="25" t="n">
        <v>73</v>
      </c>
      <c r="D131" s="24" t="n">
        <v>294</v>
      </c>
      <c r="E131" s="25" t="n">
        <v>32.25</v>
      </c>
      <c r="F131" s="25" t="n">
        <f aca="false">STANDARDIZE(E131,$E$322,$E$323)</f>
        <v>-0.239065349071339</v>
      </c>
      <c r="G131" s="24" t="n">
        <v>10.125</v>
      </c>
      <c r="H131" s="25" t="n">
        <f aca="false">STANDARDIZE(G131,$G$322,$G$323)</f>
        <v>0.659459920588034</v>
      </c>
      <c r="I131" s="25" t="n">
        <v>5.29</v>
      </c>
      <c r="J131" s="25" t="n">
        <f aca="false">(STANDARDIZE(I131,$I$322,$I$323))*-1</f>
        <v>-1.62659916437167</v>
      </c>
      <c r="K131" s="24" t="n">
        <v>23</v>
      </c>
      <c r="L131" s="25" t="n">
        <f aca="false">STANDARDIZE(K131,$K$322,$K$323)</f>
        <v>0.565053927965777</v>
      </c>
      <c r="M131" s="25" t="n">
        <v>26.5</v>
      </c>
      <c r="N131" s="25" t="n">
        <f aca="false">STANDARDIZE(M131,$M$322,$M$323)</f>
        <v>-1.78203121472488</v>
      </c>
      <c r="O131" s="24" t="n">
        <v>101</v>
      </c>
      <c r="P131" s="25" t="n">
        <f aca="false">STANDARDIZE(O131,$O$322,$O$323)</f>
        <v>-1.56413314636225</v>
      </c>
      <c r="Q131" s="25" t="n">
        <v>7.9</v>
      </c>
      <c r="R131" s="25" t="n">
        <f aca="false">(STANDARDIZE(Q131,$Q$322,$Q$323))*-1</f>
        <v>-1.36413301782473</v>
      </c>
      <c r="S131" s="24" t="n">
        <v>4.73</v>
      </c>
      <c r="T131" s="25" t="n">
        <f aca="false">(STANDARDIZE(S131,$S$322,$S$323))*-1</f>
        <v>-1.12372044152567</v>
      </c>
      <c r="V131" s="27" t="n">
        <f aca="false">F131+H131+J131+L131+N131+P131+R131+T131</f>
        <v>-6.47516848532673</v>
      </c>
      <c r="X131" s="27" t="n">
        <f aca="false">AVERAGE(F131,H131,J131,L131,N131,P131,R131,T131)</f>
        <v>-0.809396060665841</v>
      </c>
    </row>
    <row r="132" customFormat="false" ht="15" hidden="false" customHeight="false" outlineLevel="0" collapsed="false">
      <c r="A132" s="28" t="s">
        <v>516</v>
      </c>
      <c r="B132" s="29" t="s">
        <v>515</v>
      </c>
      <c r="C132" s="30" t="n">
        <v>74</v>
      </c>
      <c r="D132" s="29" t="n">
        <v>291</v>
      </c>
      <c r="E132" s="30" t="n">
        <v>30.25</v>
      </c>
      <c r="F132" s="25" t="n">
        <f aca="false">STANDARDIZE(E132,$E$322,$E$323)</f>
        <v>-1.69530097793229</v>
      </c>
      <c r="G132" s="29" t="n">
        <v>9.375</v>
      </c>
      <c r="H132" s="25" t="n">
        <f aca="false">STANDARDIZE(G132,$G$322,$G$323)</f>
        <v>-0.535177089400291</v>
      </c>
      <c r="I132" s="30" t="n">
        <v>5.36</v>
      </c>
      <c r="J132" s="25" t="n">
        <f aca="false">(STANDARDIZE(I132,$I$322,$I$323))*-1</f>
        <v>-1.86327599101322</v>
      </c>
      <c r="K132" s="29" t="n">
        <v>29</v>
      </c>
      <c r="L132" s="25" t="n">
        <f aca="false">STANDARDIZE(K132,$K$322,$K$323)</f>
        <v>1.57634848853044</v>
      </c>
      <c r="M132" s="30" t="n">
        <v>27.5</v>
      </c>
      <c r="N132" s="25" t="n">
        <f aca="false">STANDARDIZE(M132,$M$322,$M$323)</f>
        <v>-1.50596679615777</v>
      </c>
      <c r="O132" s="29" t="n">
        <v>99</v>
      </c>
      <c r="P132" s="25" t="n">
        <f aca="false">STANDARDIZE(O132,$O$322,$O$323)</f>
        <v>-1.78794133190951</v>
      </c>
      <c r="Q132" s="30" t="n">
        <v>7.52</v>
      </c>
      <c r="R132" s="25" t="n">
        <f aca="false">(STANDARDIZE(Q132,$Q$322,$Q$323))*-1</f>
        <v>-0.479644219387556</v>
      </c>
      <c r="S132" s="29" t="n">
        <v>4.53</v>
      </c>
      <c r="T132" s="25" t="n">
        <f aca="false">(STANDARDIZE(S132,$S$322,$S$323))*-1</f>
        <v>-0.373994988646755</v>
      </c>
      <c r="V132" s="27" t="n">
        <f aca="false">F132+H132+J132+L132+N132+P132+R132+T132</f>
        <v>-6.66495290591695</v>
      </c>
      <c r="X132" s="27" t="n">
        <f aca="false">AVERAGE(F132,H132,J132,L132,N132,P132,R132,T132)</f>
        <v>-0.833119113239619</v>
      </c>
    </row>
    <row r="133" customFormat="false" ht="15" hidden="false" customHeight="false" outlineLevel="0" collapsed="false">
      <c r="A133" s="23" t="s">
        <v>517</v>
      </c>
      <c r="B133" s="24" t="s">
        <v>515</v>
      </c>
      <c r="C133" s="25" t="n">
        <v>74</v>
      </c>
      <c r="D133" s="24" t="n">
        <v>309</v>
      </c>
      <c r="E133" s="25" t="n">
        <v>31.625</v>
      </c>
      <c r="F133" s="25" t="n">
        <f aca="false">STANDARDIZE(E133,$E$322,$E$323)</f>
        <v>-0.694138983090385</v>
      </c>
      <c r="G133" s="24" t="n">
        <v>10.25</v>
      </c>
      <c r="H133" s="25" t="n">
        <f aca="false">STANDARDIZE(G133,$G$322,$G$323)</f>
        <v>0.858566088919422</v>
      </c>
      <c r="I133" s="25" t="n">
        <v>5.33</v>
      </c>
      <c r="J133" s="25" t="n">
        <f aca="false">(STANDARDIZE(I133,$I$322,$I$323))*-1</f>
        <v>-1.7618430653097</v>
      </c>
      <c r="K133" s="24" t="n">
        <v>24</v>
      </c>
      <c r="L133" s="25" t="n">
        <f aca="false">STANDARDIZE(K133,$K$322,$K$323)</f>
        <v>0.733603021393222</v>
      </c>
      <c r="M133" s="25" t="n">
        <v>28.5</v>
      </c>
      <c r="N133" s="25" t="n">
        <f aca="false">STANDARDIZE(M133,$M$322,$M$323)</f>
        <v>-1.22990237759066</v>
      </c>
      <c r="O133" s="24" t="n">
        <v>96</v>
      </c>
      <c r="P133" s="25" t="n">
        <f aca="false">STANDARDIZE(O133,$O$322,$O$323)</f>
        <v>-2.1236536102304</v>
      </c>
      <c r="Q133" s="25" t="n">
        <v>7.52</v>
      </c>
      <c r="R133" s="25" t="n">
        <f aca="false">(STANDARDIZE(Q133,$Q$322,$Q$323))*-1</f>
        <v>-0.479644219387556</v>
      </c>
      <c r="S133" s="24" t="n">
        <v>4.69</v>
      </c>
      <c r="T133" s="25" t="n">
        <f aca="false">(STANDARDIZE(S133,$S$322,$S$323))*-1</f>
        <v>-0.973775350949883</v>
      </c>
      <c r="V133" s="27" t="n">
        <f aca="false">F133+H133+J133+L133+N133+P133+R133+T133</f>
        <v>-5.67078849624594</v>
      </c>
      <c r="X133" s="27" t="n">
        <f aca="false">AVERAGE(F133,H133,J133,L133,N133,P133,R133,T133)</f>
        <v>-0.708848562030743</v>
      </c>
    </row>
    <row r="134" customFormat="false" ht="15" hidden="false" customHeight="false" outlineLevel="0" collapsed="false">
      <c r="A134" s="28" t="s">
        <v>518</v>
      </c>
      <c r="B134" s="29" t="s">
        <v>515</v>
      </c>
      <c r="C134" s="30" t="n">
        <v>75</v>
      </c>
      <c r="D134" s="29" t="n">
        <v>286</v>
      </c>
      <c r="E134" s="30"/>
      <c r="F134" s="25"/>
      <c r="G134" s="29"/>
      <c r="H134" s="25"/>
      <c r="I134" s="30" t="n">
        <v>5.01</v>
      </c>
      <c r="J134" s="25" t="n">
        <f aca="false">(STANDARDIZE(I134,$I$322,$I$323))*-1</f>
        <v>-0.679891857805487</v>
      </c>
      <c r="K134" s="29" t="n">
        <v>25</v>
      </c>
      <c r="L134" s="25" t="n">
        <f aca="false">STANDARDIZE(K134,$K$322,$K$323)</f>
        <v>0.902152114820666</v>
      </c>
      <c r="M134" s="30"/>
      <c r="N134" s="25"/>
      <c r="O134" s="29" t="n">
        <v>108</v>
      </c>
      <c r="P134" s="25" t="n">
        <f aca="false">STANDARDIZE(O134,$O$322,$O$323)</f>
        <v>-0.780804496946835</v>
      </c>
      <c r="Q134" s="30" t="n">
        <v>7.31</v>
      </c>
      <c r="R134" s="25" t="n">
        <f aca="false">(STANDARDIZE(Q134,$Q$322,$Q$323))*-1</f>
        <v>0.00915222185403728</v>
      </c>
      <c r="S134" s="29" t="n">
        <v>4.27</v>
      </c>
      <c r="T134" s="25" t="n">
        <f aca="false">(STANDARDIZE(S134,$S$322,$S$323))*-1</f>
        <v>0.600648100095829</v>
      </c>
      <c r="V134" s="27" t="n">
        <f aca="false">F134+H134+J134+L134+N134+P134+R134+T134</f>
        <v>0.0512560820182107</v>
      </c>
      <c r="X134" s="27" t="n">
        <f aca="false">AVERAGE(F134,H134,J134,L134,N134,P134,R134,T134)</f>
        <v>0.0102512164036422</v>
      </c>
    </row>
    <row r="135" customFormat="false" ht="15" hidden="false" customHeight="false" outlineLevel="0" collapsed="false">
      <c r="A135" s="23" t="s">
        <v>519</v>
      </c>
      <c r="B135" s="24" t="s">
        <v>515</v>
      </c>
      <c r="C135" s="25" t="n">
        <v>78</v>
      </c>
      <c r="D135" s="24" t="n">
        <v>307</v>
      </c>
      <c r="E135" s="25" t="n">
        <v>33.625</v>
      </c>
      <c r="F135" s="25" t="n">
        <f aca="false">STANDARDIZE(E135,$E$322,$E$323)</f>
        <v>0.762096645770563</v>
      </c>
      <c r="G135" s="24" t="n">
        <v>10.75</v>
      </c>
      <c r="H135" s="25" t="n">
        <f aca="false">STANDARDIZE(G135,$G$322,$G$323)</f>
        <v>1.65499076224497</v>
      </c>
      <c r="I135" s="25" t="n">
        <v>5.13</v>
      </c>
      <c r="J135" s="25" t="n">
        <f aca="false">(STANDARDIZE(I135,$I$322,$I$323))*-1</f>
        <v>-1.08562356061957</v>
      </c>
      <c r="K135" s="24" t="n">
        <v>23</v>
      </c>
      <c r="L135" s="25" t="n">
        <f aca="false">STANDARDIZE(K135,$K$322,$K$323)</f>
        <v>0.565053927965777</v>
      </c>
      <c r="M135" s="25" t="n">
        <v>25</v>
      </c>
      <c r="N135" s="25" t="n">
        <f aca="false">STANDARDIZE(M135,$M$322,$M$323)</f>
        <v>-2.19612784257555</v>
      </c>
      <c r="O135" s="24" t="n">
        <v>106</v>
      </c>
      <c r="P135" s="25" t="n">
        <f aca="false">STANDARDIZE(O135,$O$322,$O$323)</f>
        <v>-1.0046126824941</v>
      </c>
      <c r="Q135" s="25" t="n">
        <v>7.63</v>
      </c>
      <c r="R135" s="25" t="n">
        <f aca="false">(STANDARDIZE(Q135,$Q$322,$Q$323))*-1</f>
        <v>-0.735680450514106</v>
      </c>
      <c r="S135" s="24" t="n">
        <v>4.63</v>
      </c>
      <c r="T135" s="25" t="n">
        <f aca="false">(STANDARDIZE(S135,$S$322,$S$323))*-1</f>
        <v>-0.748857715086208</v>
      </c>
      <c r="V135" s="27" t="n">
        <f aca="false">F135+H135+J135+L135+N135+P135+R135+T135</f>
        <v>-2.78876091530822</v>
      </c>
      <c r="X135" s="27" t="n">
        <f aca="false">AVERAGE(F135,H135,J135,L135,N135,P135,R135,T135)</f>
        <v>-0.348595114413528</v>
      </c>
    </row>
    <row r="136" customFormat="false" ht="15" hidden="false" customHeight="false" outlineLevel="0" collapsed="false">
      <c r="A136" s="28" t="s">
        <v>520</v>
      </c>
      <c r="B136" s="29" t="s">
        <v>515</v>
      </c>
      <c r="C136" s="30" t="n">
        <v>76</v>
      </c>
      <c r="D136" s="29" t="n">
        <v>311</v>
      </c>
      <c r="E136" s="30" t="n">
        <v>33.625</v>
      </c>
      <c r="F136" s="25" t="n">
        <f aca="false">STANDARDIZE(E136,$E$322,$E$323)</f>
        <v>0.762096645770563</v>
      </c>
      <c r="G136" s="29" t="n">
        <v>9.625</v>
      </c>
      <c r="H136" s="25" t="n">
        <f aca="false">STANDARDIZE(G136,$G$322,$G$323)</f>
        <v>-0.136964752737516</v>
      </c>
      <c r="I136" s="30" t="n">
        <v>5.03</v>
      </c>
      <c r="J136" s="25" t="n">
        <f aca="false">(STANDARDIZE(I136,$I$322,$I$323))*-1</f>
        <v>-0.747513808274502</v>
      </c>
      <c r="K136" s="29" t="n">
        <v>26</v>
      </c>
      <c r="L136" s="25" t="n">
        <f aca="false">STANDARDIZE(K136,$K$322,$K$323)</f>
        <v>1.07070120824811</v>
      </c>
      <c r="M136" s="30" t="n">
        <v>30</v>
      </c>
      <c r="N136" s="25" t="n">
        <f aca="false">STANDARDIZE(M136,$M$322,$M$323)</f>
        <v>-0.815805749739989</v>
      </c>
      <c r="O136" s="29" t="n">
        <v>103</v>
      </c>
      <c r="P136" s="25" t="n">
        <f aca="false">STANDARDIZE(O136,$O$322,$O$323)</f>
        <v>-1.34032496081499</v>
      </c>
      <c r="Q136" s="30" t="n">
        <v>7.58</v>
      </c>
      <c r="R136" s="25" t="n">
        <f aca="false">(STANDARDIZE(Q136,$Q$322,$Q$323))*-1</f>
        <v>-0.619300345456584</v>
      </c>
      <c r="S136" s="29" t="n">
        <v>4.59</v>
      </c>
      <c r="T136" s="25" t="n">
        <f aca="false">(STANDARDIZE(S136,$S$322,$S$323))*-1</f>
        <v>-0.598912624510426</v>
      </c>
      <c r="V136" s="27" t="n">
        <f aca="false">F136+H136+J136+L136+N136+P136+R136+T136</f>
        <v>-2.42602438751533</v>
      </c>
      <c r="X136" s="27" t="n">
        <f aca="false">AVERAGE(F136,H136,J136,L136,N136,P136,R136,T136)</f>
        <v>-0.303253048439417</v>
      </c>
    </row>
    <row r="137" customFormat="false" ht="15" hidden="false" customHeight="false" outlineLevel="0" collapsed="false">
      <c r="A137" s="23" t="s">
        <v>521</v>
      </c>
      <c r="B137" s="24" t="s">
        <v>515</v>
      </c>
      <c r="C137" s="25" t="n">
        <v>75</v>
      </c>
      <c r="D137" s="24" t="n">
        <v>305</v>
      </c>
      <c r="E137" s="25" t="n">
        <v>35.25</v>
      </c>
      <c r="F137" s="25" t="n">
        <f aca="false">STANDARDIZE(E137,$E$322,$E$323)</f>
        <v>1.94528809422008</v>
      </c>
      <c r="G137" s="24" t="n">
        <v>10</v>
      </c>
      <c r="H137" s="25" t="n">
        <f aca="false">STANDARDIZE(G137,$G$322,$G$323)</f>
        <v>0.460353752256647</v>
      </c>
      <c r="I137" s="25" t="n">
        <v>5.39</v>
      </c>
      <c r="J137" s="25" t="n">
        <f aca="false">(STANDARDIZE(I137,$I$322,$I$323))*-1</f>
        <v>-1.96470891671674</v>
      </c>
      <c r="K137" s="24" t="n">
        <v>27</v>
      </c>
      <c r="L137" s="25" t="n">
        <f aca="false">STANDARDIZE(K137,$K$322,$K$323)</f>
        <v>1.23925030167556</v>
      </c>
      <c r="M137" s="25" t="n">
        <v>24</v>
      </c>
      <c r="N137" s="25" t="n">
        <f aca="false">STANDARDIZE(M137,$M$322,$M$323)</f>
        <v>-2.47219226114266</v>
      </c>
      <c r="O137" s="24" t="n">
        <v>103</v>
      </c>
      <c r="P137" s="25" t="n">
        <f aca="false">STANDARDIZE(O137,$O$322,$O$323)</f>
        <v>-1.34032496081499</v>
      </c>
      <c r="Q137" s="25" t="n">
        <v>7.89</v>
      </c>
      <c r="R137" s="25" t="n">
        <f aca="false">(STANDARDIZE(Q137,$Q$322,$Q$323))*-1</f>
        <v>-1.34085699681322</v>
      </c>
      <c r="S137" s="24" t="n">
        <v>4.76</v>
      </c>
      <c r="T137" s="25" t="n">
        <f aca="false">(STANDARDIZE(S137,$S$322,$S$323))*-1</f>
        <v>-1.2361792594575</v>
      </c>
      <c r="V137" s="27" t="n">
        <f aca="false">F137+H137+J137+L137+N137+P137+R137+T137</f>
        <v>-4.70937024679282</v>
      </c>
      <c r="X137" s="27" t="n">
        <f aca="false">AVERAGE(F137,H137,J137,L137,N137,P137,R137,T137)</f>
        <v>-0.588671280849103</v>
      </c>
    </row>
    <row r="138" customFormat="false" ht="15" hidden="false" customHeight="false" outlineLevel="0" collapsed="false">
      <c r="A138" s="28" t="s">
        <v>522</v>
      </c>
      <c r="B138" s="29" t="s">
        <v>515</v>
      </c>
      <c r="C138" s="30" t="n">
        <v>77</v>
      </c>
      <c r="D138" s="29" t="n">
        <v>298</v>
      </c>
      <c r="E138" s="30" t="n">
        <v>32.5</v>
      </c>
      <c r="F138" s="25" t="n">
        <f aca="false">STANDARDIZE(E138,$E$322,$E$323)</f>
        <v>-0.0570358954637204</v>
      </c>
      <c r="G138" s="29" t="n">
        <v>10.75</v>
      </c>
      <c r="H138" s="25" t="n">
        <f aca="false">STANDARDIZE(G138,$G$322,$G$323)</f>
        <v>1.65499076224497</v>
      </c>
      <c r="I138" s="30"/>
      <c r="J138" s="25"/>
      <c r="K138" s="29" t="n">
        <v>22</v>
      </c>
      <c r="L138" s="25" t="n">
        <f aca="false">STANDARDIZE(K138,$K$322,$K$323)</f>
        <v>0.396504834538333</v>
      </c>
      <c r="M138" s="30"/>
      <c r="N138" s="25"/>
      <c r="O138" s="29"/>
      <c r="P138" s="25"/>
      <c r="Q138" s="30"/>
      <c r="R138" s="25"/>
      <c r="S138" s="29"/>
      <c r="T138" s="25"/>
      <c r="V138" s="27" t="n">
        <f aca="false">F138+H138+J138+L138+N138+P138+R138+T138</f>
        <v>1.99445970131959</v>
      </c>
      <c r="X138" s="27" t="n">
        <f aca="false">AVERAGE(F138,H138,J138,L138,N138,P138,R138,T138)</f>
        <v>0.664819900439862</v>
      </c>
    </row>
    <row r="139" customFormat="false" ht="15" hidden="false" customHeight="false" outlineLevel="0" collapsed="false">
      <c r="A139" s="23" t="s">
        <v>523</v>
      </c>
      <c r="B139" s="24" t="s">
        <v>524</v>
      </c>
      <c r="C139" s="25" t="n">
        <v>77</v>
      </c>
      <c r="D139" s="24" t="n">
        <v>326</v>
      </c>
      <c r="E139" s="25" t="n">
        <v>35.25</v>
      </c>
      <c r="F139" s="25" t="n">
        <f aca="false">STANDARDIZE(E139,$E$322,$E$323)</f>
        <v>1.94528809422008</v>
      </c>
      <c r="G139" s="24" t="n">
        <v>10.5</v>
      </c>
      <c r="H139" s="25" t="n">
        <f aca="false">STANDARDIZE(G139,$G$322,$G$323)</f>
        <v>1.2567784255822</v>
      </c>
      <c r="I139" s="25" t="n">
        <v>5.57</v>
      </c>
      <c r="J139" s="25" t="n">
        <f aca="false">(STANDARDIZE(I139,$I$322,$I$323))*-1</f>
        <v>-2.57330647093786</v>
      </c>
      <c r="K139" s="24" t="n">
        <v>25</v>
      </c>
      <c r="L139" s="25" t="n">
        <f aca="false">STANDARDIZE(K139,$K$322,$K$323)</f>
        <v>0.902152114820666</v>
      </c>
      <c r="M139" s="25" t="n">
        <v>24</v>
      </c>
      <c r="N139" s="25" t="n">
        <f aca="false">STANDARDIZE(M139,$M$322,$M$323)</f>
        <v>-2.47219226114266</v>
      </c>
      <c r="O139" s="24" t="n">
        <v>95</v>
      </c>
      <c r="P139" s="25" t="n">
        <f aca="false">STANDARDIZE(O139,$O$322,$O$323)</f>
        <v>-2.23555770300403</v>
      </c>
      <c r="Q139" s="25" t="n">
        <v>8.04</v>
      </c>
      <c r="R139" s="25" t="n">
        <f aca="false">(STANDARDIZE(Q139,$Q$322,$Q$323))*-1</f>
        <v>-1.68999731198579</v>
      </c>
      <c r="S139" s="24" t="n">
        <v>4.9</v>
      </c>
      <c r="T139" s="25" t="n">
        <f aca="false">(STANDARDIZE(S139,$S$322,$S$323))*-1</f>
        <v>-1.76098707647274</v>
      </c>
      <c r="V139" s="27" t="n">
        <f aca="false">F139+H139+J139+L139+N139+P139+R139+T139</f>
        <v>-6.62782218892014</v>
      </c>
      <c r="X139" s="27" t="n">
        <f aca="false">AVERAGE(F139,H139,J139,L139,N139,P139,R139,T139)</f>
        <v>-0.828477773615017</v>
      </c>
    </row>
    <row r="140" customFormat="false" ht="15" hidden="false" customHeight="false" outlineLevel="0" collapsed="false">
      <c r="A140" s="28" t="s">
        <v>525</v>
      </c>
      <c r="B140" s="29" t="s">
        <v>524</v>
      </c>
      <c r="C140" s="30" t="n">
        <v>78</v>
      </c>
      <c r="D140" s="29" t="n">
        <v>295</v>
      </c>
      <c r="E140" s="30" t="n">
        <v>32.75</v>
      </c>
      <c r="F140" s="25" t="n">
        <f aca="false">STANDARDIZE(E140,$E$322,$E$323)</f>
        <v>0.124993558143898</v>
      </c>
      <c r="G140" s="29" t="n">
        <v>9.25</v>
      </c>
      <c r="H140" s="25" t="n">
        <f aca="false">STANDARDIZE(G140,$G$322,$G$323)</f>
        <v>-0.734283257731679</v>
      </c>
      <c r="I140" s="30"/>
      <c r="J140" s="25"/>
      <c r="K140" s="29" t="n">
        <v>20</v>
      </c>
      <c r="L140" s="25" t="n">
        <f aca="false">STANDARDIZE(K140,$K$322,$K$323)</f>
        <v>0.0594066476834436</v>
      </c>
      <c r="M140" s="30"/>
      <c r="N140" s="25"/>
      <c r="O140" s="29"/>
      <c r="P140" s="25"/>
      <c r="Q140" s="30"/>
      <c r="R140" s="25"/>
      <c r="S140" s="29"/>
      <c r="T140" s="25"/>
      <c r="V140" s="27" t="n">
        <f aca="false">F140+H140+J140+L140+N140+P140+R140+T140</f>
        <v>-0.549883051904338</v>
      </c>
      <c r="X140" s="27" t="n">
        <f aca="false">AVERAGE(F140,H140,J140,L140,N140,P140,R140,T140)</f>
        <v>-0.183294350634779</v>
      </c>
    </row>
    <row r="141" customFormat="false" ht="15" hidden="false" customHeight="false" outlineLevel="0" collapsed="false">
      <c r="A141" s="23" t="s">
        <v>526</v>
      </c>
      <c r="B141" s="24" t="s">
        <v>524</v>
      </c>
      <c r="C141" s="25" t="n">
        <v>76</v>
      </c>
      <c r="D141" s="24" t="n">
        <v>304</v>
      </c>
      <c r="E141" s="25" t="n">
        <v>33.125</v>
      </c>
      <c r="F141" s="25" t="n">
        <f aca="false">STANDARDIZE(E141,$E$322,$E$323)</f>
        <v>0.398037738555326</v>
      </c>
      <c r="G141" s="24" t="n">
        <v>9.125</v>
      </c>
      <c r="H141" s="25" t="n">
        <f aca="false">STANDARDIZE(G141,$G$322,$G$323)</f>
        <v>-0.933389426063067</v>
      </c>
      <c r="I141" s="25" t="n">
        <v>5.18</v>
      </c>
      <c r="J141" s="25" t="n">
        <f aca="false">(STANDARDIZE(I141,$I$322,$I$323))*-1</f>
        <v>-1.2546784367921</v>
      </c>
      <c r="K141" s="24" t="n">
        <v>28</v>
      </c>
      <c r="L141" s="25" t="n">
        <f aca="false">STANDARDIZE(K141,$K$322,$K$323)</f>
        <v>1.407799395103</v>
      </c>
      <c r="M141" s="25"/>
      <c r="N141" s="25"/>
      <c r="O141" s="24" t="n">
        <v>109</v>
      </c>
      <c r="P141" s="25" t="n">
        <f aca="false">STANDARDIZE(O141,$O$322,$O$323)</f>
        <v>-0.668900404173204</v>
      </c>
      <c r="Q141" s="25" t="n">
        <v>7.64</v>
      </c>
      <c r="R141" s="25" t="n">
        <f aca="false">(STANDARDIZE(Q141,$Q$322,$Q$323))*-1</f>
        <v>-0.75895647152561</v>
      </c>
      <c r="S141" s="24" t="n">
        <v>4.77</v>
      </c>
      <c r="T141" s="25" t="n">
        <f aca="false">(STANDARDIZE(S141,$S$322,$S$323))*-1</f>
        <v>-1.27366553210144</v>
      </c>
      <c r="V141" s="27" t="n">
        <f aca="false">F141+H141+J141+L141+N141+P141+R141+T141</f>
        <v>-3.0837531369971</v>
      </c>
      <c r="X141" s="27" t="n">
        <f aca="false">AVERAGE(F141,H141,J141,L141,N141,P141,R141,T141)</f>
        <v>-0.440536162428156</v>
      </c>
    </row>
    <row r="142" customFormat="false" ht="15" hidden="false" customHeight="false" outlineLevel="0" collapsed="false">
      <c r="A142" s="28" t="s">
        <v>527</v>
      </c>
      <c r="B142" s="29" t="s">
        <v>524</v>
      </c>
      <c r="C142" s="30" t="n">
        <v>78</v>
      </c>
      <c r="D142" s="29" t="n">
        <v>315</v>
      </c>
      <c r="E142" s="30" t="n">
        <v>33.75</v>
      </c>
      <c r="F142" s="25" t="n">
        <f aca="false">STANDARDIZE(E142,$E$322,$E$323)</f>
        <v>0.853111372574372</v>
      </c>
      <c r="G142" s="29" t="n">
        <v>9.5</v>
      </c>
      <c r="H142" s="25" t="n">
        <f aca="false">STANDARDIZE(G142,$G$322,$G$323)</f>
        <v>-0.336070921068904</v>
      </c>
      <c r="I142" s="30" t="n">
        <v>5.27</v>
      </c>
      <c r="J142" s="25" t="n">
        <f aca="false">(STANDARDIZE(I142,$I$322,$I$323))*-1</f>
        <v>-1.55897721390266</v>
      </c>
      <c r="K142" s="29" t="n">
        <v>30</v>
      </c>
      <c r="L142" s="25" t="n">
        <f aca="false">STANDARDIZE(K142,$K$322,$K$323)</f>
        <v>1.74489758195789</v>
      </c>
      <c r="M142" s="30"/>
      <c r="N142" s="25"/>
      <c r="O142" s="29" t="n">
        <v>100</v>
      </c>
      <c r="P142" s="25" t="n">
        <f aca="false">STANDARDIZE(O142,$O$322,$O$323)</f>
        <v>-1.67603723913588</v>
      </c>
      <c r="Q142" s="30" t="n">
        <v>7.88</v>
      </c>
      <c r="R142" s="25" t="n">
        <f aca="false">(STANDARDIZE(Q142,$Q$322,$Q$323))*-1</f>
        <v>-1.31758097580172</v>
      </c>
      <c r="S142" s="29" t="n">
        <v>4.66</v>
      </c>
      <c r="T142" s="25" t="n">
        <f aca="false">(STANDARDIZE(S142,$S$322,$S$323))*-1</f>
        <v>-0.861316533018046</v>
      </c>
      <c r="V142" s="27" t="n">
        <f aca="false">F142+H142+J142+L142+N142+P142+R142+T142</f>
        <v>-3.15197392839495</v>
      </c>
      <c r="X142" s="27" t="n">
        <f aca="false">AVERAGE(F142,H142,J142,L142,N142,P142,R142,T142)</f>
        <v>-0.450281989770707</v>
      </c>
    </row>
    <row r="143" customFormat="false" ht="15" hidden="false" customHeight="false" outlineLevel="0" collapsed="false">
      <c r="A143" s="23" t="s">
        <v>528</v>
      </c>
      <c r="B143" s="24" t="s">
        <v>524</v>
      </c>
      <c r="C143" s="25" t="n">
        <v>78</v>
      </c>
      <c r="D143" s="24" t="n">
        <v>310</v>
      </c>
      <c r="E143" s="25" t="n">
        <v>33</v>
      </c>
      <c r="F143" s="25" t="n">
        <f aca="false">STANDARDIZE(E143,$E$322,$E$323)</f>
        <v>0.307023011751517</v>
      </c>
      <c r="G143" s="24" t="n">
        <v>9.875</v>
      </c>
      <c r="H143" s="25" t="n">
        <f aca="false">STANDARDIZE(G143,$G$322,$G$323)</f>
        <v>0.261247583925259</v>
      </c>
      <c r="I143" s="25" t="n">
        <v>5.26</v>
      </c>
      <c r="J143" s="25" t="n">
        <f aca="false">(STANDARDIZE(I143,$I$322,$I$323))*-1</f>
        <v>-1.52516623866815</v>
      </c>
      <c r="K143" s="24"/>
      <c r="L143" s="25"/>
      <c r="M143" s="25"/>
      <c r="N143" s="25"/>
      <c r="O143" s="24" t="n">
        <v>97</v>
      </c>
      <c r="P143" s="25" t="n">
        <f aca="false">STANDARDIZE(O143,$O$322,$O$323)</f>
        <v>-2.01174951745677</v>
      </c>
      <c r="Q143" s="25"/>
      <c r="R143" s="25"/>
      <c r="S143" s="24"/>
      <c r="T143" s="25"/>
      <c r="V143" s="27" t="n">
        <f aca="false">F143+H143+J143+L143+N143+P143+R143+T143</f>
        <v>-2.96864516044814</v>
      </c>
      <c r="X143" s="27" t="n">
        <f aca="false">AVERAGE(F143,H143,J143,L143,N143,P143,R143,T143)</f>
        <v>-0.742161290112036</v>
      </c>
    </row>
    <row r="144" customFormat="false" ht="15" hidden="false" customHeight="false" outlineLevel="0" collapsed="false">
      <c r="A144" s="28" t="s">
        <v>529</v>
      </c>
      <c r="B144" s="29" t="s">
        <v>524</v>
      </c>
      <c r="C144" s="30" t="n">
        <v>76</v>
      </c>
      <c r="D144" s="29" t="n">
        <v>312</v>
      </c>
      <c r="E144" s="30" t="n">
        <v>33.875</v>
      </c>
      <c r="F144" s="25" t="n">
        <f aca="false">STANDARDIZE(E144,$E$322,$E$323)</f>
        <v>0.944126099378182</v>
      </c>
      <c r="G144" s="29" t="n">
        <v>10.125</v>
      </c>
      <c r="H144" s="25" t="n">
        <f aca="false">STANDARDIZE(G144,$G$322,$G$323)</f>
        <v>0.659459920588034</v>
      </c>
      <c r="I144" s="30" t="n">
        <v>5.32</v>
      </c>
      <c r="J144" s="25" t="n">
        <f aca="false">(STANDARDIZE(I144,$I$322,$I$323))*-1</f>
        <v>-1.72803209007519</v>
      </c>
      <c r="K144" s="29" t="n">
        <v>30</v>
      </c>
      <c r="L144" s="25" t="n">
        <f aca="false">STANDARDIZE(K144,$K$322,$K$323)</f>
        <v>1.74489758195789</v>
      </c>
      <c r="M144" s="30"/>
      <c r="N144" s="25"/>
      <c r="O144" s="29" t="n">
        <v>99</v>
      </c>
      <c r="P144" s="25" t="n">
        <f aca="false">STANDARDIZE(O144,$O$322,$O$323)</f>
        <v>-1.78794133190951</v>
      </c>
      <c r="Q144" s="30" t="n">
        <v>7.62</v>
      </c>
      <c r="R144" s="25" t="n">
        <f aca="false">(STANDARDIZE(Q144,$Q$322,$Q$323))*-1</f>
        <v>-0.712404429502602</v>
      </c>
      <c r="S144" s="29" t="n">
        <v>4.64</v>
      </c>
      <c r="T144" s="25" t="n">
        <f aca="false">(STANDARDIZE(S144,$S$322,$S$323))*-1</f>
        <v>-0.786343987730153</v>
      </c>
      <c r="V144" s="27" t="n">
        <f aca="false">F144+H144+J144+L144+N144+P144+R144+T144</f>
        <v>-1.66623823729335</v>
      </c>
      <c r="X144" s="27" t="n">
        <f aca="false">AVERAGE(F144,H144,J144,L144,N144,P144,R144,T144)</f>
        <v>-0.23803403389905</v>
      </c>
    </row>
    <row r="145" customFormat="false" ht="15" hidden="false" customHeight="false" outlineLevel="0" collapsed="false">
      <c r="A145" s="23" t="s">
        <v>530</v>
      </c>
      <c r="B145" s="24" t="s">
        <v>524</v>
      </c>
      <c r="C145" s="25" t="n">
        <v>75</v>
      </c>
      <c r="D145" s="24" t="n">
        <v>321</v>
      </c>
      <c r="E145" s="25" t="n">
        <v>31.625</v>
      </c>
      <c r="F145" s="25" t="n">
        <f aca="false">STANDARDIZE(E145,$E$322,$E$323)</f>
        <v>-0.694138983090385</v>
      </c>
      <c r="G145" s="24" t="n">
        <v>9.625</v>
      </c>
      <c r="H145" s="25" t="n">
        <f aca="false">STANDARDIZE(G145,$G$322,$G$323)</f>
        <v>-0.136964752737516</v>
      </c>
      <c r="I145" s="25" t="n">
        <v>5.2</v>
      </c>
      <c r="J145" s="25" t="n">
        <f aca="false">(STANDARDIZE(I145,$I$322,$I$323))*-1</f>
        <v>-1.32230038726111</v>
      </c>
      <c r="K145" s="24" t="n">
        <v>28</v>
      </c>
      <c r="L145" s="25" t="n">
        <f aca="false">STANDARDIZE(K145,$K$322,$K$323)</f>
        <v>1.407799395103</v>
      </c>
      <c r="M145" s="25"/>
      <c r="N145" s="25"/>
      <c r="O145" s="24" t="n">
        <v>98</v>
      </c>
      <c r="P145" s="25" t="n">
        <f aca="false">STANDARDIZE(O145,$O$322,$O$323)</f>
        <v>-1.89984542468314</v>
      </c>
      <c r="Q145" s="25" t="n">
        <v>8.07</v>
      </c>
      <c r="R145" s="25" t="n">
        <f aca="false">(STANDARDIZE(Q145,$Q$322,$Q$323))*-1</f>
        <v>-1.7598253750203</v>
      </c>
      <c r="S145" s="24" t="n">
        <v>4.98</v>
      </c>
      <c r="T145" s="25" t="n">
        <f aca="false">(STANDARDIZE(S145,$S$322,$S$323))*-1</f>
        <v>-2.0608772576243</v>
      </c>
      <c r="V145" s="27" t="n">
        <f aca="false">F145+H145+J145+L145+N145+P145+R145+T145</f>
        <v>-6.46615278531375</v>
      </c>
      <c r="X145" s="27" t="n">
        <f aca="false">AVERAGE(F145,H145,J145,L145,N145,P145,R145,T145)</f>
        <v>-0.923736112187679</v>
      </c>
    </row>
    <row r="146" customFormat="false" ht="15" hidden="false" customHeight="false" outlineLevel="0" collapsed="false">
      <c r="A146" s="28" t="s">
        <v>531</v>
      </c>
      <c r="B146" s="29" t="s">
        <v>524</v>
      </c>
      <c r="C146" s="30" t="n">
        <v>78</v>
      </c>
      <c r="D146" s="29" t="n">
        <v>324</v>
      </c>
      <c r="E146" s="30" t="n">
        <v>36</v>
      </c>
      <c r="F146" s="25" t="n">
        <f aca="false">STANDARDIZE(E146,$E$322,$E$323)</f>
        <v>2.49137645504294</v>
      </c>
      <c r="G146" s="29" t="n">
        <v>10.75</v>
      </c>
      <c r="H146" s="25" t="n">
        <f aca="false">STANDARDIZE(G146,$G$322,$G$323)</f>
        <v>1.65499076224497</v>
      </c>
      <c r="I146" s="30" t="n">
        <v>5.27</v>
      </c>
      <c r="J146" s="25" t="n">
        <f aca="false">(STANDARDIZE(I146,$I$322,$I$323))*-1</f>
        <v>-1.55897721390266</v>
      </c>
      <c r="K146" s="29" t="n">
        <v>24</v>
      </c>
      <c r="L146" s="25" t="n">
        <f aca="false">STANDARDIZE(K146,$K$322,$K$323)</f>
        <v>0.733603021393222</v>
      </c>
      <c r="M146" s="30"/>
      <c r="N146" s="25"/>
      <c r="O146" s="29" t="n">
        <v>109</v>
      </c>
      <c r="P146" s="25" t="n">
        <f aca="false">STANDARDIZE(O146,$O$322,$O$323)</f>
        <v>-0.668900404173204</v>
      </c>
      <c r="Q146" s="30"/>
      <c r="R146" s="25"/>
      <c r="S146" s="29" t="n">
        <v>4.75</v>
      </c>
      <c r="T146" s="25" t="n">
        <f aca="false">(STANDARDIZE(S146,$S$322,$S$323))*-1</f>
        <v>-1.19869298681355</v>
      </c>
      <c r="V146" s="27" t="n">
        <f aca="false">F146+H146+J146+L146+N146+P146+R146+T146</f>
        <v>1.45339963379172</v>
      </c>
      <c r="X146" s="27" t="n">
        <f aca="false">AVERAGE(F146,H146,J146,L146,N146,P146,R146,T146)</f>
        <v>0.24223327229862</v>
      </c>
    </row>
    <row r="147" customFormat="false" ht="15" hidden="false" customHeight="false" outlineLevel="0" collapsed="false">
      <c r="A147" s="23" t="s">
        <v>532</v>
      </c>
      <c r="B147" s="24" t="s">
        <v>524</v>
      </c>
      <c r="C147" s="25" t="n">
        <v>77</v>
      </c>
      <c r="D147" s="24" t="n">
        <v>313</v>
      </c>
      <c r="E147" s="25" t="n">
        <v>33</v>
      </c>
      <c r="F147" s="25" t="n">
        <f aca="false">STANDARDIZE(E147,$E$322,$E$323)</f>
        <v>0.307023011751517</v>
      </c>
      <c r="G147" s="24" t="n">
        <v>9.75</v>
      </c>
      <c r="H147" s="25" t="n">
        <f aca="false">STANDARDIZE(G147,$G$322,$G$323)</f>
        <v>0.0621414155938714</v>
      </c>
      <c r="I147" s="25"/>
      <c r="J147" s="25"/>
      <c r="K147" s="24" t="n">
        <v>20</v>
      </c>
      <c r="L147" s="25" t="n">
        <f aca="false">STANDARDIZE(K147,$K$322,$K$323)</f>
        <v>0.0594066476834436</v>
      </c>
      <c r="M147" s="25"/>
      <c r="N147" s="25"/>
      <c r="O147" s="24" t="n">
        <v>97</v>
      </c>
      <c r="P147" s="25" t="n">
        <f aca="false">STANDARDIZE(O147,$O$322,$O$323)</f>
        <v>-2.01174951745677</v>
      </c>
      <c r="Q147" s="25"/>
      <c r="R147" s="25"/>
      <c r="S147" s="24"/>
      <c r="T147" s="25"/>
      <c r="V147" s="27" t="n">
        <f aca="false">F147+H147+J147+L147+N147+P147+R147+T147</f>
        <v>-1.58317844242794</v>
      </c>
      <c r="X147" s="27" t="n">
        <f aca="false">AVERAGE(F147,H147,J147,L147,N147,P147,R147,T147)</f>
        <v>-0.395794610606984</v>
      </c>
    </row>
    <row r="148" customFormat="false" ht="15" hidden="false" customHeight="false" outlineLevel="0" collapsed="false">
      <c r="A148" s="28" t="s">
        <v>533</v>
      </c>
      <c r="B148" s="29" t="s">
        <v>524</v>
      </c>
      <c r="C148" s="30" t="n">
        <v>75</v>
      </c>
      <c r="D148" s="29" t="n">
        <v>317</v>
      </c>
      <c r="E148" s="30" t="n">
        <v>32</v>
      </c>
      <c r="F148" s="25" t="n">
        <f aca="false">STANDARDIZE(E148,$E$322,$E$323)</f>
        <v>-0.421094802678958</v>
      </c>
      <c r="G148" s="29" t="n">
        <v>10.5</v>
      </c>
      <c r="H148" s="25" t="n">
        <f aca="false">STANDARDIZE(G148,$G$322,$G$323)</f>
        <v>1.2567784255822</v>
      </c>
      <c r="I148" s="30" t="n">
        <v>5.32</v>
      </c>
      <c r="J148" s="25" t="n">
        <f aca="false">(STANDARDIZE(I148,$I$322,$I$323))*-1</f>
        <v>-1.72803209007519</v>
      </c>
      <c r="K148" s="29" t="n">
        <v>12</v>
      </c>
      <c r="L148" s="25" t="n">
        <f aca="false">STANDARDIZE(K148,$K$322,$K$323)</f>
        <v>-1.28898609973611</v>
      </c>
      <c r="M148" s="30"/>
      <c r="N148" s="25"/>
      <c r="O148" s="29" t="n">
        <v>107</v>
      </c>
      <c r="P148" s="25" t="n">
        <f aca="false">STANDARDIZE(O148,$O$322,$O$323)</f>
        <v>-0.892708589720465</v>
      </c>
      <c r="Q148" s="30" t="n">
        <v>8.3</v>
      </c>
      <c r="R148" s="25" t="n">
        <f aca="false">(STANDARDIZE(Q148,$Q$322,$Q$323))*-1</f>
        <v>-2.29517385828491</v>
      </c>
      <c r="S148" s="29" t="n">
        <v>4.83</v>
      </c>
      <c r="T148" s="25" t="n">
        <f aca="false">(STANDARDIZE(S148,$S$322,$S$323))*-1</f>
        <v>-1.49858316796512</v>
      </c>
      <c r="V148" s="27" t="n">
        <f aca="false">F148+H148+J148+L148+N148+P148+R148+T148</f>
        <v>-6.86780018287856</v>
      </c>
      <c r="X148" s="27" t="n">
        <f aca="false">AVERAGE(F148,H148,J148,L148,N148,P148,R148,T148)</f>
        <v>-0.981114311839794</v>
      </c>
    </row>
    <row r="149" customFormat="false" ht="15" hidden="false" customHeight="false" outlineLevel="0" collapsed="false">
      <c r="A149" s="23" t="s">
        <v>534</v>
      </c>
      <c r="B149" s="24" t="s">
        <v>524</v>
      </c>
      <c r="C149" s="25" t="n">
        <v>76</v>
      </c>
      <c r="D149" s="24" t="n">
        <v>299</v>
      </c>
      <c r="E149" s="25" t="n">
        <v>32.5</v>
      </c>
      <c r="F149" s="25" t="n">
        <f aca="false">STANDARDIZE(E149,$E$322,$E$323)</f>
        <v>-0.0570358954637204</v>
      </c>
      <c r="G149" s="24" t="n">
        <v>9.75</v>
      </c>
      <c r="H149" s="25" t="n">
        <f aca="false">STANDARDIZE(G149,$G$322,$G$323)</f>
        <v>0.0621414155938714</v>
      </c>
      <c r="I149" s="25" t="n">
        <v>5.22</v>
      </c>
      <c r="J149" s="25" t="n">
        <f aca="false">(STANDARDIZE(I149,$I$322,$I$323))*-1</f>
        <v>-1.38992233773013</v>
      </c>
      <c r="K149" s="24" t="n">
        <v>28</v>
      </c>
      <c r="L149" s="25" t="n">
        <f aca="false">STANDARDIZE(K149,$K$322,$K$323)</f>
        <v>1.407799395103</v>
      </c>
      <c r="M149" s="25"/>
      <c r="N149" s="25"/>
      <c r="O149" s="24" t="n">
        <v>97</v>
      </c>
      <c r="P149" s="25" t="n">
        <f aca="false">STANDARDIZE(O149,$O$322,$O$323)</f>
        <v>-2.01174951745677</v>
      </c>
      <c r="Q149" s="25" t="n">
        <v>7.57</v>
      </c>
      <c r="R149" s="25" t="n">
        <f aca="false">(STANDARDIZE(Q149,$Q$322,$Q$323))*-1</f>
        <v>-0.59602432444508</v>
      </c>
      <c r="S149" s="24" t="n">
        <v>4.72</v>
      </c>
      <c r="T149" s="25" t="n">
        <f aca="false">(STANDARDIZE(S149,$S$322,$S$323))*-1</f>
        <v>-1.08623416888172</v>
      </c>
      <c r="V149" s="27" t="n">
        <f aca="false">F149+H149+J149+L149+N149+P149+R149+T149</f>
        <v>-3.67102543328055</v>
      </c>
      <c r="X149" s="27" t="n">
        <f aca="false">AVERAGE(F149,H149,J149,L149,N149,P149,R149,T149)</f>
        <v>-0.524432204754364</v>
      </c>
    </row>
    <row r="150" customFormat="false" ht="15" hidden="false" customHeight="false" outlineLevel="0" collapsed="false">
      <c r="A150" s="28" t="s">
        <v>535</v>
      </c>
      <c r="B150" s="29" t="s">
        <v>524</v>
      </c>
      <c r="C150" s="30" t="n">
        <v>76</v>
      </c>
      <c r="D150" s="29" t="n">
        <v>306</v>
      </c>
      <c r="E150" s="30" t="n">
        <v>32.875</v>
      </c>
      <c r="F150" s="25" t="n">
        <f aca="false">STANDARDIZE(E150,$E$322,$E$323)</f>
        <v>0.216008284947707</v>
      </c>
      <c r="G150" s="29" t="n">
        <v>10.375</v>
      </c>
      <c r="H150" s="25" t="n">
        <f aca="false">STANDARDIZE(G150,$G$322,$G$323)</f>
        <v>1.05767225725081</v>
      </c>
      <c r="I150" s="30" t="n">
        <v>5.11</v>
      </c>
      <c r="J150" s="25" t="n">
        <f aca="false">(STANDARDIZE(I150,$I$322,$I$323))*-1</f>
        <v>-1.01800161015056</v>
      </c>
      <c r="K150" s="29" t="n">
        <v>33</v>
      </c>
      <c r="L150" s="25" t="n">
        <f aca="false">STANDARDIZE(K150,$K$322,$K$323)</f>
        <v>2.25054486224022</v>
      </c>
      <c r="M150" s="30"/>
      <c r="N150" s="25"/>
      <c r="O150" s="29" t="n">
        <v>109</v>
      </c>
      <c r="P150" s="25" t="n">
        <f aca="false">STANDARDIZE(O150,$O$322,$O$323)</f>
        <v>-0.668900404173204</v>
      </c>
      <c r="Q150" s="30" t="n">
        <v>7.5</v>
      </c>
      <c r="R150" s="25" t="n">
        <f aca="false">(STANDARDIZE(Q150,$Q$322,$Q$323))*-1</f>
        <v>-0.433092177364548</v>
      </c>
      <c r="S150" s="29" t="n">
        <v>4.65</v>
      </c>
      <c r="T150" s="25" t="n">
        <f aca="false">(STANDARDIZE(S150,$S$322,$S$323))*-1</f>
        <v>-0.823830260374101</v>
      </c>
      <c r="V150" s="27" t="n">
        <f aca="false">F150+H150+J150+L150+N150+P150+R150+T150</f>
        <v>0.580400952376324</v>
      </c>
      <c r="X150" s="27" t="n">
        <f aca="false">AVERAGE(F150,H150,J150,L150,N150,P150,R150,T150)</f>
        <v>0.0829144217680463</v>
      </c>
    </row>
    <row r="151" customFormat="false" ht="15" hidden="false" customHeight="false" outlineLevel="0" collapsed="false">
      <c r="A151" s="23" t="s">
        <v>536</v>
      </c>
      <c r="B151" s="24" t="s">
        <v>524</v>
      </c>
      <c r="C151" s="25" t="n">
        <v>76</v>
      </c>
      <c r="D151" s="24" t="n">
        <v>314</v>
      </c>
      <c r="E151" s="25" t="n">
        <v>33.25</v>
      </c>
      <c r="F151" s="25" t="n">
        <f aca="false">STANDARDIZE(E151,$E$322,$E$323)</f>
        <v>0.489052465359135</v>
      </c>
      <c r="G151" s="24" t="n">
        <v>9.625</v>
      </c>
      <c r="H151" s="25" t="n">
        <f aca="false">STANDARDIZE(G151,$G$322,$G$323)</f>
        <v>-0.136964752737516</v>
      </c>
      <c r="I151" s="25"/>
      <c r="J151" s="25"/>
      <c r="K151" s="24" t="n">
        <v>23</v>
      </c>
      <c r="L151" s="25" t="n">
        <f aca="false">STANDARDIZE(K151,$K$322,$K$323)</f>
        <v>0.565053927965777</v>
      </c>
      <c r="M151" s="25"/>
      <c r="N151" s="25"/>
      <c r="O151" s="24"/>
      <c r="P151" s="25"/>
      <c r="Q151" s="25"/>
      <c r="R151" s="25"/>
      <c r="S151" s="24"/>
      <c r="T151" s="25"/>
      <c r="V151" s="27" t="n">
        <f aca="false">F151+H151+J151+L151+N151+P151+R151+T151</f>
        <v>0.917141640587396</v>
      </c>
      <c r="X151" s="27" t="n">
        <f aca="false">AVERAGE(F151,H151,J151,L151,N151,P151,R151,T151)</f>
        <v>0.305713880195799</v>
      </c>
    </row>
    <row r="152" customFormat="false" ht="15" hidden="false" customHeight="false" outlineLevel="0" collapsed="false">
      <c r="A152" s="28" t="s">
        <v>537</v>
      </c>
      <c r="B152" s="29" t="s">
        <v>524</v>
      </c>
      <c r="C152" s="30" t="n">
        <v>77</v>
      </c>
      <c r="D152" s="29" t="n">
        <v>294</v>
      </c>
      <c r="E152" s="30" t="n">
        <v>33.25</v>
      </c>
      <c r="F152" s="25" t="n">
        <f aca="false">STANDARDIZE(E152,$E$322,$E$323)</f>
        <v>0.489052465359135</v>
      </c>
      <c r="G152" s="29" t="n">
        <v>10.5</v>
      </c>
      <c r="H152" s="25" t="n">
        <f aca="false">STANDARDIZE(G152,$G$322,$G$323)</f>
        <v>1.2567784255822</v>
      </c>
      <c r="I152" s="30" t="n">
        <v>5.3</v>
      </c>
      <c r="J152" s="25" t="n">
        <f aca="false">(STANDARDIZE(I152,$I$322,$I$323))*-1</f>
        <v>-1.66041013960618</v>
      </c>
      <c r="K152" s="29" t="n">
        <v>30</v>
      </c>
      <c r="L152" s="25" t="n">
        <f aca="false">STANDARDIZE(K152,$K$322,$K$323)</f>
        <v>1.74489758195789</v>
      </c>
      <c r="M152" s="30"/>
      <c r="N152" s="25"/>
      <c r="O152" s="29" t="n">
        <v>111</v>
      </c>
      <c r="P152" s="25" t="n">
        <f aca="false">STANDARDIZE(O152,$O$322,$O$323)</f>
        <v>-0.445092218625944</v>
      </c>
      <c r="Q152" s="30" t="n">
        <v>7.75</v>
      </c>
      <c r="R152" s="25" t="n">
        <f aca="false">(STANDARDIZE(Q152,$Q$322,$Q$323))*-1</f>
        <v>-1.01499270265216</v>
      </c>
      <c r="S152" s="29" t="n">
        <v>4.9</v>
      </c>
      <c r="T152" s="25" t="n">
        <f aca="false">(STANDARDIZE(S152,$S$322,$S$323))*-1</f>
        <v>-1.76098707647274</v>
      </c>
      <c r="V152" s="27" t="n">
        <f aca="false">F152+H152+J152+L152+N152+P152+R152+T152</f>
        <v>-1.3907536644578</v>
      </c>
      <c r="X152" s="27" t="n">
        <f aca="false">AVERAGE(F152,H152,J152,L152,N152,P152,R152,T152)</f>
        <v>-0.198679094922543</v>
      </c>
    </row>
    <row r="153" customFormat="false" ht="15" hidden="false" customHeight="false" outlineLevel="0" collapsed="false">
      <c r="A153" s="23" t="s">
        <v>538</v>
      </c>
      <c r="B153" s="24" t="s">
        <v>524</v>
      </c>
      <c r="C153" s="25" t="n">
        <v>76</v>
      </c>
      <c r="D153" s="24" t="n">
        <v>303</v>
      </c>
      <c r="E153" s="25" t="n">
        <v>33</v>
      </c>
      <c r="F153" s="25" t="n">
        <f aca="false">STANDARDIZE(E153,$E$322,$E$323)</f>
        <v>0.307023011751517</v>
      </c>
      <c r="G153" s="24" t="n">
        <v>9.875</v>
      </c>
      <c r="H153" s="25" t="n">
        <f aca="false">STANDARDIZE(G153,$G$322,$G$323)</f>
        <v>0.261247583925259</v>
      </c>
      <c r="I153" s="25" t="n">
        <v>5.19</v>
      </c>
      <c r="J153" s="25" t="n">
        <f aca="false">(STANDARDIZE(I153,$I$322,$I$323))*-1</f>
        <v>-1.28848941202661</v>
      </c>
      <c r="K153" s="24"/>
      <c r="L153" s="25"/>
      <c r="M153" s="25"/>
      <c r="N153" s="25"/>
      <c r="O153" s="24" t="n">
        <v>105</v>
      </c>
      <c r="P153" s="25" t="n">
        <f aca="false">STANDARDIZE(O153,$O$322,$O$323)</f>
        <v>-1.11651677526773</v>
      </c>
      <c r="Q153" s="25" t="n">
        <v>7.4</v>
      </c>
      <c r="R153" s="25" t="n">
        <f aca="false">(STANDARDIZE(Q153,$Q$322,$Q$323))*-1</f>
        <v>-0.200331967249504</v>
      </c>
      <c r="S153" s="24" t="n">
        <v>4.52</v>
      </c>
      <c r="T153" s="25" t="n">
        <f aca="false">(STANDARDIZE(S153,$S$322,$S$323))*-1</f>
        <v>-0.336508716002807</v>
      </c>
      <c r="V153" s="27" t="n">
        <f aca="false">F153+H153+J153+L153+N153+P153+R153+T153</f>
        <v>-2.37357627486987</v>
      </c>
      <c r="X153" s="27" t="n">
        <f aca="false">AVERAGE(F153,H153,J153,L153,N153,P153,R153,T153)</f>
        <v>-0.395596045811646</v>
      </c>
    </row>
    <row r="154" customFormat="false" ht="15" hidden="false" customHeight="false" outlineLevel="0" collapsed="false">
      <c r="A154" s="28" t="s">
        <v>539</v>
      </c>
      <c r="B154" s="29" t="s">
        <v>524</v>
      </c>
      <c r="C154" s="30" t="n">
        <v>77</v>
      </c>
      <c r="D154" s="29" t="n">
        <v>304</v>
      </c>
      <c r="E154" s="30" t="n">
        <v>32.5</v>
      </c>
      <c r="F154" s="25" t="n">
        <f aca="false">STANDARDIZE(E154,$E$322,$E$323)</f>
        <v>-0.0570358954637204</v>
      </c>
      <c r="G154" s="29" t="n">
        <v>9.625</v>
      </c>
      <c r="H154" s="25" t="n">
        <f aca="false">STANDARDIZE(G154,$G$322,$G$323)</f>
        <v>-0.136964752737516</v>
      </c>
      <c r="I154" s="30" t="n">
        <v>4.95</v>
      </c>
      <c r="J154" s="25" t="n">
        <f aca="false">(STANDARDIZE(I154,$I$322,$I$323))*-1</f>
        <v>-0.477026006398449</v>
      </c>
      <c r="K154" s="29" t="n">
        <v>28</v>
      </c>
      <c r="L154" s="25" t="n">
        <f aca="false">STANDARDIZE(K154,$K$322,$K$323)</f>
        <v>1.407799395103</v>
      </c>
      <c r="M154" s="30"/>
      <c r="N154" s="25"/>
      <c r="O154" s="29" t="n">
        <v>110</v>
      </c>
      <c r="P154" s="25" t="n">
        <f aca="false">STANDARDIZE(O154,$O$322,$O$323)</f>
        <v>-0.556996311399574</v>
      </c>
      <c r="Q154" s="30" t="n">
        <v>7.47</v>
      </c>
      <c r="R154" s="25" t="n">
        <f aca="false">(STANDARDIZE(Q154,$Q$322,$Q$323))*-1</f>
        <v>-0.363264114330034</v>
      </c>
      <c r="S154" s="29" t="n">
        <v>4.54</v>
      </c>
      <c r="T154" s="25" t="n">
        <f aca="false">(STANDARDIZE(S154,$S$322,$S$323))*-1</f>
        <v>-0.4114812612907</v>
      </c>
      <c r="V154" s="27" t="n">
        <f aca="false">F154+H154+J154+L154+N154+P154+R154+T154</f>
        <v>-0.594968946516994</v>
      </c>
      <c r="X154" s="27" t="n">
        <f aca="false">AVERAGE(F154,H154,J154,L154,N154,P154,R154,T154)</f>
        <v>-0.084995563788142</v>
      </c>
    </row>
    <row r="155" customFormat="false" ht="15" hidden="false" customHeight="false" outlineLevel="0" collapsed="false">
      <c r="A155" s="23" t="s">
        <v>540</v>
      </c>
      <c r="B155" s="24" t="s">
        <v>524</v>
      </c>
      <c r="C155" s="25" t="n">
        <v>76</v>
      </c>
      <c r="D155" s="24" t="n">
        <v>314</v>
      </c>
      <c r="E155" s="25" t="n">
        <v>31.5</v>
      </c>
      <c r="F155" s="25" t="n">
        <f aca="false">STANDARDIZE(E155,$E$322,$E$323)</f>
        <v>-0.785153709894195</v>
      </c>
      <c r="G155" s="24" t="n">
        <v>10.375</v>
      </c>
      <c r="H155" s="25" t="n">
        <f aca="false">STANDARDIZE(G155,$G$322,$G$323)</f>
        <v>1.05767225725081</v>
      </c>
      <c r="I155" s="25" t="n">
        <v>5.45</v>
      </c>
      <c r="J155" s="25" t="n">
        <f aca="false">(STANDARDIZE(I155,$I$322,$I$323))*-1</f>
        <v>-2.16757476812378</v>
      </c>
      <c r="K155" s="24" t="n">
        <v>22</v>
      </c>
      <c r="L155" s="25" t="n">
        <f aca="false">STANDARDIZE(K155,$K$322,$K$323)</f>
        <v>0.396504834538333</v>
      </c>
      <c r="M155" s="25"/>
      <c r="N155" s="25"/>
      <c r="O155" s="24" t="n">
        <v>90</v>
      </c>
      <c r="P155" s="25" t="n">
        <f aca="false">STANDARDIZE(O155,$O$322,$O$323)</f>
        <v>-2.79507816687218</v>
      </c>
      <c r="Q155" s="25" t="n">
        <v>7.94</v>
      </c>
      <c r="R155" s="25" t="n">
        <f aca="false">(STANDARDIZE(Q155,$Q$322,$Q$323))*-1</f>
        <v>-1.45723710187074</v>
      </c>
      <c r="S155" s="24" t="n">
        <v>5.02</v>
      </c>
      <c r="T155" s="25" t="n">
        <f aca="false">(STANDARDIZE(S155,$S$322,$S$323))*-1</f>
        <v>-2.21082234820008</v>
      </c>
      <c r="V155" s="27" t="n">
        <f aca="false">F155+H155+J155+L155+N155+P155+R155+T155</f>
        <v>-7.96168900317183</v>
      </c>
      <c r="X155" s="27" t="n">
        <f aca="false">AVERAGE(F155,H155,J155,L155,N155,P155,R155,T155)</f>
        <v>-1.13738414331026</v>
      </c>
    </row>
    <row r="156" customFormat="false" ht="15" hidden="false" customHeight="false" outlineLevel="0" collapsed="false">
      <c r="A156" s="28" t="s">
        <v>541</v>
      </c>
      <c r="B156" s="29" t="s">
        <v>524</v>
      </c>
      <c r="C156" s="30" t="n">
        <v>76</v>
      </c>
      <c r="D156" s="29" t="n">
        <v>330</v>
      </c>
      <c r="E156" s="30" t="n">
        <v>32.875</v>
      </c>
      <c r="F156" s="25" t="n">
        <f aca="false">STANDARDIZE(E156,$E$322,$E$323)</f>
        <v>0.216008284947707</v>
      </c>
      <c r="G156" s="29" t="n">
        <v>10.375</v>
      </c>
      <c r="H156" s="25" t="n">
        <f aca="false">STANDARDIZE(G156,$G$322,$G$323)</f>
        <v>1.05767225725081</v>
      </c>
      <c r="I156" s="30" t="n">
        <v>5.58</v>
      </c>
      <c r="J156" s="25" t="n">
        <f aca="false">(STANDARDIZE(I156,$I$322,$I$323))*-1</f>
        <v>-2.60711744617236</v>
      </c>
      <c r="K156" s="29" t="n">
        <v>30</v>
      </c>
      <c r="L156" s="25" t="n">
        <f aca="false">STANDARDIZE(K156,$K$322,$K$323)</f>
        <v>1.74489758195789</v>
      </c>
      <c r="M156" s="30"/>
      <c r="N156" s="25"/>
      <c r="O156" s="29" t="n">
        <v>88</v>
      </c>
      <c r="P156" s="25" t="n">
        <f aca="false">STANDARDIZE(O156,$O$322,$O$323)</f>
        <v>-3.01888635241944</v>
      </c>
      <c r="Q156" s="30"/>
      <c r="R156" s="25"/>
      <c r="S156" s="29"/>
      <c r="T156" s="25"/>
      <c r="V156" s="27" t="n">
        <f aca="false">F156+H156+J156+L156+N156+P156+R156+T156</f>
        <v>-2.60742567443539</v>
      </c>
      <c r="X156" s="27" t="n">
        <f aca="false">AVERAGE(F156,H156,J156,L156,N156,P156,R156,T156)</f>
        <v>-0.521485134887079</v>
      </c>
    </row>
    <row r="157" customFormat="false" ht="15" hidden="false" customHeight="false" outlineLevel="0" collapsed="false">
      <c r="A157" s="23" t="s">
        <v>542</v>
      </c>
      <c r="B157" s="24" t="s">
        <v>524</v>
      </c>
      <c r="C157" s="25" t="n">
        <v>75</v>
      </c>
      <c r="D157" s="24" t="n">
        <v>298</v>
      </c>
      <c r="E157" s="25" t="n">
        <v>33.5</v>
      </c>
      <c r="F157" s="25" t="n">
        <f aca="false">STANDARDIZE(E157,$E$322,$E$323)</f>
        <v>0.671081918966754</v>
      </c>
      <c r="G157" s="24" t="n">
        <v>11.875</v>
      </c>
      <c r="H157" s="25" t="n">
        <f aca="false">STANDARDIZE(G157,$G$322,$G$323)</f>
        <v>3.44694627722746</v>
      </c>
      <c r="I157" s="25" t="n">
        <v>5.17</v>
      </c>
      <c r="J157" s="25" t="n">
        <f aca="false">(STANDARDIZE(I157,$I$322,$I$323))*-1</f>
        <v>-1.22086746155759</v>
      </c>
      <c r="K157" s="24" t="n">
        <v>34</v>
      </c>
      <c r="L157" s="25" t="n">
        <f aca="false">STANDARDIZE(K157,$K$322,$K$323)</f>
        <v>2.41909395566767</v>
      </c>
      <c r="M157" s="25"/>
      <c r="N157" s="25"/>
      <c r="O157" s="24" t="n">
        <v>98</v>
      </c>
      <c r="P157" s="25" t="n">
        <f aca="false">STANDARDIZE(O157,$O$322,$O$323)</f>
        <v>-1.89984542468314</v>
      </c>
      <c r="Q157" s="25" t="n">
        <v>7.69</v>
      </c>
      <c r="R157" s="25" t="n">
        <f aca="false">(STANDARDIZE(Q157,$Q$322,$Q$323))*-1</f>
        <v>-0.875336576583134</v>
      </c>
      <c r="S157" s="24" t="n">
        <v>4.71</v>
      </c>
      <c r="T157" s="25" t="n">
        <f aca="false">(STANDARDIZE(S157,$S$322,$S$323))*-1</f>
        <v>-1.04874789623777</v>
      </c>
      <c r="V157" s="27" t="n">
        <f aca="false">F157+H157+J157+L157+N157+P157+R157+T157</f>
        <v>1.49232479280025</v>
      </c>
      <c r="X157" s="27" t="n">
        <f aca="false">AVERAGE(F157,H157,J157,L157,N157,P157,R157,T157)</f>
        <v>0.213189256114322</v>
      </c>
    </row>
    <row r="158" customFormat="false" ht="15" hidden="false" customHeight="false" outlineLevel="0" collapsed="false">
      <c r="A158" s="28" t="s">
        <v>543</v>
      </c>
      <c r="B158" s="29" t="s">
        <v>524</v>
      </c>
      <c r="C158" s="30" t="n">
        <v>76</v>
      </c>
      <c r="D158" s="29" t="n">
        <v>301</v>
      </c>
      <c r="E158" s="30" t="n">
        <v>32.375</v>
      </c>
      <c r="F158" s="25" t="n">
        <f aca="false">STANDARDIZE(E158,$E$322,$E$323)</f>
        <v>-0.14805062226753</v>
      </c>
      <c r="G158" s="29" t="n">
        <v>10.125</v>
      </c>
      <c r="H158" s="25" t="n">
        <f aca="false">STANDARDIZE(G158,$G$322,$G$323)</f>
        <v>0.659459920588034</v>
      </c>
      <c r="I158" s="30" t="n">
        <v>5.08</v>
      </c>
      <c r="J158" s="25" t="n">
        <f aca="false">(STANDARDIZE(I158,$I$322,$I$323))*-1</f>
        <v>-0.916568684447034</v>
      </c>
      <c r="K158" s="29" t="n">
        <v>16</v>
      </c>
      <c r="L158" s="25" t="n">
        <f aca="false">STANDARDIZE(K158,$K$322,$K$323)</f>
        <v>-0.614789726026335</v>
      </c>
      <c r="M158" s="30"/>
      <c r="N158" s="25"/>
      <c r="O158" s="29" t="n">
        <v>110</v>
      </c>
      <c r="P158" s="25" t="n">
        <f aca="false">STANDARDIZE(O158,$O$322,$O$323)</f>
        <v>-0.556996311399574</v>
      </c>
      <c r="Q158" s="30" t="n">
        <v>7.32</v>
      </c>
      <c r="R158" s="25" t="n">
        <f aca="false">(STANDARDIZE(Q158,$Q$322,$Q$323))*-1</f>
        <v>-0.0141237991574687</v>
      </c>
      <c r="S158" s="29" t="n">
        <v>4.58</v>
      </c>
      <c r="T158" s="25" t="n">
        <f aca="false">(STANDARDIZE(S158,$S$322,$S$323))*-1</f>
        <v>-0.561426351866482</v>
      </c>
      <c r="V158" s="27" t="n">
        <f aca="false">F158+H158+J158+L158+N158+P158+R158+T158</f>
        <v>-2.15249557457639</v>
      </c>
      <c r="X158" s="27" t="n">
        <f aca="false">AVERAGE(F158,H158,J158,L158,N158,P158,R158,T158)</f>
        <v>-0.307499367796627</v>
      </c>
    </row>
    <row r="159" customFormat="false" ht="15" hidden="false" customHeight="false" outlineLevel="0" collapsed="false">
      <c r="A159" s="23" t="s">
        <v>544</v>
      </c>
      <c r="B159" s="24" t="s">
        <v>545</v>
      </c>
      <c r="C159" s="25" t="n">
        <v>73</v>
      </c>
      <c r="D159" s="24" t="n">
        <v>235</v>
      </c>
      <c r="E159" s="25" t="n">
        <v>32.375</v>
      </c>
      <c r="F159" s="25" t="n">
        <f aca="false">STANDARDIZE(E159,$E$322,$E$323)</f>
        <v>-0.14805062226753</v>
      </c>
      <c r="G159" s="24" t="n">
        <v>9.25</v>
      </c>
      <c r="H159" s="25" t="n">
        <f aca="false">STANDARDIZE(G159,$G$322,$G$323)</f>
        <v>-0.734283257731679</v>
      </c>
      <c r="I159" s="25" t="n">
        <v>4.7</v>
      </c>
      <c r="J159" s="25" t="n">
        <f aca="false">(STANDARDIZE(I159,$I$322,$I$323))*-1</f>
        <v>0.368248374464216</v>
      </c>
      <c r="K159" s="24" t="n">
        <v>21</v>
      </c>
      <c r="L159" s="25" t="n">
        <f aca="false">STANDARDIZE(K159,$K$322,$K$323)</f>
        <v>0.227955741110888</v>
      </c>
      <c r="M159" s="25" t="n">
        <v>37.5</v>
      </c>
      <c r="N159" s="25" t="n">
        <f aca="false">STANDARDIZE(M159,$M$322,$M$323)</f>
        <v>1.25467738951335</v>
      </c>
      <c r="O159" s="24" t="n">
        <v>121</v>
      </c>
      <c r="P159" s="25" t="n">
        <f aca="false">STANDARDIZE(O159,$O$322,$O$323)</f>
        <v>0.67394870911036</v>
      </c>
      <c r="Q159" s="25" t="n">
        <v>7.07</v>
      </c>
      <c r="R159" s="25" t="n">
        <f aca="false">(STANDARDIZE(Q159,$Q$322,$Q$323))*-1</f>
        <v>0.567776726130143</v>
      </c>
      <c r="S159" s="24" t="n">
        <v>4.36</v>
      </c>
      <c r="T159" s="25" t="n">
        <f aca="false">(STANDARDIZE(S159,$S$322,$S$323))*-1</f>
        <v>0.263271646300317</v>
      </c>
      <c r="V159" s="27" t="n">
        <f aca="false">F159+H159+J159+L159+N159+P159+R159+T159</f>
        <v>2.47354470663006</v>
      </c>
      <c r="X159" s="27" t="n">
        <f aca="false">AVERAGE(F159,H159,J159,L159,N159,P159,R159,T159)</f>
        <v>0.309193088328758</v>
      </c>
    </row>
    <row r="160" customFormat="false" ht="15" hidden="false" customHeight="false" outlineLevel="0" collapsed="false">
      <c r="A160" s="28" t="s">
        <v>546</v>
      </c>
      <c r="B160" s="29" t="s">
        <v>545</v>
      </c>
      <c r="C160" s="30" t="n">
        <v>72</v>
      </c>
      <c r="D160" s="29" t="n">
        <v>245</v>
      </c>
      <c r="E160" s="30" t="n">
        <v>30.75</v>
      </c>
      <c r="F160" s="25" t="n">
        <f aca="false">STANDARDIZE(E160,$E$322,$E$323)</f>
        <v>-1.33124207071705</v>
      </c>
      <c r="G160" s="29" t="n">
        <v>9.75</v>
      </c>
      <c r="H160" s="25" t="n">
        <f aca="false">STANDARDIZE(G160,$G$322,$G$323)</f>
        <v>0.0621414155938714</v>
      </c>
      <c r="I160" s="30" t="n">
        <v>4.89</v>
      </c>
      <c r="J160" s="25" t="n">
        <f aca="false">(STANDARDIZE(I160,$I$322,$I$323))*-1</f>
        <v>-0.274160154991408</v>
      </c>
      <c r="K160" s="29" t="n">
        <v>19</v>
      </c>
      <c r="L160" s="25" t="n">
        <f aca="false">STANDARDIZE(K160,$K$322,$K$323)</f>
        <v>-0.109142445744001</v>
      </c>
      <c r="M160" s="30" t="n">
        <v>28.5</v>
      </c>
      <c r="N160" s="25" t="n">
        <f aca="false">STANDARDIZE(M160,$M$322,$M$323)</f>
        <v>-1.22990237759066</v>
      </c>
      <c r="O160" s="29" t="n">
        <v>110</v>
      </c>
      <c r="P160" s="25" t="n">
        <f aca="false">STANDARDIZE(O160,$O$322,$O$323)</f>
        <v>-0.556996311399574</v>
      </c>
      <c r="Q160" s="30" t="n">
        <v>6.99</v>
      </c>
      <c r="R160" s="25" t="n">
        <f aca="false">(STANDARDIZE(Q160,$Q$322,$Q$323))*-1</f>
        <v>0.753984894222178</v>
      </c>
      <c r="S160" s="29" t="n">
        <v>4.11</v>
      </c>
      <c r="T160" s="25" t="n">
        <f aca="false">(STANDARDIZE(S160,$S$322,$S$323))*-1</f>
        <v>1.20042846239895</v>
      </c>
      <c r="V160" s="27" t="n">
        <f aca="false">F160+H160+J160+L160+N160+P160+R160+T160</f>
        <v>-1.48488858822769</v>
      </c>
      <c r="X160" s="27" t="n">
        <f aca="false">AVERAGE(F160,H160,J160,L160,N160,P160,R160,T160)</f>
        <v>-0.185611073528462</v>
      </c>
    </row>
    <row r="161" customFormat="false" ht="15" hidden="false" customHeight="false" outlineLevel="0" collapsed="false">
      <c r="A161" s="23" t="s">
        <v>547</v>
      </c>
      <c r="B161" s="24" t="s">
        <v>545</v>
      </c>
      <c r="C161" s="25" t="n">
        <v>73</v>
      </c>
      <c r="D161" s="24" t="n">
        <v>229</v>
      </c>
      <c r="E161" s="25" t="n">
        <v>31.375</v>
      </c>
      <c r="F161" s="25" t="n">
        <f aca="false">STANDARDIZE(E161,$E$322,$E$323)</f>
        <v>-0.876168436698004</v>
      </c>
      <c r="G161" s="24" t="n">
        <v>9.125</v>
      </c>
      <c r="H161" s="25" t="n">
        <f aca="false">STANDARDIZE(G161,$G$322,$G$323)</f>
        <v>-0.933389426063067</v>
      </c>
      <c r="I161" s="25" t="n">
        <v>4.77</v>
      </c>
      <c r="J161" s="25" t="n">
        <f aca="false">(STANDARDIZE(I161,$I$322,$I$323))*-1</f>
        <v>0.131571547822672</v>
      </c>
      <c r="K161" s="24" t="n">
        <v>18</v>
      </c>
      <c r="L161" s="25" t="n">
        <f aca="false">STANDARDIZE(K161,$K$322,$K$323)</f>
        <v>-0.277691539171445</v>
      </c>
      <c r="M161" s="25" t="n">
        <v>31</v>
      </c>
      <c r="N161" s="25" t="n">
        <f aca="false">STANDARDIZE(M161,$M$322,$M$323)</f>
        <v>-0.539741331172878</v>
      </c>
      <c r="O161" s="24" t="n">
        <v>110</v>
      </c>
      <c r="P161" s="25" t="n">
        <f aca="false">STANDARDIZE(O161,$O$322,$O$323)</f>
        <v>-0.556996311399574</v>
      </c>
      <c r="Q161" s="25" t="n">
        <v>7.07</v>
      </c>
      <c r="R161" s="25" t="n">
        <f aca="false">(STANDARDIZE(Q161,$Q$322,$Q$323))*-1</f>
        <v>0.567776726130143</v>
      </c>
      <c r="S161" s="24" t="n">
        <v>4.28</v>
      </c>
      <c r="T161" s="25" t="n">
        <f aca="false">(STANDARDIZE(S161,$S$322,$S$323))*-1</f>
        <v>0.563161827451881</v>
      </c>
      <c r="V161" s="27" t="n">
        <f aca="false">F161+H161+J161+L161+N161+P161+R161+T161</f>
        <v>-1.92147694310027</v>
      </c>
      <c r="X161" s="27" t="n">
        <f aca="false">AVERAGE(F161,H161,J161,L161,N161,P161,R161,T161)</f>
        <v>-0.240184617887534</v>
      </c>
    </row>
    <row r="162" customFormat="false" ht="15" hidden="false" customHeight="false" outlineLevel="0" collapsed="false">
      <c r="A162" s="28" t="s">
        <v>548</v>
      </c>
      <c r="B162" s="29" t="s">
        <v>545</v>
      </c>
      <c r="C162" s="30" t="n">
        <v>76</v>
      </c>
      <c r="D162" s="29" t="n">
        <v>232</v>
      </c>
      <c r="E162" s="30" t="n">
        <v>33.625</v>
      </c>
      <c r="F162" s="25" t="n">
        <f aca="false">STANDARDIZE(E162,$E$322,$E$323)</f>
        <v>0.762096645770563</v>
      </c>
      <c r="G162" s="29" t="n">
        <v>9.625</v>
      </c>
      <c r="H162" s="25" t="n">
        <f aca="false">STANDARDIZE(G162,$G$322,$G$323)</f>
        <v>-0.136964752737516</v>
      </c>
      <c r="I162" s="30" t="n">
        <v>4.58</v>
      </c>
      <c r="J162" s="25" t="n">
        <f aca="false">(STANDARDIZE(I162,$I$322,$I$323))*-1</f>
        <v>0.773980077278296</v>
      </c>
      <c r="K162" s="29" t="n">
        <v>16</v>
      </c>
      <c r="L162" s="25" t="n">
        <f aca="false">STANDARDIZE(K162,$K$322,$K$323)</f>
        <v>-0.614789726026335</v>
      </c>
      <c r="M162" s="30" t="n">
        <v>34</v>
      </c>
      <c r="N162" s="25" t="n">
        <f aca="false">STANDARDIZE(M162,$M$322,$M$323)</f>
        <v>0.288451924528456</v>
      </c>
      <c r="O162" s="29" t="n">
        <v>116</v>
      </c>
      <c r="P162" s="25" t="n">
        <f aca="false">STANDARDIZE(O162,$O$322,$O$323)</f>
        <v>0.114428245242208</v>
      </c>
      <c r="Q162" s="30"/>
      <c r="R162" s="25"/>
      <c r="S162" s="29"/>
      <c r="T162" s="25"/>
      <c r="V162" s="27" t="n">
        <f aca="false">F162+H162+J162+L162+N162+P162+R162+T162</f>
        <v>1.18720241405567</v>
      </c>
      <c r="X162" s="27" t="n">
        <f aca="false">AVERAGE(F162,H162,J162,L162,N162,P162,R162,T162)</f>
        <v>0.197867069009279</v>
      </c>
    </row>
    <row r="163" customFormat="false" ht="15" hidden="false" customHeight="false" outlineLevel="0" collapsed="false">
      <c r="A163" s="23" t="s">
        <v>549</v>
      </c>
      <c r="B163" s="24" t="s">
        <v>545</v>
      </c>
      <c r="C163" s="25" t="n">
        <v>73</v>
      </c>
      <c r="D163" s="24" t="n">
        <v>226</v>
      </c>
      <c r="E163" s="25" t="n">
        <v>32.125</v>
      </c>
      <c r="F163" s="25" t="n">
        <f aca="false">STANDARDIZE(E163,$E$322,$E$323)</f>
        <v>-0.330080075875148</v>
      </c>
      <c r="G163" s="24" t="n">
        <v>9.5</v>
      </c>
      <c r="H163" s="25" t="n">
        <f aca="false">STANDARDIZE(G163,$G$322,$G$323)</f>
        <v>-0.336070921068904</v>
      </c>
      <c r="I163" s="25"/>
      <c r="J163" s="25"/>
      <c r="K163" s="24" t="n">
        <v>16</v>
      </c>
      <c r="L163" s="25" t="n">
        <f aca="false">STANDARDIZE(K163,$K$322,$K$323)</f>
        <v>-0.614789726026335</v>
      </c>
      <c r="M163" s="25" t="n">
        <v>27</v>
      </c>
      <c r="N163" s="25" t="n">
        <f aca="false">STANDARDIZE(M163,$M$322,$M$323)</f>
        <v>-1.64399900544132</v>
      </c>
      <c r="O163" s="24" t="n">
        <v>114</v>
      </c>
      <c r="P163" s="25" t="n">
        <f aca="false">STANDARDIZE(O163,$O$322,$O$323)</f>
        <v>-0.109379940305052</v>
      </c>
      <c r="Q163" s="25"/>
      <c r="R163" s="25"/>
      <c r="S163" s="24"/>
      <c r="T163" s="25"/>
      <c r="V163" s="27" t="n">
        <f aca="false">F163+H163+J163+L163+N163+P163+R163+T163</f>
        <v>-3.03431966871676</v>
      </c>
      <c r="X163" s="27" t="n">
        <f aca="false">AVERAGE(F163,H163,J163,L163,N163,P163,R163,T163)</f>
        <v>-0.606863933743352</v>
      </c>
    </row>
    <row r="164" customFormat="false" ht="15" hidden="false" customHeight="false" outlineLevel="0" collapsed="false">
      <c r="A164" s="28" t="s">
        <v>550</v>
      </c>
      <c r="B164" s="29" t="s">
        <v>545</v>
      </c>
      <c r="C164" s="30" t="n">
        <v>77</v>
      </c>
      <c r="D164" s="29" t="n">
        <v>245</v>
      </c>
      <c r="E164" s="30" t="n">
        <v>33.25</v>
      </c>
      <c r="F164" s="25" t="n">
        <f aca="false">STANDARDIZE(E164,$E$322,$E$323)</f>
        <v>0.489052465359135</v>
      </c>
      <c r="G164" s="29" t="n">
        <v>10.125</v>
      </c>
      <c r="H164" s="25" t="n">
        <f aca="false">STANDARDIZE(G164,$G$322,$G$323)</f>
        <v>0.659459920588034</v>
      </c>
      <c r="I164" s="30" t="n">
        <v>4.72</v>
      </c>
      <c r="J164" s="25" t="n">
        <f aca="false">(STANDARDIZE(I164,$I$322,$I$323))*-1</f>
        <v>0.300626423995204</v>
      </c>
      <c r="K164" s="29" t="n">
        <v>15</v>
      </c>
      <c r="L164" s="25" t="n">
        <f aca="false">STANDARDIZE(K164,$K$322,$K$323)</f>
        <v>-0.783338819453779</v>
      </c>
      <c r="M164" s="30" t="n">
        <v>34.5</v>
      </c>
      <c r="N164" s="25" t="n">
        <f aca="false">STANDARDIZE(M164,$M$322,$M$323)</f>
        <v>0.426484133812012</v>
      </c>
      <c r="O164" s="29" t="n">
        <v>121</v>
      </c>
      <c r="P164" s="25" t="n">
        <f aca="false">STANDARDIZE(O164,$O$322,$O$323)</f>
        <v>0.67394870911036</v>
      </c>
      <c r="Q164" s="30"/>
      <c r="R164" s="25"/>
      <c r="S164" s="29"/>
      <c r="T164" s="25"/>
      <c r="V164" s="27" t="n">
        <f aca="false">F164+H164+J164+L164+N164+P164+R164+T164</f>
        <v>1.76623283341097</v>
      </c>
      <c r="X164" s="27" t="n">
        <f aca="false">AVERAGE(F164,H164,J164,L164,N164,P164,R164,T164)</f>
        <v>0.294372138901828</v>
      </c>
    </row>
    <row r="165" customFormat="false" ht="15" hidden="false" customHeight="false" outlineLevel="0" collapsed="false">
      <c r="A165" s="23" t="s">
        <v>551</v>
      </c>
      <c r="B165" s="24" t="s">
        <v>545</v>
      </c>
      <c r="C165" s="25" t="n">
        <v>76</v>
      </c>
      <c r="D165" s="24" t="n">
        <v>230</v>
      </c>
      <c r="E165" s="25" t="n">
        <v>33.375</v>
      </c>
      <c r="F165" s="25" t="n">
        <f aca="false">STANDARDIZE(E165,$E$322,$E$323)</f>
        <v>0.580067192162945</v>
      </c>
      <c r="G165" s="24" t="n">
        <v>9.5</v>
      </c>
      <c r="H165" s="25" t="n">
        <f aca="false">STANDARDIZE(G165,$G$322,$G$323)</f>
        <v>-0.336070921068904</v>
      </c>
      <c r="I165" s="25" t="n">
        <v>4.5</v>
      </c>
      <c r="J165" s="25" t="n">
        <f aca="false">(STANDARDIZE(I165,$I$322,$I$323))*-1</f>
        <v>1.04446787915435</v>
      </c>
      <c r="K165" s="24"/>
      <c r="L165" s="25"/>
      <c r="M165" s="25" t="n">
        <v>40</v>
      </c>
      <c r="N165" s="25" t="n">
        <f aca="false">STANDARDIZE(M165,$M$322,$M$323)</f>
        <v>1.94483843593113</v>
      </c>
      <c r="O165" s="24" t="n">
        <v>130</v>
      </c>
      <c r="P165" s="25" t="n">
        <f aca="false">STANDARDIZE(O165,$O$322,$O$323)</f>
        <v>1.68108554407303</v>
      </c>
      <c r="Q165" s="25" t="n">
        <v>7.2</v>
      </c>
      <c r="R165" s="25" t="n">
        <f aca="false">(STANDARDIZE(Q165,$Q$322,$Q$323))*-1</f>
        <v>0.265188452980585</v>
      </c>
      <c r="S165" s="24" t="n">
        <v>4.42</v>
      </c>
      <c r="T165" s="25" t="n">
        <f aca="false">(STANDARDIZE(S165,$S$322,$S$323))*-1</f>
        <v>0.0383540104366459</v>
      </c>
      <c r="V165" s="27" t="n">
        <f aca="false">F165+H165+J165+L165+N165+P165+R165+T165</f>
        <v>5.21793059366978</v>
      </c>
      <c r="X165" s="27" t="n">
        <f aca="false">AVERAGE(F165,H165,J165,L165,N165,P165,R165,T165)</f>
        <v>0.74541865623854</v>
      </c>
    </row>
    <row r="166" customFormat="false" ht="15" hidden="false" customHeight="false" outlineLevel="0" collapsed="false">
      <c r="A166" s="28" t="s">
        <v>552</v>
      </c>
      <c r="B166" s="29" t="s">
        <v>545</v>
      </c>
      <c r="C166" s="30" t="n">
        <v>78</v>
      </c>
      <c r="D166" s="29" t="n">
        <v>244</v>
      </c>
      <c r="E166" s="30" t="n">
        <v>33.125</v>
      </c>
      <c r="F166" s="25" t="n">
        <f aca="false">STANDARDIZE(E166,$E$322,$E$323)</f>
        <v>0.398037738555326</v>
      </c>
      <c r="G166" s="29" t="n">
        <v>10.125</v>
      </c>
      <c r="H166" s="25" t="n">
        <f aca="false">STANDARDIZE(G166,$G$322,$G$323)</f>
        <v>0.659459920588034</v>
      </c>
      <c r="I166" s="30" t="n">
        <v>4.6</v>
      </c>
      <c r="J166" s="25" t="n">
        <f aca="false">(STANDARDIZE(I166,$I$322,$I$323))*-1</f>
        <v>0.706358126809284</v>
      </c>
      <c r="K166" s="29"/>
      <c r="L166" s="25"/>
      <c r="M166" s="30" t="n">
        <v>39.5</v>
      </c>
      <c r="N166" s="25" t="n">
        <f aca="false">STANDARDIZE(M166,$M$322,$M$323)</f>
        <v>1.80680622664757</v>
      </c>
      <c r="O166" s="29" t="n">
        <v>127</v>
      </c>
      <c r="P166" s="25" t="n">
        <f aca="false">STANDARDIZE(O166,$O$322,$O$323)</f>
        <v>1.34537326575214</v>
      </c>
      <c r="Q166" s="30"/>
      <c r="R166" s="25"/>
      <c r="S166" s="29"/>
      <c r="T166" s="25"/>
      <c r="V166" s="27" t="n">
        <f aca="false">F166+H166+J166+L166+N166+P166+R166+T166</f>
        <v>4.91603527835235</v>
      </c>
      <c r="X166" s="27" t="n">
        <f aca="false">AVERAGE(F166,H166,J166,L166,N166,P166,R166,T166)</f>
        <v>0.983207055670471</v>
      </c>
    </row>
    <row r="167" customFormat="false" ht="15" hidden="false" customHeight="false" outlineLevel="0" collapsed="false">
      <c r="A167" s="23" t="s">
        <v>553</v>
      </c>
      <c r="B167" s="24" t="s">
        <v>545</v>
      </c>
      <c r="C167" s="25" t="n">
        <v>74</v>
      </c>
      <c r="D167" s="24" t="n">
        <v>240</v>
      </c>
      <c r="E167" s="25" t="n">
        <v>32.5</v>
      </c>
      <c r="F167" s="25" t="n">
        <f aca="false">STANDARDIZE(E167,$E$322,$E$323)</f>
        <v>-0.0570358954637204</v>
      </c>
      <c r="G167" s="24" t="n">
        <v>10.5</v>
      </c>
      <c r="H167" s="25" t="n">
        <f aca="false">STANDARDIZE(G167,$G$322,$G$323)</f>
        <v>1.2567784255822</v>
      </c>
      <c r="I167" s="25" t="n">
        <v>4.97</v>
      </c>
      <c r="J167" s="25" t="n">
        <f aca="false">(STANDARDIZE(I167,$I$322,$I$323))*-1</f>
        <v>-0.544647956867461</v>
      </c>
      <c r="K167" s="24"/>
      <c r="L167" s="25"/>
      <c r="M167" s="25" t="n">
        <v>29</v>
      </c>
      <c r="N167" s="25" t="n">
        <f aca="false">STANDARDIZE(M167,$M$322,$M$323)</f>
        <v>-1.0918701683071</v>
      </c>
      <c r="O167" s="24" t="n">
        <v>113</v>
      </c>
      <c r="P167" s="25" t="n">
        <f aca="false">STANDARDIZE(O167,$O$322,$O$323)</f>
        <v>-0.221284033078683</v>
      </c>
      <c r="Q167" s="25"/>
      <c r="R167" s="25"/>
      <c r="S167" s="24"/>
      <c r="T167" s="25"/>
      <c r="V167" s="27" t="n">
        <f aca="false">F167+H167+J167+L167+N167+P167+R167+T167</f>
        <v>-0.658059628134767</v>
      </c>
      <c r="X167" s="27" t="n">
        <f aca="false">AVERAGE(F167,H167,J167,L167,N167,P167,R167,T167)</f>
        <v>-0.131611925626953</v>
      </c>
    </row>
    <row r="168" customFormat="false" ht="15" hidden="false" customHeight="false" outlineLevel="0" collapsed="false">
      <c r="A168" s="28" t="s">
        <v>554</v>
      </c>
      <c r="B168" s="29" t="s">
        <v>545</v>
      </c>
      <c r="C168" s="30" t="n">
        <v>73</v>
      </c>
      <c r="D168" s="29" t="n">
        <v>242</v>
      </c>
      <c r="E168" s="30" t="n">
        <v>33.25</v>
      </c>
      <c r="F168" s="25" t="n">
        <f aca="false">STANDARDIZE(E168,$E$322,$E$323)</f>
        <v>0.489052465359135</v>
      </c>
      <c r="G168" s="29" t="n">
        <v>10</v>
      </c>
      <c r="H168" s="25" t="n">
        <f aca="false">STANDARDIZE(G168,$G$322,$G$323)</f>
        <v>0.460353752256647</v>
      </c>
      <c r="I168" s="30" t="n">
        <v>4.69</v>
      </c>
      <c r="J168" s="25" t="n">
        <f aca="false">(STANDARDIZE(I168,$I$322,$I$323))*-1</f>
        <v>0.402059349698722</v>
      </c>
      <c r="K168" s="29" t="n">
        <v>30</v>
      </c>
      <c r="L168" s="25" t="n">
        <f aca="false">STANDARDIZE(K168,$K$322,$K$323)</f>
        <v>1.74489758195789</v>
      </c>
      <c r="M168" s="30" t="n">
        <v>34.5</v>
      </c>
      <c r="N168" s="25" t="n">
        <f aca="false">STANDARDIZE(M168,$M$322,$M$323)</f>
        <v>0.426484133812012</v>
      </c>
      <c r="O168" s="29" t="n">
        <v>118</v>
      </c>
      <c r="P168" s="25" t="n">
        <f aca="false">STANDARDIZE(O168,$O$322,$O$323)</f>
        <v>0.338236430789469</v>
      </c>
      <c r="Q168" s="30" t="n">
        <v>7.05</v>
      </c>
      <c r="R168" s="25" t="n">
        <f aca="false">(STANDARDIZE(Q168,$Q$322,$Q$323))*-1</f>
        <v>0.614328768153152</v>
      </c>
      <c r="S168" s="29" t="n">
        <v>4.51</v>
      </c>
      <c r="T168" s="25" t="n">
        <f aca="false">(STANDARDIZE(S168,$S$322,$S$323))*-1</f>
        <v>-0.299022443358863</v>
      </c>
      <c r="V168" s="27" t="n">
        <f aca="false">F168+H168+J168+L168+N168+P168+R168+T168</f>
        <v>4.17639003866816</v>
      </c>
      <c r="X168" s="27" t="n">
        <f aca="false">AVERAGE(F168,H168,J168,L168,N168,P168,R168,T168)</f>
        <v>0.52204875483352</v>
      </c>
    </row>
    <row r="169" customFormat="false" ht="15" hidden="false" customHeight="false" outlineLevel="0" collapsed="false">
      <c r="A169" s="23" t="s">
        <v>555</v>
      </c>
      <c r="B169" s="24" t="s">
        <v>545</v>
      </c>
      <c r="C169" s="25" t="n">
        <v>73</v>
      </c>
      <c r="D169" s="24" t="n">
        <v>245</v>
      </c>
      <c r="E169" s="25" t="n">
        <v>33.625</v>
      </c>
      <c r="F169" s="25" t="n">
        <f aca="false">STANDARDIZE(E169,$E$322,$E$323)</f>
        <v>0.762096645770563</v>
      </c>
      <c r="G169" s="24" t="n">
        <v>10.25</v>
      </c>
      <c r="H169" s="25" t="n">
        <f aca="false">STANDARDIZE(G169,$G$322,$G$323)</f>
        <v>0.858566088919422</v>
      </c>
      <c r="I169" s="25"/>
      <c r="J169" s="25"/>
      <c r="K169" s="24" t="n">
        <v>19</v>
      </c>
      <c r="L169" s="25" t="n">
        <f aca="false">STANDARDIZE(K169,$K$322,$K$323)</f>
        <v>-0.109142445744001</v>
      </c>
      <c r="M169" s="25"/>
      <c r="N169" s="25"/>
      <c r="O169" s="24"/>
      <c r="P169" s="25"/>
      <c r="Q169" s="25"/>
      <c r="R169" s="25"/>
      <c r="S169" s="24"/>
      <c r="T169" s="25"/>
      <c r="V169" s="27" t="n">
        <f aca="false">F169+H169+J169+L169+N169+P169+R169+T169</f>
        <v>1.51152028894598</v>
      </c>
      <c r="X169" s="27" t="n">
        <f aca="false">AVERAGE(F169,H169,J169,L169,N169,P169,R169,T169)</f>
        <v>0.503840096315328</v>
      </c>
    </row>
    <row r="170" customFormat="false" ht="15" hidden="false" customHeight="false" outlineLevel="0" collapsed="false">
      <c r="A170" s="28" t="s">
        <v>556</v>
      </c>
      <c r="B170" s="29" t="s">
        <v>545</v>
      </c>
      <c r="C170" s="30" t="n">
        <v>75</v>
      </c>
      <c r="D170" s="29" t="n">
        <v>259</v>
      </c>
      <c r="E170" s="30" t="n">
        <v>34.25</v>
      </c>
      <c r="F170" s="25" t="n">
        <f aca="false">STANDARDIZE(E170,$E$322,$E$323)</f>
        <v>1.21717027978961</v>
      </c>
      <c r="G170" s="29" t="n">
        <v>11.25</v>
      </c>
      <c r="H170" s="25" t="n">
        <f aca="false">STANDARDIZE(G170,$G$322,$G$323)</f>
        <v>2.45141543557052</v>
      </c>
      <c r="I170" s="30" t="n">
        <v>4.8</v>
      </c>
      <c r="J170" s="25" t="n">
        <f aca="false">(STANDARDIZE(I170,$I$322,$I$323))*-1</f>
        <v>0.0301386221191513</v>
      </c>
      <c r="K170" s="29" t="n">
        <v>16</v>
      </c>
      <c r="L170" s="25" t="n">
        <f aca="false">STANDARDIZE(K170,$K$322,$K$323)</f>
        <v>-0.614789726026335</v>
      </c>
      <c r="M170" s="30" t="n">
        <v>36.5</v>
      </c>
      <c r="N170" s="25" t="n">
        <f aca="false">STANDARDIZE(M170,$M$322,$M$323)</f>
        <v>0.978612970946235</v>
      </c>
      <c r="O170" s="29" t="n">
        <v>121</v>
      </c>
      <c r="P170" s="25" t="n">
        <f aca="false">STANDARDIZE(O170,$O$322,$O$323)</f>
        <v>0.67394870911036</v>
      </c>
      <c r="Q170" s="30"/>
      <c r="R170" s="25"/>
      <c r="S170" s="29"/>
      <c r="T170" s="25"/>
      <c r="V170" s="27" t="n">
        <f aca="false">F170+H170+J170+L170+N170+P170+R170+T170</f>
        <v>4.73649629150954</v>
      </c>
      <c r="X170" s="27" t="n">
        <f aca="false">AVERAGE(F170,H170,J170,L170,N170,P170,R170,T170)</f>
        <v>0.789416048584924</v>
      </c>
    </row>
    <row r="171" customFormat="false" ht="15" hidden="false" customHeight="false" outlineLevel="0" collapsed="false">
      <c r="A171" s="23" t="s">
        <v>557</v>
      </c>
      <c r="B171" s="24" t="s">
        <v>545</v>
      </c>
      <c r="C171" s="25" t="n">
        <v>73</v>
      </c>
      <c r="D171" s="24" t="n">
        <v>222</v>
      </c>
      <c r="E171" s="25" t="n">
        <v>32.375</v>
      </c>
      <c r="F171" s="25" t="n">
        <f aca="false">STANDARDIZE(E171,$E$322,$E$323)</f>
        <v>-0.14805062226753</v>
      </c>
      <c r="G171" s="24" t="n">
        <v>9.25</v>
      </c>
      <c r="H171" s="25" t="n">
        <f aca="false">STANDARDIZE(G171,$G$322,$G$323)</f>
        <v>-0.734283257731679</v>
      </c>
      <c r="I171" s="25" t="n">
        <v>4.59</v>
      </c>
      <c r="J171" s="25" t="n">
        <f aca="false">(STANDARDIZE(I171,$I$322,$I$323))*-1</f>
        <v>0.74016910204379</v>
      </c>
      <c r="K171" s="24"/>
      <c r="L171" s="25"/>
      <c r="M171" s="25" t="n">
        <v>33</v>
      </c>
      <c r="N171" s="25" t="n">
        <f aca="false">STANDARDIZE(M171,$M$322,$M$323)</f>
        <v>0.0123875059613449</v>
      </c>
      <c r="O171" s="24" t="n">
        <v>120</v>
      </c>
      <c r="P171" s="25" t="n">
        <f aca="false">STANDARDIZE(O171,$O$322,$O$323)</f>
        <v>0.56204461633673</v>
      </c>
      <c r="Q171" s="25"/>
      <c r="R171" s="25"/>
      <c r="S171" s="24"/>
      <c r="T171" s="25"/>
      <c r="V171" s="27" t="n">
        <f aca="false">F171+H171+J171+L171+N171+P171+R171+T171</f>
        <v>0.432267344342656</v>
      </c>
      <c r="X171" s="27" t="n">
        <f aca="false">AVERAGE(F171,H171,J171,L171,N171,P171,R171,T171)</f>
        <v>0.0864534688685311</v>
      </c>
    </row>
    <row r="172" customFormat="false" ht="15" hidden="false" customHeight="false" outlineLevel="0" collapsed="false">
      <c r="A172" s="28" t="s">
        <v>558</v>
      </c>
      <c r="B172" s="29" t="s">
        <v>545</v>
      </c>
      <c r="C172" s="30" t="n">
        <v>73</v>
      </c>
      <c r="D172" s="29" t="n">
        <v>232</v>
      </c>
      <c r="E172" s="30" t="n">
        <v>33.25</v>
      </c>
      <c r="F172" s="25" t="n">
        <f aca="false">STANDARDIZE(E172,$E$322,$E$323)</f>
        <v>0.489052465359135</v>
      </c>
      <c r="G172" s="29" t="n">
        <v>9.75</v>
      </c>
      <c r="H172" s="25" t="n">
        <f aca="false">STANDARDIZE(G172,$G$322,$G$323)</f>
        <v>0.0621414155938714</v>
      </c>
      <c r="I172" s="30" t="n">
        <v>4.47</v>
      </c>
      <c r="J172" s="25" t="n">
        <f aca="false">(STANDARDIZE(I172,$I$322,$I$323))*-1</f>
        <v>1.14590080485787</v>
      </c>
      <c r="K172" s="29" t="n">
        <v>17</v>
      </c>
      <c r="L172" s="25" t="n">
        <f aca="false">STANDARDIZE(K172,$K$322,$K$323)</f>
        <v>-0.44624063259889</v>
      </c>
      <c r="M172" s="30" t="n">
        <v>35.5</v>
      </c>
      <c r="N172" s="25" t="n">
        <f aca="false">STANDARDIZE(M172,$M$322,$M$323)</f>
        <v>0.702548552379124</v>
      </c>
      <c r="O172" s="29" t="n">
        <v>133</v>
      </c>
      <c r="P172" s="25" t="n">
        <f aca="false">STANDARDIZE(O172,$O$322,$O$323)</f>
        <v>2.01679782239393</v>
      </c>
      <c r="Q172" s="30" t="n">
        <v>7.12</v>
      </c>
      <c r="R172" s="25" t="n">
        <f aca="false">(STANDARDIZE(Q172,$Q$322,$Q$323))*-1</f>
        <v>0.451396621072621</v>
      </c>
      <c r="S172" s="29" t="n">
        <v>4.2</v>
      </c>
      <c r="T172" s="25" t="n">
        <f aca="false">(STANDARDIZE(S172,$S$322,$S$323))*-1</f>
        <v>0.863052008603445</v>
      </c>
      <c r="V172" s="27" t="n">
        <f aca="false">F172+H172+J172+L172+N172+P172+R172+T172</f>
        <v>5.28464905766111</v>
      </c>
      <c r="X172" s="27" t="n">
        <f aca="false">AVERAGE(F172,H172,J172,L172,N172,P172,R172,T172)</f>
        <v>0.660581132207638</v>
      </c>
    </row>
    <row r="173" customFormat="false" ht="15" hidden="false" customHeight="false" outlineLevel="0" collapsed="false">
      <c r="A173" s="23" t="s">
        <v>559</v>
      </c>
      <c r="B173" s="24" t="s">
        <v>545</v>
      </c>
      <c r="C173" s="25" t="n">
        <v>75</v>
      </c>
      <c r="D173" s="24" t="n">
        <v>238</v>
      </c>
      <c r="E173" s="25" t="n">
        <v>33.375</v>
      </c>
      <c r="F173" s="25" t="n">
        <f aca="false">STANDARDIZE(E173,$E$322,$E$323)</f>
        <v>0.580067192162945</v>
      </c>
      <c r="G173" s="24" t="n">
        <v>10.125</v>
      </c>
      <c r="H173" s="25" t="n">
        <f aca="false">STANDARDIZE(G173,$G$322,$G$323)</f>
        <v>0.659459920588034</v>
      </c>
      <c r="I173" s="25" t="n">
        <v>4.73</v>
      </c>
      <c r="J173" s="25" t="n">
        <f aca="false">(STANDARDIZE(I173,$I$322,$I$323))*-1</f>
        <v>0.266815448760695</v>
      </c>
      <c r="K173" s="24"/>
      <c r="L173" s="25"/>
      <c r="M173" s="25" t="n">
        <v>29.5</v>
      </c>
      <c r="N173" s="25" t="n">
        <f aca="false">STANDARDIZE(M173,$M$322,$M$323)</f>
        <v>-0.953837959023545</v>
      </c>
      <c r="O173" s="24" t="n">
        <v>114</v>
      </c>
      <c r="P173" s="25" t="n">
        <f aca="false">STANDARDIZE(O173,$O$322,$O$323)</f>
        <v>-0.109379940305052</v>
      </c>
      <c r="Q173" s="25" t="n">
        <v>7.11</v>
      </c>
      <c r="R173" s="25" t="n">
        <f aca="false">(STANDARDIZE(Q173,$Q$322,$Q$323))*-1</f>
        <v>0.474672642084125</v>
      </c>
      <c r="S173" s="24" t="n">
        <v>4.32</v>
      </c>
      <c r="T173" s="25" t="n">
        <f aca="false">(STANDARDIZE(S173,$S$322,$S$323))*-1</f>
        <v>0.413216736876099</v>
      </c>
      <c r="V173" s="27" t="n">
        <f aca="false">F173+H173+J173+L173+N173+P173+R173+T173</f>
        <v>1.3310140411433</v>
      </c>
      <c r="X173" s="27" t="n">
        <f aca="false">AVERAGE(F173,H173,J173,L173,N173,P173,R173,T173)</f>
        <v>0.190144863020472</v>
      </c>
    </row>
    <row r="174" customFormat="false" ht="15" hidden="false" customHeight="false" outlineLevel="0" collapsed="false">
      <c r="A174" s="28" t="s">
        <v>560</v>
      </c>
      <c r="B174" s="29" t="s">
        <v>545</v>
      </c>
      <c r="C174" s="30" t="n">
        <v>73</v>
      </c>
      <c r="D174" s="29" t="n">
        <v>241</v>
      </c>
      <c r="E174" s="30" t="n">
        <v>32</v>
      </c>
      <c r="F174" s="25" t="n">
        <f aca="false">STANDARDIZE(E174,$E$322,$E$323)</f>
        <v>-0.421094802678958</v>
      </c>
      <c r="G174" s="29" t="n">
        <v>9.75</v>
      </c>
      <c r="H174" s="25" t="n">
        <f aca="false">STANDARDIZE(G174,$G$322,$G$323)</f>
        <v>0.0621414155938714</v>
      </c>
      <c r="I174" s="30" t="n">
        <v>4.78</v>
      </c>
      <c r="J174" s="25" t="n">
        <f aca="false">(STANDARDIZE(I174,$I$322,$I$323))*-1</f>
        <v>0.097760572588163</v>
      </c>
      <c r="K174" s="29" t="n">
        <v>19</v>
      </c>
      <c r="L174" s="25" t="n">
        <f aca="false">STANDARDIZE(K174,$K$322,$K$323)</f>
        <v>-0.109142445744001</v>
      </c>
      <c r="M174" s="30" t="n">
        <v>32</v>
      </c>
      <c r="N174" s="25" t="n">
        <f aca="false">STANDARDIZE(M174,$M$322,$M$323)</f>
        <v>-0.263676912605767</v>
      </c>
      <c r="O174" s="29" t="n">
        <v>116</v>
      </c>
      <c r="P174" s="25" t="n">
        <f aca="false">STANDARDIZE(O174,$O$322,$O$323)</f>
        <v>0.114428245242208</v>
      </c>
      <c r="Q174" s="30" t="n">
        <v>7.5</v>
      </c>
      <c r="R174" s="25" t="n">
        <f aca="false">(STANDARDIZE(Q174,$Q$322,$Q$323))*-1</f>
        <v>-0.433092177364548</v>
      </c>
      <c r="S174" s="29" t="n">
        <v>4.56</v>
      </c>
      <c r="T174" s="25" t="n">
        <f aca="false">(STANDARDIZE(S174,$S$322,$S$323))*-1</f>
        <v>-0.486453806578589</v>
      </c>
      <c r="V174" s="27" t="n">
        <f aca="false">F174+H174+J174+L174+N174+P174+R174+T174</f>
        <v>-1.43912991154762</v>
      </c>
      <c r="X174" s="27" t="n">
        <f aca="false">AVERAGE(F174,H174,J174,L174,N174,P174,R174,T174)</f>
        <v>-0.179891238943453</v>
      </c>
    </row>
    <row r="175" customFormat="false" ht="15" hidden="false" customHeight="false" outlineLevel="0" collapsed="false">
      <c r="A175" s="23" t="s">
        <v>561</v>
      </c>
      <c r="B175" s="24" t="s">
        <v>545</v>
      </c>
      <c r="C175" s="25" t="n">
        <v>75</v>
      </c>
      <c r="D175" s="24" t="n">
        <v>247</v>
      </c>
      <c r="E175" s="25" t="n">
        <v>33</v>
      </c>
      <c r="F175" s="25" t="n">
        <f aca="false">STANDARDIZE(E175,$E$322,$E$323)</f>
        <v>0.307023011751517</v>
      </c>
      <c r="G175" s="24" t="n">
        <v>10.125</v>
      </c>
      <c r="H175" s="25" t="n">
        <f aca="false">STANDARDIZE(G175,$G$322,$G$323)</f>
        <v>0.659459920588034</v>
      </c>
      <c r="I175" s="25"/>
      <c r="J175" s="25"/>
      <c r="K175" s="24"/>
      <c r="L175" s="25"/>
      <c r="M175" s="25"/>
      <c r="N175" s="25"/>
      <c r="O175" s="24"/>
      <c r="P175" s="25"/>
      <c r="Q175" s="25"/>
      <c r="R175" s="25"/>
      <c r="S175" s="24"/>
      <c r="T175" s="25"/>
      <c r="V175" s="27" t="n">
        <f aca="false">F175+H175+J175+L175+N175+P175+R175+T175</f>
        <v>0.966482932339551</v>
      </c>
      <c r="X175" s="27" t="n">
        <f aca="false">AVERAGE(F175,H175,J175,L175,N175,P175,R175,T175)</f>
        <v>0.483241466169776</v>
      </c>
    </row>
    <row r="176" customFormat="false" ht="15" hidden="false" customHeight="false" outlineLevel="0" collapsed="false">
      <c r="A176" s="28" t="s">
        <v>562</v>
      </c>
      <c r="B176" s="29" t="s">
        <v>545</v>
      </c>
      <c r="C176" s="30" t="n">
        <v>72</v>
      </c>
      <c r="D176" s="29" t="n">
        <v>238</v>
      </c>
      <c r="E176" s="30" t="n">
        <v>31.25</v>
      </c>
      <c r="F176" s="25" t="n">
        <f aca="false">STANDARDIZE(E176,$E$322,$E$323)</f>
        <v>-0.967183163501813</v>
      </c>
      <c r="G176" s="29" t="n">
        <v>9.5</v>
      </c>
      <c r="H176" s="25" t="n">
        <f aca="false">STANDARDIZE(G176,$G$322,$G$323)</f>
        <v>-0.336070921068904</v>
      </c>
      <c r="I176" s="30" t="n">
        <v>4.81</v>
      </c>
      <c r="J176" s="25" t="n">
        <f aca="false">(STANDARDIZE(I176,$I$322,$I$323))*-1</f>
        <v>-0.00367235311535458</v>
      </c>
      <c r="K176" s="29" t="n">
        <v>22</v>
      </c>
      <c r="L176" s="25" t="n">
        <f aca="false">STANDARDIZE(K176,$K$322,$K$323)</f>
        <v>0.396504834538333</v>
      </c>
      <c r="M176" s="30" t="n">
        <v>31</v>
      </c>
      <c r="N176" s="25" t="n">
        <f aca="false">STANDARDIZE(M176,$M$322,$M$323)</f>
        <v>-0.539741331172878</v>
      </c>
      <c r="O176" s="29" t="n">
        <v>112</v>
      </c>
      <c r="P176" s="25" t="n">
        <f aca="false">STANDARDIZE(O176,$O$322,$O$323)</f>
        <v>-0.333188125852313</v>
      </c>
      <c r="Q176" s="30" t="n">
        <v>7.19</v>
      </c>
      <c r="R176" s="25" t="n">
        <f aca="false">(STANDARDIZE(Q176,$Q$322,$Q$323))*-1</f>
        <v>0.288464473992089</v>
      </c>
      <c r="S176" s="29" t="n">
        <v>4.5</v>
      </c>
      <c r="T176" s="25" t="n">
        <f aca="false">(STANDARDIZE(S176,$S$322,$S$323))*-1</f>
        <v>-0.261536170714918</v>
      </c>
      <c r="V176" s="27" t="n">
        <f aca="false">F176+H176+J176+L176+N176+P176+R176+T176</f>
        <v>-1.75642275689576</v>
      </c>
      <c r="X176" s="27" t="n">
        <f aca="false">AVERAGE(F176,H176,J176,L176,N176,P176,R176,T176)</f>
        <v>-0.21955284461197</v>
      </c>
    </row>
    <row r="177" customFormat="false" ht="15" hidden="false" customHeight="false" outlineLevel="0" collapsed="false">
      <c r="A177" s="23" t="s">
        <v>563</v>
      </c>
      <c r="B177" s="24" t="s">
        <v>545</v>
      </c>
      <c r="C177" s="25" t="n">
        <v>74</v>
      </c>
      <c r="D177" s="24" t="n">
        <v>223</v>
      </c>
      <c r="E177" s="25" t="n">
        <v>32.75</v>
      </c>
      <c r="F177" s="25" t="n">
        <f aca="false">STANDARDIZE(E177,$E$322,$E$323)</f>
        <v>0.124993558143898</v>
      </c>
      <c r="G177" s="24" t="n">
        <v>9.5</v>
      </c>
      <c r="H177" s="25" t="n">
        <f aca="false">STANDARDIZE(G177,$G$322,$G$323)</f>
        <v>-0.336070921068904</v>
      </c>
      <c r="I177" s="25" t="n">
        <v>4.61</v>
      </c>
      <c r="J177" s="25" t="n">
        <f aca="false">(STANDARDIZE(I177,$I$322,$I$323))*-1</f>
        <v>0.672547151574775</v>
      </c>
      <c r="K177" s="24" t="n">
        <v>18</v>
      </c>
      <c r="L177" s="25" t="n">
        <f aca="false">STANDARDIZE(K177,$K$322,$K$323)</f>
        <v>-0.277691539171445</v>
      </c>
      <c r="M177" s="25" t="n">
        <v>34</v>
      </c>
      <c r="N177" s="25" t="n">
        <f aca="false">STANDARDIZE(M177,$M$322,$M$323)</f>
        <v>0.288451924528456</v>
      </c>
      <c r="O177" s="24" t="n">
        <v>123</v>
      </c>
      <c r="P177" s="25" t="n">
        <f aca="false">STANDARDIZE(O177,$O$322,$O$323)</f>
        <v>0.897756894657621</v>
      </c>
      <c r="Q177" s="25" t="n">
        <v>7.15</v>
      </c>
      <c r="R177" s="25" t="n">
        <f aca="false">(STANDARDIZE(Q177,$Q$322,$Q$323))*-1</f>
        <v>0.381568558038107</v>
      </c>
      <c r="S177" s="24" t="n">
        <v>4.47</v>
      </c>
      <c r="T177" s="25" t="n">
        <f aca="false">(STANDARDIZE(S177,$S$322,$S$323))*-1</f>
        <v>-0.149077352783081</v>
      </c>
      <c r="V177" s="27" t="n">
        <f aca="false">F177+H177+J177+L177+N177+P177+R177+T177</f>
        <v>1.60247827391943</v>
      </c>
      <c r="X177" s="27" t="n">
        <f aca="false">AVERAGE(F177,H177,J177,L177,N177,P177,R177,T177)</f>
        <v>0.200309784239928</v>
      </c>
    </row>
    <row r="178" customFormat="false" ht="15" hidden="false" customHeight="false" outlineLevel="0" collapsed="false">
      <c r="A178" s="28" t="s">
        <v>564</v>
      </c>
      <c r="B178" s="29" t="s">
        <v>545</v>
      </c>
      <c r="C178" s="30" t="n">
        <v>70</v>
      </c>
      <c r="D178" s="29" t="n">
        <v>231</v>
      </c>
      <c r="E178" s="30" t="n">
        <v>31</v>
      </c>
      <c r="F178" s="25" t="n">
        <f aca="false">STANDARDIZE(E178,$E$322,$E$323)</f>
        <v>-1.14921261710943</v>
      </c>
      <c r="G178" s="29" t="n">
        <v>8.125</v>
      </c>
      <c r="H178" s="25" t="n">
        <f aca="false">STANDARDIZE(G178,$G$322,$G$323)</f>
        <v>-2.52623877271417</v>
      </c>
      <c r="I178" s="30" t="n">
        <v>5.05</v>
      </c>
      <c r="J178" s="25" t="n">
        <f aca="false">(STANDARDIZE(I178,$I$322,$I$323))*-1</f>
        <v>-0.815135758743514</v>
      </c>
      <c r="K178" s="29" t="n">
        <v>22</v>
      </c>
      <c r="L178" s="25" t="n">
        <f aca="false">STANDARDIZE(K178,$K$322,$K$323)</f>
        <v>0.396504834538333</v>
      </c>
      <c r="M178" s="30" t="n">
        <v>31</v>
      </c>
      <c r="N178" s="25" t="n">
        <f aca="false">STANDARDIZE(M178,$M$322,$M$323)</f>
        <v>-0.539741331172878</v>
      </c>
      <c r="O178" s="29" t="n">
        <v>113</v>
      </c>
      <c r="P178" s="25" t="n">
        <f aca="false">STANDARDIZE(O178,$O$322,$O$323)</f>
        <v>-0.221284033078683</v>
      </c>
      <c r="Q178" s="30"/>
      <c r="R178" s="25"/>
      <c r="S178" s="29"/>
      <c r="T178" s="25"/>
      <c r="V178" s="27" t="n">
        <f aca="false">F178+H178+J178+L178+N178+P178+R178+T178</f>
        <v>-4.85510767828034</v>
      </c>
      <c r="X178" s="27" t="n">
        <f aca="false">AVERAGE(F178,H178,J178,L178,N178,P178,R178,T178)</f>
        <v>-0.809184613046723</v>
      </c>
    </row>
    <row r="179" customFormat="false" ht="15" hidden="false" customHeight="false" outlineLevel="0" collapsed="false">
      <c r="A179" s="23" t="s">
        <v>565</v>
      </c>
      <c r="B179" s="24" t="s">
        <v>545</v>
      </c>
      <c r="C179" s="25" t="n">
        <v>73</v>
      </c>
      <c r="D179" s="24" t="n">
        <v>244</v>
      </c>
      <c r="E179" s="25" t="n">
        <v>31.5</v>
      </c>
      <c r="F179" s="25" t="n">
        <f aca="false">STANDARDIZE(E179,$E$322,$E$323)</f>
        <v>-0.785153709894195</v>
      </c>
      <c r="G179" s="24" t="n">
        <v>9.75</v>
      </c>
      <c r="H179" s="25" t="n">
        <f aca="false">STANDARDIZE(G179,$G$322,$G$323)</f>
        <v>0.0621414155938714</v>
      </c>
      <c r="I179" s="25" t="n">
        <v>4.76</v>
      </c>
      <c r="J179" s="25" t="n">
        <f aca="false">(STANDARDIZE(I179,$I$322,$I$323))*-1</f>
        <v>0.165382523057178</v>
      </c>
      <c r="K179" s="24" t="n">
        <v>22</v>
      </c>
      <c r="L179" s="25" t="n">
        <f aca="false">STANDARDIZE(K179,$K$322,$K$323)</f>
        <v>0.396504834538333</v>
      </c>
      <c r="M179" s="25" t="n">
        <v>33.5</v>
      </c>
      <c r="N179" s="25" t="n">
        <f aca="false">STANDARDIZE(M179,$M$322,$M$323)</f>
        <v>0.150419715244901</v>
      </c>
      <c r="O179" s="24" t="n">
        <v>111</v>
      </c>
      <c r="P179" s="25" t="n">
        <f aca="false">STANDARDIZE(O179,$O$322,$O$323)</f>
        <v>-0.445092218625944</v>
      </c>
      <c r="Q179" s="25" t="n">
        <v>7.11</v>
      </c>
      <c r="R179" s="25" t="n">
        <f aca="false">(STANDARDIZE(Q179,$Q$322,$Q$323))*-1</f>
        <v>0.474672642084125</v>
      </c>
      <c r="S179" s="24" t="n">
        <v>4.3</v>
      </c>
      <c r="T179" s="25" t="n">
        <f aca="false">(STANDARDIZE(S179,$S$322,$S$323))*-1</f>
        <v>0.488189282163992</v>
      </c>
      <c r="V179" s="27" t="n">
        <f aca="false">F179+H179+J179+L179+N179+P179+R179+T179</f>
        <v>0.507064484162261</v>
      </c>
      <c r="X179" s="27" t="n">
        <f aca="false">AVERAGE(F179,H179,J179,L179,N179,P179,R179,T179)</f>
        <v>0.0633830605202827</v>
      </c>
    </row>
    <row r="180" customFormat="false" ht="15" hidden="false" customHeight="false" outlineLevel="0" collapsed="false">
      <c r="A180" s="28" t="s">
        <v>566</v>
      </c>
      <c r="B180" s="29" t="s">
        <v>545</v>
      </c>
      <c r="C180" s="30" t="n">
        <v>74</v>
      </c>
      <c r="D180" s="29" t="n">
        <v>223</v>
      </c>
      <c r="E180" s="30" t="n">
        <v>33</v>
      </c>
      <c r="F180" s="25" t="n">
        <f aca="false">STANDARDIZE(E180,$E$322,$E$323)</f>
        <v>0.307023011751517</v>
      </c>
      <c r="G180" s="29" t="n">
        <v>9.5</v>
      </c>
      <c r="H180" s="25" t="n">
        <f aca="false">STANDARDIZE(G180,$G$322,$G$323)</f>
        <v>-0.336070921068904</v>
      </c>
      <c r="I180" s="30"/>
      <c r="J180" s="25"/>
      <c r="K180" s="29"/>
      <c r="L180" s="25"/>
      <c r="M180" s="30"/>
      <c r="N180" s="25"/>
      <c r="O180" s="29"/>
      <c r="P180" s="25"/>
      <c r="Q180" s="30"/>
      <c r="R180" s="25"/>
      <c r="S180" s="29"/>
      <c r="T180" s="25"/>
      <c r="V180" s="27" t="n">
        <f aca="false">F180+H180+J180+L180+N180+P180+R180+T180</f>
        <v>-0.0290479093173869</v>
      </c>
      <c r="X180" s="27" t="n">
        <f aca="false">AVERAGE(F180,H180,J180,L180,N180,P180,R180,T180)</f>
        <v>-0.0145239546586934</v>
      </c>
    </row>
    <row r="181" customFormat="false" ht="15" hidden="false" customHeight="false" outlineLevel="0" collapsed="false">
      <c r="A181" s="23" t="s">
        <v>567</v>
      </c>
      <c r="B181" s="24" t="s">
        <v>545</v>
      </c>
      <c r="C181" s="25" t="n">
        <v>71</v>
      </c>
      <c r="D181" s="24" t="n">
        <v>227</v>
      </c>
      <c r="E181" s="25" t="n">
        <v>31.25</v>
      </c>
      <c r="F181" s="25" t="n">
        <f aca="false">STANDARDIZE(E181,$E$322,$E$323)</f>
        <v>-0.967183163501813</v>
      </c>
      <c r="G181" s="24" t="n">
        <v>10.125</v>
      </c>
      <c r="H181" s="25" t="n">
        <f aca="false">STANDARDIZE(G181,$G$322,$G$323)</f>
        <v>0.659459920588034</v>
      </c>
      <c r="I181" s="25" t="n">
        <v>4.8</v>
      </c>
      <c r="J181" s="25" t="n">
        <f aca="false">(STANDARDIZE(I181,$I$322,$I$323))*-1</f>
        <v>0.0301386221191513</v>
      </c>
      <c r="K181" s="24" t="n">
        <v>23</v>
      </c>
      <c r="L181" s="25" t="n">
        <f aca="false">STANDARDIZE(K181,$K$322,$K$323)</f>
        <v>0.565053927965777</v>
      </c>
      <c r="M181" s="25" t="n">
        <v>30</v>
      </c>
      <c r="N181" s="25" t="n">
        <f aca="false">STANDARDIZE(M181,$M$322,$M$323)</f>
        <v>-0.815805749739989</v>
      </c>
      <c r="O181" s="24" t="n">
        <v>116</v>
      </c>
      <c r="P181" s="25" t="n">
        <f aca="false">STANDARDIZE(O181,$O$322,$O$323)</f>
        <v>0.114428245242208</v>
      </c>
      <c r="Q181" s="25" t="n">
        <v>7.3</v>
      </c>
      <c r="R181" s="25" t="n">
        <f aca="false">(STANDARDIZE(Q181,$Q$322,$Q$323))*-1</f>
        <v>0.0324282428655412</v>
      </c>
      <c r="S181" s="24" t="n">
        <v>4.46</v>
      </c>
      <c r="T181" s="25" t="n">
        <f aca="false">(STANDARDIZE(S181,$S$322,$S$323))*-1</f>
        <v>-0.111591080139136</v>
      </c>
      <c r="V181" s="27" t="n">
        <f aca="false">F181+H181+J181+L181+N181+P181+R181+T181</f>
        <v>-0.493071034600226</v>
      </c>
      <c r="X181" s="27" t="n">
        <f aca="false">AVERAGE(F181,H181,J181,L181,N181,P181,R181,T181)</f>
        <v>-0.0616338793250283</v>
      </c>
    </row>
    <row r="182" customFormat="false" ht="15" hidden="false" customHeight="false" outlineLevel="0" collapsed="false">
      <c r="A182" s="28" t="s">
        <v>568</v>
      </c>
      <c r="B182" s="29" t="s">
        <v>545</v>
      </c>
      <c r="C182" s="30" t="n">
        <v>76</v>
      </c>
      <c r="D182" s="29" t="n">
        <v>267</v>
      </c>
      <c r="E182" s="30" t="n">
        <v>34.5</v>
      </c>
      <c r="F182" s="25" t="n">
        <f aca="false">STANDARDIZE(E182,$E$322,$E$323)</f>
        <v>1.39919973339723</v>
      </c>
      <c r="G182" s="29" t="n">
        <v>10.25</v>
      </c>
      <c r="H182" s="25" t="n">
        <f aca="false">STANDARDIZE(G182,$G$322,$G$323)</f>
        <v>0.858566088919422</v>
      </c>
      <c r="I182" s="30" t="n">
        <v>4.61</v>
      </c>
      <c r="J182" s="25" t="n">
        <f aca="false">(STANDARDIZE(I182,$I$322,$I$323))*-1</f>
        <v>0.672547151574775</v>
      </c>
      <c r="K182" s="29" t="n">
        <v>23</v>
      </c>
      <c r="L182" s="25" t="n">
        <f aca="false">STANDARDIZE(K182,$K$322,$K$323)</f>
        <v>0.565053927965777</v>
      </c>
      <c r="M182" s="30" t="n">
        <v>31</v>
      </c>
      <c r="N182" s="25" t="n">
        <f aca="false">STANDARDIZE(M182,$M$322,$M$323)</f>
        <v>-0.539741331172878</v>
      </c>
      <c r="O182" s="29" t="n">
        <v>117</v>
      </c>
      <c r="P182" s="25" t="n">
        <f aca="false">STANDARDIZE(O182,$O$322,$O$323)</f>
        <v>0.226332338015839</v>
      </c>
      <c r="Q182" s="30"/>
      <c r="R182" s="25"/>
      <c r="S182" s="29"/>
      <c r="T182" s="25"/>
      <c r="V182" s="27" t="n">
        <f aca="false">F182+H182+J182+L182+N182+P182+R182+T182</f>
        <v>3.18195790870016</v>
      </c>
      <c r="X182" s="27" t="n">
        <f aca="false">AVERAGE(F182,H182,J182,L182,N182,P182,R182,T182)</f>
        <v>0.530326318116694</v>
      </c>
    </row>
    <row r="183" customFormat="false" ht="15" hidden="false" customHeight="false" outlineLevel="0" collapsed="false">
      <c r="A183" s="23" t="s">
        <v>569</v>
      </c>
      <c r="B183" s="24" t="s">
        <v>570</v>
      </c>
      <c r="C183" s="25" t="n">
        <v>76</v>
      </c>
      <c r="D183" s="24" t="n">
        <v>324</v>
      </c>
      <c r="E183" s="25" t="n">
        <v>33.5</v>
      </c>
      <c r="F183" s="25" t="n">
        <f aca="false">STANDARDIZE(E183,$E$322,$E$323)</f>
        <v>0.671081918966754</v>
      </c>
      <c r="G183" s="24" t="n">
        <v>9.5</v>
      </c>
      <c r="H183" s="25" t="n">
        <f aca="false">STANDARDIZE(G183,$G$322,$G$323)</f>
        <v>-0.336070921068904</v>
      </c>
      <c r="I183" s="25" t="n">
        <v>5.28</v>
      </c>
      <c r="J183" s="25" t="n">
        <f aca="false">(STANDARDIZE(I183,$I$322,$I$323))*-1</f>
        <v>-1.59278818913717</v>
      </c>
      <c r="K183" s="24" t="n">
        <v>20</v>
      </c>
      <c r="L183" s="25" t="n">
        <f aca="false">STANDARDIZE(K183,$K$322,$K$323)</f>
        <v>0.0594066476834436</v>
      </c>
      <c r="M183" s="25"/>
      <c r="N183" s="25"/>
      <c r="O183" s="24" t="n">
        <v>103</v>
      </c>
      <c r="P183" s="25" t="n">
        <f aca="false">STANDARDIZE(O183,$O$322,$O$323)</f>
        <v>-1.34032496081499</v>
      </c>
      <c r="Q183" s="25" t="n">
        <v>7.96</v>
      </c>
      <c r="R183" s="25" t="n">
        <f aca="false">(STANDARDIZE(Q183,$Q$322,$Q$323))*-1</f>
        <v>-1.50378914389375</v>
      </c>
      <c r="S183" s="24" t="n">
        <v>4.71</v>
      </c>
      <c r="T183" s="25" t="n">
        <f aca="false">(STANDARDIZE(S183,$S$322,$S$323))*-1</f>
        <v>-1.04874789623777</v>
      </c>
      <c r="V183" s="27" t="n">
        <f aca="false">F183+H183+J183+L183+N183+P183+R183+T183</f>
        <v>-5.09123254450239</v>
      </c>
      <c r="X183" s="27" t="n">
        <f aca="false">AVERAGE(F183,H183,J183,L183,N183,P183,R183,T183)</f>
        <v>-0.727318934928912</v>
      </c>
    </row>
    <row r="184" customFormat="false" ht="15" hidden="false" customHeight="false" outlineLevel="0" collapsed="false">
      <c r="A184" s="28" t="s">
        <v>571</v>
      </c>
      <c r="B184" s="29" t="s">
        <v>570</v>
      </c>
      <c r="C184" s="30" t="n">
        <v>77</v>
      </c>
      <c r="D184" s="29" t="n">
        <v>305</v>
      </c>
      <c r="E184" s="30"/>
      <c r="F184" s="25"/>
      <c r="G184" s="29"/>
      <c r="H184" s="25"/>
      <c r="I184" s="30" t="n">
        <v>4.98</v>
      </c>
      <c r="J184" s="25" t="n">
        <f aca="false">(STANDARDIZE(I184,$I$322,$I$323))*-1</f>
        <v>-0.578458932101969</v>
      </c>
      <c r="K184" s="29"/>
      <c r="L184" s="25"/>
      <c r="M184" s="30"/>
      <c r="N184" s="25"/>
      <c r="O184" s="29" t="n">
        <v>104</v>
      </c>
      <c r="P184" s="25" t="n">
        <f aca="false">STANDARDIZE(O184,$O$322,$O$323)</f>
        <v>-1.22842086804136</v>
      </c>
      <c r="Q184" s="30" t="n">
        <v>8.15</v>
      </c>
      <c r="R184" s="25" t="n">
        <f aca="false">(STANDARDIZE(Q184,$Q$322,$Q$323))*-1</f>
        <v>-1.94603354311234</v>
      </c>
      <c r="S184" s="29" t="n">
        <v>5.11</v>
      </c>
      <c r="T184" s="25" t="n">
        <f aca="false">(STANDARDIZE(S184,$S$322,$S$323))*-1</f>
        <v>-2.54819880199559</v>
      </c>
      <c r="V184" s="27" t="n">
        <f aca="false">F184+H184+J184+L184+N184+P184+R184+T184</f>
        <v>-6.30111214525126</v>
      </c>
      <c r="X184" s="27" t="n">
        <f aca="false">AVERAGE(F184,H184,J184,L184,N184,P184,R184,T184)</f>
        <v>-1.57527803631281</v>
      </c>
    </row>
    <row r="185" customFormat="false" ht="15" hidden="false" customHeight="false" outlineLevel="0" collapsed="false">
      <c r="A185" s="23" t="s">
        <v>572</v>
      </c>
      <c r="B185" s="24" t="s">
        <v>570</v>
      </c>
      <c r="C185" s="25" t="n">
        <v>77</v>
      </c>
      <c r="D185" s="24" t="n">
        <v>316</v>
      </c>
      <c r="E185" s="25" t="n">
        <v>36.125</v>
      </c>
      <c r="F185" s="25" t="n">
        <f aca="false">STANDARDIZE(E185,$E$322,$E$323)</f>
        <v>2.58239118184675</v>
      </c>
      <c r="G185" s="24" t="n">
        <v>11.875</v>
      </c>
      <c r="H185" s="25" t="n">
        <f aca="false">STANDARDIZE(G185,$G$322,$G$323)</f>
        <v>3.44694627722746</v>
      </c>
      <c r="I185" s="25" t="n">
        <v>5.16</v>
      </c>
      <c r="J185" s="25" t="n">
        <f aca="false">(STANDARDIZE(I185,$I$322,$I$323))*-1</f>
        <v>-1.18705648632309</v>
      </c>
      <c r="K185" s="24" t="n">
        <v>18</v>
      </c>
      <c r="L185" s="25" t="n">
        <f aca="false">STANDARDIZE(K185,$K$322,$K$323)</f>
        <v>-0.277691539171445</v>
      </c>
      <c r="M185" s="25"/>
      <c r="N185" s="25"/>
      <c r="O185" s="24"/>
      <c r="P185" s="25"/>
      <c r="Q185" s="25"/>
      <c r="R185" s="25"/>
      <c r="S185" s="24"/>
      <c r="T185" s="25"/>
      <c r="V185" s="27" t="n">
        <f aca="false">F185+H185+J185+L185+N185+P185+R185+T185</f>
        <v>4.56458943357968</v>
      </c>
      <c r="X185" s="27" t="n">
        <f aca="false">AVERAGE(F185,H185,J185,L185,N185,P185,R185,T185)</f>
        <v>1.14114735839492</v>
      </c>
    </row>
    <row r="186" customFormat="false" ht="15" hidden="false" customHeight="false" outlineLevel="0" collapsed="false">
      <c r="A186" s="28" t="s">
        <v>573</v>
      </c>
      <c r="B186" s="29" t="s">
        <v>570</v>
      </c>
      <c r="C186" s="30" t="n">
        <v>77</v>
      </c>
      <c r="D186" s="29" t="n">
        <v>307</v>
      </c>
      <c r="E186" s="30" t="n">
        <v>35.125</v>
      </c>
      <c r="F186" s="25" t="n">
        <f aca="false">STANDARDIZE(E186,$E$322,$E$323)</f>
        <v>1.85427336741627</v>
      </c>
      <c r="G186" s="29" t="n">
        <v>10.625</v>
      </c>
      <c r="H186" s="25" t="n">
        <f aca="false">STANDARDIZE(G186,$G$322,$G$323)</f>
        <v>1.45588459391359</v>
      </c>
      <c r="I186" s="30"/>
      <c r="J186" s="25"/>
      <c r="K186" s="29" t="n">
        <v>22</v>
      </c>
      <c r="L186" s="25" t="n">
        <f aca="false">STANDARDIZE(K186,$K$322,$K$323)</f>
        <v>0.396504834538333</v>
      </c>
      <c r="M186" s="30"/>
      <c r="N186" s="25"/>
      <c r="O186" s="29"/>
      <c r="P186" s="25"/>
      <c r="Q186" s="30"/>
      <c r="R186" s="25"/>
      <c r="S186" s="29"/>
      <c r="T186" s="25"/>
      <c r="V186" s="27" t="n">
        <f aca="false">F186+H186+J186+L186+N186+P186+R186+T186</f>
        <v>3.70666279586819</v>
      </c>
      <c r="X186" s="27" t="n">
        <f aca="false">AVERAGE(F186,H186,J186,L186,N186,P186,R186,T186)</f>
        <v>1.2355542652894</v>
      </c>
    </row>
    <row r="187" customFormat="false" ht="15" hidden="false" customHeight="false" outlineLevel="0" collapsed="false">
      <c r="A187" s="23" t="s">
        <v>574</v>
      </c>
      <c r="B187" s="24" t="s">
        <v>570</v>
      </c>
      <c r="C187" s="25" t="n">
        <v>78</v>
      </c>
      <c r="D187" s="24" t="n">
        <v>308</v>
      </c>
      <c r="E187" s="25" t="n">
        <v>35</v>
      </c>
      <c r="F187" s="25" t="n">
        <f aca="false">STANDARDIZE(E187,$E$322,$E$323)</f>
        <v>1.76325864061247</v>
      </c>
      <c r="G187" s="24" t="n">
        <v>10.375</v>
      </c>
      <c r="H187" s="25" t="n">
        <f aca="false">STANDARDIZE(G187,$G$322,$G$323)</f>
        <v>1.05767225725081</v>
      </c>
      <c r="I187" s="25" t="n">
        <v>5</v>
      </c>
      <c r="J187" s="25" t="n">
        <f aca="false">(STANDARDIZE(I187,$I$322,$I$323))*-1</f>
        <v>-0.646080882570981</v>
      </c>
      <c r="K187" s="24" t="n">
        <v>25</v>
      </c>
      <c r="L187" s="25" t="n">
        <f aca="false">STANDARDIZE(K187,$K$322,$K$323)</f>
        <v>0.902152114820666</v>
      </c>
      <c r="M187" s="25"/>
      <c r="N187" s="25"/>
      <c r="O187" s="24" t="n">
        <v>103</v>
      </c>
      <c r="P187" s="25" t="n">
        <f aca="false">STANDARDIZE(O187,$O$322,$O$323)</f>
        <v>-1.34032496081499</v>
      </c>
      <c r="Q187" s="25" t="n">
        <v>7.63</v>
      </c>
      <c r="R187" s="25" t="n">
        <f aca="false">(STANDARDIZE(Q187,$Q$322,$Q$323))*-1</f>
        <v>-0.735680450514106</v>
      </c>
      <c r="S187" s="24" t="n">
        <v>4.57</v>
      </c>
      <c r="T187" s="25" t="n">
        <f aca="false">(STANDARDIZE(S187,$S$322,$S$323))*-1</f>
        <v>-0.523940079222537</v>
      </c>
      <c r="V187" s="27" t="n">
        <f aca="false">F187+H187+J187+L187+N187+P187+R187+T187</f>
        <v>0.477056639561331</v>
      </c>
      <c r="X187" s="27" t="n">
        <f aca="false">AVERAGE(F187,H187,J187,L187,N187,P187,R187,T187)</f>
        <v>0.0681509485087617</v>
      </c>
    </row>
    <row r="188" customFormat="false" ht="15" hidden="false" customHeight="false" outlineLevel="0" collapsed="false">
      <c r="A188" s="28" t="s">
        <v>575</v>
      </c>
      <c r="B188" s="29" t="s">
        <v>570</v>
      </c>
      <c r="C188" s="30" t="n">
        <v>76</v>
      </c>
      <c r="D188" s="29" t="n">
        <v>303</v>
      </c>
      <c r="E188" s="30" t="n">
        <v>34.75</v>
      </c>
      <c r="F188" s="25" t="n">
        <f aca="false">STANDARDIZE(E188,$E$322,$E$323)</f>
        <v>1.58122918700485</v>
      </c>
      <c r="G188" s="29" t="n">
        <v>10</v>
      </c>
      <c r="H188" s="25" t="n">
        <f aca="false">STANDARDIZE(G188,$G$322,$G$323)</f>
        <v>0.460353752256647</v>
      </c>
      <c r="I188" s="30" t="n">
        <v>5.17</v>
      </c>
      <c r="J188" s="25" t="n">
        <f aca="false">(STANDARDIZE(I188,$I$322,$I$323))*-1</f>
        <v>-1.22086746155759</v>
      </c>
      <c r="K188" s="29" t="n">
        <v>19</v>
      </c>
      <c r="L188" s="25" t="n">
        <f aca="false">STANDARDIZE(K188,$K$322,$K$323)</f>
        <v>-0.109142445744001</v>
      </c>
      <c r="M188" s="30"/>
      <c r="N188" s="25"/>
      <c r="O188" s="29" t="n">
        <v>102</v>
      </c>
      <c r="P188" s="25" t="n">
        <f aca="false">STANDARDIZE(O188,$O$322,$O$323)</f>
        <v>-1.45222905358862</v>
      </c>
      <c r="Q188" s="30" t="n">
        <v>7.85</v>
      </c>
      <c r="R188" s="25" t="n">
        <f aca="false">(STANDARDIZE(Q188,$Q$322,$Q$323))*-1</f>
        <v>-1.2477529127672</v>
      </c>
      <c r="S188" s="29" t="n">
        <v>4.89</v>
      </c>
      <c r="T188" s="25" t="n">
        <f aca="false">(STANDARDIZE(S188,$S$322,$S$323))*-1</f>
        <v>-1.72350080382879</v>
      </c>
      <c r="V188" s="27" t="n">
        <f aca="false">F188+H188+J188+L188+N188+P188+R188+T188</f>
        <v>-3.7119097382247</v>
      </c>
      <c r="X188" s="27" t="n">
        <f aca="false">AVERAGE(F188,H188,J188,L188,N188,P188,R188,T188)</f>
        <v>-0.530272819746386</v>
      </c>
    </row>
    <row r="189" customFormat="false" ht="15" hidden="false" customHeight="false" outlineLevel="0" collapsed="false">
      <c r="A189" s="23" t="s">
        <v>576</v>
      </c>
      <c r="B189" s="24" t="s">
        <v>570</v>
      </c>
      <c r="C189" s="25" t="n">
        <v>79</v>
      </c>
      <c r="D189" s="24" t="n">
        <v>310</v>
      </c>
      <c r="E189" s="25" t="n">
        <v>33.75</v>
      </c>
      <c r="F189" s="25" t="n">
        <f aca="false">STANDARDIZE(E189,$E$322,$E$323)</f>
        <v>0.853111372574372</v>
      </c>
      <c r="G189" s="24" t="n">
        <v>10</v>
      </c>
      <c r="H189" s="25" t="n">
        <f aca="false">STANDARDIZE(G189,$G$322,$G$323)</f>
        <v>0.460353752256647</v>
      </c>
      <c r="I189" s="25" t="n">
        <v>5.23</v>
      </c>
      <c r="J189" s="25" t="n">
        <f aca="false">(STANDARDIZE(I189,$I$322,$I$323))*-1</f>
        <v>-1.42373331296463</v>
      </c>
      <c r="K189" s="24" t="n">
        <v>20</v>
      </c>
      <c r="L189" s="25" t="n">
        <f aca="false">STANDARDIZE(K189,$K$322,$K$323)</f>
        <v>0.0594066476834436</v>
      </c>
      <c r="M189" s="25"/>
      <c r="N189" s="25"/>
      <c r="O189" s="24" t="n">
        <v>101</v>
      </c>
      <c r="P189" s="25" t="n">
        <f aca="false">STANDARDIZE(O189,$O$322,$O$323)</f>
        <v>-1.56413314636225</v>
      </c>
      <c r="Q189" s="25" t="n">
        <v>7.7</v>
      </c>
      <c r="R189" s="25" t="n">
        <f aca="false">(STANDARDIZE(Q189,$Q$322,$Q$323))*-1</f>
        <v>-0.898612597594637</v>
      </c>
      <c r="S189" s="24" t="n">
        <v>4.76</v>
      </c>
      <c r="T189" s="25" t="n">
        <f aca="false">(STANDARDIZE(S189,$S$322,$S$323))*-1</f>
        <v>-1.2361792594575</v>
      </c>
      <c r="V189" s="27" t="n">
        <f aca="false">F189+H189+J189+L189+N189+P189+R189+T189</f>
        <v>-3.74978654386455</v>
      </c>
      <c r="X189" s="27" t="n">
        <f aca="false">AVERAGE(F189,H189,J189,L189,N189,P189,R189,T189)</f>
        <v>-0.535683791980651</v>
      </c>
    </row>
    <row r="190" customFormat="false" ht="15" hidden="false" customHeight="false" outlineLevel="0" collapsed="false">
      <c r="A190" s="28" t="s">
        <v>577</v>
      </c>
      <c r="B190" s="29" t="s">
        <v>570</v>
      </c>
      <c r="C190" s="30" t="n">
        <v>78</v>
      </c>
      <c r="D190" s="29" t="n">
        <v>304</v>
      </c>
      <c r="E190" s="30" t="n">
        <v>33.75</v>
      </c>
      <c r="F190" s="25" t="n">
        <f aca="false">STANDARDIZE(E190,$E$322,$E$323)</f>
        <v>0.853111372574372</v>
      </c>
      <c r="G190" s="29" t="n">
        <v>9.625</v>
      </c>
      <c r="H190" s="25" t="n">
        <f aca="false">STANDARDIZE(G190,$G$322,$G$323)</f>
        <v>-0.136964752737516</v>
      </c>
      <c r="I190" s="30" t="n">
        <v>5.16</v>
      </c>
      <c r="J190" s="25" t="n">
        <f aca="false">(STANDARDIZE(I190,$I$322,$I$323))*-1</f>
        <v>-1.18705648632309</v>
      </c>
      <c r="K190" s="29"/>
      <c r="L190" s="25"/>
      <c r="M190" s="30"/>
      <c r="N190" s="25"/>
      <c r="O190" s="29" t="n">
        <v>111</v>
      </c>
      <c r="P190" s="25" t="n">
        <f aca="false">STANDARDIZE(O190,$O$322,$O$323)</f>
        <v>-0.445092218625944</v>
      </c>
      <c r="Q190" s="30" t="n">
        <v>7.47</v>
      </c>
      <c r="R190" s="25" t="n">
        <f aca="false">(STANDARDIZE(Q190,$Q$322,$Q$323))*-1</f>
        <v>-0.363264114330034</v>
      </c>
      <c r="S190" s="29" t="n">
        <v>4.47</v>
      </c>
      <c r="T190" s="25" t="n">
        <f aca="false">(STANDARDIZE(S190,$S$322,$S$323))*-1</f>
        <v>-0.149077352783081</v>
      </c>
      <c r="V190" s="27" t="n">
        <f aca="false">F190+H190+J190+L190+N190+P190+R190+T190</f>
        <v>-1.42834355222529</v>
      </c>
      <c r="X190" s="27" t="n">
        <f aca="false">AVERAGE(F190,H190,J190,L190,N190,P190,R190,T190)</f>
        <v>-0.238057258704216</v>
      </c>
    </row>
    <row r="191" customFormat="false" ht="15" hidden="false" customHeight="false" outlineLevel="0" collapsed="false">
      <c r="A191" s="23" t="s">
        <v>578</v>
      </c>
      <c r="B191" s="24" t="s">
        <v>570</v>
      </c>
      <c r="C191" s="25" t="n">
        <v>78</v>
      </c>
      <c r="D191" s="24" t="n">
        <v>305</v>
      </c>
      <c r="E191" s="25" t="n">
        <v>34.25</v>
      </c>
      <c r="F191" s="25" t="n">
        <f aca="false">STANDARDIZE(E191,$E$322,$E$323)</f>
        <v>1.21717027978961</v>
      </c>
      <c r="G191" s="24" t="n">
        <v>9.625</v>
      </c>
      <c r="H191" s="25" t="n">
        <f aca="false">STANDARDIZE(G191,$G$322,$G$323)</f>
        <v>-0.136964752737516</v>
      </c>
      <c r="I191" s="25" t="n">
        <v>5.23</v>
      </c>
      <c r="J191" s="25" t="n">
        <f aca="false">(STANDARDIZE(I191,$I$322,$I$323))*-1</f>
        <v>-1.42373331296463</v>
      </c>
      <c r="K191" s="24" t="n">
        <v>23</v>
      </c>
      <c r="L191" s="25" t="n">
        <f aca="false">STANDARDIZE(K191,$K$322,$K$323)</f>
        <v>0.565053927965777</v>
      </c>
      <c r="M191" s="25"/>
      <c r="N191" s="25"/>
      <c r="O191" s="24" t="n">
        <v>100</v>
      </c>
      <c r="P191" s="25" t="n">
        <f aca="false">STANDARDIZE(O191,$O$322,$O$323)</f>
        <v>-1.67603723913588</v>
      </c>
      <c r="Q191" s="25" t="n">
        <v>8.19</v>
      </c>
      <c r="R191" s="25" t="n">
        <f aca="false">(STANDARDIZE(Q191,$Q$322,$Q$323))*-1</f>
        <v>-2.03913762715835</v>
      </c>
      <c r="S191" s="24" t="n">
        <v>4.89</v>
      </c>
      <c r="T191" s="25" t="n">
        <f aca="false">(STANDARDIZE(S191,$S$322,$S$323))*-1</f>
        <v>-1.72350080382879</v>
      </c>
      <c r="V191" s="27" t="n">
        <f aca="false">F191+H191+J191+L191+N191+P191+R191+T191</f>
        <v>-5.21714952806978</v>
      </c>
      <c r="X191" s="27" t="n">
        <f aca="false">AVERAGE(F191,H191,J191,L191,N191,P191,R191,T191)</f>
        <v>-0.74530707543854</v>
      </c>
    </row>
    <row r="192" customFormat="false" ht="15" hidden="false" customHeight="false" outlineLevel="0" collapsed="false">
      <c r="A192" s="28" t="s">
        <v>579</v>
      </c>
      <c r="B192" s="29" t="s">
        <v>570</v>
      </c>
      <c r="C192" s="30" t="n">
        <v>77</v>
      </c>
      <c r="D192" s="29" t="n">
        <v>301</v>
      </c>
      <c r="E192" s="30" t="n">
        <v>34</v>
      </c>
      <c r="F192" s="25" t="n">
        <f aca="false">STANDARDIZE(E192,$E$322,$E$323)</f>
        <v>1.03514082618199</v>
      </c>
      <c r="G192" s="29" t="n">
        <v>10.375</v>
      </c>
      <c r="H192" s="25" t="n">
        <f aca="false">STANDARDIZE(G192,$G$322,$G$323)</f>
        <v>1.05767225725081</v>
      </c>
      <c r="I192" s="30" t="n">
        <v>5.21</v>
      </c>
      <c r="J192" s="25" t="n">
        <f aca="false">(STANDARDIZE(I192,$I$322,$I$323))*-1</f>
        <v>-1.35611136249562</v>
      </c>
      <c r="K192" s="29" t="n">
        <v>24</v>
      </c>
      <c r="L192" s="25" t="n">
        <f aca="false">STANDARDIZE(K192,$K$322,$K$323)</f>
        <v>0.733603021393222</v>
      </c>
      <c r="M192" s="30"/>
      <c r="N192" s="25"/>
      <c r="O192" s="29" t="n">
        <v>104</v>
      </c>
      <c r="P192" s="25" t="n">
        <f aca="false">STANDARDIZE(O192,$O$322,$O$323)</f>
        <v>-1.22842086804136</v>
      </c>
      <c r="Q192" s="30" t="n">
        <v>7.31</v>
      </c>
      <c r="R192" s="25" t="n">
        <f aca="false">(STANDARDIZE(Q192,$Q$322,$Q$323))*-1</f>
        <v>0.00915222185403728</v>
      </c>
      <c r="S192" s="29" t="n">
        <v>4.6</v>
      </c>
      <c r="T192" s="25" t="n">
        <f aca="false">(STANDARDIZE(S192,$S$322,$S$323))*-1</f>
        <v>-0.636398897154371</v>
      </c>
      <c r="V192" s="27" t="n">
        <f aca="false">F192+H192+J192+L192+N192+P192+R192+T192</f>
        <v>-0.385362801011292</v>
      </c>
      <c r="X192" s="27" t="n">
        <f aca="false">AVERAGE(F192,H192,J192,L192,N192,P192,R192,T192)</f>
        <v>-0.0550518287158989</v>
      </c>
    </row>
    <row r="193" customFormat="false" ht="15" hidden="false" customHeight="false" outlineLevel="0" collapsed="false">
      <c r="A193" s="23" t="s">
        <v>580</v>
      </c>
      <c r="B193" s="24" t="s">
        <v>570</v>
      </c>
      <c r="C193" s="25" t="n">
        <v>76</v>
      </c>
      <c r="D193" s="24" t="n">
        <v>335</v>
      </c>
      <c r="E193" s="25" t="n">
        <v>34.625</v>
      </c>
      <c r="F193" s="25" t="n">
        <f aca="false">STANDARDIZE(E193,$E$322,$E$323)</f>
        <v>1.49021446020104</v>
      </c>
      <c r="G193" s="24" t="n">
        <v>9.625</v>
      </c>
      <c r="H193" s="25" t="n">
        <f aca="false">STANDARDIZE(G193,$G$322,$G$323)</f>
        <v>-0.136964752737516</v>
      </c>
      <c r="I193" s="25" t="n">
        <v>5.55</v>
      </c>
      <c r="J193" s="25" t="n">
        <f aca="false">(STANDARDIZE(I193,$I$322,$I$323))*-1</f>
        <v>-2.50568452046884</v>
      </c>
      <c r="K193" s="24" t="n">
        <v>19</v>
      </c>
      <c r="L193" s="25" t="n">
        <f aca="false">STANDARDIZE(K193,$K$322,$K$323)</f>
        <v>-0.109142445744001</v>
      </c>
      <c r="M193" s="25"/>
      <c r="N193" s="25"/>
      <c r="O193" s="24" t="n">
        <v>94</v>
      </c>
      <c r="P193" s="25" t="n">
        <f aca="false">STANDARDIZE(O193,$O$322,$O$323)</f>
        <v>-2.34746179577766</v>
      </c>
      <c r="Q193" s="25" t="n">
        <v>8.72</v>
      </c>
      <c r="R193" s="25" t="n">
        <f aca="false">(STANDARDIZE(Q193,$Q$322,$Q$323))*-1</f>
        <v>-3.27276674076809</v>
      </c>
      <c r="S193" s="24" t="n">
        <v>5.06</v>
      </c>
      <c r="T193" s="25" t="n">
        <f aca="false">(STANDARDIZE(S193,$S$322,$S$323))*-1</f>
        <v>-2.36076743877586</v>
      </c>
      <c r="V193" s="27" t="n">
        <f aca="false">F193+H193+J193+L193+N193+P193+R193+T193</f>
        <v>-9.24257323407093</v>
      </c>
      <c r="X193" s="27" t="n">
        <f aca="false">AVERAGE(F193,H193,J193,L193,N193,P193,R193,T193)</f>
        <v>-1.32036760486728</v>
      </c>
    </row>
    <row r="194" customFormat="false" ht="15" hidden="false" customHeight="false" outlineLevel="0" collapsed="false">
      <c r="A194" s="28" t="s">
        <v>581</v>
      </c>
      <c r="B194" s="29" t="s">
        <v>570</v>
      </c>
      <c r="C194" s="30" t="n">
        <v>78</v>
      </c>
      <c r="D194" s="29" t="n">
        <v>312</v>
      </c>
      <c r="E194" s="30" t="n">
        <v>34</v>
      </c>
      <c r="F194" s="25" t="n">
        <f aca="false">STANDARDIZE(E194,$E$322,$E$323)</f>
        <v>1.03514082618199</v>
      </c>
      <c r="G194" s="29" t="n">
        <v>10</v>
      </c>
      <c r="H194" s="25" t="n">
        <f aca="false">STANDARDIZE(G194,$G$322,$G$323)</f>
        <v>0.460353752256647</v>
      </c>
      <c r="I194" s="30" t="n">
        <v>5.22</v>
      </c>
      <c r="J194" s="25" t="n">
        <f aca="false">(STANDARDIZE(I194,$I$322,$I$323))*-1</f>
        <v>-1.38992233773013</v>
      </c>
      <c r="K194" s="29" t="n">
        <v>27</v>
      </c>
      <c r="L194" s="25" t="n">
        <f aca="false">STANDARDIZE(K194,$K$322,$K$323)</f>
        <v>1.23925030167556</v>
      </c>
      <c r="M194" s="30"/>
      <c r="N194" s="25"/>
      <c r="O194" s="29" t="n">
        <v>100</v>
      </c>
      <c r="P194" s="25" t="n">
        <f aca="false">STANDARDIZE(O194,$O$322,$O$323)</f>
        <v>-1.67603723913588</v>
      </c>
      <c r="Q194" s="30" t="n">
        <v>7.94</v>
      </c>
      <c r="R194" s="25" t="n">
        <f aca="false">(STANDARDIZE(Q194,$Q$322,$Q$323))*-1</f>
        <v>-1.45723710187074</v>
      </c>
      <c r="S194" s="29" t="n">
        <v>4.72</v>
      </c>
      <c r="T194" s="25" t="n">
        <f aca="false">(STANDARDIZE(S194,$S$322,$S$323))*-1</f>
        <v>-1.08623416888172</v>
      </c>
      <c r="V194" s="27" t="n">
        <f aca="false">F194+H194+J194+L194+N194+P194+R194+T194</f>
        <v>-2.87468596750427</v>
      </c>
      <c r="X194" s="27" t="n">
        <f aca="false">AVERAGE(F194,H194,J194,L194,N194,P194,R194,T194)</f>
        <v>-0.410669423929182</v>
      </c>
    </row>
    <row r="195" customFormat="false" ht="15" hidden="false" customHeight="false" outlineLevel="0" collapsed="false">
      <c r="A195" s="23" t="s">
        <v>582</v>
      </c>
      <c r="B195" s="24" t="s">
        <v>570</v>
      </c>
      <c r="C195" s="25" t="n">
        <v>79</v>
      </c>
      <c r="D195" s="24" t="n">
        <v>316</v>
      </c>
      <c r="E195" s="25" t="n">
        <v>33.5</v>
      </c>
      <c r="F195" s="25" t="n">
        <f aca="false">STANDARDIZE(E195,$E$322,$E$323)</f>
        <v>0.671081918966754</v>
      </c>
      <c r="G195" s="24" t="n">
        <v>10</v>
      </c>
      <c r="H195" s="25" t="n">
        <f aca="false">STANDARDIZE(G195,$G$322,$G$323)</f>
        <v>0.460353752256647</v>
      </c>
      <c r="I195" s="25" t="n">
        <v>5.54</v>
      </c>
      <c r="J195" s="25" t="n">
        <f aca="false">(STANDARDIZE(I195,$I$322,$I$323))*-1</f>
        <v>-2.47187354523434</v>
      </c>
      <c r="K195" s="24" t="n">
        <v>19</v>
      </c>
      <c r="L195" s="25" t="n">
        <f aca="false">STANDARDIZE(K195,$K$322,$K$323)</f>
        <v>-0.109142445744001</v>
      </c>
      <c r="M195" s="25"/>
      <c r="N195" s="25"/>
      <c r="O195" s="24" t="n">
        <v>99</v>
      </c>
      <c r="P195" s="25" t="n">
        <f aca="false">STANDARDIZE(O195,$O$322,$O$323)</f>
        <v>-1.78794133190951</v>
      </c>
      <c r="Q195" s="25" t="n">
        <v>8.38</v>
      </c>
      <c r="R195" s="25" t="n">
        <f aca="false">(STANDARDIZE(Q195,$Q$322,$Q$323))*-1</f>
        <v>-2.48138202637694</v>
      </c>
      <c r="S195" s="24" t="n">
        <v>4.97</v>
      </c>
      <c r="T195" s="25" t="n">
        <f aca="false">(STANDARDIZE(S195,$S$322,$S$323))*-1</f>
        <v>-2.02339098498035</v>
      </c>
      <c r="V195" s="27" t="n">
        <f aca="false">F195+H195+J195+L195+N195+P195+R195+T195</f>
        <v>-7.74229466302174</v>
      </c>
      <c r="X195" s="27" t="n">
        <f aca="false">AVERAGE(F195,H195,J195,L195,N195,P195,R195,T195)</f>
        <v>-1.10604209471739</v>
      </c>
    </row>
    <row r="196" customFormat="false" ht="15" hidden="false" customHeight="false" outlineLevel="0" collapsed="false">
      <c r="A196" s="28" t="s">
        <v>583</v>
      </c>
      <c r="B196" s="29" t="s">
        <v>570</v>
      </c>
      <c r="C196" s="30" t="n">
        <v>78</v>
      </c>
      <c r="D196" s="29" t="n">
        <v>305</v>
      </c>
      <c r="E196" s="30" t="n">
        <v>33.5</v>
      </c>
      <c r="F196" s="25" t="n">
        <f aca="false">STANDARDIZE(E196,$E$322,$E$323)</f>
        <v>0.671081918966754</v>
      </c>
      <c r="G196" s="29" t="n">
        <v>9.75</v>
      </c>
      <c r="H196" s="25" t="n">
        <f aca="false">STANDARDIZE(G196,$G$322,$G$323)</f>
        <v>0.0621414155938714</v>
      </c>
      <c r="I196" s="30"/>
      <c r="J196" s="25"/>
      <c r="K196" s="29" t="n">
        <v>23</v>
      </c>
      <c r="L196" s="25" t="n">
        <f aca="false">STANDARDIZE(K196,$K$322,$K$323)</f>
        <v>0.565053927965777</v>
      </c>
      <c r="M196" s="30"/>
      <c r="N196" s="25"/>
      <c r="O196" s="29"/>
      <c r="P196" s="25"/>
      <c r="Q196" s="30"/>
      <c r="R196" s="25"/>
      <c r="S196" s="29"/>
      <c r="T196" s="25"/>
      <c r="V196" s="27" t="n">
        <f aca="false">F196+H196+J196+L196+N196+P196+R196+T196</f>
        <v>1.2982772625264</v>
      </c>
      <c r="X196" s="27" t="n">
        <f aca="false">AVERAGE(F196,H196,J196,L196,N196,P196,R196,T196)</f>
        <v>0.432759087508801</v>
      </c>
    </row>
    <row r="197" customFormat="false" ht="15" hidden="false" customHeight="false" outlineLevel="0" collapsed="false">
      <c r="A197" s="23" t="s">
        <v>584</v>
      </c>
      <c r="B197" s="24" t="s">
        <v>570</v>
      </c>
      <c r="C197" s="25" t="n">
        <v>78</v>
      </c>
      <c r="D197" s="24" t="n">
        <v>322</v>
      </c>
      <c r="E197" s="25" t="n">
        <v>34.625</v>
      </c>
      <c r="F197" s="25" t="n">
        <f aca="false">STANDARDIZE(E197,$E$322,$E$323)</f>
        <v>1.49021446020104</v>
      </c>
      <c r="G197" s="24" t="n">
        <v>10.75</v>
      </c>
      <c r="H197" s="25" t="n">
        <f aca="false">STANDARDIZE(G197,$G$322,$G$323)</f>
        <v>1.65499076224497</v>
      </c>
      <c r="I197" s="25" t="n">
        <v>5.39</v>
      </c>
      <c r="J197" s="25" t="n">
        <f aca="false">(STANDARDIZE(I197,$I$322,$I$323))*-1</f>
        <v>-1.96470891671674</v>
      </c>
      <c r="K197" s="24" t="n">
        <v>32</v>
      </c>
      <c r="L197" s="25" t="n">
        <f aca="false">STANDARDIZE(K197,$K$322,$K$323)</f>
        <v>2.08199576881278</v>
      </c>
      <c r="M197" s="25"/>
      <c r="N197" s="25"/>
      <c r="O197" s="24" t="n">
        <v>103</v>
      </c>
      <c r="P197" s="25" t="n">
        <f aca="false">STANDARDIZE(O197,$O$322,$O$323)</f>
        <v>-1.34032496081499</v>
      </c>
      <c r="Q197" s="25" t="n">
        <v>8.55</v>
      </c>
      <c r="R197" s="25" t="n">
        <f aca="false">(STANDARDIZE(Q197,$Q$322,$Q$323))*-1</f>
        <v>-2.87707438357252</v>
      </c>
      <c r="S197" s="24" t="n">
        <v>5.15</v>
      </c>
      <c r="T197" s="25" t="n">
        <f aca="false">(STANDARDIZE(S197,$S$322,$S$323))*-1</f>
        <v>-2.69814389257137</v>
      </c>
      <c r="V197" s="27" t="n">
        <f aca="false">F197+H197+J197+L197+N197+P197+R197+T197</f>
        <v>-3.65305116241683</v>
      </c>
      <c r="X197" s="27" t="n">
        <f aca="false">AVERAGE(F197,H197,J197,L197,N197,P197,R197,T197)</f>
        <v>-0.521864451773832</v>
      </c>
    </row>
    <row r="198" customFormat="false" ht="15" hidden="false" customHeight="false" outlineLevel="0" collapsed="false">
      <c r="A198" s="28" t="s">
        <v>585</v>
      </c>
      <c r="B198" s="29" t="s">
        <v>570</v>
      </c>
      <c r="C198" s="30" t="n">
        <v>77</v>
      </c>
      <c r="D198" s="29" t="n">
        <v>324</v>
      </c>
      <c r="E198" s="30" t="n">
        <v>36</v>
      </c>
      <c r="F198" s="25" t="n">
        <f aca="false">STANDARDIZE(E198,$E$322,$E$323)</f>
        <v>2.49137645504294</v>
      </c>
      <c r="G198" s="29" t="n">
        <v>10.375</v>
      </c>
      <c r="H198" s="25" t="n">
        <f aca="false">STANDARDIZE(G198,$G$322,$G$323)</f>
        <v>1.05767225725081</v>
      </c>
      <c r="I198" s="30" t="n">
        <v>5.36</v>
      </c>
      <c r="J198" s="25" t="n">
        <f aca="false">(STANDARDIZE(I198,$I$322,$I$323))*-1</f>
        <v>-1.86327599101322</v>
      </c>
      <c r="K198" s="29" t="n">
        <v>30</v>
      </c>
      <c r="L198" s="25" t="n">
        <f aca="false">STANDARDIZE(K198,$K$322,$K$323)</f>
        <v>1.74489758195789</v>
      </c>
      <c r="M198" s="30"/>
      <c r="N198" s="25"/>
      <c r="O198" s="29" t="n">
        <v>100</v>
      </c>
      <c r="P198" s="25" t="n">
        <f aca="false">STANDARDIZE(O198,$O$322,$O$323)</f>
        <v>-1.67603723913588</v>
      </c>
      <c r="Q198" s="30" t="n">
        <v>8.42</v>
      </c>
      <c r="R198" s="25" t="n">
        <f aca="false">(STANDARDIZE(Q198,$Q$322,$Q$323))*-1</f>
        <v>-2.57448611042296</v>
      </c>
      <c r="S198" s="29" t="n">
        <v>4.83</v>
      </c>
      <c r="T198" s="25" t="n">
        <f aca="false">(STANDARDIZE(S198,$S$322,$S$323))*-1</f>
        <v>-1.49858316796512</v>
      </c>
      <c r="V198" s="27" t="n">
        <f aca="false">F198+H198+J198+L198+N198+P198+R198+T198</f>
        <v>-2.31843621428554</v>
      </c>
      <c r="X198" s="27" t="n">
        <f aca="false">AVERAGE(F198,H198,J198,L198,N198,P198,R198,T198)</f>
        <v>-0.331205173469363</v>
      </c>
    </row>
    <row r="199" customFormat="false" ht="15" hidden="false" customHeight="false" outlineLevel="0" collapsed="false">
      <c r="A199" s="23" t="s">
        <v>586</v>
      </c>
      <c r="B199" s="24" t="s">
        <v>570</v>
      </c>
      <c r="C199" s="25" t="n">
        <v>77</v>
      </c>
      <c r="D199" s="24" t="n">
        <v>324</v>
      </c>
      <c r="E199" s="25" t="n">
        <v>34.75</v>
      </c>
      <c r="F199" s="25" t="n">
        <f aca="false">STANDARDIZE(E199,$E$322,$E$323)</f>
        <v>1.58122918700485</v>
      </c>
      <c r="G199" s="24" t="n">
        <v>10.75</v>
      </c>
      <c r="H199" s="25" t="n">
        <f aca="false">STANDARDIZE(G199,$G$322,$G$323)</f>
        <v>1.65499076224497</v>
      </c>
      <c r="I199" s="25" t="n">
        <v>5.22</v>
      </c>
      <c r="J199" s="25" t="n">
        <f aca="false">(STANDARDIZE(I199,$I$322,$I$323))*-1</f>
        <v>-1.38992233773013</v>
      </c>
      <c r="K199" s="24" t="n">
        <v>22</v>
      </c>
      <c r="L199" s="25" t="n">
        <f aca="false">STANDARDIZE(K199,$K$322,$K$323)</f>
        <v>0.396504834538333</v>
      </c>
      <c r="M199" s="25"/>
      <c r="N199" s="25"/>
      <c r="O199" s="24" t="n">
        <v>112</v>
      </c>
      <c r="P199" s="25" t="n">
        <f aca="false">STANDARDIZE(O199,$O$322,$O$323)</f>
        <v>-0.333188125852313</v>
      </c>
      <c r="Q199" s="25"/>
      <c r="R199" s="25"/>
      <c r="S199" s="24"/>
      <c r="T199" s="25"/>
      <c r="V199" s="27" t="n">
        <f aca="false">F199+H199+J199+L199+N199+P199+R199+T199</f>
        <v>1.90961432020571</v>
      </c>
      <c r="X199" s="27" t="n">
        <f aca="false">AVERAGE(F199,H199,J199,L199,N199,P199,R199,T199)</f>
        <v>0.381922864041142</v>
      </c>
    </row>
    <row r="200" customFormat="false" ht="15" hidden="false" customHeight="false" outlineLevel="0" collapsed="false">
      <c r="A200" s="28" t="s">
        <v>587</v>
      </c>
      <c r="B200" s="29" t="s">
        <v>570</v>
      </c>
      <c r="C200" s="30" t="n">
        <v>79</v>
      </c>
      <c r="D200" s="29" t="n">
        <v>333</v>
      </c>
      <c r="E200" s="30"/>
      <c r="F200" s="25"/>
      <c r="G200" s="29"/>
      <c r="H200" s="25"/>
      <c r="I200" s="30" t="n">
        <v>5.42</v>
      </c>
      <c r="J200" s="25" t="n">
        <f aca="false">(STANDARDIZE(I200,$I$322,$I$323))*-1</f>
        <v>-2.06614184242026</v>
      </c>
      <c r="K200" s="29" t="n">
        <v>17</v>
      </c>
      <c r="L200" s="25" t="n">
        <f aca="false">STANDARDIZE(K200,$K$322,$K$323)</f>
        <v>-0.44624063259889</v>
      </c>
      <c r="M200" s="30"/>
      <c r="N200" s="25"/>
      <c r="O200" s="29" t="n">
        <v>92</v>
      </c>
      <c r="P200" s="25" t="n">
        <f aca="false">STANDARDIZE(O200,$O$322,$O$323)</f>
        <v>-2.57126998132492</v>
      </c>
      <c r="Q200" s="30" t="n">
        <v>8.36</v>
      </c>
      <c r="R200" s="25" t="n">
        <f aca="false">(STANDARDIZE(Q200,$Q$322,$Q$323))*-1</f>
        <v>-2.43482998435393</v>
      </c>
      <c r="S200" s="29" t="n">
        <v>5.12</v>
      </c>
      <c r="T200" s="25" t="n">
        <f aca="false">(STANDARDIZE(S200,$S$322,$S$323))*-1</f>
        <v>-2.58568507463954</v>
      </c>
      <c r="V200" s="27" t="n">
        <f aca="false">F200+H200+J200+L200+N200+P200+R200+T200</f>
        <v>-10.1041675153375</v>
      </c>
      <c r="X200" s="27" t="n">
        <f aca="false">AVERAGE(F200,H200,J200,L200,N200,P200,R200,T200)</f>
        <v>-2.02083350306751</v>
      </c>
    </row>
    <row r="201" customFormat="false" ht="15" hidden="false" customHeight="false" outlineLevel="0" collapsed="false">
      <c r="A201" s="23" t="s">
        <v>588</v>
      </c>
      <c r="B201" s="24" t="s">
        <v>570</v>
      </c>
      <c r="C201" s="25" t="n">
        <v>78</v>
      </c>
      <c r="D201" s="24" t="n">
        <v>301</v>
      </c>
      <c r="E201" s="25" t="n">
        <v>34.125</v>
      </c>
      <c r="F201" s="25" t="n">
        <f aca="false">STANDARDIZE(E201,$E$322,$E$323)</f>
        <v>1.1261555529858</v>
      </c>
      <c r="G201" s="24" t="n">
        <v>10.125</v>
      </c>
      <c r="H201" s="25" t="n">
        <f aca="false">STANDARDIZE(G201,$G$322,$G$323)</f>
        <v>0.659459920588034</v>
      </c>
      <c r="I201" s="25" t="n">
        <v>4.94</v>
      </c>
      <c r="J201" s="25" t="n">
        <f aca="false">(STANDARDIZE(I201,$I$322,$I$323))*-1</f>
        <v>-0.443215031163943</v>
      </c>
      <c r="K201" s="24" t="n">
        <v>31</v>
      </c>
      <c r="L201" s="25" t="n">
        <f aca="false">STANDARDIZE(K201,$K$322,$K$323)</f>
        <v>1.91344667538533</v>
      </c>
      <c r="M201" s="25"/>
      <c r="N201" s="25"/>
      <c r="O201" s="24" t="n">
        <v>115</v>
      </c>
      <c r="P201" s="25" t="n">
        <f aca="false">STANDARDIZE(O201,$O$322,$O$323)</f>
        <v>0.00252415246857797</v>
      </c>
      <c r="Q201" s="25" t="n">
        <v>7.7</v>
      </c>
      <c r="R201" s="25" t="n">
        <f aca="false">(STANDARDIZE(Q201,$Q$322,$Q$323))*-1</f>
        <v>-0.898612597594637</v>
      </c>
      <c r="S201" s="24" t="n">
        <v>4.44</v>
      </c>
      <c r="T201" s="25" t="n">
        <f aca="false">(STANDARDIZE(S201,$S$322,$S$323))*-1</f>
        <v>-0.0366185348512467</v>
      </c>
      <c r="V201" s="27" t="n">
        <f aca="false">F201+H201+J201+L201+N201+P201+R201+T201</f>
        <v>2.32314013781792</v>
      </c>
      <c r="X201" s="27" t="n">
        <f aca="false">AVERAGE(F201,H201,J201,L201,N201,P201,R201,T201)</f>
        <v>0.331877162545417</v>
      </c>
    </row>
    <row r="202" customFormat="false" ht="15" hidden="false" customHeight="false" outlineLevel="0" collapsed="false">
      <c r="A202" s="28" t="s">
        <v>589</v>
      </c>
      <c r="B202" s="29" t="s">
        <v>570</v>
      </c>
      <c r="C202" s="30" t="n">
        <v>78</v>
      </c>
      <c r="D202" s="29" t="n">
        <v>312</v>
      </c>
      <c r="E202" s="30" t="n">
        <v>35.625</v>
      </c>
      <c r="F202" s="25" t="n">
        <f aca="false">STANDARDIZE(E202,$E$322,$E$323)</f>
        <v>2.21833227463151</v>
      </c>
      <c r="G202" s="29" t="n">
        <v>10.625</v>
      </c>
      <c r="H202" s="25" t="n">
        <f aca="false">STANDARDIZE(G202,$G$322,$G$323)</f>
        <v>1.45588459391359</v>
      </c>
      <c r="I202" s="30" t="n">
        <v>5.2</v>
      </c>
      <c r="J202" s="25" t="n">
        <f aca="false">(STANDARDIZE(I202,$I$322,$I$323))*-1</f>
        <v>-1.32230038726111</v>
      </c>
      <c r="K202" s="29"/>
      <c r="L202" s="25"/>
      <c r="M202" s="30"/>
      <c r="N202" s="25"/>
      <c r="O202" s="29"/>
      <c r="P202" s="25"/>
      <c r="Q202" s="30" t="n">
        <v>8.03</v>
      </c>
      <c r="R202" s="25" t="n">
        <f aca="false">(STANDARDIZE(Q202,$Q$322,$Q$323))*-1</f>
        <v>-1.66672129097428</v>
      </c>
      <c r="S202" s="29" t="n">
        <v>4.9</v>
      </c>
      <c r="T202" s="25" t="n">
        <f aca="false">(STANDARDIZE(S202,$S$322,$S$323))*-1</f>
        <v>-1.76098707647274</v>
      </c>
      <c r="V202" s="27" t="n">
        <f aca="false">F202+H202+J202+L202+N202+P202+R202+T202</f>
        <v>-1.07579188616304</v>
      </c>
      <c r="X202" s="27" t="n">
        <f aca="false">AVERAGE(F202,H202,J202,L202,N202,P202,R202,T202)</f>
        <v>-0.215158377232607</v>
      </c>
    </row>
    <row r="203" customFormat="false" ht="15" hidden="false" customHeight="false" outlineLevel="0" collapsed="false">
      <c r="A203" s="23" t="s">
        <v>590</v>
      </c>
      <c r="B203" s="24" t="s">
        <v>570</v>
      </c>
      <c r="C203" s="25" t="n">
        <v>78</v>
      </c>
      <c r="D203" s="24" t="n">
        <v>313</v>
      </c>
      <c r="E203" s="25" t="n">
        <v>34.25</v>
      </c>
      <c r="F203" s="25" t="n">
        <f aca="false">STANDARDIZE(E203,$E$322,$E$323)</f>
        <v>1.21717027978961</v>
      </c>
      <c r="G203" s="24" t="n">
        <v>10.125</v>
      </c>
      <c r="H203" s="25" t="n">
        <f aca="false">STANDARDIZE(G203,$G$322,$G$323)</f>
        <v>0.659459920588034</v>
      </c>
      <c r="I203" s="25" t="n">
        <v>5.22</v>
      </c>
      <c r="J203" s="25" t="n">
        <f aca="false">(STANDARDIZE(I203,$I$322,$I$323))*-1</f>
        <v>-1.38992233773013</v>
      </c>
      <c r="K203" s="24"/>
      <c r="L203" s="25"/>
      <c r="M203" s="25"/>
      <c r="N203" s="25"/>
      <c r="O203" s="24" t="n">
        <v>103</v>
      </c>
      <c r="P203" s="25" t="n">
        <f aca="false">STANDARDIZE(O203,$O$322,$O$323)</f>
        <v>-1.34032496081499</v>
      </c>
      <c r="Q203" s="25" t="n">
        <v>7.9</v>
      </c>
      <c r="R203" s="25" t="n">
        <f aca="false">(STANDARDIZE(Q203,$Q$322,$Q$323))*-1</f>
        <v>-1.36413301782473</v>
      </c>
      <c r="S203" s="24" t="n">
        <v>4.78</v>
      </c>
      <c r="T203" s="25" t="n">
        <f aca="false">(STANDARDIZE(S203,$S$322,$S$323))*-1</f>
        <v>-1.31115180474539</v>
      </c>
      <c r="V203" s="27" t="n">
        <f aca="false">F203+H203+J203+L203+N203+P203+R203+T203</f>
        <v>-3.5289019207376</v>
      </c>
      <c r="X203" s="27" t="n">
        <f aca="false">AVERAGE(F203,H203,J203,L203,N203,P203,R203,T203)</f>
        <v>-0.588150320122933</v>
      </c>
    </row>
    <row r="204" customFormat="false" ht="15" hidden="false" customHeight="false" outlineLevel="0" collapsed="false">
      <c r="A204" s="28" t="s">
        <v>591</v>
      </c>
      <c r="B204" s="29" t="s">
        <v>570</v>
      </c>
      <c r="C204" s="30" t="n">
        <v>77</v>
      </c>
      <c r="D204" s="29" t="n">
        <v>306</v>
      </c>
      <c r="E204" s="30" t="n">
        <v>33.125</v>
      </c>
      <c r="F204" s="25" t="n">
        <f aca="false">STANDARDIZE(E204,$E$322,$E$323)</f>
        <v>0.398037738555326</v>
      </c>
      <c r="G204" s="29" t="n">
        <v>9.75</v>
      </c>
      <c r="H204" s="25" t="n">
        <f aca="false">STANDARDIZE(G204,$G$322,$G$323)</f>
        <v>0.0621414155938714</v>
      </c>
      <c r="I204" s="30" t="n">
        <v>5.32</v>
      </c>
      <c r="J204" s="25" t="n">
        <f aca="false">(STANDARDIZE(I204,$I$322,$I$323))*-1</f>
        <v>-1.72803209007519</v>
      </c>
      <c r="K204" s="29" t="n">
        <v>22</v>
      </c>
      <c r="L204" s="25" t="n">
        <f aca="false">STANDARDIZE(K204,$K$322,$K$323)</f>
        <v>0.396504834538333</v>
      </c>
      <c r="M204" s="30"/>
      <c r="N204" s="25"/>
      <c r="O204" s="29" t="n">
        <v>103</v>
      </c>
      <c r="P204" s="25" t="n">
        <f aca="false">STANDARDIZE(O204,$O$322,$O$323)</f>
        <v>-1.34032496081499</v>
      </c>
      <c r="Q204" s="30" t="n">
        <v>7.88</v>
      </c>
      <c r="R204" s="25" t="n">
        <f aca="false">(STANDARDIZE(Q204,$Q$322,$Q$323))*-1</f>
        <v>-1.31758097580172</v>
      </c>
      <c r="S204" s="29" t="n">
        <v>4.59</v>
      </c>
      <c r="T204" s="25" t="n">
        <f aca="false">(STANDARDIZE(S204,$S$322,$S$323))*-1</f>
        <v>-0.598912624510426</v>
      </c>
      <c r="V204" s="27" t="n">
        <f aca="false">F204+H204+J204+L204+N204+P204+R204+T204</f>
        <v>-4.1281666625148</v>
      </c>
      <c r="X204" s="27" t="n">
        <f aca="false">AVERAGE(F204,H204,J204,L204,N204,P204,R204,T204)</f>
        <v>-0.589738094644971</v>
      </c>
    </row>
    <row r="205" customFormat="false" ht="15" hidden="false" customHeight="false" outlineLevel="0" collapsed="false">
      <c r="A205" s="23" t="s">
        <v>592</v>
      </c>
      <c r="B205" s="24" t="s">
        <v>570</v>
      </c>
      <c r="C205" s="25" t="n">
        <v>77</v>
      </c>
      <c r="D205" s="24" t="n">
        <v>310</v>
      </c>
      <c r="E205" s="25" t="n">
        <v>34.25</v>
      </c>
      <c r="F205" s="25" t="n">
        <f aca="false">STANDARDIZE(E205,$E$322,$E$323)</f>
        <v>1.21717027978961</v>
      </c>
      <c r="G205" s="24" t="n">
        <v>10</v>
      </c>
      <c r="H205" s="25" t="n">
        <f aca="false">STANDARDIZE(G205,$G$322,$G$323)</f>
        <v>0.460353752256647</v>
      </c>
      <c r="I205" s="25"/>
      <c r="J205" s="25"/>
      <c r="K205" s="24"/>
      <c r="L205" s="25"/>
      <c r="M205" s="25"/>
      <c r="N205" s="25"/>
      <c r="O205" s="24"/>
      <c r="P205" s="25"/>
      <c r="Q205" s="25"/>
      <c r="R205" s="25"/>
      <c r="S205" s="24"/>
      <c r="T205" s="25"/>
      <c r="V205" s="27" t="n">
        <f aca="false">F205+H205+J205+L205+N205+P205+R205+T205</f>
        <v>1.67752403204626</v>
      </c>
      <c r="X205" s="27" t="n">
        <f aca="false">AVERAGE(F205,H205,J205,L205,N205,P205,R205,T205)</f>
        <v>0.838762016023128</v>
      </c>
    </row>
    <row r="206" customFormat="false" ht="15" hidden="false" customHeight="false" outlineLevel="0" collapsed="false">
      <c r="A206" s="28" t="s">
        <v>593</v>
      </c>
      <c r="B206" s="29" t="s">
        <v>570</v>
      </c>
      <c r="C206" s="30" t="n">
        <v>78</v>
      </c>
      <c r="D206" s="29" t="n">
        <v>320</v>
      </c>
      <c r="E206" s="30" t="n">
        <v>34.25</v>
      </c>
      <c r="F206" s="25" t="n">
        <f aca="false">STANDARDIZE(E206,$E$322,$E$323)</f>
        <v>1.21717027978961</v>
      </c>
      <c r="G206" s="29" t="n">
        <v>10.625</v>
      </c>
      <c r="H206" s="25" t="n">
        <f aca="false">STANDARDIZE(G206,$G$322,$G$323)</f>
        <v>1.45588459391359</v>
      </c>
      <c r="I206" s="30" t="n">
        <v>5.26</v>
      </c>
      <c r="J206" s="25" t="n">
        <f aca="false">(STANDARDIZE(I206,$I$322,$I$323))*-1</f>
        <v>-1.52516623866815</v>
      </c>
      <c r="K206" s="29" t="n">
        <v>23</v>
      </c>
      <c r="L206" s="25" t="n">
        <f aca="false">STANDARDIZE(K206,$K$322,$K$323)</f>
        <v>0.565053927965777</v>
      </c>
      <c r="M206" s="30"/>
      <c r="N206" s="25"/>
      <c r="O206" s="29" t="n">
        <v>113</v>
      </c>
      <c r="P206" s="25" t="n">
        <f aca="false">STANDARDIZE(O206,$O$322,$O$323)</f>
        <v>-0.221284033078683</v>
      </c>
      <c r="Q206" s="30" t="n">
        <v>8.26</v>
      </c>
      <c r="R206" s="25" t="n">
        <f aca="false">(STANDARDIZE(Q206,$Q$322,$Q$323))*-1</f>
        <v>-2.20206977423889</v>
      </c>
      <c r="S206" s="29" t="n">
        <v>5</v>
      </c>
      <c r="T206" s="25" t="n">
        <f aca="false">(STANDARDIZE(S206,$S$322,$S$323))*-1</f>
        <v>-2.13584980291219</v>
      </c>
      <c r="V206" s="27" t="n">
        <f aca="false">F206+H206+J206+L206+N206+P206+R206+T206</f>
        <v>-2.84626104722894</v>
      </c>
      <c r="X206" s="27" t="n">
        <f aca="false">AVERAGE(F206,H206,J206,L206,N206,P206,R206,T206)</f>
        <v>-0.406608721032706</v>
      </c>
    </row>
    <row r="207" customFormat="false" ht="15" hidden="false" customHeight="false" outlineLevel="0" collapsed="false">
      <c r="A207" s="23" t="s">
        <v>594</v>
      </c>
      <c r="B207" s="24" t="s">
        <v>570</v>
      </c>
      <c r="C207" s="25" t="n">
        <v>77</v>
      </c>
      <c r="D207" s="24" t="n">
        <v>328</v>
      </c>
      <c r="E207" s="25" t="n">
        <v>33.75</v>
      </c>
      <c r="F207" s="25" t="n">
        <f aca="false">STANDARDIZE(E207,$E$322,$E$323)</f>
        <v>0.853111372574372</v>
      </c>
      <c r="G207" s="24" t="n">
        <v>10.5</v>
      </c>
      <c r="H207" s="25" t="n">
        <f aca="false">STANDARDIZE(G207,$G$322,$G$323)</f>
        <v>1.2567784255822</v>
      </c>
      <c r="I207" s="25" t="n">
        <v>5.39</v>
      </c>
      <c r="J207" s="25" t="n">
        <f aca="false">(STANDARDIZE(I207,$I$322,$I$323))*-1</f>
        <v>-1.96470891671674</v>
      </c>
      <c r="K207" s="24"/>
      <c r="L207" s="25"/>
      <c r="M207" s="25"/>
      <c r="N207" s="25"/>
      <c r="O207" s="24"/>
      <c r="P207" s="25"/>
      <c r="Q207" s="25" t="n">
        <v>8.22</v>
      </c>
      <c r="R207" s="25" t="n">
        <f aca="false">(STANDARDIZE(Q207,$Q$322,$Q$323))*-1</f>
        <v>-2.10896569019287</v>
      </c>
      <c r="S207" s="24" t="n">
        <v>4.91</v>
      </c>
      <c r="T207" s="25" t="n">
        <f aca="false">(STANDARDIZE(S207,$S$322,$S$323))*-1</f>
        <v>-1.79847334911668</v>
      </c>
      <c r="V207" s="27" t="n">
        <f aca="false">F207+H207+J207+L207+N207+P207+R207+T207</f>
        <v>-3.76225815786972</v>
      </c>
      <c r="X207" s="27" t="n">
        <f aca="false">AVERAGE(F207,H207,J207,L207,N207,P207,R207,T207)</f>
        <v>-0.752451631573944</v>
      </c>
    </row>
    <row r="208" customFormat="false" ht="15" hidden="false" customHeight="false" outlineLevel="0" collapsed="false">
      <c r="A208" s="28" t="s">
        <v>595</v>
      </c>
      <c r="B208" s="29" t="s">
        <v>48</v>
      </c>
      <c r="C208" s="30" t="n">
        <v>71</v>
      </c>
      <c r="D208" s="29" t="n">
        <v>200</v>
      </c>
      <c r="E208" s="30" t="n">
        <v>30.25</v>
      </c>
      <c r="F208" s="25" t="n">
        <f aca="false">STANDARDIZE(E208,$E$322,$E$323)</f>
        <v>-1.69530097793229</v>
      </c>
      <c r="G208" s="29" t="n">
        <v>9.125</v>
      </c>
      <c r="H208" s="25" t="n">
        <f aca="false">STANDARDIZE(G208,$G$322,$G$323)</f>
        <v>-0.933389426063067</v>
      </c>
      <c r="I208" s="30" t="n">
        <v>4.83</v>
      </c>
      <c r="J208" s="25" t="n">
        <f aca="false">(STANDARDIZE(I208,$I$322,$I$323))*-1</f>
        <v>-0.0712943035843693</v>
      </c>
      <c r="K208" s="29"/>
      <c r="L208" s="25"/>
      <c r="M208" s="30" t="n">
        <v>29.5</v>
      </c>
      <c r="N208" s="25" t="n">
        <f aca="false">STANDARDIZE(M208,$M$322,$M$323)</f>
        <v>-0.953837959023545</v>
      </c>
      <c r="O208" s="29" t="n">
        <v>114</v>
      </c>
      <c r="P208" s="25" t="n">
        <f aca="false">STANDARDIZE(O208,$O$322,$O$323)</f>
        <v>-0.109379940305052</v>
      </c>
      <c r="Q208" s="30" t="n">
        <v>6.82</v>
      </c>
      <c r="R208" s="25" t="n">
        <f aca="false">(STANDARDIZE(Q208,$Q$322,$Q$323))*-1</f>
        <v>1.14967725141775</v>
      </c>
      <c r="S208" s="29" t="n">
        <v>4.2</v>
      </c>
      <c r="T208" s="25" t="n">
        <f aca="false">(STANDARDIZE(S208,$S$322,$S$323))*-1</f>
        <v>0.863052008603445</v>
      </c>
      <c r="V208" s="27" t="n">
        <f aca="false">F208+H208+J208+L208+N208+P208+R208+T208</f>
        <v>-1.75047334688713</v>
      </c>
      <c r="X208" s="27" t="n">
        <f aca="false">AVERAGE(F208,H208,J208,L208,N208,P208,R208,T208)</f>
        <v>-0.250067620983875</v>
      </c>
    </row>
    <row r="209" customFormat="false" ht="15" hidden="false" customHeight="false" outlineLevel="0" collapsed="false">
      <c r="A209" s="23" t="s">
        <v>596</v>
      </c>
      <c r="B209" s="24" t="s">
        <v>48</v>
      </c>
      <c r="C209" s="25" t="n">
        <v>73</v>
      </c>
      <c r="D209" s="24" t="n">
        <v>217</v>
      </c>
      <c r="E209" s="25" t="n">
        <v>31.25</v>
      </c>
      <c r="F209" s="25" t="n">
        <f aca="false">STANDARDIZE(E209,$E$322,$E$323)</f>
        <v>-0.967183163501813</v>
      </c>
      <c r="G209" s="24" t="n">
        <v>8.875</v>
      </c>
      <c r="H209" s="25" t="n">
        <f aca="false">STANDARDIZE(G209,$G$322,$G$323)</f>
        <v>-1.33160176272584</v>
      </c>
      <c r="I209" s="25" t="n">
        <v>4.84</v>
      </c>
      <c r="J209" s="25" t="n">
        <f aca="false">(STANDARDIZE(I209,$I$322,$I$323))*-1</f>
        <v>-0.105105278818875</v>
      </c>
      <c r="K209" s="24"/>
      <c r="L209" s="25"/>
      <c r="M209" s="25" t="n">
        <v>28</v>
      </c>
      <c r="N209" s="25" t="n">
        <f aca="false">STANDARDIZE(M209,$M$322,$M$323)</f>
        <v>-1.36793458687421</v>
      </c>
      <c r="O209" s="24" t="n">
        <v>110</v>
      </c>
      <c r="P209" s="25" t="n">
        <f aca="false">STANDARDIZE(O209,$O$322,$O$323)</f>
        <v>-0.556996311399574</v>
      </c>
      <c r="Q209" s="25" t="n">
        <v>7.06</v>
      </c>
      <c r="R209" s="25" t="n">
        <f aca="false">(STANDARDIZE(Q209,$Q$322,$Q$323))*-1</f>
        <v>0.591052747141648</v>
      </c>
      <c r="S209" s="24" t="n">
        <v>4.33</v>
      </c>
      <c r="T209" s="25" t="n">
        <f aca="false">(STANDARDIZE(S209,$S$322,$S$323))*-1</f>
        <v>0.375730464232154</v>
      </c>
      <c r="V209" s="27" t="n">
        <f aca="false">F209+H209+J209+L209+N209+P209+R209+T209</f>
        <v>-3.36203789194651</v>
      </c>
      <c r="X209" s="27" t="n">
        <f aca="false">AVERAGE(F209,H209,J209,L209,N209,P209,R209,T209)</f>
        <v>-0.48029112742093</v>
      </c>
    </row>
    <row r="210" customFormat="false" ht="15" hidden="false" customHeight="false" outlineLevel="0" collapsed="false">
      <c r="A210" s="28" t="s">
        <v>597</v>
      </c>
      <c r="B210" s="29" t="s">
        <v>48</v>
      </c>
      <c r="C210" s="30" t="n">
        <v>72</v>
      </c>
      <c r="D210" s="29" t="n">
        <v>212</v>
      </c>
      <c r="E210" s="30" t="n">
        <v>31.625</v>
      </c>
      <c r="F210" s="25" t="n">
        <f aca="false">STANDARDIZE(E210,$E$322,$E$323)</f>
        <v>-0.694138983090385</v>
      </c>
      <c r="G210" s="29" t="n">
        <v>9.375</v>
      </c>
      <c r="H210" s="25" t="n">
        <f aca="false">STANDARDIZE(G210,$G$322,$G$323)</f>
        <v>-0.535177089400291</v>
      </c>
      <c r="I210" s="30" t="n">
        <v>4.77</v>
      </c>
      <c r="J210" s="25" t="n">
        <f aca="false">(STANDARDIZE(I210,$I$322,$I$323))*-1</f>
        <v>0.131571547822672</v>
      </c>
      <c r="K210" s="29"/>
      <c r="L210" s="25"/>
      <c r="M210" s="30" t="n">
        <v>32</v>
      </c>
      <c r="N210" s="25" t="n">
        <f aca="false">STANDARDIZE(M210,$M$322,$M$323)</f>
        <v>-0.263676912605767</v>
      </c>
      <c r="O210" s="29" t="n">
        <v>110</v>
      </c>
      <c r="P210" s="25" t="n">
        <f aca="false">STANDARDIZE(O210,$O$322,$O$323)</f>
        <v>-0.556996311399574</v>
      </c>
      <c r="Q210" s="30"/>
      <c r="R210" s="25"/>
      <c r="S210" s="29" t="n">
        <v>4.4</v>
      </c>
      <c r="T210" s="25" t="n">
        <f aca="false">(STANDARDIZE(S210,$S$322,$S$323))*-1</f>
        <v>0.113326555724535</v>
      </c>
      <c r="V210" s="27" t="n">
        <f aca="false">F210+H210+J210+L210+N210+P210+R210+T210</f>
        <v>-1.80509119294881</v>
      </c>
      <c r="X210" s="27" t="n">
        <f aca="false">AVERAGE(F210,H210,J210,L210,N210,P210,R210,T210)</f>
        <v>-0.300848532158135</v>
      </c>
    </row>
    <row r="211" customFormat="false" ht="15" hidden="false" customHeight="false" outlineLevel="0" collapsed="false">
      <c r="A211" s="23" t="s">
        <v>598</v>
      </c>
      <c r="B211" s="24" t="s">
        <v>48</v>
      </c>
      <c r="C211" s="25" t="n">
        <v>76</v>
      </c>
      <c r="D211" s="24" t="n">
        <v>231</v>
      </c>
      <c r="E211" s="25" t="n">
        <v>32.25</v>
      </c>
      <c r="F211" s="25" t="n">
        <f aca="false">STANDARDIZE(E211,$E$322,$E$323)</f>
        <v>-0.239065349071339</v>
      </c>
      <c r="G211" s="24" t="n">
        <v>9.75</v>
      </c>
      <c r="H211" s="25" t="n">
        <f aca="false">STANDARDIZE(G211,$G$322,$G$323)</f>
        <v>0.0621414155938714</v>
      </c>
      <c r="I211" s="25" t="n">
        <v>4.94</v>
      </c>
      <c r="J211" s="25" t="n">
        <f aca="false">(STANDARDIZE(I211,$I$322,$I$323))*-1</f>
        <v>-0.443215031163943</v>
      </c>
      <c r="K211" s="24"/>
      <c r="L211" s="25"/>
      <c r="M211" s="25" t="n">
        <v>31</v>
      </c>
      <c r="N211" s="25" t="n">
        <f aca="false">STANDARDIZE(M211,$M$322,$M$323)</f>
        <v>-0.539741331172878</v>
      </c>
      <c r="O211" s="24" t="n">
        <v>113</v>
      </c>
      <c r="P211" s="25" t="n">
        <f aca="false">STANDARDIZE(O211,$O$322,$O$323)</f>
        <v>-0.221284033078683</v>
      </c>
      <c r="Q211" s="25" t="n">
        <v>7.17</v>
      </c>
      <c r="R211" s="25" t="n">
        <f aca="false">(STANDARDIZE(Q211,$Q$322,$Q$323))*-1</f>
        <v>0.335016516015099</v>
      </c>
      <c r="S211" s="24" t="n">
        <v>4.53</v>
      </c>
      <c r="T211" s="25" t="n">
        <f aca="false">(STANDARDIZE(S211,$S$322,$S$323))*-1</f>
        <v>-0.373994988646755</v>
      </c>
      <c r="V211" s="27" t="n">
        <f aca="false">F211+H211+J211+L211+N211+P211+R211+T211</f>
        <v>-1.42014280152463</v>
      </c>
      <c r="X211" s="27" t="n">
        <f aca="false">AVERAGE(F211,H211,J211,L211,N211,P211,R211,T211)</f>
        <v>-0.202877543074947</v>
      </c>
    </row>
    <row r="212" customFormat="false" ht="15" hidden="false" customHeight="false" outlineLevel="0" collapsed="false">
      <c r="A212" s="28" t="s">
        <v>599</v>
      </c>
      <c r="B212" s="29" t="s">
        <v>48</v>
      </c>
      <c r="C212" s="30" t="n">
        <v>76</v>
      </c>
      <c r="D212" s="29" t="n">
        <v>217</v>
      </c>
      <c r="E212" s="30" t="n">
        <v>33</v>
      </c>
      <c r="F212" s="25" t="n">
        <f aca="false">STANDARDIZE(E212,$E$322,$E$323)</f>
        <v>0.307023011751517</v>
      </c>
      <c r="G212" s="29" t="n">
        <v>9.75</v>
      </c>
      <c r="H212" s="25" t="n">
        <f aca="false">STANDARDIZE(G212,$G$322,$G$323)</f>
        <v>0.0621414155938714</v>
      </c>
      <c r="I212" s="30" t="n">
        <v>4.79</v>
      </c>
      <c r="J212" s="25" t="n">
        <f aca="false">(STANDARDIZE(I212,$I$322,$I$323))*-1</f>
        <v>0.0639495973536572</v>
      </c>
      <c r="K212" s="29"/>
      <c r="L212" s="25"/>
      <c r="M212" s="30" t="n">
        <v>33</v>
      </c>
      <c r="N212" s="25" t="n">
        <f aca="false">STANDARDIZE(M212,$M$322,$M$323)</f>
        <v>0.0123875059613449</v>
      </c>
      <c r="O212" s="29" t="n">
        <v>113</v>
      </c>
      <c r="P212" s="25" t="n">
        <f aca="false">STANDARDIZE(O212,$O$322,$O$323)</f>
        <v>-0.221284033078683</v>
      </c>
      <c r="Q212" s="30" t="n">
        <v>7.21</v>
      </c>
      <c r="R212" s="25" t="n">
        <f aca="false">(STANDARDIZE(Q212,$Q$322,$Q$323))*-1</f>
        <v>0.241912431969081</v>
      </c>
      <c r="S212" s="29" t="n">
        <v>4.28</v>
      </c>
      <c r="T212" s="25" t="n">
        <f aca="false">(STANDARDIZE(S212,$S$322,$S$323))*-1</f>
        <v>0.563161827451881</v>
      </c>
      <c r="V212" s="27" t="n">
        <f aca="false">F212+H212+J212+L212+N212+P212+R212+T212</f>
        <v>1.02929175700267</v>
      </c>
      <c r="X212" s="27" t="n">
        <f aca="false">AVERAGE(F212,H212,J212,L212,N212,P212,R212,T212)</f>
        <v>0.14704167957181</v>
      </c>
    </row>
    <row r="213" customFormat="false" ht="15" hidden="false" customHeight="false" outlineLevel="0" collapsed="false">
      <c r="A213" s="23" t="s">
        <v>600</v>
      </c>
      <c r="B213" s="24" t="s">
        <v>48</v>
      </c>
      <c r="C213" s="25" t="n">
        <v>75</v>
      </c>
      <c r="D213" s="24" t="n">
        <v>213</v>
      </c>
      <c r="E213" s="25" t="n">
        <v>32</v>
      </c>
      <c r="F213" s="25" t="n">
        <f aca="false">STANDARDIZE(E213,$E$322,$E$323)</f>
        <v>-0.421094802678958</v>
      </c>
      <c r="G213" s="24" t="n">
        <v>9.125</v>
      </c>
      <c r="H213" s="25" t="n">
        <f aca="false">STANDARDIZE(G213,$G$322,$G$323)</f>
        <v>-0.933389426063067</v>
      </c>
      <c r="I213" s="25" t="n">
        <v>5.22</v>
      </c>
      <c r="J213" s="25" t="n">
        <f aca="false">(STANDARDIZE(I213,$I$322,$I$323))*-1</f>
        <v>-1.38992233773013</v>
      </c>
      <c r="K213" s="24"/>
      <c r="L213" s="25"/>
      <c r="M213" s="25" t="n">
        <v>27</v>
      </c>
      <c r="N213" s="25" t="n">
        <f aca="false">STANDARDIZE(M213,$M$322,$M$323)</f>
        <v>-1.64399900544132</v>
      </c>
      <c r="O213" s="24" t="n">
        <v>103</v>
      </c>
      <c r="P213" s="25" t="n">
        <f aca="false">STANDARDIZE(O213,$O$322,$O$323)</f>
        <v>-1.34032496081499</v>
      </c>
      <c r="Q213" s="25" t="n">
        <v>7.49</v>
      </c>
      <c r="R213" s="25" t="n">
        <f aca="false">(STANDARDIZE(Q213,$Q$322,$Q$323))*-1</f>
        <v>-0.409816156353044</v>
      </c>
      <c r="S213" s="24" t="n">
        <v>4.52</v>
      </c>
      <c r="T213" s="25" t="n">
        <f aca="false">(STANDARDIZE(S213,$S$322,$S$323))*-1</f>
        <v>-0.336508716002807</v>
      </c>
      <c r="V213" s="27" t="n">
        <f aca="false">F213+H213+J213+L213+N213+P213+R213+T213</f>
        <v>-6.47505540508432</v>
      </c>
      <c r="X213" s="27" t="n">
        <f aca="false">AVERAGE(F213,H213,J213,L213,N213,P213,R213,T213)</f>
        <v>-0.925007915012045</v>
      </c>
    </row>
    <row r="214" customFormat="false" ht="15" hidden="false" customHeight="false" outlineLevel="0" collapsed="false">
      <c r="A214" s="28" t="s">
        <v>601</v>
      </c>
      <c r="B214" s="29" t="s">
        <v>48</v>
      </c>
      <c r="C214" s="30" t="n">
        <v>76</v>
      </c>
      <c r="D214" s="29" t="n">
        <v>234</v>
      </c>
      <c r="E214" s="30" t="n">
        <v>33.5</v>
      </c>
      <c r="F214" s="25" t="n">
        <f aca="false">STANDARDIZE(E214,$E$322,$E$323)</f>
        <v>0.671081918966754</v>
      </c>
      <c r="G214" s="29" t="n">
        <v>9.75</v>
      </c>
      <c r="H214" s="25" t="n">
        <f aca="false">STANDARDIZE(G214,$G$322,$G$323)</f>
        <v>0.0621414155938714</v>
      </c>
      <c r="I214" s="30" t="n">
        <v>4.56</v>
      </c>
      <c r="J214" s="25" t="n">
        <f aca="false">(STANDARDIZE(I214,$I$322,$I$323))*-1</f>
        <v>0.84160202774731</v>
      </c>
      <c r="K214" s="29"/>
      <c r="L214" s="25"/>
      <c r="M214" s="30" t="n">
        <v>32</v>
      </c>
      <c r="N214" s="25" t="n">
        <f aca="false">STANDARDIZE(M214,$M$322,$M$323)</f>
        <v>-0.263676912605767</v>
      </c>
      <c r="O214" s="29" t="n">
        <v>122</v>
      </c>
      <c r="P214" s="25" t="n">
        <f aca="false">STANDARDIZE(O214,$O$322,$O$323)</f>
        <v>0.785852801883991</v>
      </c>
      <c r="Q214" s="30" t="n">
        <v>7.19</v>
      </c>
      <c r="R214" s="25" t="n">
        <f aca="false">(STANDARDIZE(Q214,$Q$322,$Q$323))*-1</f>
        <v>0.288464473992089</v>
      </c>
      <c r="S214" s="29" t="n">
        <v>4.25</v>
      </c>
      <c r="T214" s="25" t="n">
        <f aca="false">(STANDARDIZE(S214,$S$322,$S$323))*-1</f>
        <v>0.675620645383718</v>
      </c>
      <c r="V214" s="27" t="n">
        <f aca="false">F214+H214+J214+L214+N214+P214+R214+T214</f>
        <v>3.06108637096197</v>
      </c>
      <c r="X214" s="27" t="n">
        <f aca="false">AVERAGE(F214,H214,J214,L214,N214,P214,R214,T214)</f>
        <v>0.437298052994567</v>
      </c>
    </row>
    <row r="215" customFormat="false" ht="15" hidden="false" customHeight="false" outlineLevel="0" collapsed="false">
      <c r="A215" s="23" t="s">
        <v>602</v>
      </c>
      <c r="B215" s="24" t="s">
        <v>48</v>
      </c>
      <c r="C215" s="25" t="n">
        <v>76</v>
      </c>
      <c r="D215" s="24" t="n">
        <v>215</v>
      </c>
      <c r="E215" s="25" t="n">
        <v>32.75</v>
      </c>
      <c r="F215" s="25" t="n">
        <f aca="false">STANDARDIZE(E215,$E$322,$E$323)</f>
        <v>0.124993558143898</v>
      </c>
      <c r="G215" s="24" t="n">
        <v>9</v>
      </c>
      <c r="H215" s="25" t="n">
        <f aca="false">STANDARDIZE(G215,$G$322,$G$323)</f>
        <v>-1.13249559439445</v>
      </c>
      <c r="I215" s="25" t="n">
        <v>4.82</v>
      </c>
      <c r="J215" s="25" t="n">
        <f aca="false">(STANDARDIZE(I215,$I$322,$I$323))*-1</f>
        <v>-0.0374833283498635</v>
      </c>
      <c r="K215" s="24"/>
      <c r="L215" s="25"/>
      <c r="M215" s="25" t="n">
        <v>27</v>
      </c>
      <c r="N215" s="25" t="n">
        <f aca="false">STANDARDIZE(M215,$M$322,$M$323)</f>
        <v>-1.64399900544132</v>
      </c>
      <c r="O215" s="24" t="n">
        <v>110</v>
      </c>
      <c r="P215" s="25" t="n">
        <f aca="false">STANDARDIZE(O215,$O$322,$O$323)</f>
        <v>-0.556996311399574</v>
      </c>
      <c r="Q215" s="25" t="n">
        <v>7.17</v>
      </c>
      <c r="R215" s="25" t="n">
        <f aca="false">(STANDARDIZE(Q215,$Q$322,$Q$323))*-1</f>
        <v>0.335016516015099</v>
      </c>
      <c r="S215" s="24" t="n">
        <v>4.47</v>
      </c>
      <c r="T215" s="25" t="n">
        <f aca="false">(STANDARDIZE(S215,$S$322,$S$323))*-1</f>
        <v>-0.149077352783081</v>
      </c>
      <c r="V215" s="27" t="n">
        <f aca="false">F215+H215+J215+L215+N215+P215+R215+T215</f>
        <v>-3.0600415182093</v>
      </c>
      <c r="X215" s="27" t="n">
        <f aca="false">AVERAGE(F215,H215,J215,L215,N215,P215,R215,T215)</f>
        <v>-0.437148788315614</v>
      </c>
    </row>
    <row r="216" customFormat="false" ht="15" hidden="false" customHeight="false" outlineLevel="0" collapsed="false">
      <c r="A216" s="28" t="s">
        <v>603</v>
      </c>
      <c r="B216" s="29" t="s">
        <v>48</v>
      </c>
      <c r="C216" s="30" t="n">
        <v>76</v>
      </c>
      <c r="D216" s="29" t="n">
        <v>223</v>
      </c>
      <c r="E216" s="30" t="n">
        <v>32</v>
      </c>
      <c r="F216" s="25" t="n">
        <f aca="false">STANDARDIZE(E216,$E$322,$E$323)</f>
        <v>-0.421094802678958</v>
      </c>
      <c r="G216" s="29" t="n">
        <v>9</v>
      </c>
      <c r="H216" s="25" t="n">
        <f aca="false">STANDARDIZE(G216,$G$322,$G$323)</f>
        <v>-1.13249559439445</v>
      </c>
      <c r="I216" s="30" t="n">
        <v>4.78</v>
      </c>
      <c r="J216" s="25" t="n">
        <f aca="false">(STANDARDIZE(I216,$I$322,$I$323))*-1</f>
        <v>0.097760572588163</v>
      </c>
      <c r="K216" s="29"/>
      <c r="L216" s="25"/>
      <c r="M216" s="30" t="n">
        <v>31</v>
      </c>
      <c r="N216" s="25" t="n">
        <f aca="false">STANDARDIZE(M216,$M$322,$M$323)</f>
        <v>-0.539741331172878</v>
      </c>
      <c r="O216" s="29" t="n">
        <v>114</v>
      </c>
      <c r="P216" s="25" t="n">
        <f aca="false">STANDARDIZE(O216,$O$322,$O$323)</f>
        <v>-0.109379940305052</v>
      </c>
      <c r="Q216" s="30" t="n">
        <v>7.04</v>
      </c>
      <c r="R216" s="25" t="n">
        <f aca="false">(STANDARDIZE(Q216,$Q$322,$Q$323))*-1</f>
        <v>0.637604789164656</v>
      </c>
      <c r="S216" s="29" t="n">
        <v>4.33</v>
      </c>
      <c r="T216" s="25" t="n">
        <f aca="false">(STANDARDIZE(S216,$S$322,$S$323))*-1</f>
        <v>0.375730464232154</v>
      </c>
      <c r="V216" s="27" t="n">
        <f aca="false">F216+H216+J216+L216+N216+P216+R216+T216</f>
        <v>-1.09161584256637</v>
      </c>
      <c r="X216" s="27" t="n">
        <f aca="false">AVERAGE(F216,H216,J216,L216,N216,P216,R216,T216)</f>
        <v>-0.155945120366624</v>
      </c>
    </row>
    <row r="217" customFormat="false" ht="15" hidden="false" customHeight="false" outlineLevel="0" collapsed="false">
      <c r="A217" s="23" t="s">
        <v>604</v>
      </c>
      <c r="B217" s="24" t="s">
        <v>48</v>
      </c>
      <c r="C217" s="25" t="n">
        <v>75</v>
      </c>
      <c r="D217" s="24" t="n">
        <v>218</v>
      </c>
      <c r="E217" s="25" t="n">
        <v>32.625</v>
      </c>
      <c r="F217" s="25" t="n">
        <f aca="false">STANDARDIZE(E217,$E$322,$E$323)</f>
        <v>0.0339788313400889</v>
      </c>
      <c r="G217" s="24" t="n">
        <v>10.25</v>
      </c>
      <c r="H217" s="25" t="n">
        <f aca="false">STANDARDIZE(G217,$G$322,$G$323)</f>
        <v>0.858566088919422</v>
      </c>
      <c r="I217" s="25" t="n">
        <v>4.78</v>
      </c>
      <c r="J217" s="25" t="n">
        <f aca="false">(STANDARDIZE(I217,$I$322,$I$323))*-1</f>
        <v>0.097760572588163</v>
      </c>
      <c r="K217" s="24"/>
      <c r="L217" s="25"/>
      <c r="M217" s="25" t="n">
        <v>32.5</v>
      </c>
      <c r="N217" s="25" t="n">
        <f aca="false">STANDARDIZE(M217,$M$322,$M$323)</f>
        <v>-0.125644703322211</v>
      </c>
      <c r="O217" s="24" t="n">
        <v>113</v>
      </c>
      <c r="P217" s="25" t="n">
        <f aca="false">STANDARDIZE(O217,$O$322,$O$323)</f>
        <v>-0.221284033078683</v>
      </c>
      <c r="Q217" s="25" t="n">
        <v>6.9</v>
      </c>
      <c r="R217" s="25" t="n">
        <f aca="false">(STANDARDIZE(Q217,$Q$322,$Q$323))*-1</f>
        <v>0.963469083325718</v>
      </c>
      <c r="S217" s="24" t="n">
        <v>4.31</v>
      </c>
      <c r="T217" s="25" t="n">
        <f aca="false">(STANDARDIZE(S217,$S$322,$S$323))*-1</f>
        <v>0.450703009520047</v>
      </c>
      <c r="V217" s="27" t="n">
        <f aca="false">F217+H217+J217+L217+N217+P217+R217+T217</f>
        <v>2.05754884929254</v>
      </c>
      <c r="X217" s="27" t="n">
        <f aca="false">AVERAGE(F217,H217,J217,L217,N217,P217,R217,T217)</f>
        <v>0.293935549898935</v>
      </c>
    </row>
    <row r="218" customFormat="false" ht="15" hidden="false" customHeight="false" outlineLevel="0" collapsed="false">
      <c r="A218" s="28" t="s">
        <v>605</v>
      </c>
      <c r="B218" s="29" t="s">
        <v>48</v>
      </c>
      <c r="C218" s="30" t="n">
        <v>77</v>
      </c>
      <c r="D218" s="29" t="n">
        <v>253</v>
      </c>
      <c r="E218" s="30" t="n">
        <v>33.75</v>
      </c>
      <c r="F218" s="25" t="n">
        <f aca="false">STANDARDIZE(E218,$E$322,$E$323)</f>
        <v>0.853111372574372</v>
      </c>
      <c r="G218" s="29" t="n">
        <v>9.75</v>
      </c>
      <c r="H218" s="25" t="n">
        <f aca="false">STANDARDIZE(G218,$G$322,$G$323)</f>
        <v>0.0621414155938714</v>
      </c>
      <c r="I218" s="30" t="n">
        <v>4.81</v>
      </c>
      <c r="J218" s="25" t="n">
        <f aca="false">(STANDARDIZE(I218,$I$322,$I$323))*-1</f>
        <v>-0.00367235311535458</v>
      </c>
      <c r="K218" s="29"/>
      <c r="L218" s="25"/>
      <c r="M218" s="30" t="n">
        <v>36</v>
      </c>
      <c r="N218" s="25" t="n">
        <f aca="false">STANDARDIZE(M218,$M$322,$M$323)</f>
        <v>0.840580761662679</v>
      </c>
      <c r="O218" s="29"/>
      <c r="P218" s="25"/>
      <c r="Q218" s="30"/>
      <c r="R218" s="25"/>
      <c r="S218" s="29"/>
      <c r="T218" s="25"/>
      <c r="V218" s="27" t="n">
        <f aca="false">F218+H218+J218+L218+N218+P218+R218+T218</f>
        <v>1.75216119671557</v>
      </c>
      <c r="X218" s="27" t="n">
        <f aca="false">AVERAGE(F218,H218,J218,L218,N218,P218,R218,T218)</f>
        <v>0.438040299178892</v>
      </c>
    </row>
    <row r="219" customFormat="false" ht="15" hidden="false" customHeight="false" outlineLevel="0" collapsed="false">
      <c r="A219" s="23" t="s">
        <v>606</v>
      </c>
      <c r="B219" s="24" t="s">
        <v>48</v>
      </c>
      <c r="C219" s="25" t="n">
        <v>73</v>
      </c>
      <c r="D219" s="24" t="n">
        <v>220</v>
      </c>
      <c r="E219" s="25" t="n">
        <v>32.625</v>
      </c>
      <c r="F219" s="25" t="n">
        <f aca="false">STANDARDIZE(E219,$E$322,$E$323)</f>
        <v>0.0339788313400889</v>
      </c>
      <c r="G219" s="24" t="n">
        <v>10.875</v>
      </c>
      <c r="H219" s="25" t="n">
        <f aca="false">STANDARDIZE(G219,$G$322,$G$323)</f>
        <v>1.85409693057636</v>
      </c>
      <c r="I219" s="25" t="n">
        <v>4.89</v>
      </c>
      <c r="J219" s="25" t="n">
        <f aca="false">(STANDARDIZE(I219,$I$322,$I$323))*-1</f>
        <v>-0.274160154991408</v>
      </c>
      <c r="K219" s="24"/>
      <c r="L219" s="25"/>
      <c r="M219" s="25" t="n">
        <v>29.5</v>
      </c>
      <c r="N219" s="25" t="n">
        <f aca="false">STANDARDIZE(M219,$M$322,$M$323)</f>
        <v>-0.953837959023545</v>
      </c>
      <c r="O219" s="24" t="n">
        <v>104</v>
      </c>
      <c r="P219" s="25" t="n">
        <f aca="false">STANDARDIZE(O219,$O$322,$O$323)</f>
        <v>-1.22842086804136</v>
      </c>
      <c r="Q219" s="25" t="n">
        <v>7.32</v>
      </c>
      <c r="R219" s="25" t="n">
        <f aca="false">(STANDARDIZE(Q219,$Q$322,$Q$323))*-1</f>
        <v>-0.0141237991574687</v>
      </c>
      <c r="S219" s="24" t="n">
        <v>4</v>
      </c>
      <c r="T219" s="25" t="n">
        <f aca="false">(STANDARDIZE(S219,$S$322,$S$323))*-1</f>
        <v>1.61277746148235</v>
      </c>
      <c r="V219" s="27" t="n">
        <f aca="false">F219+H219+J219+L219+N219+P219+R219+T219</f>
        <v>1.03031044218502</v>
      </c>
      <c r="X219" s="27" t="n">
        <f aca="false">AVERAGE(F219,H219,J219,L219,N219,P219,R219,T219)</f>
        <v>0.147187206026431</v>
      </c>
    </row>
    <row r="220" customFormat="false" ht="15" hidden="false" customHeight="false" outlineLevel="0" collapsed="false">
      <c r="A220" s="28" t="s">
        <v>607</v>
      </c>
      <c r="B220" s="29" t="s">
        <v>48</v>
      </c>
      <c r="C220" s="30" t="n">
        <v>79</v>
      </c>
      <c r="D220" s="29" t="n">
        <v>244</v>
      </c>
      <c r="E220" s="30" t="n">
        <v>34.25</v>
      </c>
      <c r="F220" s="25" t="n">
        <f aca="false">STANDARDIZE(E220,$E$322,$E$323)</f>
        <v>1.21717027978961</v>
      </c>
      <c r="G220" s="29" t="n">
        <v>10.25</v>
      </c>
      <c r="H220" s="25" t="n">
        <f aca="false">STANDARDIZE(G220,$G$322,$G$323)</f>
        <v>0.858566088919422</v>
      </c>
      <c r="I220" s="30" t="n">
        <v>4.86</v>
      </c>
      <c r="J220" s="25" t="n">
        <f aca="false">(STANDARDIZE(I220,$I$322,$I$323))*-1</f>
        <v>-0.17272722928789</v>
      </c>
      <c r="K220" s="29"/>
      <c r="L220" s="25"/>
      <c r="M220" s="30" t="n">
        <v>36</v>
      </c>
      <c r="N220" s="25" t="n">
        <f aca="false">STANDARDIZE(M220,$M$322,$M$323)</f>
        <v>0.840580761662679</v>
      </c>
      <c r="O220" s="29" t="n">
        <v>118</v>
      </c>
      <c r="P220" s="25" t="n">
        <f aca="false">STANDARDIZE(O220,$O$322,$O$323)</f>
        <v>0.338236430789469</v>
      </c>
      <c r="Q220" s="30" t="n">
        <v>7.14</v>
      </c>
      <c r="R220" s="25" t="n">
        <f aca="false">(STANDARDIZE(Q220,$Q$322,$Q$323))*-1</f>
        <v>0.404844579049613</v>
      </c>
      <c r="S220" s="29" t="n">
        <v>4.26</v>
      </c>
      <c r="T220" s="25" t="n">
        <f aca="false">(STANDARDIZE(S220,$S$322,$S$323))*-1</f>
        <v>0.638134372739774</v>
      </c>
      <c r="V220" s="27" t="n">
        <f aca="false">F220+H220+J220+L220+N220+P220+R220+T220</f>
        <v>4.12480528366268</v>
      </c>
      <c r="X220" s="27" t="n">
        <f aca="false">AVERAGE(F220,H220,J220,L220,N220,P220,R220,T220)</f>
        <v>0.589257897666097</v>
      </c>
    </row>
    <row r="221" customFormat="false" ht="15" hidden="false" customHeight="false" outlineLevel="0" collapsed="false">
      <c r="A221" s="23" t="s">
        <v>608</v>
      </c>
      <c r="B221" s="24" t="s">
        <v>48</v>
      </c>
      <c r="C221" s="25" t="n">
        <v>74</v>
      </c>
      <c r="D221" s="24" t="n">
        <v>226</v>
      </c>
      <c r="E221" s="25" t="n">
        <v>32.25</v>
      </c>
      <c r="F221" s="25" t="n">
        <f aca="false">STANDARDIZE(E221,$E$322,$E$323)</f>
        <v>-0.239065349071339</v>
      </c>
      <c r="G221" s="24" t="n">
        <v>10.875</v>
      </c>
      <c r="H221" s="25" t="n">
        <f aca="false">STANDARDIZE(G221,$G$322,$G$323)</f>
        <v>1.85409693057636</v>
      </c>
      <c r="I221" s="25" t="n">
        <v>4.79</v>
      </c>
      <c r="J221" s="25" t="n">
        <f aca="false">(STANDARDIZE(I221,$I$322,$I$323))*-1</f>
        <v>0.0639495973536572</v>
      </c>
      <c r="K221" s="24"/>
      <c r="L221" s="25"/>
      <c r="M221" s="25" t="n">
        <v>32.5</v>
      </c>
      <c r="N221" s="25" t="n">
        <f aca="false">STANDARDIZE(M221,$M$322,$M$323)</f>
        <v>-0.125644703322211</v>
      </c>
      <c r="O221" s="24" t="n">
        <v>116</v>
      </c>
      <c r="P221" s="25" t="n">
        <f aca="false">STANDARDIZE(O221,$O$322,$O$323)</f>
        <v>0.114428245242208</v>
      </c>
      <c r="Q221" s="25" t="n">
        <v>7.11</v>
      </c>
      <c r="R221" s="25" t="n">
        <f aca="false">(STANDARDIZE(Q221,$Q$322,$Q$323))*-1</f>
        <v>0.474672642084125</v>
      </c>
      <c r="S221" s="24" t="n">
        <v>4.32</v>
      </c>
      <c r="T221" s="25" t="n">
        <f aca="false">(STANDARDIZE(S221,$S$322,$S$323))*-1</f>
        <v>0.413216736876099</v>
      </c>
      <c r="V221" s="27" t="n">
        <f aca="false">F221+H221+J221+L221+N221+P221+R221+T221</f>
        <v>2.5556540997389</v>
      </c>
      <c r="X221" s="27" t="n">
        <f aca="false">AVERAGE(F221,H221,J221,L221,N221,P221,R221,T221)</f>
        <v>0.365093442819843</v>
      </c>
    </row>
    <row r="222" customFormat="false" ht="15" hidden="false" customHeight="false" outlineLevel="0" collapsed="false">
      <c r="A222" s="28" t="s">
        <v>609</v>
      </c>
      <c r="B222" s="29" t="s">
        <v>48</v>
      </c>
      <c r="C222" s="30" t="n">
        <v>77</v>
      </c>
      <c r="D222" s="29" t="n">
        <v>236</v>
      </c>
      <c r="E222" s="30" t="n">
        <v>33.25</v>
      </c>
      <c r="F222" s="25" t="n">
        <f aca="false">STANDARDIZE(E222,$E$322,$E$323)</f>
        <v>0.489052465359135</v>
      </c>
      <c r="G222" s="29" t="n">
        <v>10.75</v>
      </c>
      <c r="H222" s="25" t="n">
        <f aca="false">STANDARDIZE(G222,$G$322,$G$323)</f>
        <v>1.65499076224497</v>
      </c>
      <c r="I222" s="30" t="n">
        <v>4.8</v>
      </c>
      <c r="J222" s="25" t="n">
        <f aca="false">(STANDARDIZE(I222,$I$322,$I$323))*-1</f>
        <v>0.0301386221191513</v>
      </c>
      <c r="K222" s="29"/>
      <c r="L222" s="25"/>
      <c r="M222" s="30" t="n">
        <v>33.5</v>
      </c>
      <c r="N222" s="25" t="n">
        <f aca="false">STANDARDIZE(M222,$M$322,$M$323)</f>
        <v>0.150419715244901</v>
      </c>
      <c r="O222" s="29" t="n">
        <v>115</v>
      </c>
      <c r="P222" s="25" t="n">
        <f aca="false">STANDARDIZE(O222,$O$322,$O$323)</f>
        <v>0.00252415246857797</v>
      </c>
      <c r="Q222" s="30" t="n">
        <v>7.29</v>
      </c>
      <c r="R222" s="25" t="n">
        <f aca="false">(STANDARDIZE(Q222,$Q$322,$Q$323))*-1</f>
        <v>0.0557042638770452</v>
      </c>
      <c r="S222" s="29" t="n">
        <v>4.33</v>
      </c>
      <c r="T222" s="25" t="n">
        <f aca="false">(STANDARDIZE(S222,$S$322,$S$323))*-1</f>
        <v>0.375730464232154</v>
      </c>
      <c r="V222" s="27" t="n">
        <f aca="false">F222+H222+J222+L222+N222+P222+R222+T222</f>
        <v>2.75856044554594</v>
      </c>
      <c r="X222" s="27" t="n">
        <f aca="false">AVERAGE(F222,H222,J222,L222,N222,P222,R222,T222)</f>
        <v>0.39408006364942</v>
      </c>
    </row>
    <row r="223" customFormat="false" ht="15" hidden="false" customHeight="false" outlineLevel="0" collapsed="false">
      <c r="A223" s="23" t="s">
        <v>610</v>
      </c>
      <c r="B223" s="24" t="s">
        <v>48</v>
      </c>
      <c r="C223" s="25" t="n">
        <v>78</v>
      </c>
      <c r="D223" s="24" t="n">
        <v>234</v>
      </c>
      <c r="E223" s="25" t="n">
        <v>34.25</v>
      </c>
      <c r="F223" s="25" t="n">
        <f aca="false">STANDARDIZE(E223,$E$322,$E$323)</f>
        <v>1.21717027978961</v>
      </c>
      <c r="G223" s="24" t="n">
        <v>9.875</v>
      </c>
      <c r="H223" s="25" t="n">
        <f aca="false">STANDARDIZE(G223,$G$322,$G$323)</f>
        <v>0.261247583925259</v>
      </c>
      <c r="I223" s="25"/>
      <c r="J223" s="25"/>
      <c r="K223" s="24"/>
      <c r="L223" s="25"/>
      <c r="M223" s="25" t="n">
        <v>29</v>
      </c>
      <c r="N223" s="25" t="n">
        <f aca="false">STANDARDIZE(M223,$M$322,$M$323)</f>
        <v>-1.0918701683071</v>
      </c>
      <c r="O223" s="24" t="n">
        <v>105</v>
      </c>
      <c r="P223" s="25" t="n">
        <f aca="false">STANDARDIZE(O223,$O$322,$O$323)</f>
        <v>-1.11651677526773</v>
      </c>
      <c r="Q223" s="25"/>
      <c r="R223" s="25"/>
      <c r="S223" s="24"/>
      <c r="T223" s="25"/>
      <c r="V223" s="27" t="n">
        <f aca="false">F223+H223+J223+L223+N223+P223+R223+T223</f>
        <v>-0.729969079859961</v>
      </c>
      <c r="X223" s="27" t="n">
        <f aca="false">AVERAGE(F223,H223,J223,L223,N223,P223,R223,T223)</f>
        <v>-0.18249226996499</v>
      </c>
    </row>
    <row r="224" customFormat="false" ht="15" hidden="false" customHeight="false" outlineLevel="0" collapsed="false">
      <c r="A224" s="28" t="s">
        <v>611</v>
      </c>
      <c r="B224" s="29" t="s">
        <v>48</v>
      </c>
      <c r="C224" s="30" t="n">
        <v>77</v>
      </c>
      <c r="D224" s="29" t="n">
        <v>237</v>
      </c>
      <c r="E224" s="30" t="n">
        <v>33.25</v>
      </c>
      <c r="F224" s="25" t="n">
        <f aca="false">STANDARDIZE(E224,$E$322,$E$323)</f>
        <v>0.489052465359135</v>
      </c>
      <c r="G224" s="29" t="n">
        <v>10</v>
      </c>
      <c r="H224" s="25" t="n">
        <f aca="false">STANDARDIZE(G224,$G$322,$G$323)</f>
        <v>0.460353752256647</v>
      </c>
      <c r="I224" s="30" t="n">
        <v>4.77</v>
      </c>
      <c r="J224" s="25" t="n">
        <f aca="false">(STANDARDIZE(I224,$I$322,$I$323))*-1</f>
        <v>0.131571547822672</v>
      </c>
      <c r="K224" s="29"/>
      <c r="L224" s="25"/>
      <c r="M224" s="30" t="n">
        <v>30.5</v>
      </c>
      <c r="N224" s="25" t="n">
        <f aca="false">STANDARDIZE(M224,$M$322,$M$323)</f>
        <v>-0.677773540456434</v>
      </c>
      <c r="O224" s="29" t="n">
        <v>118</v>
      </c>
      <c r="P224" s="25" t="n">
        <f aca="false">STANDARDIZE(O224,$O$322,$O$323)</f>
        <v>0.338236430789469</v>
      </c>
      <c r="Q224" s="30" t="n">
        <v>6.86</v>
      </c>
      <c r="R224" s="25" t="n">
        <f aca="false">(STANDARDIZE(Q224,$Q$322,$Q$323))*-1</f>
        <v>1.05657316737174</v>
      </c>
      <c r="S224" s="29" t="n">
        <v>4.15</v>
      </c>
      <c r="T224" s="25" t="n">
        <f aca="false">(STANDARDIZE(S224,$S$322,$S$323))*-1</f>
        <v>1.05048337182317</v>
      </c>
      <c r="V224" s="27" t="n">
        <f aca="false">F224+H224+J224+L224+N224+P224+R224+T224</f>
        <v>2.8484971949664</v>
      </c>
      <c r="X224" s="27" t="n">
        <f aca="false">AVERAGE(F224,H224,J224,L224,N224,P224,R224,T224)</f>
        <v>0.406928170709486</v>
      </c>
    </row>
    <row r="225" customFormat="false" ht="15" hidden="false" customHeight="false" outlineLevel="0" collapsed="false">
      <c r="A225" s="23" t="s">
        <v>612</v>
      </c>
      <c r="B225" s="24" t="s">
        <v>48</v>
      </c>
      <c r="C225" s="25" t="n">
        <v>75</v>
      </c>
      <c r="D225" s="24" t="n">
        <v>231</v>
      </c>
      <c r="E225" s="25" t="n">
        <v>31.875</v>
      </c>
      <c r="F225" s="25" t="n">
        <f aca="false">STANDARDIZE(E225,$E$322,$E$323)</f>
        <v>-0.512109529482767</v>
      </c>
      <c r="G225" s="24" t="n">
        <v>9.25</v>
      </c>
      <c r="H225" s="25" t="n">
        <f aca="false">STANDARDIZE(G225,$G$322,$G$323)</f>
        <v>-0.734283257731679</v>
      </c>
      <c r="I225" s="25" t="n">
        <v>4.8</v>
      </c>
      <c r="J225" s="25" t="n">
        <f aca="false">(STANDARDIZE(I225,$I$322,$I$323))*-1</f>
        <v>0.0301386221191513</v>
      </c>
      <c r="K225" s="24"/>
      <c r="L225" s="25"/>
      <c r="M225" s="25" t="n">
        <v>31</v>
      </c>
      <c r="N225" s="25" t="n">
        <f aca="false">STANDARDIZE(M225,$M$322,$M$323)</f>
        <v>-0.539741331172878</v>
      </c>
      <c r="O225" s="24" t="n">
        <v>117</v>
      </c>
      <c r="P225" s="25" t="n">
        <f aca="false">STANDARDIZE(O225,$O$322,$O$323)</f>
        <v>0.226332338015839</v>
      </c>
      <c r="Q225" s="25" t="n">
        <v>6.74</v>
      </c>
      <c r="R225" s="25" t="n">
        <f aca="false">(STANDARDIZE(Q225,$Q$322,$Q$323))*-1</f>
        <v>1.33588541950979</v>
      </c>
      <c r="S225" s="24" t="n">
        <v>4.31</v>
      </c>
      <c r="T225" s="25" t="n">
        <f aca="false">(STANDARDIZE(S225,$S$322,$S$323))*-1</f>
        <v>0.450703009520047</v>
      </c>
      <c r="V225" s="27" t="n">
        <f aca="false">F225+H225+J225+L225+N225+P225+R225+T225</f>
        <v>0.256925270777503</v>
      </c>
      <c r="X225" s="27" t="n">
        <f aca="false">AVERAGE(F225,H225,J225,L225,N225,P225,R225,T225)</f>
        <v>0.0367036101110719</v>
      </c>
    </row>
    <row r="226" customFormat="false" ht="15" hidden="false" customHeight="false" outlineLevel="0" collapsed="false">
      <c r="A226" s="28" t="s">
        <v>613</v>
      </c>
      <c r="B226" s="29" t="s">
        <v>37</v>
      </c>
      <c r="C226" s="30" t="n">
        <v>70</v>
      </c>
      <c r="D226" s="29" t="n">
        <v>228</v>
      </c>
      <c r="E226" s="30" t="n">
        <v>30.25</v>
      </c>
      <c r="F226" s="25" t="n">
        <f aca="false">STANDARDIZE(E226,$E$322,$E$323)</f>
        <v>-1.69530097793229</v>
      </c>
      <c r="G226" s="29" t="n">
        <v>9.375</v>
      </c>
      <c r="H226" s="25" t="n">
        <f aca="false">STANDARDIZE(G226,$G$322,$G$323)</f>
        <v>-0.535177089400291</v>
      </c>
      <c r="I226" s="30" t="n">
        <v>4.64</v>
      </c>
      <c r="J226" s="25" t="n">
        <f aca="false">(STANDARDIZE(I226,$I$322,$I$323))*-1</f>
        <v>0.571114225871257</v>
      </c>
      <c r="K226" s="29" t="n">
        <v>20</v>
      </c>
      <c r="L226" s="25" t="n">
        <f aca="false">STANDARDIZE(K226,$K$322,$K$323)</f>
        <v>0.0594066476834436</v>
      </c>
      <c r="M226" s="30" t="n">
        <v>32.5</v>
      </c>
      <c r="N226" s="25" t="n">
        <f aca="false">STANDARDIZE(M226,$M$322,$M$323)</f>
        <v>-0.125644703322211</v>
      </c>
      <c r="O226" s="29" t="n">
        <v>111</v>
      </c>
      <c r="P226" s="25" t="n">
        <f aca="false">STANDARDIZE(O226,$O$322,$O$323)</f>
        <v>-0.445092218625944</v>
      </c>
      <c r="Q226" s="30" t="n">
        <v>7</v>
      </c>
      <c r="R226" s="25" t="n">
        <f aca="false">(STANDARDIZE(Q226,$Q$322,$Q$323))*-1</f>
        <v>0.730708873210674</v>
      </c>
      <c r="S226" s="29" t="n">
        <v>4.21</v>
      </c>
      <c r="T226" s="25" t="n">
        <f aca="false">(STANDARDIZE(S226,$S$322,$S$323))*-1</f>
        <v>0.8255657359595</v>
      </c>
      <c r="V226" s="27" t="n">
        <f aca="false">F226+H226+J226+L226+N226+P226+R226+T226</f>
        <v>-0.614419506555862</v>
      </c>
      <c r="X226" s="27" t="n">
        <f aca="false">AVERAGE(F226,H226,J226,L226,N226,P226,R226,T226)</f>
        <v>-0.0768024383194828</v>
      </c>
    </row>
    <row r="227" customFormat="false" ht="15" hidden="false" customHeight="false" outlineLevel="0" collapsed="false">
      <c r="A227" s="23" t="s">
        <v>614</v>
      </c>
      <c r="B227" s="24" t="s">
        <v>37</v>
      </c>
      <c r="C227" s="25" t="n">
        <v>71</v>
      </c>
      <c r="D227" s="24" t="n">
        <v>219</v>
      </c>
      <c r="E227" s="25" t="n">
        <v>31.625</v>
      </c>
      <c r="F227" s="25" t="n">
        <f aca="false">STANDARDIZE(E227,$E$322,$E$323)</f>
        <v>-0.694138983090385</v>
      </c>
      <c r="G227" s="24" t="n">
        <v>8.625</v>
      </c>
      <c r="H227" s="25" t="n">
        <f aca="false">STANDARDIZE(G227,$G$322,$G$323)</f>
        <v>-1.72981409938862</v>
      </c>
      <c r="I227" s="25"/>
      <c r="J227" s="25"/>
      <c r="K227" s="24" t="n">
        <v>22</v>
      </c>
      <c r="L227" s="25" t="n">
        <f aca="false">STANDARDIZE(K227,$K$322,$K$323)</f>
        <v>0.396504834538333</v>
      </c>
      <c r="M227" s="25"/>
      <c r="N227" s="25"/>
      <c r="O227" s="24"/>
      <c r="P227" s="25"/>
      <c r="Q227" s="25"/>
      <c r="R227" s="25"/>
      <c r="S227" s="24"/>
      <c r="T227" s="25"/>
      <c r="V227" s="27" t="n">
        <f aca="false">F227+H227+J227+L227+N227+P227+R227+T227</f>
        <v>-2.02744824794067</v>
      </c>
      <c r="X227" s="27" t="n">
        <f aca="false">AVERAGE(F227,H227,J227,L227,N227,P227,R227,T227)</f>
        <v>-0.67581608264689</v>
      </c>
    </row>
    <row r="228" customFormat="false" ht="15" hidden="false" customHeight="false" outlineLevel="0" collapsed="false">
      <c r="A228" s="28" t="s">
        <v>615</v>
      </c>
      <c r="B228" s="29" t="s">
        <v>37</v>
      </c>
      <c r="C228" s="30" t="n">
        <v>71</v>
      </c>
      <c r="D228" s="29" t="n">
        <v>227</v>
      </c>
      <c r="E228" s="30" t="n">
        <v>31.5</v>
      </c>
      <c r="F228" s="25" t="n">
        <f aca="false">STANDARDIZE(E228,$E$322,$E$323)</f>
        <v>-0.785153709894195</v>
      </c>
      <c r="G228" s="29" t="n">
        <v>9.25</v>
      </c>
      <c r="H228" s="25" t="n">
        <f aca="false">STANDARDIZE(G228,$G$322,$G$323)</f>
        <v>-0.734283257731679</v>
      </c>
      <c r="I228" s="30"/>
      <c r="J228" s="25"/>
      <c r="K228" s="29" t="n">
        <v>19</v>
      </c>
      <c r="L228" s="25" t="n">
        <f aca="false">STANDARDIZE(K228,$K$322,$K$323)</f>
        <v>-0.109142445744001</v>
      </c>
      <c r="M228" s="30"/>
      <c r="N228" s="25"/>
      <c r="O228" s="29"/>
      <c r="P228" s="25"/>
      <c r="Q228" s="30"/>
      <c r="R228" s="25"/>
      <c r="S228" s="29"/>
      <c r="T228" s="25"/>
      <c r="V228" s="27" t="n">
        <f aca="false">F228+H228+J228+L228+N228+P228+R228+T228</f>
        <v>-1.62857941336988</v>
      </c>
      <c r="X228" s="27" t="n">
        <f aca="false">AVERAGE(F228,H228,J228,L228,N228,P228,R228,T228)</f>
        <v>-0.542859804456625</v>
      </c>
    </row>
    <row r="229" customFormat="false" ht="15" hidden="false" customHeight="false" outlineLevel="0" collapsed="false">
      <c r="A229" s="23" t="s">
        <v>616</v>
      </c>
      <c r="B229" s="24" t="s">
        <v>37</v>
      </c>
      <c r="C229" s="25" t="n">
        <v>70</v>
      </c>
      <c r="D229" s="24" t="n">
        <v>217</v>
      </c>
      <c r="E229" s="25" t="n">
        <v>30.25</v>
      </c>
      <c r="F229" s="25" t="n">
        <f aca="false">STANDARDIZE(E229,$E$322,$E$323)</f>
        <v>-1.69530097793229</v>
      </c>
      <c r="G229" s="24" t="n">
        <v>9.25</v>
      </c>
      <c r="H229" s="25" t="n">
        <f aca="false">STANDARDIZE(G229,$G$322,$G$323)</f>
        <v>-0.734283257731679</v>
      </c>
      <c r="I229" s="25" t="n">
        <v>4.59</v>
      </c>
      <c r="J229" s="25" t="n">
        <f aca="false">(STANDARDIZE(I229,$I$322,$I$323))*-1</f>
        <v>0.74016910204379</v>
      </c>
      <c r="K229" s="24" t="n">
        <v>18</v>
      </c>
      <c r="L229" s="25" t="n">
        <f aca="false">STANDARDIZE(K229,$K$322,$K$323)</f>
        <v>-0.277691539171445</v>
      </c>
      <c r="M229" s="25" t="n">
        <v>28.5</v>
      </c>
      <c r="N229" s="25" t="n">
        <f aca="false">STANDARDIZE(M229,$M$322,$M$323)</f>
        <v>-1.22990237759066</v>
      </c>
      <c r="O229" s="24" t="n">
        <v>113</v>
      </c>
      <c r="P229" s="25" t="n">
        <f aca="false">STANDARDIZE(O229,$O$322,$O$323)</f>
        <v>-0.221284033078683</v>
      </c>
      <c r="Q229" s="25"/>
      <c r="R229" s="25"/>
      <c r="S229" s="24"/>
      <c r="T229" s="25"/>
      <c r="V229" s="27" t="n">
        <f aca="false">F229+H229+J229+L229+N229+P229+R229+T229</f>
        <v>-3.41829308346097</v>
      </c>
      <c r="X229" s="27" t="n">
        <f aca="false">AVERAGE(F229,H229,J229,L229,N229,P229,R229,T229)</f>
        <v>-0.569715513910161</v>
      </c>
    </row>
    <row r="230" customFormat="false" ht="15" hidden="false" customHeight="false" outlineLevel="0" collapsed="false">
      <c r="A230" s="28" t="s">
        <v>617</v>
      </c>
      <c r="B230" s="29" t="s">
        <v>37</v>
      </c>
      <c r="C230" s="30" t="n">
        <v>68</v>
      </c>
      <c r="D230" s="29" t="n">
        <v>207</v>
      </c>
      <c r="E230" s="30" t="n">
        <v>29.625</v>
      </c>
      <c r="F230" s="25" t="n">
        <f aca="false">STANDARDIZE(E230,$E$322,$E$323)</f>
        <v>-2.15037461195133</v>
      </c>
      <c r="G230" s="29" t="n">
        <v>9</v>
      </c>
      <c r="H230" s="25" t="n">
        <f aca="false">STANDARDIZE(G230,$G$322,$G$323)</f>
        <v>-1.13249559439445</v>
      </c>
      <c r="I230" s="30" t="n">
        <v>4.47</v>
      </c>
      <c r="J230" s="25" t="n">
        <f aca="false">(STANDARDIZE(I230,$I$322,$I$323))*-1</f>
        <v>1.14590080485787</v>
      </c>
      <c r="K230" s="29" t="n">
        <v>17</v>
      </c>
      <c r="L230" s="25" t="n">
        <f aca="false">STANDARDIZE(K230,$K$322,$K$323)</f>
        <v>-0.44624063259889</v>
      </c>
      <c r="M230" s="30" t="n">
        <v>34</v>
      </c>
      <c r="N230" s="25" t="n">
        <f aca="false">STANDARDIZE(M230,$M$322,$M$323)</f>
        <v>0.288451924528456</v>
      </c>
      <c r="O230" s="29" t="n">
        <v>112</v>
      </c>
      <c r="P230" s="25" t="n">
        <f aca="false">STANDARDIZE(O230,$O$322,$O$323)</f>
        <v>-0.333188125852313</v>
      </c>
      <c r="Q230" s="30" t="n">
        <v>7.26</v>
      </c>
      <c r="R230" s="25" t="n">
        <f aca="false">(STANDARDIZE(Q230,$Q$322,$Q$323))*-1</f>
        <v>0.125532326911559</v>
      </c>
      <c r="S230" s="29" t="n">
        <v>4.58</v>
      </c>
      <c r="T230" s="25" t="n">
        <f aca="false">(STANDARDIZE(S230,$S$322,$S$323))*-1</f>
        <v>-0.561426351866482</v>
      </c>
      <c r="V230" s="27" t="n">
        <f aca="false">F230+H230+J230+L230+N230+P230+R230+T230</f>
        <v>-3.06384026036558</v>
      </c>
      <c r="X230" s="27" t="n">
        <f aca="false">AVERAGE(F230,H230,J230,L230,N230,P230,R230,T230)</f>
        <v>-0.382980032545698</v>
      </c>
    </row>
    <row r="231" customFormat="false" ht="15" hidden="false" customHeight="false" outlineLevel="0" collapsed="false">
      <c r="A231" s="23" t="s">
        <v>618</v>
      </c>
      <c r="B231" s="24" t="s">
        <v>37</v>
      </c>
      <c r="C231" s="25" t="n">
        <v>70</v>
      </c>
      <c r="D231" s="24" t="n">
        <v>215</v>
      </c>
      <c r="E231" s="25" t="n">
        <v>31.375</v>
      </c>
      <c r="F231" s="25" t="n">
        <f aca="false">STANDARDIZE(E231,$E$322,$E$323)</f>
        <v>-0.876168436698004</v>
      </c>
      <c r="G231" s="24" t="n">
        <v>9.5</v>
      </c>
      <c r="H231" s="25" t="n">
        <f aca="false">STANDARDIZE(G231,$G$322,$G$323)</f>
        <v>-0.336070921068904</v>
      </c>
      <c r="I231" s="25" t="n">
        <v>4.58</v>
      </c>
      <c r="J231" s="25" t="n">
        <f aca="false">(STANDARDIZE(I231,$I$322,$I$323))*-1</f>
        <v>0.773980077278296</v>
      </c>
      <c r="K231" s="24" t="n">
        <v>18</v>
      </c>
      <c r="L231" s="25" t="n">
        <f aca="false">STANDARDIZE(K231,$K$322,$K$323)</f>
        <v>-0.277691539171445</v>
      </c>
      <c r="M231" s="25" t="n">
        <v>37.5</v>
      </c>
      <c r="N231" s="25" t="n">
        <f aca="false">STANDARDIZE(M231,$M$322,$M$323)</f>
        <v>1.25467738951335</v>
      </c>
      <c r="O231" s="24" t="n">
        <v>121</v>
      </c>
      <c r="P231" s="25" t="n">
        <f aca="false">STANDARDIZE(O231,$O$322,$O$323)</f>
        <v>0.67394870911036</v>
      </c>
      <c r="Q231" s="25" t="n">
        <v>6.97</v>
      </c>
      <c r="R231" s="25" t="n">
        <f aca="false">(STANDARDIZE(Q231,$Q$322,$Q$323))*-1</f>
        <v>0.800536936245188</v>
      </c>
      <c r="S231" s="24" t="n">
        <v>4.28</v>
      </c>
      <c r="T231" s="25" t="n">
        <f aca="false">(STANDARDIZE(S231,$S$322,$S$323))*-1</f>
        <v>0.563161827451881</v>
      </c>
      <c r="V231" s="27" t="n">
        <f aca="false">F231+H231+J231+L231+N231+P231+R231+T231</f>
        <v>2.57637404266072</v>
      </c>
      <c r="X231" s="27" t="n">
        <f aca="false">AVERAGE(F231,H231,J231,L231,N231,P231,R231,T231)</f>
        <v>0.32204675533259</v>
      </c>
    </row>
    <row r="232" customFormat="false" ht="15" hidden="false" customHeight="false" outlineLevel="0" collapsed="false">
      <c r="A232" s="28" t="s">
        <v>619</v>
      </c>
      <c r="B232" s="29" t="s">
        <v>37</v>
      </c>
      <c r="C232" s="30" t="n">
        <v>73</v>
      </c>
      <c r="D232" s="29" t="n">
        <v>210</v>
      </c>
      <c r="E232" s="30" t="n">
        <v>31.75</v>
      </c>
      <c r="F232" s="25" t="n">
        <f aca="false">STANDARDIZE(E232,$E$322,$E$323)</f>
        <v>-0.603124256286576</v>
      </c>
      <c r="G232" s="29" t="n">
        <v>9.75</v>
      </c>
      <c r="H232" s="25" t="n">
        <f aca="false">STANDARDIZE(G232,$G$322,$G$323)</f>
        <v>0.0621414155938714</v>
      </c>
      <c r="I232" s="30" t="n">
        <v>4.45</v>
      </c>
      <c r="J232" s="25" t="n">
        <f aca="false">(STANDARDIZE(I232,$I$322,$I$323))*-1</f>
        <v>1.21352275532688</v>
      </c>
      <c r="K232" s="29" t="n">
        <v>10</v>
      </c>
      <c r="L232" s="25" t="n">
        <f aca="false">STANDARDIZE(K232,$K$322,$K$323)</f>
        <v>-1.626084286591</v>
      </c>
      <c r="M232" s="30" t="n">
        <v>34.5</v>
      </c>
      <c r="N232" s="25" t="n">
        <f aca="false">STANDARDIZE(M232,$M$322,$M$323)</f>
        <v>0.426484133812012</v>
      </c>
      <c r="O232" s="29" t="n">
        <v>123</v>
      </c>
      <c r="P232" s="25" t="n">
        <f aca="false">STANDARDIZE(O232,$O$322,$O$323)</f>
        <v>0.897756894657621</v>
      </c>
      <c r="Q232" s="30" t="n">
        <v>7.04</v>
      </c>
      <c r="R232" s="25" t="n">
        <f aca="false">(STANDARDIZE(Q232,$Q$322,$Q$323))*-1</f>
        <v>0.637604789164656</v>
      </c>
      <c r="S232" s="29" t="n">
        <v>4.21</v>
      </c>
      <c r="T232" s="25" t="n">
        <f aca="false">(STANDARDIZE(S232,$S$322,$S$323))*-1</f>
        <v>0.8255657359595</v>
      </c>
      <c r="V232" s="27" t="n">
        <f aca="false">F232+H232+J232+L232+N232+P232+R232+T232</f>
        <v>1.83386718163696</v>
      </c>
      <c r="X232" s="27" t="n">
        <f aca="false">AVERAGE(F232,H232,J232,L232,N232,P232,R232,T232)</f>
        <v>0.22923339770462</v>
      </c>
    </row>
    <row r="233" customFormat="false" ht="15" hidden="false" customHeight="false" outlineLevel="0" collapsed="false">
      <c r="A233" s="23" t="s">
        <v>620</v>
      </c>
      <c r="B233" s="24" t="s">
        <v>37</v>
      </c>
      <c r="C233" s="25" t="n">
        <v>72</v>
      </c>
      <c r="D233" s="24" t="n">
        <v>225</v>
      </c>
      <c r="E233" s="25" t="n">
        <v>31.25</v>
      </c>
      <c r="F233" s="25" t="n">
        <f aca="false">STANDARDIZE(E233,$E$322,$E$323)</f>
        <v>-0.967183163501813</v>
      </c>
      <c r="G233" s="24" t="n">
        <v>10.25</v>
      </c>
      <c r="H233" s="25" t="n">
        <f aca="false">STANDARDIZE(G233,$G$322,$G$323)</f>
        <v>0.858566088919422</v>
      </c>
      <c r="I233" s="25" t="n">
        <v>4.47</v>
      </c>
      <c r="J233" s="25" t="n">
        <f aca="false">(STANDARDIZE(I233,$I$322,$I$323))*-1</f>
        <v>1.14590080485787</v>
      </c>
      <c r="K233" s="24"/>
      <c r="L233" s="25"/>
      <c r="M233" s="25" t="n">
        <v>32.5</v>
      </c>
      <c r="N233" s="25" t="n">
        <f aca="false">STANDARDIZE(M233,$M$322,$M$323)</f>
        <v>-0.125644703322211</v>
      </c>
      <c r="O233" s="24" t="n">
        <v>118</v>
      </c>
      <c r="P233" s="25" t="n">
        <f aca="false">STANDARDIZE(O233,$O$322,$O$323)</f>
        <v>0.338236430789469</v>
      </c>
      <c r="Q233" s="25"/>
      <c r="R233" s="25"/>
      <c r="S233" s="24"/>
      <c r="T233" s="25"/>
      <c r="V233" s="27" t="n">
        <f aca="false">F233+H233+J233+L233+N233+P233+R233+T233</f>
        <v>1.24987545774274</v>
      </c>
      <c r="X233" s="27" t="n">
        <f aca="false">AVERAGE(F233,H233,J233,L233,N233,P233,R233,T233)</f>
        <v>0.249975091548547</v>
      </c>
    </row>
    <row r="234" customFormat="false" ht="15" hidden="false" customHeight="false" outlineLevel="0" collapsed="false">
      <c r="A234" s="28" t="s">
        <v>621</v>
      </c>
      <c r="B234" s="29" t="s">
        <v>37</v>
      </c>
      <c r="C234" s="30" t="n">
        <v>70</v>
      </c>
      <c r="D234" s="29" t="n">
        <v>192</v>
      </c>
      <c r="E234" s="30" t="n">
        <v>29.75</v>
      </c>
      <c r="F234" s="25" t="n">
        <f aca="false">STANDARDIZE(E234,$E$322,$E$323)</f>
        <v>-2.05935988514752</v>
      </c>
      <c r="G234" s="29" t="n">
        <v>9.125</v>
      </c>
      <c r="H234" s="25" t="n">
        <f aca="false">STANDARDIZE(G234,$G$322,$G$323)</f>
        <v>-0.933389426063067</v>
      </c>
      <c r="I234" s="30" t="n">
        <v>4.41</v>
      </c>
      <c r="J234" s="25" t="n">
        <f aca="false">(STANDARDIZE(I234,$I$322,$I$323))*-1</f>
        <v>1.34876665626491</v>
      </c>
      <c r="K234" s="29" t="n">
        <v>17</v>
      </c>
      <c r="L234" s="25" t="n">
        <f aca="false">STANDARDIZE(K234,$K$322,$K$323)</f>
        <v>-0.44624063259889</v>
      </c>
      <c r="M234" s="30" t="n">
        <v>39</v>
      </c>
      <c r="N234" s="25" t="n">
        <f aca="false">STANDARDIZE(M234,$M$322,$M$323)</f>
        <v>1.66877401736401</v>
      </c>
      <c r="O234" s="29" t="n">
        <v>130</v>
      </c>
      <c r="P234" s="25" t="n">
        <f aca="false">STANDARDIZE(O234,$O$322,$O$323)</f>
        <v>1.68108554407303</v>
      </c>
      <c r="Q234" s="30"/>
      <c r="R234" s="25"/>
      <c r="S234" s="29"/>
      <c r="T234" s="25"/>
      <c r="V234" s="27" t="n">
        <f aca="false">F234+H234+J234+L234+N234+P234+R234+T234</f>
        <v>1.25963627389247</v>
      </c>
      <c r="X234" s="27" t="n">
        <f aca="false">AVERAGE(F234,H234,J234,L234,N234,P234,R234,T234)</f>
        <v>0.209939378982079</v>
      </c>
    </row>
    <row r="235" customFormat="false" ht="15" hidden="false" customHeight="false" outlineLevel="0" collapsed="false">
      <c r="A235" s="23" t="s">
        <v>622</v>
      </c>
      <c r="B235" s="24" t="s">
        <v>37</v>
      </c>
      <c r="C235" s="25" t="n">
        <v>69</v>
      </c>
      <c r="D235" s="24" t="n">
        <v>198</v>
      </c>
      <c r="E235" s="25" t="n">
        <v>30</v>
      </c>
      <c r="F235" s="25" t="n">
        <f aca="false">STANDARDIZE(E235,$E$322,$E$323)</f>
        <v>-1.87733043153991</v>
      </c>
      <c r="G235" s="24" t="n">
        <v>9</v>
      </c>
      <c r="H235" s="25" t="n">
        <f aca="false">STANDARDIZE(G235,$G$322,$G$323)</f>
        <v>-1.13249559439445</v>
      </c>
      <c r="I235" s="25" t="n">
        <v>4.48</v>
      </c>
      <c r="J235" s="25" t="n">
        <f aca="false">(STANDARDIZE(I235,$I$322,$I$323))*-1</f>
        <v>1.11208982962336</v>
      </c>
      <c r="K235" s="24" t="n">
        <v>21</v>
      </c>
      <c r="L235" s="25" t="n">
        <f aca="false">STANDARDIZE(K235,$K$322,$K$323)</f>
        <v>0.227955741110888</v>
      </c>
      <c r="M235" s="25" t="n">
        <v>34.5</v>
      </c>
      <c r="N235" s="25" t="n">
        <f aca="false">STANDARDIZE(M235,$M$322,$M$323)</f>
        <v>0.426484133812012</v>
      </c>
      <c r="O235" s="24" t="n">
        <v>120</v>
      </c>
      <c r="P235" s="25" t="n">
        <f aca="false">STANDARDIZE(O235,$O$322,$O$323)</f>
        <v>0.56204461633673</v>
      </c>
      <c r="Q235" s="25"/>
      <c r="R235" s="25"/>
      <c r="S235" s="24"/>
      <c r="T235" s="25"/>
      <c r="V235" s="27" t="n">
        <f aca="false">F235+H235+J235+L235+N235+P235+R235+T235</f>
        <v>-0.681251705051375</v>
      </c>
      <c r="X235" s="27" t="n">
        <f aca="false">AVERAGE(F235,H235,J235,L235,N235,P235,R235,T235)</f>
        <v>-0.113541950841896</v>
      </c>
    </row>
    <row r="236" customFormat="false" ht="15" hidden="false" customHeight="false" outlineLevel="0" collapsed="false">
      <c r="A236" s="28" t="s">
        <v>623</v>
      </c>
      <c r="B236" s="29" t="s">
        <v>37</v>
      </c>
      <c r="C236" s="30" t="n">
        <v>75</v>
      </c>
      <c r="D236" s="29" t="n">
        <v>247</v>
      </c>
      <c r="E236" s="30" t="n">
        <v>33</v>
      </c>
      <c r="F236" s="25" t="n">
        <f aca="false">STANDARDIZE(E236,$E$322,$E$323)</f>
        <v>0.307023011751517</v>
      </c>
      <c r="G236" s="29" t="n">
        <v>8.75</v>
      </c>
      <c r="H236" s="25" t="n">
        <f aca="false">STANDARDIZE(G236,$G$322,$G$323)</f>
        <v>-1.53070793105723</v>
      </c>
      <c r="I236" s="30" t="n">
        <v>4.54</v>
      </c>
      <c r="J236" s="25" t="n">
        <f aca="false">(STANDARDIZE(I236,$I$322,$I$323))*-1</f>
        <v>0.909223978216322</v>
      </c>
      <c r="K236" s="29" t="n">
        <v>22</v>
      </c>
      <c r="L236" s="25" t="n">
        <f aca="false">STANDARDIZE(K236,$K$322,$K$323)</f>
        <v>0.396504834538333</v>
      </c>
      <c r="M236" s="30" t="n">
        <v>37</v>
      </c>
      <c r="N236" s="25" t="n">
        <f aca="false">STANDARDIZE(M236,$M$322,$M$323)</f>
        <v>1.11664518022979</v>
      </c>
      <c r="O236" s="29" t="n">
        <v>130</v>
      </c>
      <c r="P236" s="25" t="n">
        <f aca="false">STANDARDIZE(O236,$O$322,$O$323)</f>
        <v>1.68108554407303</v>
      </c>
      <c r="Q236" s="30" t="n">
        <v>7.2</v>
      </c>
      <c r="R236" s="25" t="n">
        <f aca="false">(STANDARDIZE(Q236,$Q$322,$Q$323))*-1</f>
        <v>0.265188452980585</v>
      </c>
      <c r="S236" s="29" t="n">
        <v>4.38</v>
      </c>
      <c r="T236" s="25" t="n">
        <f aca="false">(STANDARDIZE(S236,$S$322,$S$323))*-1</f>
        <v>0.188299101012428</v>
      </c>
      <c r="V236" s="27" t="n">
        <f aca="false">F236+H236+J236+L236+N236+P236+R236+T236</f>
        <v>3.33326217174477</v>
      </c>
      <c r="X236" s="27" t="n">
        <f aca="false">AVERAGE(F236,H236,J236,L236,N236,P236,R236,T236)</f>
        <v>0.416657771468097</v>
      </c>
    </row>
    <row r="237" customFormat="false" ht="15" hidden="false" customHeight="false" outlineLevel="0" collapsed="false">
      <c r="A237" s="23" t="s">
        <v>624</v>
      </c>
      <c r="B237" s="24" t="s">
        <v>37</v>
      </c>
      <c r="C237" s="25" t="n">
        <v>72</v>
      </c>
      <c r="D237" s="24" t="n">
        <v>230</v>
      </c>
      <c r="E237" s="25" t="n">
        <v>32.25</v>
      </c>
      <c r="F237" s="25" t="n">
        <f aca="false">STANDARDIZE(E237,$E$322,$E$323)</f>
        <v>-0.239065349071339</v>
      </c>
      <c r="G237" s="24" t="n">
        <v>9</v>
      </c>
      <c r="H237" s="25" t="n">
        <f aca="false">STANDARDIZE(G237,$G$322,$G$323)</f>
        <v>-1.13249559439445</v>
      </c>
      <c r="I237" s="25"/>
      <c r="J237" s="25"/>
      <c r="K237" s="24" t="n">
        <v>16</v>
      </c>
      <c r="L237" s="25" t="n">
        <f aca="false">STANDARDIZE(K237,$K$322,$K$323)</f>
        <v>-0.614789726026335</v>
      </c>
      <c r="M237" s="25" t="n">
        <v>34</v>
      </c>
      <c r="N237" s="25" t="n">
        <f aca="false">STANDARDIZE(M237,$M$322,$M$323)</f>
        <v>0.288451924528456</v>
      </c>
      <c r="O237" s="24" t="n">
        <v>122</v>
      </c>
      <c r="P237" s="25" t="n">
        <f aca="false">STANDARDIZE(O237,$O$322,$O$323)</f>
        <v>0.785852801883991</v>
      </c>
      <c r="Q237" s="25"/>
      <c r="R237" s="25"/>
      <c r="S237" s="24"/>
      <c r="T237" s="25"/>
      <c r="V237" s="27" t="n">
        <f aca="false">F237+H237+J237+L237+N237+P237+R237+T237</f>
        <v>-0.912045943079682</v>
      </c>
      <c r="X237" s="27" t="n">
        <f aca="false">AVERAGE(F237,H237,J237,L237,N237,P237,R237,T237)</f>
        <v>-0.182409188615936</v>
      </c>
    </row>
    <row r="238" customFormat="false" ht="15" hidden="false" customHeight="false" outlineLevel="0" collapsed="false">
      <c r="A238" s="28" t="s">
        <v>625</v>
      </c>
      <c r="B238" s="29" t="s">
        <v>37</v>
      </c>
      <c r="C238" s="30" t="n">
        <v>72</v>
      </c>
      <c r="D238" s="29" t="n">
        <v>238</v>
      </c>
      <c r="E238" s="30" t="n">
        <v>31.25</v>
      </c>
      <c r="F238" s="25" t="n">
        <f aca="false">STANDARDIZE(E238,$E$322,$E$323)</f>
        <v>-0.967183163501813</v>
      </c>
      <c r="G238" s="29" t="n">
        <v>9.25</v>
      </c>
      <c r="H238" s="25" t="n">
        <f aca="false">STANDARDIZE(G238,$G$322,$G$323)</f>
        <v>-0.734283257731679</v>
      </c>
      <c r="I238" s="30"/>
      <c r="J238" s="25"/>
      <c r="K238" s="29"/>
      <c r="L238" s="25"/>
      <c r="M238" s="30"/>
      <c r="N238" s="25"/>
      <c r="O238" s="29"/>
      <c r="P238" s="25"/>
      <c r="Q238" s="30"/>
      <c r="R238" s="25"/>
      <c r="S238" s="29"/>
      <c r="T238" s="25"/>
      <c r="V238" s="27" t="n">
        <f aca="false">F238+H238+J238+L238+N238+P238+R238+T238</f>
        <v>-1.70146642123349</v>
      </c>
      <c r="X238" s="27" t="n">
        <f aca="false">AVERAGE(F238,H238,J238,L238,N238,P238,R238,T238)</f>
        <v>-0.850733210616746</v>
      </c>
    </row>
    <row r="239" customFormat="false" ht="15" hidden="false" customHeight="false" outlineLevel="0" collapsed="false">
      <c r="A239" s="23" t="s">
        <v>626</v>
      </c>
      <c r="B239" s="24" t="s">
        <v>37</v>
      </c>
      <c r="C239" s="25" t="n">
        <v>72</v>
      </c>
      <c r="D239" s="24" t="n">
        <v>209</v>
      </c>
      <c r="E239" s="25" t="n">
        <v>32</v>
      </c>
      <c r="F239" s="25" t="n">
        <f aca="false">STANDARDIZE(E239,$E$322,$E$323)</f>
        <v>-0.421094802678958</v>
      </c>
      <c r="G239" s="24" t="n">
        <v>9.125</v>
      </c>
      <c r="H239" s="25" t="n">
        <f aca="false">STANDARDIZE(G239,$G$322,$G$323)</f>
        <v>-0.933389426063067</v>
      </c>
      <c r="I239" s="25" t="n">
        <v>4.46</v>
      </c>
      <c r="J239" s="25" t="n">
        <f aca="false">(STANDARDIZE(I239,$I$322,$I$323))*-1</f>
        <v>1.17971178009238</v>
      </c>
      <c r="K239" s="24" t="n">
        <v>23</v>
      </c>
      <c r="L239" s="25" t="n">
        <f aca="false">STANDARDIZE(K239,$K$322,$K$323)</f>
        <v>0.565053927965777</v>
      </c>
      <c r="M239" s="25" t="n">
        <v>41.5</v>
      </c>
      <c r="N239" s="25" t="n">
        <f aca="false">STANDARDIZE(M239,$M$322,$M$323)</f>
        <v>2.35893506378179</v>
      </c>
      <c r="O239" s="24" t="n">
        <v>135</v>
      </c>
      <c r="P239" s="25" t="n">
        <f aca="false">STANDARDIZE(O239,$O$322,$O$323)</f>
        <v>2.24060600794119</v>
      </c>
      <c r="Q239" s="25" t="n">
        <v>7.22</v>
      </c>
      <c r="R239" s="25" t="n">
        <f aca="false">(STANDARDIZE(Q239,$Q$322,$Q$323))*-1</f>
        <v>0.218636410957577</v>
      </c>
      <c r="S239" s="24" t="n">
        <v>4.26</v>
      </c>
      <c r="T239" s="25" t="n">
        <f aca="false">(STANDARDIZE(S239,$S$322,$S$323))*-1</f>
        <v>0.638134372739774</v>
      </c>
      <c r="V239" s="27" t="n">
        <f aca="false">F239+H239+J239+L239+N239+P239+R239+T239</f>
        <v>5.84659333473646</v>
      </c>
      <c r="X239" s="27" t="n">
        <f aca="false">AVERAGE(F239,H239,J239,L239,N239,P239,R239,T239)</f>
        <v>0.730824166842058</v>
      </c>
    </row>
    <row r="240" customFormat="false" ht="15" hidden="false" customHeight="false" outlineLevel="0" collapsed="false">
      <c r="A240" s="28" t="s">
        <v>627</v>
      </c>
      <c r="B240" s="29" t="s">
        <v>37</v>
      </c>
      <c r="C240" s="30" t="n">
        <v>72</v>
      </c>
      <c r="D240" s="29" t="n">
        <v>223</v>
      </c>
      <c r="E240" s="30" t="n">
        <v>29.75</v>
      </c>
      <c r="F240" s="25" t="n">
        <f aca="false">STANDARDIZE(E240,$E$322,$E$323)</f>
        <v>-2.05935988514752</v>
      </c>
      <c r="G240" s="29" t="n">
        <v>9.375</v>
      </c>
      <c r="H240" s="25" t="n">
        <f aca="false">STANDARDIZE(G240,$G$322,$G$323)</f>
        <v>-0.535177089400291</v>
      </c>
      <c r="I240" s="30"/>
      <c r="J240" s="25"/>
      <c r="K240" s="29" t="n">
        <v>24</v>
      </c>
      <c r="L240" s="25" t="n">
        <f aca="false">STANDARDIZE(K240,$K$322,$K$323)</f>
        <v>0.733603021393222</v>
      </c>
      <c r="M240" s="30"/>
      <c r="N240" s="25"/>
      <c r="O240" s="29"/>
      <c r="P240" s="25"/>
      <c r="Q240" s="30"/>
      <c r="R240" s="25"/>
      <c r="S240" s="29"/>
      <c r="T240" s="25"/>
      <c r="V240" s="27" t="n">
        <f aca="false">F240+H240+J240+L240+N240+P240+R240+T240</f>
        <v>-1.86093395315459</v>
      </c>
      <c r="X240" s="27" t="n">
        <f aca="false">AVERAGE(F240,H240,J240,L240,N240,P240,R240,T240)</f>
        <v>-0.620311317718197</v>
      </c>
    </row>
    <row r="241" customFormat="false" ht="15" hidden="false" customHeight="false" outlineLevel="0" collapsed="false">
      <c r="A241" s="23" t="s">
        <v>628</v>
      </c>
      <c r="B241" s="24" t="s">
        <v>37</v>
      </c>
      <c r="C241" s="25" t="n">
        <v>71</v>
      </c>
      <c r="D241" s="24" t="n">
        <v>219</v>
      </c>
      <c r="E241" s="25" t="n">
        <v>31.625</v>
      </c>
      <c r="F241" s="25" t="n">
        <f aca="false">STANDARDIZE(E241,$E$322,$E$323)</f>
        <v>-0.694138983090385</v>
      </c>
      <c r="G241" s="24" t="n">
        <v>9.375</v>
      </c>
      <c r="H241" s="25" t="n">
        <f aca="false">STANDARDIZE(G241,$G$322,$G$323)</f>
        <v>-0.535177089400291</v>
      </c>
      <c r="I241" s="25" t="n">
        <v>4.31</v>
      </c>
      <c r="J241" s="25" t="n">
        <f aca="false">(STANDARDIZE(I241,$I$322,$I$323))*-1</f>
        <v>1.68687640860998</v>
      </c>
      <c r="K241" s="24" t="n">
        <v>25</v>
      </c>
      <c r="L241" s="25" t="n">
        <f aca="false">STANDARDIZE(K241,$K$322,$K$323)</f>
        <v>0.902152114820666</v>
      </c>
      <c r="M241" s="25" t="n">
        <v>30.5</v>
      </c>
      <c r="N241" s="25" t="n">
        <f aca="false">STANDARDIZE(M241,$M$322,$M$323)</f>
        <v>-0.677773540456434</v>
      </c>
      <c r="O241" s="24"/>
      <c r="P241" s="25"/>
      <c r="Q241" s="25"/>
      <c r="R241" s="25"/>
      <c r="S241" s="24"/>
      <c r="T241" s="25"/>
      <c r="V241" s="27" t="n">
        <f aca="false">F241+H241+J241+L241+N241+P241+R241+T241</f>
        <v>0.681938910483535</v>
      </c>
      <c r="X241" s="27" t="n">
        <f aca="false">AVERAGE(F241,H241,J241,L241,N241,P241,R241,T241)</f>
        <v>0.136387782096707</v>
      </c>
    </row>
    <row r="242" customFormat="false" ht="15" hidden="false" customHeight="false" outlineLevel="0" collapsed="false">
      <c r="A242" s="28" t="s">
        <v>629</v>
      </c>
      <c r="B242" s="29" t="s">
        <v>37</v>
      </c>
      <c r="C242" s="30" t="n">
        <v>70</v>
      </c>
      <c r="D242" s="29" t="n">
        <v>208</v>
      </c>
      <c r="E242" s="30" t="n">
        <v>31.625</v>
      </c>
      <c r="F242" s="25" t="n">
        <f aca="false">STANDARDIZE(E242,$E$322,$E$323)</f>
        <v>-0.694138983090385</v>
      </c>
      <c r="G242" s="29" t="n">
        <v>9</v>
      </c>
      <c r="H242" s="25" t="n">
        <f aca="false">STANDARDIZE(G242,$G$322,$G$323)</f>
        <v>-1.13249559439445</v>
      </c>
      <c r="I242" s="30" t="n">
        <v>4.54</v>
      </c>
      <c r="J242" s="25" t="n">
        <f aca="false">(STANDARDIZE(I242,$I$322,$I$323))*-1</f>
        <v>0.909223978216322</v>
      </c>
      <c r="K242" s="29" t="n">
        <v>19</v>
      </c>
      <c r="L242" s="25" t="n">
        <f aca="false">STANDARDIZE(K242,$K$322,$K$323)</f>
        <v>-0.109142445744001</v>
      </c>
      <c r="M242" s="30" t="n">
        <v>32</v>
      </c>
      <c r="N242" s="25" t="n">
        <f aca="false">STANDARDIZE(M242,$M$322,$M$323)</f>
        <v>-0.263676912605767</v>
      </c>
      <c r="O242" s="29" t="n">
        <v>124</v>
      </c>
      <c r="P242" s="25" t="n">
        <f aca="false">STANDARDIZE(O242,$O$322,$O$323)</f>
        <v>1.00966098743125</v>
      </c>
      <c r="Q242" s="30"/>
      <c r="R242" s="25"/>
      <c r="S242" s="29"/>
      <c r="T242" s="25"/>
      <c r="V242" s="27" t="n">
        <f aca="false">F242+H242+J242+L242+N242+P242+R242+T242</f>
        <v>-0.280568970187036</v>
      </c>
      <c r="X242" s="27" t="n">
        <f aca="false">AVERAGE(F242,H242,J242,L242,N242,P242,R242,T242)</f>
        <v>-0.0467614950311726</v>
      </c>
    </row>
    <row r="243" customFormat="false" ht="15" hidden="false" customHeight="false" outlineLevel="0" collapsed="false">
      <c r="A243" s="23" t="s">
        <v>630</v>
      </c>
      <c r="B243" s="24" t="s">
        <v>37</v>
      </c>
      <c r="C243" s="25" t="n">
        <v>72</v>
      </c>
      <c r="D243" s="24" t="n">
        <v>220</v>
      </c>
      <c r="E243" s="25" t="n">
        <v>32.125</v>
      </c>
      <c r="F243" s="25" t="n">
        <f aca="false">STANDARDIZE(E243,$E$322,$E$323)</f>
        <v>-0.330080075875148</v>
      </c>
      <c r="G243" s="24" t="n">
        <v>8.5</v>
      </c>
      <c r="H243" s="25" t="n">
        <f aca="false">STANDARDIZE(G243,$G$322,$G$323)</f>
        <v>-1.92892026772001</v>
      </c>
      <c r="I243" s="25" t="n">
        <v>4.48</v>
      </c>
      <c r="J243" s="25" t="n">
        <f aca="false">(STANDARDIZE(I243,$I$322,$I$323))*-1</f>
        <v>1.11208982962336</v>
      </c>
      <c r="K243" s="24"/>
      <c r="L243" s="25"/>
      <c r="M243" s="25" t="n">
        <v>35.5</v>
      </c>
      <c r="N243" s="25" t="n">
        <f aca="false">STANDARDIZE(M243,$M$322,$M$323)</f>
        <v>0.702548552379124</v>
      </c>
      <c r="O243" s="24" t="n">
        <v>121</v>
      </c>
      <c r="P243" s="25" t="n">
        <f aca="false">STANDARDIZE(O243,$O$322,$O$323)</f>
        <v>0.67394870911036</v>
      </c>
      <c r="Q243" s="25"/>
      <c r="R243" s="25"/>
      <c r="S243" s="24"/>
      <c r="T243" s="25"/>
      <c r="V243" s="27" t="n">
        <f aca="false">F243+H243+J243+L243+N243+P243+R243+T243</f>
        <v>0.229586747517691</v>
      </c>
      <c r="X243" s="27" t="n">
        <f aca="false">AVERAGE(F243,H243,J243,L243,N243,P243,R243,T243)</f>
        <v>0.0459173495035382</v>
      </c>
    </row>
    <row r="244" customFormat="false" ht="15" hidden="false" customHeight="false" outlineLevel="0" collapsed="false">
      <c r="A244" s="28" t="s">
        <v>631</v>
      </c>
      <c r="B244" s="29" t="s">
        <v>37</v>
      </c>
      <c r="C244" s="30" t="n">
        <v>70</v>
      </c>
      <c r="D244" s="29" t="n">
        <v>208</v>
      </c>
      <c r="E244" s="30" t="n">
        <v>30.5</v>
      </c>
      <c r="F244" s="25" t="n">
        <f aca="false">STANDARDIZE(E244,$E$322,$E$323)</f>
        <v>-1.51327152432467</v>
      </c>
      <c r="G244" s="29" t="n">
        <v>9.25</v>
      </c>
      <c r="H244" s="25" t="n">
        <f aca="false">STANDARDIZE(G244,$G$322,$G$323)</f>
        <v>-0.734283257731679</v>
      </c>
      <c r="I244" s="30" t="n">
        <v>4.47</v>
      </c>
      <c r="J244" s="25" t="n">
        <f aca="false">(STANDARDIZE(I244,$I$322,$I$323))*-1</f>
        <v>1.14590080485787</v>
      </c>
      <c r="K244" s="29" t="n">
        <v>14</v>
      </c>
      <c r="L244" s="25" t="n">
        <f aca="false">STANDARDIZE(K244,$K$322,$K$323)</f>
        <v>-0.951887912881224</v>
      </c>
      <c r="M244" s="30" t="n">
        <v>33.5</v>
      </c>
      <c r="N244" s="25" t="n">
        <f aca="false">STANDARDIZE(M244,$M$322,$M$323)</f>
        <v>0.150419715244901</v>
      </c>
      <c r="O244" s="29" t="n">
        <v>120</v>
      </c>
      <c r="P244" s="25" t="n">
        <f aca="false">STANDARDIZE(O244,$O$322,$O$323)</f>
        <v>0.56204461633673</v>
      </c>
      <c r="Q244" s="30" t="n">
        <v>6.83</v>
      </c>
      <c r="R244" s="25" t="n">
        <f aca="false">(STANDARDIZE(Q244,$Q$322,$Q$323))*-1</f>
        <v>1.12640123040625</v>
      </c>
      <c r="S244" s="29" t="n">
        <v>4.28</v>
      </c>
      <c r="T244" s="25" t="n">
        <f aca="false">(STANDARDIZE(S244,$S$322,$S$323))*-1</f>
        <v>0.563161827451881</v>
      </c>
      <c r="V244" s="27" t="n">
        <f aca="false">F244+H244+J244+L244+N244+P244+R244+T244</f>
        <v>0.348485499360059</v>
      </c>
      <c r="X244" s="27" t="n">
        <f aca="false">AVERAGE(F244,H244,J244,L244,N244,P244,R244,T244)</f>
        <v>0.0435606874200074</v>
      </c>
    </row>
    <row r="245" customFormat="false" ht="15" hidden="false" customHeight="false" outlineLevel="0" collapsed="false">
      <c r="A245" s="23" t="s">
        <v>632</v>
      </c>
      <c r="B245" s="24" t="s">
        <v>37</v>
      </c>
      <c r="C245" s="25" t="n">
        <v>70</v>
      </c>
      <c r="D245" s="24" t="n">
        <v>207</v>
      </c>
      <c r="E245" s="25" t="n">
        <v>29.25</v>
      </c>
      <c r="F245" s="25" t="n">
        <f aca="false">STANDARDIZE(E245,$E$322,$E$323)</f>
        <v>-2.42341879236276</v>
      </c>
      <c r="G245" s="24" t="n">
        <v>8.25</v>
      </c>
      <c r="H245" s="25" t="n">
        <f aca="false">STANDARDIZE(G245,$G$322,$G$323)</f>
        <v>-2.32713260438278</v>
      </c>
      <c r="I245" s="25" t="n">
        <v>4.6</v>
      </c>
      <c r="J245" s="25" t="n">
        <f aca="false">(STANDARDIZE(I245,$I$322,$I$323))*-1</f>
        <v>0.706358126809284</v>
      </c>
      <c r="K245" s="24" t="n">
        <v>15</v>
      </c>
      <c r="L245" s="25" t="n">
        <f aca="false">STANDARDIZE(K245,$K$322,$K$323)</f>
        <v>-0.783338819453779</v>
      </c>
      <c r="M245" s="25" t="n">
        <v>32</v>
      </c>
      <c r="N245" s="25" t="n">
        <f aca="false">STANDARDIZE(M245,$M$322,$M$323)</f>
        <v>-0.263676912605767</v>
      </c>
      <c r="O245" s="24" t="n">
        <v>113</v>
      </c>
      <c r="P245" s="25" t="n">
        <f aca="false">STANDARDIZE(O245,$O$322,$O$323)</f>
        <v>-0.221284033078683</v>
      </c>
      <c r="Q245" s="25"/>
      <c r="R245" s="25"/>
      <c r="S245" s="24"/>
      <c r="T245" s="25"/>
      <c r="V245" s="27" t="n">
        <f aca="false">F245+H245+J245+L245+N245+P245+R245+T245</f>
        <v>-5.31249303507449</v>
      </c>
      <c r="X245" s="27" t="n">
        <f aca="false">AVERAGE(F245,H245,J245,L245,N245,P245,R245,T245)</f>
        <v>-0.885415505845748</v>
      </c>
    </row>
    <row r="246" customFormat="false" ht="15" hidden="false" customHeight="false" outlineLevel="0" collapsed="false">
      <c r="A246" s="28" t="s">
        <v>633</v>
      </c>
      <c r="B246" s="29" t="s">
        <v>37</v>
      </c>
      <c r="C246" s="30" t="n">
        <v>72</v>
      </c>
      <c r="D246" s="29" t="n">
        <v>217</v>
      </c>
      <c r="E246" s="30" t="n">
        <v>30</v>
      </c>
      <c r="F246" s="25" t="n">
        <f aca="false">STANDARDIZE(E246,$E$322,$E$323)</f>
        <v>-1.87733043153991</v>
      </c>
      <c r="G246" s="29" t="n">
        <v>9.75</v>
      </c>
      <c r="H246" s="25" t="n">
        <f aca="false">STANDARDIZE(G246,$G$322,$G$323)</f>
        <v>0.0621414155938714</v>
      </c>
      <c r="I246" s="30" t="n">
        <v>4.75</v>
      </c>
      <c r="J246" s="25" t="n">
        <f aca="false">(STANDARDIZE(I246,$I$322,$I$323))*-1</f>
        <v>0.199193498291684</v>
      </c>
      <c r="K246" s="29" t="n">
        <v>12</v>
      </c>
      <c r="L246" s="25" t="n">
        <f aca="false">STANDARDIZE(K246,$K$322,$K$323)</f>
        <v>-1.28898609973611</v>
      </c>
      <c r="M246" s="30" t="n">
        <v>31</v>
      </c>
      <c r="N246" s="25" t="n">
        <f aca="false">STANDARDIZE(M246,$M$322,$M$323)</f>
        <v>-0.539741331172878</v>
      </c>
      <c r="O246" s="29" t="n">
        <v>116</v>
      </c>
      <c r="P246" s="25" t="n">
        <f aca="false">STANDARDIZE(O246,$O$322,$O$323)</f>
        <v>0.114428245242208</v>
      </c>
      <c r="Q246" s="30" t="n">
        <v>6.85</v>
      </c>
      <c r="R246" s="25" t="n">
        <f aca="false">(STANDARDIZE(Q246,$Q$322,$Q$323))*-1</f>
        <v>1.07984918838324</v>
      </c>
      <c r="S246" s="29" t="n">
        <v>4.21</v>
      </c>
      <c r="T246" s="25" t="n">
        <f aca="false">(STANDARDIZE(S246,$S$322,$S$323))*-1</f>
        <v>0.8255657359595</v>
      </c>
      <c r="V246" s="27" t="n">
        <f aca="false">F246+H246+J246+L246+N246+P246+R246+T246</f>
        <v>-1.42487977897839</v>
      </c>
      <c r="X246" s="27" t="n">
        <f aca="false">AVERAGE(F246,H246,J246,L246,N246,P246,R246,T246)</f>
        <v>-0.178109972372299</v>
      </c>
    </row>
    <row r="247" customFormat="false" ht="15" hidden="false" customHeight="false" outlineLevel="0" collapsed="false">
      <c r="A247" s="23" t="s">
        <v>634</v>
      </c>
      <c r="B247" s="24" t="s">
        <v>37</v>
      </c>
      <c r="C247" s="25" t="n">
        <v>68</v>
      </c>
      <c r="D247" s="24" t="n">
        <v>204</v>
      </c>
      <c r="E247" s="25" t="n">
        <v>30</v>
      </c>
      <c r="F247" s="25" t="n">
        <f aca="false">STANDARDIZE(E247,$E$322,$E$323)</f>
        <v>-1.87733043153991</v>
      </c>
      <c r="G247" s="24" t="n">
        <v>9</v>
      </c>
      <c r="H247" s="25" t="n">
        <f aca="false">STANDARDIZE(G247,$G$322,$G$323)</f>
        <v>-1.13249559439445</v>
      </c>
      <c r="I247" s="25" t="n">
        <v>4.49</v>
      </c>
      <c r="J247" s="25" t="n">
        <f aca="false">(STANDARDIZE(I247,$I$322,$I$323))*-1</f>
        <v>1.07827885438885</v>
      </c>
      <c r="K247" s="24" t="n">
        <v>24</v>
      </c>
      <c r="L247" s="25" t="n">
        <f aca="false">STANDARDIZE(K247,$K$322,$K$323)</f>
        <v>0.733603021393222</v>
      </c>
      <c r="M247" s="25" t="n">
        <v>34.5</v>
      </c>
      <c r="N247" s="25" t="n">
        <f aca="false">STANDARDIZE(M247,$M$322,$M$323)</f>
        <v>0.426484133812012</v>
      </c>
      <c r="O247" s="24" t="n">
        <v>118</v>
      </c>
      <c r="P247" s="25" t="n">
        <f aca="false">STANDARDIZE(O247,$O$322,$O$323)</f>
        <v>0.338236430789469</v>
      </c>
      <c r="Q247" s="25" t="n">
        <v>7.03</v>
      </c>
      <c r="R247" s="25" t="n">
        <f aca="false">(STANDARDIZE(Q247,$Q$322,$Q$323))*-1</f>
        <v>0.66088081017616</v>
      </c>
      <c r="S247" s="24" t="n">
        <v>4.2</v>
      </c>
      <c r="T247" s="25" t="n">
        <f aca="false">(STANDARDIZE(S247,$S$322,$S$323))*-1</f>
        <v>0.863052008603445</v>
      </c>
      <c r="V247" s="27" t="n">
        <f aca="false">F247+H247+J247+L247+N247+P247+R247+T247</f>
        <v>1.09070923322879</v>
      </c>
      <c r="X247" s="27" t="n">
        <f aca="false">AVERAGE(F247,H247,J247,L247,N247,P247,R247,T247)</f>
        <v>0.136338654153599</v>
      </c>
    </row>
    <row r="248" customFormat="false" ht="15" hidden="false" customHeight="false" outlineLevel="0" collapsed="false">
      <c r="A248" s="28" t="s">
        <v>635</v>
      </c>
      <c r="B248" s="29" t="s">
        <v>37</v>
      </c>
      <c r="C248" s="30" t="n">
        <v>73</v>
      </c>
      <c r="D248" s="29" t="n">
        <v>220</v>
      </c>
      <c r="E248" s="30" t="n">
        <v>32</v>
      </c>
      <c r="F248" s="25" t="n">
        <f aca="false">STANDARDIZE(E248,$E$322,$E$323)</f>
        <v>-0.421094802678958</v>
      </c>
      <c r="G248" s="29" t="n">
        <v>10.25</v>
      </c>
      <c r="H248" s="25" t="n">
        <f aca="false">STANDARDIZE(G248,$G$322,$G$323)</f>
        <v>0.858566088919422</v>
      </c>
      <c r="I248" s="30" t="n">
        <v>4.54</v>
      </c>
      <c r="J248" s="25" t="n">
        <f aca="false">(STANDARDIZE(I248,$I$322,$I$323))*-1</f>
        <v>0.909223978216322</v>
      </c>
      <c r="K248" s="29" t="n">
        <v>21</v>
      </c>
      <c r="L248" s="25" t="n">
        <f aca="false">STANDARDIZE(K248,$K$322,$K$323)</f>
        <v>0.227955741110888</v>
      </c>
      <c r="M248" s="30" t="n">
        <v>36.5</v>
      </c>
      <c r="N248" s="25" t="n">
        <f aca="false">STANDARDIZE(M248,$M$322,$M$323)</f>
        <v>0.978612970946235</v>
      </c>
      <c r="O248" s="29" t="n">
        <v>118</v>
      </c>
      <c r="P248" s="25" t="n">
        <f aca="false">STANDARDIZE(O248,$O$322,$O$323)</f>
        <v>0.338236430789469</v>
      </c>
      <c r="Q248" s="30" t="n">
        <v>7.08</v>
      </c>
      <c r="R248" s="25" t="n">
        <f aca="false">(STANDARDIZE(Q248,$Q$322,$Q$323))*-1</f>
        <v>0.544500705118638</v>
      </c>
      <c r="S248" s="29" t="n">
        <v>4.33</v>
      </c>
      <c r="T248" s="25" t="n">
        <f aca="false">(STANDARDIZE(S248,$S$322,$S$323))*-1</f>
        <v>0.375730464232154</v>
      </c>
      <c r="V248" s="27" t="n">
        <f aca="false">F248+H248+J248+L248+N248+P248+R248+T248</f>
        <v>3.81173157665417</v>
      </c>
      <c r="X248" s="27" t="n">
        <f aca="false">AVERAGE(F248,H248,J248,L248,N248,P248,R248,T248)</f>
        <v>0.476466447081771</v>
      </c>
    </row>
    <row r="249" customFormat="false" ht="15" hidden="false" customHeight="false" outlineLevel="0" collapsed="false">
      <c r="A249" s="23" t="s">
        <v>636</v>
      </c>
      <c r="B249" s="24" t="s">
        <v>37</v>
      </c>
      <c r="C249" s="25" t="n">
        <v>71</v>
      </c>
      <c r="D249" s="24" t="n">
        <v>220</v>
      </c>
      <c r="E249" s="25" t="n">
        <v>31.625</v>
      </c>
      <c r="F249" s="25" t="n">
        <f aca="false">STANDARDIZE(E249,$E$322,$E$323)</f>
        <v>-0.694138983090385</v>
      </c>
      <c r="G249" s="24" t="n">
        <v>10</v>
      </c>
      <c r="H249" s="25" t="n">
        <f aca="false">STANDARDIZE(G249,$G$322,$G$323)</f>
        <v>0.460353752256647</v>
      </c>
      <c r="I249" s="25"/>
      <c r="J249" s="25"/>
      <c r="K249" s="24" t="n">
        <v>16</v>
      </c>
      <c r="L249" s="25" t="n">
        <f aca="false">STANDARDIZE(K249,$K$322,$K$323)</f>
        <v>-0.614789726026335</v>
      </c>
      <c r="M249" s="25"/>
      <c r="N249" s="25"/>
      <c r="O249" s="24"/>
      <c r="P249" s="25"/>
      <c r="Q249" s="25"/>
      <c r="R249" s="25"/>
      <c r="S249" s="24"/>
      <c r="T249" s="25"/>
      <c r="V249" s="27" t="n">
        <f aca="false">F249+H249+J249+L249+N249+P249+R249+T249</f>
        <v>-0.848574956860073</v>
      </c>
      <c r="X249" s="27" t="n">
        <f aca="false">AVERAGE(F249,H249,J249,L249,N249,P249,R249,T249)</f>
        <v>-0.282858318953358</v>
      </c>
    </row>
    <row r="250" customFormat="false" ht="15" hidden="false" customHeight="false" outlineLevel="0" collapsed="false">
      <c r="A250" s="28" t="s">
        <v>637</v>
      </c>
      <c r="B250" s="29" t="s">
        <v>638</v>
      </c>
      <c r="C250" s="30" t="n">
        <v>72</v>
      </c>
      <c r="D250" s="29" t="n">
        <v>206</v>
      </c>
      <c r="E250" s="30" t="n">
        <v>31.5</v>
      </c>
      <c r="F250" s="25" t="n">
        <f aca="false">STANDARDIZE(E250,$E$322,$E$323)</f>
        <v>-0.785153709894195</v>
      </c>
      <c r="G250" s="29" t="n">
        <v>8.75</v>
      </c>
      <c r="H250" s="25" t="n">
        <f aca="false">STANDARDIZE(G250,$G$322,$G$323)</f>
        <v>-1.53070793105723</v>
      </c>
      <c r="I250" s="30" t="n">
        <v>4.76</v>
      </c>
      <c r="J250" s="25" t="n">
        <f aca="false">(STANDARDIZE(I250,$I$322,$I$323))*-1</f>
        <v>0.165382523057178</v>
      </c>
      <c r="K250" s="29" t="n">
        <v>14</v>
      </c>
      <c r="L250" s="25" t="n">
        <f aca="false">STANDARDIZE(K250,$K$322,$K$323)</f>
        <v>-0.951887912881224</v>
      </c>
      <c r="M250" s="30" t="n">
        <v>33</v>
      </c>
      <c r="N250" s="25" t="n">
        <f aca="false">STANDARDIZE(M250,$M$322,$M$323)</f>
        <v>0.0123875059613449</v>
      </c>
      <c r="O250" s="29" t="n">
        <v>114</v>
      </c>
      <c r="P250" s="25" t="n">
        <f aca="false">STANDARDIZE(O250,$O$322,$O$323)</f>
        <v>-0.109379940305052</v>
      </c>
      <c r="Q250" s="30" t="n">
        <v>7.08</v>
      </c>
      <c r="R250" s="25" t="n">
        <f aca="false">(STANDARDIZE(Q250,$Q$322,$Q$323))*-1</f>
        <v>0.544500705118638</v>
      </c>
      <c r="S250" s="29" t="n">
        <v>4.33</v>
      </c>
      <c r="T250" s="25" t="n">
        <f aca="false">(STANDARDIZE(S250,$S$322,$S$323))*-1</f>
        <v>0.375730464232154</v>
      </c>
      <c r="V250" s="27" t="n">
        <f aca="false">F250+H250+J250+L250+N250+P250+R250+T250</f>
        <v>-2.27912829576839</v>
      </c>
      <c r="X250" s="27" t="n">
        <f aca="false">AVERAGE(F250,H250,J250,L250,N250,P250,R250,T250)</f>
        <v>-0.284891036971048</v>
      </c>
    </row>
    <row r="251" customFormat="false" ht="15" hidden="false" customHeight="false" outlineLevel="0" collapsed="false">
      <c r="A251" s="23" t="s">
        <v>639</v>
      </c>
      <c r="B251" s="24" t="s">
        <v>638</v>
      </c>
      <c r="C251" s="25" t="n">
        <v>72</v>
      </c>
      <c r="D251" s="24" t="n">
        <v>199</v>
      </c>
      <c r="E251" s="25" t="n">
        <v>30.875</v>
      </c>
      <c r="F251" s="25" t="n">
        <f aca="false">STANDARDIZE(E251,$E$322,$E$323)</f>
        <v>-1.24022734391324</v>
      </c>
      <c r="G251" s="24" t="n">
        <v>9.25</v>
      </c>
      <c r="H251" s="25" t="n">
        <f aca="false">STANDARDIZE(G251,$G$322,$G$323)</f>
        <v>-0.734283257731679</v>
      </c>
      <c r="I251" s="25" t="n">
        <v>4.64</v>
      </c>
      <c r="J251" s="25" t="n">
        <f aca="false">(STANDARDIZE(I251,$I$322,$I$323))*-1</f>
        <v>0.571114225871257</v>
      </c>
      <c r="K251" s="24" t="n">
        <v>17</v>
      </c>
      <c r="L251" s="25" t="n">
        <f aca="false">STANDARDIZE(K251,$K$322,$K$323)</f>
        <v>-0.44624063259889</v>
      </c>
      <c r="M251" s="25" t="n">
        <v>36</v>
      </c>
      <c r="N251" s="25" t="n">
        <f aca="false">STANDARDIZE(M251,$M$322,$M$323)</f>
        <v>0.840580761662679</v>
      </c>
      <c r="O251" s="24" t="n">
        <v>123</v>
      </c>
      <c r="P251" s="25" t="n">
        <f aca="false">STANDARDIZE(O251,$O$322,$O$323)</f>
        <v>0.897756894657621</v>
      </c>
      <c r="Q251" s="25"/>
      <c r="R251" s="25"/>
      <c r="S251" s="24"/>
      <c r="T251" s="25"/>
      <c r="V251" s="27" t="n">
        <f aca="false">F251+H251+J251+L251+N251+P251+R251+T251</f>
        <v>-0.111299352052252</v>
      </c>
      <c r="X251" s="27" t="n">
        <f aca="false">AVERAGE(F251,H251,J251,L251,N251,P251,R251,T251)</f>
        <v>-0.0185498920087087</v>
      </c>
    </row>
    <row r="252" customFormat="false" ht="15" hidden="false" customHeight="false" outlineLevel="0" collapsed="false">
      <c r="A252" s="28" t="s">
        <v>640</v>
      </c>
      <c r="B252" s="29" t="s">
        <v>638</v>
      </c>
      <c r="C252" s="30" t="n">
        <v>73</v>
      </c>
      <c r="D252" s="29" t="n">
        <v>218</v>
      </c>
      <c r="E252" s="30" t="n">
        <v>32</v>
      </c>
      <c r="F252" s="25" t="n">
        <f aca="false">STANDARDIZE(E252,$E$322,$E$323)</f>
        <v>-0.421094802678958</v>
      </c>
      <c r="G252" s="29" t="n">
        <v>9.25</v>
      </c>
      <c r="H252" s="25" t="n">
        <f aca="false">STANDARDIZE(G252,$G$322,$G$323)</f>
        <v>-0.734283257731679</v>
      </c>
      <c r="I252" s="30"/>
      <c r="J252" s="25"/>
      <c r="K252" s="29" t="n">
        <v>19</v>
      </c>
      <c r="L252" s="25" t="n">
        <f aca="false">STANDARDIZE(K252,$K$322,$K$323)</f>
        <v>-0.109142445744001</v>
      </c>
      <c r="M252" s="30"/>
      <c r="N252" s="25"/>
      <c r="O252" s="29"/>
      <c r="P252" s="25"/>
      <c r="Q252" s="30"/>
      <c r="R252" s="25"/>
      <c r="S252" s="29"/>
      <c r="T252" s="25"/>
      <c r="V252" s="27" t="n">
        <f aca="false">F252+H252+J252+L252+N252+P252+R252+T252</f>
        <v>-1.26452050615464</v>
      </c>
      <c r="X252" s="27" t="n">
        <f aca="false">AVERAGE(F252,H252,J252,L252,N252,P252,R252,T252)</f>
        <v>-0.421506835384879</v>
      </c>
    </row>
    <row r="253" customFormat="false" ht="15" hidden="false" customHeight="false" outlineLevel="0" collapsed="false">
      <c r="A253" s="23" t="s">
        <v>641</v>
      </c>
      <c r="B253" s="24" t="s">
        <v>638</v>
      </c>
      <c r="C253" s="25" t="n">
        <v>72</v>
      </c>
      <c r="D253" s="24" t="n">
        <v>212</v>
      </c>
      <c r="E253" s="25" t="n">
        <v>32.375</v>
      </c>
      <c r="F253" s="25" t="n">
        <f aca="false">STANDARDIZE(E253,$E$322,$E$323)</f>
        <v>-0.14805062226753</v>
      </c>
      <c r="G253" s="24" t="n">
        <v>10.5</v>
      </c>
      <c r="H253" s="25" t="n">
        <f aca="false">STANDARDIZE(G253,$G$322,$G$323)</f>
        <v>1.2567784255822</v>
      </c>
      <c r="I253" s="25"/>
      <c r="J253" s="25"/>
      <c r="K253" s="24"/>
      <c r="L253" s="25"/>
      <c r="M253" s="25"/>
      <c r="N253" s="25"/>
      <c r="O253" s="24"/>
      <c r="P253" s="25"/>
      <c r="Q253" s="25"/>
      <c r="R253" s="25"/>
      <c r="S253" s="24"/>
      <c r="T253" s="25"/>
      <c r="V253" s="27" t="n">
        <f aca="false">F253+H253+J253+L253+N253+P253+R253+T253</f>
        <v>1.10872780331467</v>
      </c>
      <c r="X253" s="27" t="n">
        <f aca="false">AVERAGE(F253,H253,J253,L253,N253,P253,R253,T253)</f>
        <v>0.554363901657334</v>
      </c>
    </row>
    <row r="254" customFormat="false" ht="15" hidden="false" customHeight="false" outlineLevel="0" collapsed="false">
      <c r="A254" s="28" t="s">
        <v>642</v>
      </c>
      <c r="B254" s="29" t="s">
        <v>638</v>
      </c>
      <c r="C254" s="30" t="n">
        <v>72</v>
      </c>
      <c r="D254" s="29" t="n">
        <v>210</v>
      </c>
      <c r="E254" s="30" t="n">
        <v>31.675</v>
      </c>
      <c r="F254" s="25" t="n">
        <f aca="false">STANDARDIZE(E254,$E$322,$E$323)</f>
        <v>-0.657733092368861</v>
      </c>
      <c r="G254" s="29" t="n">
        <v>9.625</v>
      </c>
      <c r="H254" s="25" t="n">
        <f aca="false">STANDARDIZE(G254,$G$322,$G$323)</f>
        <v>-0.136964752737516</v>
      </c>
      <c r="I254" s="30" t="n">
        <v>4.53</v>
      </c>
      <c r="J254" s="25" t="n">
        <f aca="false">(STANDARDIZE(I254,$I$322,$I$323))*-1</f>
        <v>0.943034953450828</v>
      </c>
      <c r="K254" s="29" t="n">
        <v>11</v>
      </c>
      <c r="L254" s="25" t="n">
        <f aca="false">STANDARDIZE(K254,$K$322,$K$323)</f>
        <v>-1.45753519316356</v>
      </c>
      <c r="M254" s="30"/>
      <c r="N254" s="25"/>
      <c r="O254" s="29" t="n">
        <v>121</v>
      </c>
      <c r="P254" s="25" t="n">
        <f aca="false">STANDARDIZE(O254,$O$322,$O$323)</f>
        <v>0.67394870911036</v>
      </c>
      <c r="Q254" s="30"/>
      <c r="R254" s="25"/>
      <c r="S254" s="29"/>
      <c r="T254" s="25"/>
      <c r="V254" s="27" t="n">
        <f aca="false">F254+H254+J254+L254+N254+P254+R254+T254</f>
        <v>-0.635249375708749</v>
      </c>
      <c r="X254" s="27" t="n">
        <f aca="false">AVERAGE(F254,H254,J254,L254,N254,P254,R254,T254)</f>
        <v>-0.12704987514175</v>
      </c>
    </row>
    <row r="255" customFormat="false" ht="15" hidden="false" customHeight="false" outlineLevel="0" collapsed="false">
      <c r="A255" s="23" t="s">
        <v>643</v>
      </c>
      <c r="B255" s="24" t="s">
        <v>638</v>
      </c>
      <c r="C255" s="25" t="n">
        <v>72</v>
      </c>
      <c r="D255" s="24" t="n">
        <v>217</v>
      </c>
      <c r="E255" s="25" t="n">
        <v>32.25</v>
      </c>
      <c r="F255" s="25" t="n">
        <f aca="false">STANDARDIZE(E255,$E$322,$E$323)</f>
        <v>-0.239065349071339</v>
      </c>
      <c r="G255" s="24" t="n">
        <v>9</v>
      </c>
      <c r="H255" s="25" t="n">
        <f aca="false">STANDARDIZE(G255,$G$322,$G$323)</f>
        <v>-1.13249559439445</v>
      </c>
      <c r="I255" s="25"/>
      <c r="J255" s="25"/>
      <c r="K255" s="24" t="n">
        <v>18</v>
      </c>
      <c r="L255" s="25" t="n">
        <f aca="false">STANDARDIZE(K255,$K$322,$K$323)</f>
        <v>-0.277691539171445</v>
      </c>
      <c r="M255" s="25"/>
      <c r="N255" s="25"/>
      <c r="O255" s="24"/>
      <c r="P255" s="25"/>
      <c r="Q255" s="25"/>
      <c r="R255" s="25"/>
      <c r="S255" s="24"/>
      <c r="T255" s="25"/>
      <c r="V255" s="27" t="n">
        <f aca="false">F255+H255+J255+L255+N255+P255+R255+T255</f>
        <v>-1.64925248263724</v>
      </c>
      <c r="X255" s="27" t="n">
        <f aca="false">AVERAGE(F255,H255,J255,L255,N255,P255,R255,T255)</f>
        <v>-0.549750827545746</v>
      </c>
    </row>
    <row r="256" customFormat="false" ht="15" hidden="false" customHeight="false" outlineLevel="0" collapsed="false">
      <c r="A256" s="28" t="s">
        <v>644</v>
      </c>
      <c r="B256" s="29" t="s">
        <v>638</v>
      </c>
      <c r="C256" s="30" t="n">
        <v>70</v>
      </c>
      <c r="D256" s="29" t="n">
        <v>205</v>
      </c>
      <c r="E256" s="30" t="n">
        <v>32.125</v>
      </c>
      <c r="F256" s="25" t="n">
        <f aca="false">STANDARDIZE(E256,$E$322,$E$323)</f>
        <v>-0.330080075875148</v>
      </c>
      <c r="G256" s="29" t="n">
        <v>9.75</v>
      </c>
      <c r="H256" s="25" t="n">
        <f aca="false">STANDARDIZE(G256,$G$322,$G$323)</f>
        <v>0.0621414155938714</v>
      </c>
      <c r="I256" s="30"/>
      <c r="J256" s="25"/>
      <c r="K256" s="29"/>
      <c r="L256" s="25"/>
      <c r="M256" s="30"/>
      <c r="N256" s="25"/>
      <c r="O256" s="29"/>
      <c r="P256" s="25"/>
      <c r="Q256" s="30"/>
      <c r="R256" s="25"/>
      <c r="S256" s="29"/>
      <c r="T256" s="25"/>
      <c r="V256" s="27" t="n">
        <f aca="false">F256+H256+J256+L256+N256+P256+R256+T256</f>
        <v>-0.267938660281277</v>
      </c>
      <c r="X256" s="27" t="n">
        <f aca="false">AVERAGE(F256,H256,J256,L256,N256,P256,R256,T256)</f>
        <v>-0.133969330140638</v>
      </c>
    </row>
    <row r="257" customFormat="false" ht="15" hidden="false" customHeight="false" outlineLevel="0" collapsed="false">
      <c r="A257" s="23" t="s">
        <v>645</v>
      </c>
      <c r="B257" s="24" t="s">
        <v>638</v>
      </c>
      <c r="C257" s="25" t="n">
        <v>76</v>
      </c>
      <c r="D257" s="24" t="n">
        <v>216</v>
      </c>
      <c r="E257" s="25" t="n">
        <v>34.25</v>
      </c>
      <c r="F257" s="25" t="n">
        <f aca="false">STANDARDIZE(E257,$E$322,$E$323)</f>
        <v>1.21717027978961</v>
      </c>
      <c r="G257" s="24" t="n">
        <v>9.625</v>
      </c>
      <c r="H257" s="25" t="n">
        <f aca="false">STANDARDIZE(G257,$G$322,$G$323)</f>
        <v>-0.136964752737516</v>
      </c>
      <c r="I257" s="25" t="n">
        <v>4.62</v>
      </c>
      <c r="J257" s="25" t="n">
        <f aca="false">(STANDARDIZE(I257,$I$322,$I$323))*-1</f>
        <v>0.638736176340269</v>
      </c>
      <c r="K257" s="24" t="n">
        <v>16</v>
      </c>
      <c r="L257" s="25" t="n">
        <f aca="false">STANDARDIZE(K257,$K$322,$K$323)</f>
        <v>-0.614789726026335</v>
      </c>
      <c r="M257" s="25" t="n">
        <v>31.5</v>
      </c>
      <c r="N257" s="25" t="n">
        <f aca="false">STANDARDIZE(M257,$M$322,$M$323)</f>
        <v>-0.401709121889322</v>
      </c>
      <c r="O257" s="24" t="n">
        <v>124</v>
      </c>
      <c r="P257" s="25" t="n">
        <f aca="false">STANDARDIZE(O257,$O$322,$O$323)</f>
        <v>1.00966098743125</v>
      </c>
      <c r="Q257" s="25" t="n">
        <v>7.06</v>
      </c>
      <c r="R257" s="25" t="n">
        <f aca="false">(STANDARDIZE(Q257,$Q$322,$Q$323))*-1</f>
        <v>0.591052747141648</v>
      </c>
      <c r="S257" s="24"/>
      <c r="T257" s="25"/>
      <c r="V257" s="27" t="n">
        <f aca="false">F257+H257+J257+L257+N257+P257+R257+T257</f>
        <v>2.3031565900496</v>
      </c>
      <c r="X257" s="27" t="n">
        <f aca="false">AVERAGE(F257,H257,J257,L257,N257,P257,R257,T257)</f>
        <v>0.329022370007086</v>
      </c>
    </row>
    <row r="258" customFormat="false" ht="15" hidden="false" customHeight="false" outlineLevel="0" collapsed="false">
      <c r="A258" s="28" t="s">
        <v>646</v>
      </c>
      <c r="B258" s="29" t="s">
        <v>638</v>
      </c>
      <c r="C258" s="30" t="n">
        <v>74</v>
      </c>
      <c r="D258" s="29" t="n">
        <v>217</v>
      </c>
      <c r="E258" s="30" t="n">
        <v>32.125</v>
      </c>
      <c r="F258" s="25" t="n">
        <f aca="false">STANDARDIZE(E258,$E$322,$E$323)</f>
        <v>-0.330080075875148</v>
      </c>
      <c r="G258" s="29" t="n">
        <v>9.5</v>
      </c>
      <c r="H258" s="25" t="n">
        <f aca="false">STANDARDIZE(G258,$G$322,$G$323)</f>
        <v>-0.336070921068904</v>
      </c>
      <c r="I258" s="30" t="n">
        <v>4.65</v>
      </c>
      <c r="J258" s="25" t="n">
        <f aca="false">(STANDARDIZE(I258,$I$322,$I$323))*-1</f>
        <v>0.537303250636748</v>
      </c>
      <c r="K258" s="29" t="n">
        <v>22</v>
      </c>
      <c r="L258" s="25" t="n">
        <f aca="false">STANDARDIZE(K258,$K$322,$K$323)</f>
        <v>0.396504834538333</v>
      </c>
      <c r="M258" s="30" t="n">
        <v>38</v>
      </c>
      <c r="N258" s="25" t="n">
        <f aca="false">STANDARDIZE(M258,$M$322,$M$323)</f>
        <v>1.3927095987969</v>
      </c>
      <c r="O258" s="29" t="n">
        <v>127</v>
      </c>
      <c r="P258" s="25" t="n">
        <f aca="false">STANDARDIZE(O258,$O$322,$O$323)</f>
        <v>1.34537326575214</v>
      </c>
      <c r="Q258" s="30" t="n">
        <v>6.93</v>
      </c>
      <c r="R258" s="25" t="n">
        <f aca="false">(STANDARDIZE(Q258,$Q$322,$Q$323))*-1</f>
        <v>0.893641020291206</v>
      </c>
      <c r="S258" s="29" t="n">
        <v>4.18</v>
      </c>
      <c r="T258" s="25" t="n">
        <f aca="false">(STANDARDIZE(S258,$S$322,$S$323))*-1</f>
        <v>0.938024553891338</v>
      </c>
      <c r="V258" s="27" t="n">
        <f aca="false">F258+H258+J258+L258+N258+P258+R258+T258</f>
        <v>4.83740552696261</v>
      </c>
      <c r="X258" s="27" t="n">
        <f aca="false">AVERAGE(F258,H258,J258,L258,N258,P258,R258,T258)</f>
        <v>0.604675690870327</v>
      </c>
    </row>
    <row r="259" customFormat="false" ht="15" hidden="false" customHeight="false" outlineLevel="0" collapsed="false">
      <c r="A259" s="23" t="s">
        <v>647</v>
      </c>
      <c r="B259" s="24" t="s">
        <v>638</v>
      </c>
      <c r="C259" s="25" t="n">
        <v>72</v>
      </c>
      <c r="D259" s="24" t="n">
        <v>201</v>
      </c>
      <c r="E259" s="25" t="n">
        <v>30.125</v>
      </c>
      <c r="F259" s="25" t="n">
        <f aca="false">STANDARDIZE(E259,$E$322,$E$323)</f>
        <v>-1.7863157047361</v>
      </c>
      <c r="G259" s="24" t="n">
        <v>10</v>
      </c>
      <c r="H259" s="25" t="n">
        <f aca="false">STANDARDIZE(G259,$G$322,$G$323)</f>
        <v>0.460353752256647</v>
      </c>
      <c r="I259" s="25"/>
      <c r="J259" s="25"/>
      <c r="K259" s="24"/>
      <c r="L259" s="25"/>
      <c r="M259" s="25"/>
      <c r="N259" s="25"/>
      <c r="O259" s="24"/>
      <c r="P259" s="25"/>
      <c r="Q259" s="25"/>
      <c r="R259" s="25"/>
      <c r="S259" s="24"/>
      <c r="T259" s="25"/>
      <c r="V259" s="27" t="n">
        <f aca="false">F259+H259+J259+L259+N259+P259+R259+T259</f>
        <v>-1.32596195247945</v>
      </c>
      <c r="X259" s="27" t="n">
        <f aca="false">AVERAGE(F259,H259,J259,L259,N259,P259,R259,T259)</f>
        <v>-0.662980976239727</v>
      </c>
    </row>
    <row r="260" customFormat="false" ht="15" hidden="false" customHeight="false" outlineLevel="0" collapsed="false">
      <c r="A260" s="28" t="s">
        <v>648</v>
      </c>
      <c r="B260" s="29" t="s">
        <v>638</v>
      </c>
      <c r="C260" s="30" t="n">
        <v>72</v>
      </c>
      <c r="D260" s="29" t="n">
        <v>211</v>
      </c>
      <c r="E260" s="30" t="n">
        <v>32.75</v>
      </c>
      <c r="F260" s="25" t="n">
        <f aca="false">STANDARDIZE(E260,$E$322,$E$323)</f>
        <v>0.124993558143898</v>
      </c>
      <c r="G260" s="29" t="n">
        <v>10.625</v>
      </c>
      <c r="H260" s="25" t="n">
        <f aca="false">STANDARDIZE(G260,$G$322,$G$323)</f>
        <v>1.45588459391359</v>
      </c>
      <c r="I260" s="30" t="n">
        <v>4.62</v>
      </c>
      <c r="J260" s="25" t="n">
        <f aca="false">(STANDARDIZE(I260,$I$322,$I$323))*-1</f>
        <v>0.638736176340269</v>
      </c>
      <c r="K260" s="29" t="n">
        <v>17</v>
      </c>
      <c r="L260" s="25" t="n">
        <f aca="false">STANDARDIZE(K260,$K$322,$K$323)</f>
        <v>-0.44624063259889</v>
      </c>
      <c r="M260" s="30" t="n">
        <v>38</v>
      </c>
      <c r="N260" s="25" t="n">
        <f aca="false">STANDARDIZE(M260,$M$322,$M$323)</f>
        <v>1.3927095987969</v>
      </c>
      <c r="O260" s="29" t="n">
        <v>132</v>
      </c>
      <c r="P260" s="25" t="n">
        <f aca="false">STANDARDIZE(O260,$O$322,$O$323)</f>
        <v>1.90489372962029</v>
      </c>
      <c r="Q260" s="30" t="n">
        <v>7.09</v>
      </c>
      <c r="R260" s="25" t="n">
        <f aca="false">(STANDARDIZE(Q260,$Q$322,$Q$323))*-1</f>
        <v>0.521224684107134</v>
      </c>
      <c r="S260" s="29" t="n">
        <v>4.38</v>
      </c>
      <c r="T260" s="25" t="n">
        <f aca="false">(STANDARDIZE(S260,$S$322,$S$323))*-1</f>
        <v>0.188299101012428</v>
      </c>
      <c r="V260" s="27" t="n">
        <f aca="false">F260+H260+J260+L260+N260+P260+R260+T260</f>
        <v>5.78050080933561</v>
      </c>
      <c r="X260" s="27" t="n">
        <f aca="false">AVERAGE(F260,H260,J260,L260,N260,P260,R260,T260)</f>
        <v>0.722562601166952</v>
      </c>
    </row>
    <row r="261" customFormat="false" ht="15" hidden="false" customHeight="false" outlineLevel="0" collapsed="false">
      <c r="A261" s="23" t="s">
        <v>649</v>
      </c>
      <c r="B261" s="24" t="s">
        <v>638</v>
      </c>
      <c r="C261" s="25" t="n">
        <v>72</v>
      </c>
      <c r="D261" s="24" t="n">
        <v>216</v>
      </c>
      <c r="E261" s="25" t="n">
        <v>31.125</v>
      </c>
      <c r="F261" s="25" t="n">
        <f aca="false">STANDARDIZE(E261,$E$322,$E$323)</f>
        <v>-1.05819789030562</v>
      </c>
      <c r="G261" s="24" t="n">
        <v>9.75</v>
      </c>
      <c r="H261" s="25" t="n">
        <f aca="false">STANDARDIZE(G261,$G$322,$G$323)</f>
        <v>0.0621414155938714</v>
      </c>
      <c r="I261" s="25" t="n">
        <v>4.58</v>
      </c>
      <c r="J261" s="25" t="n">
        <f aca="false">(STANDARDIZE(I261,$I$322,$I$323))*-1</f>
        <v>0.773980077278296</v>
      </c>
      <c r="K261" s="24" t="n">
        <v>18</v>
      </c>
      <c r="L261" s="25" t="n">
        <f aca="false">STANDARDIZE(K261,$K$322,$K$323)</f>
        <v>-0.277691539171445</v>
      </c>
      <c r="M261" s="25" t="n">
        <v>33</v>
      </c>
      <c r="N261" s="25" t="n">
        <f aca="false">STANDARDIZE(M261,$M$322,$M$323)</f>
        <v>0.0123875059613449</v>
      </c>
      <c r="O261" s="24" t="n">
        <v>119</v>
      </c>
      <c r="P261" s="25" t="n">
        <f aca="false">STANDARDIZE(O261,$O$322,$O$323)</f>
        <v>0.4501405235631</v>
      </c>
      <c r="Q261" s="25"/>
      <c r="R261" s="25"/>
      <c r="S261" s="24" t="n">
        <v>4.51</v>
      </c>
      <c r="T261" s="25" t="n">
        <f aca="false">(STANDARDIZE(S261,$S$322,$S$323))*-1</f>
        <v>-0.299022443358863</v>
      </c>
      <c r="V261" s="27" t="n">
        <f aca="false">F261+H261+J261+L261+N261+P261+R261+T261</f>
        <v>-0.336262350439316</v>
      </c>
      <c r="X261" s="27" t="n">
        <f aca="false">AVERAGE(F261,H261,J261,L261,N261,P261,R261,T261)</f>
        <v>-0.048037478634188</v>
      </c>
    </row>
    <row r="262" customFormat="false" ht="15" hidden="false" customHeight="false" outlineLevel="0" collapsed="false">
      <c r="A262" s="28" t="s">
        <v>650</v>
      </c>
      <c r="B262" s="29" t="s">
        <v>638</v>
      </c>
      <c r="C262" s="30" t="n">
        <v>74</v>
      </c>
      <c r="D262" s="29" t="n">
        <v>208</v>
      </c>
      <c r="E262" s="30" t="n">
        <v>30.375</v>
      </c>
      <c r="F262" s="25" t="n">
        <f aca="false">STANDARDIZE(E262,$E$322,$E$323)</f>
        <v>-1.60428625112848</v>
      </c>
      <c r="G262" s="29" t="n">
        <v>9.125</v>
      </c>
      <c r="H262" s="25" t="n">
        <f aca="false">STANDARDIZE(G262,$G$322,$G$323)</f>
        <v>-0.933389426063067</v>
      </c>
      <c r="I262" s="30" t="n">
        <v>4.69</v>
      </c>
      <c r="J262" s="25" t="n">
        <f aca="false">(STANDARDIZE(I262,$I$322,$I$323))*-1</f>
        <v>0.402059349698722</v>
      </c>
      <c r="K262" s="29" t="n">
        <v>12</v>
      </c>
      <c r="L262" s="25" t="n">
        <f aca="false">STANDARDIZE(K262,$K$322,$K$323)</f>
        <v>-1.28898609973611</v>
      </c>
      <c r="M262" s="30" t="n">
        <v>32.5</v>
      </c>
      <c r="N262" s="25" t="n">
        <f aca="false">STANDARDIZE(M262,$M$322,$M$323)</f>
        <v>-0.125644703322211</v>
      </c>
      <c r="O262" s="29" t="n">
        <v>118</v>
      </c>
      <c r="P262" s="25" t="n">
        <f aca="false">STANDARDIZE(O262,$O$322,$O$323)</f>
        <v>0.338236430789469</v>
      </c>
      <c r="Q262" s="30" t="n">
        <v>7.26</v>
      </c>
      <c r="R262" s="25" t="n">
        <f aca="false">(STANDARDIZE(Q262,$Q$322,$Q$323))*-1</f>
        <v>0.125532326911559</v>
      </c>
      <c r="S262" s="29" t="n">
        <v>4.33</v>
      </c>
      <c r="T262" s="25" t="n">
        <f aca="false">(STANDARDIZE(S262,$S$322,$S$323))*-1</f>
        <v>0.375730464232154</v>
      </c>
      <c r="V262" s="27" t="n">
        <f aca="false">F262+H262+J262+L262+N262+P262+R262+T262</f>
        <v>-2.71074790861796</v>
      </c>
      <c r="X262" s="27" t="n">
        <f aca="false">AVERAGE(F262,H262,J262,L262,N262,P262,R262,T262)</f>
        <v>-0.338843488577245</v>
      </c>
    </row>
    <row r="263" customFormat="false" ht="15" hidden="false" customHeight="false" outlineLevel="0" collapsed="false">
      <c r="A263" s="23" t="s">
        <v>651</v>
      </c>
      <c r="B263" s="24" t="s">
        <v>17</v>
      </c>
      <c r="C263" s="25" t="n">
        <v>77</v>
      </c>
      <c r="D263" s="24" t="n">
        <v>247</v>
      </c>
      <c r="E263" s="25" t="n">
        <v>34.375</v>
      </c>
      <c r="F263" s="25" t="n">
        <f aca="false">STANDARDIZE(E263,$E$322,$E$323)</f>
        <v>1.30818500659342</v>
      </c>
      <c r="G263" s="24" t="n">
        <v>9.75</v>
      </c>
      <c r="H263" s="25" t="n">
        <f aca="false">STANDARDIZE(G263,$G$322,$G$323)</f>
        <v>0.0621414155938714</v>
      </c>
      <c r="I263" s="25" t="n">
        <v>4.64</v>
      </c>
      <c r="J263" s="25" t="n">
        <f aca="false">(STANDARDIZE(I263,$I$322,$I$323))*-1</f>
        <v>0.571114225871257</v>
      </c>
      <c r="K263" s="24"/>
      <c r="L263" s="25"/>
      <c r="M263" s="25" t="n">
        <v>32.5</v>
      </c>
      <c r="N263" s="25" t="n">
        <f aca="false">STANDARDIZE(M263,$M$322,$M$323)</f>
        <v>-0.125644703322211</v>
      </c>
      <c r="O263" s="24" t="n">
        <v>117</v>
      </c>
      <c r="P263" s="25" t="n">
        <f aca="false">STANDARDIZE(O263,$O$322,$O$323)</f>
        <v>0.226332338015839</v>
      </c>
      <c r="Q263" s="25" t="n">
        <v>7.05</v>
      </c>
      <c r="R263" s="25" t="n">
        <f aca="false">(STANDARDIZE(Q263,$Q$322,$Q$323))*-1</f>
        <v>0.614328768153152</v>
      </c>
      <c r="S263" s="24" t="n">
        <v>4.31</v>
      </c>
      <c r="T263" s="25" t="n">
        <f aca="false">(STANDARDIZE(S263,$S$322,$S$323))*-1</f>
        <v>0.450703009520047</v>
      </c>
      <c r="V263" s="27" t="n">
        <f aca="false">F263+H263+J263+L263+N263+P263+R263+T263</f>
        <v>3.10716006042538</v>
      </c>
      <c r="X263" s="27" t="n">
        <f aca="false">AVERAGE(F263,H263,J263,L263,N263,P263,R263,T263)</f>
        <v>0.443880008632196</v>
      </c>
    </row>
    <row r="264" customFormat="false" ht="15" hidden="false" customHeight="false" outlineLevel="0" collapsed="false">
      <c r="A264" s="28" t="s">
        <v>652</v>
      </c>
      <c r="B264" s="29" t="s">
        <v>17</v>
      </c>
      <c r="C264" s="30" t="n">
        <v>74</v>
      </c>
      <c r="D264" s="29" t="n">
        <v>230</v>
      </c>
      <c r="E264" s="30" t="n">
        <v>32</v>
      </c>
      <c r="F264" s="25" t="n">
        <f aca="false">STANDARDIZE(E264,$E$322,$E$323)</f>
        <v>-0.421094802678958</v>
      </c>
      <c r="G264" s="29" t="n">
        <v>9.25</v>
      </c>
      <c r="H264" s="25" t="n">
        <f aca="false">STANDARDIZE(G264,$G$322,$G$323)</f>
        <v>-0.734283257731679</v>
      </c>
      <c r="I264" s="30"/>
      <c r="J264" s="25"/>
      <c r="K264" s="29" t="n">
        <v>16</v>
      </c>
      <c r="L264" s="25" t="n">
        <f aca="false">STANDARDIZE(K264,$K$322,$K$323)</f>
        <v>-0.614789726026335</v>
      </c>
      <c r="M264" s="30" t="n">
        <v>38</v>
      </c>
      <c r="N264" s="25" t="n">
        <f aca="false">STANDARDIZE(M264,$M$322,$M$323)</f>
        <v>1.3927095987969</v>
      </c>
      <c r="O264" s="29" t="n">
        <v>119</v>
      </c>
      <c r="P264" s="25" t="n">
        <f aca="false">STANDARDIZE(O264,$O$322,$O$323)</f>
        <v>0.4501405235631</v>
      </c>
      <c r="Q264" s="30"/>
      <c r="R264" s="25"/>
      <c r="S264" s="29"/>
      <c r="T264" s="25"/>
      <c r="V264" s="27" t="n">
        <f aca="false">F264+H264+J264+L264+N264+P264+R264+T264</f>
        <v>0.0726823359230278</v>
      </c>
      <c r="X264" s="27" t="n">
        <f aca="false">AVERAGE(F264,H264,J264,L264,N264,P264,R264,T264)</f>
        <v>0.0145364671846056</v>
      </c>
    </row>
    <row r="265" customFormat="false" ht="15" hidden="false" customHeight="false" outlineLevel="0" collapsed="false">
      <c r="A265" s="23" t="s">
        <v>653</v>
      </c>
      <c r="B265" s="24" t="s">
        <v>17</v>
      </c>
      <c r="C265" s="25" t="n">
        <v>75</v>
      </c>
      <c r="D265" s="24" t="n">
        <v>250</v>
      </c>
      <c r="E265" s="25" t="n">
        <v>32.75</v>
      </c>
      <c r="F265" s="25" t="n">
        <f aca="false">STANDARDIZE(E265,$E$322,$E$323)</f>
        <v>0.124993558143898</v>
      </c>
      <c r="G265" s="24" t="n">
        <v>9.5</v>
      </c>
      <c r="H265" s="25" t="n">
        <f aca="false">STANDARDIZE(G265,$G$322,$G$323)</f>
        <v>-0.336070921068904</v>
      </c>
      <c r="I265" s="25" t="n">
        <v>4.73</v>
      </c>
      <c r="J265" s="25" t="n">
        <f aca="false">(STANDARDIZE(I265,$I$322,$I$323))*-1</f>
        <v>0.266815448760695</v>
      </c>
      <c r="K265" s="24" t="n">
        <v>20</v>
      </c>
      <c r="L265" s="25" t="n">
        <f aca="false">STANDARDIZE(K265,$K$322,$K$323)</f>
        <v>0.0594066476834436</v>
      </c>
      <c r="M265" s="25" t="n">
        <v>35.5</v>
      </c>
      <c r="N265" s="25" t="n">
        <f aca="false">STANDARDIZE(M265,$M$322,$M$323)</f>
        <v>0.702548552379124</v>
      </c>
      <c r="O265" s="24" t="n">
        <v>121</v>
      </c>
      <c r="P265" s="25" t="n">
        <f aca="false">STANDARDIZE(O265,$O$322,$O$323)</f>
        <v>0.67394870911036</v>
      </c>
      <c r="Q265" s="25" t="n">
        <v>6.9</v>
      </c>
      <c r="R265" s="25" t="n">
        <f aca="false">(STANDARDIZE(Q265,$Q$322,$Q$323))*-1</f>
        <v>0.963469083325718</v>
      </c>
      <c r="S265" s="24" t="n">
        <v>4.2</v>
      </c>
      <c r="T265" s="25" t="n">
        <f aca="false">(STANDARDIZE(S265,$S$322,$S$323))*-1</f>
        <v>0.863052008603445</v>
      </c>
      <c r="V265" s="27" t="n">
        <f aca="false">F265+H265+J265+L265+N265+P265+R265+T265</f>
        <v>3.31816308693778</v>
      </c>
      <c r="X265" s="27" t="n">
        <f aca="false">AVERAGE(F265,H265,J265,L265,N265,P265,R265,T265)</f>
        <v>0.414770385867222</v>
      </c>
    </row>
    <row r="266" customFormat="false" ht="15" hidden="false" customHeight="false" outlineLevel="0" collapsed="false">
      <c r="A266" s="28" t="s">
        <v>654</v>
      </c>
      <c r="B266" s="29" t="s">
        <v>17</v>
      </c>
      <c r="C266" s="30" t="n">
        <v>74</v>
      </c>
      <c r="D266" s="29" t="n">
        <v>231</v>
      </c>
      <c r="E266" s="30" t="n">
        <v>33</v>
      </c>
      <c r="F266" s="25" t="n">
        <f aca="false">STANDARDIZE(E266,$E$322,$E$323)</f>
        <v>0.307023011751517</v>
      </c>
      <c r="G266" s="29" t="n">
        <v>10</v>
      </c>
      <c r="H266" s="25" t="n">
        <f aca="false">STANDARDIZE(G266,$G$322,$G$323)</f>
        <v>0.460353752256647</v>
      </c>
      <c r="I266" s="30" t="n">
        <v>4.72</v>
      </c>
      <c r="J266" s="25" t="n">
        <f aca="false">(STANDARDIZE(I266,$I$322,$I$323))*-1</f>
        <v>0.300626423995204</v>
      </c>
      <c r="K266" s="29" t="n">
        <v>12</v>
      </c>
      <c r="L266" s="25" t="n">
        <f aca="false">STANDARDIZE(K266,$K$322,$K$323)</f>
        <v>-1.28898609973611</v>
      </c>
      <c r="M266" s="30" t="n">
        <v>33.5</v>
      </c>
      <c r="N266" s="25" t="n">
        <f aca="false">STANDARDIZE(M266,$M$322,$M$323)</f>
        <v>0.150419715244901</v>
      </c>
      <c r="O266" s="29" t="n">
        <v>118</v>
      </c>
      <c r="P266" s="25" t="n">
        <f aca="false">STANDARDIZE(O266,$O$322,$O$323)</f>
        <v>0.338236430789469</v>
      </c>
      <c r="Q266" s="30" t="n">
        <v>6.97</v>
      </c>
      <c r="R266" s="25" t="n">
        <f aca="false">(STANDARDIZE(Q266,$Q$322,$Q$323))*-1</f>
        <v>0.800536936245188</v>
      </c>
      <c r="S266" s="29" t="n">
        <v>4.24</v>
      </c>
      <c r="T266" s="25" t="n">
        <f aca="false">(STANDARDIZE(S266,$S$322,$S$323))*-1</f>
        <v>0.713106918027663</v>
      </c>
      <c r="V266" s="27" t="n">
        <f aca="false">F266+H266+J266+L266+N266+P266+R266+T266</f>
        <v>1.78131708857448</v>
      </c>
      <c r="X266" s="27" t="n">
        <f aca="false">AVERAGE(F266,H266,J266,L266,N266,P266,R266,T266)</f>
        <v>0.22266463607181</v>
      </c>
    </row>
    <row r="267" customFormat="false" ht="15" hidden="false" customHeight="false" outlineLevel="0" collapsed="false">
      <c r="A267" s="23" t="s">
        <v>655</v>
      </c>
      <c r="B267" s="24" t="s">
        <v>17</v>
      </c>
      <c r="C267" s="25" t="n">
        <v>77</v>
      </c>
      <c r="D267" s="24" t="n">
        <v>248</v>
      </c>
      <c r="E267" s="25" t="n">
        <v>34.5</v>
      </c>
      <c r="F267" s="25" t="n">
        <f aca="false">STANDARDIZE(E267,$E$322,$E$323)</f>
        <v>1.39919973339723</v>
      </c>
      <c r="G267" s="24" t="n">
        <v>10.125</v>
      </c>
      <c r="H267" s="25" t="n">
        <f aca="false">STANDARDIZE(G267,$G$322,$G$323)</f>
        <v>0.659459920588034</v>
      </c>
      <c r="I267" s="25" t="n">
        <v>4.9</v>
      </c>
      <c r="J267" s="25" t="n">
        <f aca="false">(STANDARDIZE(I267,$I$322,$I$323))*-1</f>
        <v>-0.307971130225916</v>
      </c>
      <c r="K267" s="24"/>
      <c r="L267" s="25"/>
      <c r="M267" s="25" t="n">
        <v>29.5</v>
      </c>
      <c r="N267" s="25" t="n">
        <f aca="false">STANDARDIZE(M267,$M$322,$M$323)</f>
        <v>-0.953837959023545</v>
      </c>
      <c r="O267" s="24" t="n">
        <v>106</v>
      </c>
      <c r="P267" s="25" t="n">
        <f aca="false">STANDARDIZE(O267,$O$322,$O$323)</f>
        <v>-1.0046126824941</v>
      </c>
      <c r="Q267" s="25"/>
      <c r="R267" s="25"/>
      <c r="S267" s="24"/>
      <c r="T267" s="25"/>
      <c r="V267" s="27" t="n">
        <f aca="false">F267+H267+J267+L267+N267+P267+R267+T267</f>
        <v>-0.207762117758297</v>
      </c>
      <c r="X267" s="27" t="n">
        <f aca="false">AVERAGE(F267,H267,J267,L267,N267,P267,R267,T267)</f>
        <v>-0.0415524235516593</v>
      </c>
    </row>
    <row r="268" customFormat="false" ht="15" hidden="false" customHeight="false" outlineLevel="0" collapsed="false">
      <c r="A268" s="28" t="s">
        <v>656</v>
      </c>
      <c r="B268" s="29" t="s">
        <v>17</v>
      </c>
      <c r="C268" s="30" t="n">
        <v>77</v>
      </c>
      <c r="D268" s="29" t="n">
        <v>244</v>
      </c>
      <c r="E268" s="30" t="n">
        <v>34</v>
      </c>
      <c r="F268" s="25" t="n">
        <f aca="false">STANDARDIZE(E268,$E$322,$E$323)</f>
        <v>1.03514082618199</v>
      </c>
      <c r="G268" s="29" t="n">
        <v>10</v>
      </c>
      <c r="H268" s="25" t="n">
        <f aca="false">STANDARDIZE(G268,$G$322,$G$323)</f>
        <v>0.460353752256647</v>
      </c>
      <c r="I268" s="30" t="n">
        <v>4.71</v>
      </c>
      <c r="J268" s="25" t="n">
        <f aca="false">(STANDARDIZE(I268,$I$322,$I$323))*-1</f>
        <v>0.33443739922971</v>
      </c>
      <c r="K268" s="29" t="n">
        <v>18</v>
      </c>
      <c r="L268" s="25" t="n">
        <f aca="false">STANDARDIZE(K268,$K$322,$K$323)</f>
        <v>-0.277691539171445</v>
      </c>
      <c r="M268" s="30" t="n">
        <v>30.5</v>
      </c>
      <c r="N268" s="25" t="n">
        <f aca="false">STANDARDIZE(M268,$M$322,$M$323)</f>
        <v>-0.677773540456434</v>
      </c>
      <c r="O268" s="29" t="n">
        <v>115</v>
      </c>
      <c r="P268" s="25" t="n">
        <f aca="false">STANDARDIZE(O268,$O$322,$O$323)</f>
        <v>0.00252415246857797</v>
      </c>
      <c r="Q268" s="30" t="n">
        <v>6.88</v>
      </c>
      <c r="R268" s="25" t="n">
        <f aca="false">(STANDARDIZE(Q268,$Q$322,$Q$323))*-1</f>
        <v>1.01002112534873</v>
      </c>
      <c r="S268" s="29" t="n">
        <v>4.31</v>
      </c>
      <c r="T268" s="25" t="n">
        <f aca="false">(STANDARDIZE(S268,$S$322,$S$323))*-1</f>
        <v>0.450703009520047</v>
      </c>
      <c r="V268" s="27" t="n">
        <f aca="false">F268+H268+J268+L268+N268+P268+R268+T268</f>
        <v>2.33771518537782</v>
      </c>
      <c r="X268" s="27" t="n">
        <f aca="false">AVERAGE(F268,H268,J268,L268,N268,P268,R268,T268)</f>
        <v>0.292214398172228</v>
      </c>
    </row>
    <row r="269" customFormat="false" ht="15" hidden="false" customHeight="false" outlineLevel="0" collapsed="false">
      <c r="A269" s="23" t="s">
        <v>657</v>
      </c>
      <c r="B269" s="24" t="s">
        <v>17</v>
      </c>
      <c r="C269" s="25" t="n">
        <v>77</v>
      </c>
      <c r="D269" s="24" t="n">
        <v>250</v>
      </c>
      <c r="E269" s="25" t="n">
        <v>32.75</v>
      </c>
      <c r="F269" s="25" t="n">
        <f aca="false">STANDARDIZE(E269,$E$322,$E$323)</f>
        <v>0.124993558143898</v>
      </c>
      <c r="G269" s="24" t="n">
        <v>9.25</v>
      </c>
      <c r="H269" s="25" t="n">
        <f aca="false">STANDARDIZE(G269,$G$322,$G$323)</f>
        <v>-0.734283257731679</v>
      </c>
      <c r="I269" s="25"/>
      <c r="J269" s="25"/>
      <c r="K269" s="24" t="n">
        <v>13</v>
      </c>
      <c r="L269" s="25" t="n">
        <f aca="false">STANDARDIZE(K269,$K$322,$K$323)</f>
        <v>-1.12043700630867</v>
      </c>
      <c r="M269" s="25"/>
      <c r="N269" s="25"/>
      <c r="O269" s="24"/>
      <c r="P269" s="25"/>
      <c r="Q269" s="25"/>
      <c r="R269" s="25"/>
      <c r="S269" s="24"/>
      <c r="T269" s="25"/>
      <c r="V269" s="27" t="n">
        <f aca="false">F269+H269+J269+L269+N269+P269+R269+T269</f>
        <v>-1.72972670589645</v>
      </c>
      <c r="X269" s="27" t="n">
        <f aca="false">AVERAGE(F269,H269,J269,L269,N269,P269,R269,T269)</f>
        <v>-0.57657556863215</v>
      </c>
    </row>
    <row r="270" customFormat="false" ht="15" hidden="false" customHeight="false" outlineLevel="0" collapsed="false">
      <c r="A270" s="28" t="s">
        <v>658</v>
      </c>
      <c r="B270" s="29" t="s">
        <v>17</v>
      </c>
      <c r="C270" s="30" t="n">
        <v>78</v>
      </c>
      <c r="D270" s="29" t="n">
        <v>249</v>
      </c>
      <c r="E270" s="30" t="n">
        <v>33.25</v>
      </c>
      <c r="F270" s="25" t="n">
        <f aca="false">STANDARDIZE(E270,$E$322,$E$323)</f>
        <v>0.489052465359135</v>
      </c>
      <c r="G270" s="29" t="n">
        <v>10.25</v>
      </c>
      <c r="H270" s="25" t="n">
        <f aca="false">STANDARDIZE(G270,$G$322,$G$323)</f>
        <v>0.858566088919422</v>
      </c>
      <c r="I270" s="30"/>
      <c r="J270" s="25"/>
      <c r="K270" s="29"/>
      <c r="L270" s="25"/>
      <c r="M270" s="30"/>
      <c r="N270" s="25"/>
      <c r="O270" s="29"/>
      <c r="P270" s="25"/>
      <c r="Q270" s="30"/>
      <c r="R270" s="25"/>
      <c r="S270" s="29"/>
      <c r="T270" s="25"/>
      <c r="V270" s="27" t="n">
        <f aca="false">F270+H270+J270+L270+N270+P270+R270+T270</f>
        <v>1.34761855427856</v>
      </c>
      <c r="X270" s="27" t="n">
        <f aca="false">AVERAGE(F270,H270,J270,L270,N270,P270,R270,T270)</f>
        <v>0.673809277139279</v>
      </c>
    </row>
    <row r="271" customFormat="false" ht="15" hidden="false" customHeight="false" outlineLevel="0" collapsed="false">
      <c r="A271" s="23" t="s">
        <v>659</v>
      </c>
      <c r="B271" s="24" t="s">
        <v>17</v>
      </c>
      <c r="C271" s="25" t="n">
        <v>76</v>
      </c>
      <c r="D271" s="24" t="n">
        <v>254</v>
      </c>
      <c r="E271" s="25" t="n">
        <v>33.75</v>
      </c>
      <c r="F271" s="25" t="n">
        <f aca="false">STANDARDIZE(E271,$E$322,$E$323)</f>
        <v>0.853111372574372</v>
      </c>
      <c r="G271" s="24" t="n">
        <v>10.625</v>
      </c>
      <c r="H271" s="25" t="n">
        <f aca="false">STANDARDIZE(G271,$G$322,$G$323)</f>
        <v>1.45588459391359</v>
      </c>
      <c r="I271" s="25" t="n">
        <v>4.72</v>
      </c>
      <c r="J271" s="25" t="n">
        <f aca="false">(STANDARDIZE(I271,$I$322,$I$323))*-1</f>
        <v>0.300626423995204</v>
      </c>
      <c r="K271" s="24" t="n">
        <v>19</v>
      </c>
      <c r="L271" s="25" t="n">
        <f aca="false">STANDARDIZE(K271,$K$322,$K$323)</f>
        <v>-0.109142445744001</v>
      </c>
      <c r="M271" s="25" t="n">
        <v>33</v>
      </c>
      <c r="N271" s="25" t="n">
        <f aca="false">STANDARDIZE(M271,$M$322,$M$323)</f>
        <v>0.0123875059613449</v>
      </c>
      <c r="O271" s="24" t="n">
        <v>117</v>
      </c>
      <c r="P271" s="25" t="n">
        <f aca="false">STANDARDIZE(O271,$O$322,$O$323)</f>
        <v>0.226332338015839</v>
      </c>
      <c r="Q271" s="25" t="n">
        <v>7</v>
      </c>
      <c r="R271" s="25" t="n">
        <f aca="false">(STANDARDIZE(Q271,$Q$322,$Q$323))*-1</f>
        <v>0.730708873210674</v>
      </c>
      <c r="S271" s="24" t="n">
        <v>4.32</v>
      </c>
      <c r="T271" s="25" t="n">
        <f aca="false">(STANDARDIZE(S271,$S$322,$S$323))*-1</f>
        <v>0.413216736876099</v>
      </c>
      <c r="V271" s="27" t="n">
        <f aca="false">F271+H271+J271+L271+N271+P271+R271+T271</f>
        <v>3.88312539880312</v>
      </c>
      <c r="X271" s="27" t="n">
        <f aca="false">AVERAGE(F271,H271,J271,L271,N271,P271,R271,T271)</f>
        <v>0.48539067485039</v>
      </c>
    </row>
    <row r="272" customFormat="false" ht="15" hidden="false" customHeight="false" outlineLevel="0" collapsed="false">
      <c r="A272" s="28" t="s">
        <v>660</v>
      </c>
      <c r="B272" s="29" t="s">
        <v>17</v>
      </c>
      <c r="C272" s="30" t="n">
        <v>76</v>
      </c>
      <c r="D272" s="29" t="n">
        <v>247</v>
      </c>
      <c r="E272" s="30" t="n">
        <v>32.5</v>
      </c>
      <c r="F272" s="25" t="n">
        <f aca="false">STANDARDIZE(E272,$E$322,$E$323)</f>
        <v>-0.0570358954637204</v>
      </c>
      <c r="G272" s="29" t="n">
        <v>9.375</v>
      </c>
      <c r="H272" s="25" t="n">
        <f aca="false">STANDARDIZE(G272,$G$322,$G$323)</f>
        <v>-0.535177089400291</v>
      </c>
      <c r="I272" s="30"/>
      <c r="J272" s="25"/>
      <c r="K272" s="29" t="n">
        <v>18</v>
      </c>
      <c r="L272" s="25" t="n">
        <f aca="false">STANDARDIZE(K272,$K$322,$K$323)</f>
        <v>-0.277691539171445</v>
      </c>
      <c r="M272" s="30" t="n">
        <v>34.5</v>
      </c>
      <c r="N272" s="25" t="n">
        <f aca="false">STANDARDIZE(M272,$M$322,$M$323)</f>
        <v>0.426484133812012</v>
      </c>
      <c r="O272" s="29" t="n">
        <v>121</v>
      </c>
      <c r="P272" s="25" t="n">
        <f aca="false">STANDARDIZE(O272,$O$322,$O$323)</f>
        <v>0.67394870911036</v>
      </c>
      <c r="Q272" s="30" t="n">
        <v>7</v>
      </c>
      <c r="R272" s="25" t="n">
        <f aca="false">(STANDARDIZE(Q272,$Q$322,$Q$323))*-1</f>
        <v>0.730708873210674</v>
      </c>
      <c r="S272" s="29" t="n">
        <v>4.33</v>
      </c>
      <c r="T272" s="25" t="n">
        <f aca="false">(STANDARDIZE(S272,$S$322,$S$323))*-1</f>
        <v>0.375730464232154</v>
      </c>
      <c r="V272" s="27" t="n">
        <f aca="false">F272+H272+J272+L272+N272+P272+R272+T272</f>
        <v>1.33696765632974</v>
      </c>
      <c r="X272" s="27" t="n">
        <f aca="false">AVERAGE(F272,H272,J272,L272,N272,P272,R272,T272)</f>
        <v>0.190995379475678</v>
      </c>
    </row>
    <row r="273" customFormat="false" ht="15" hidden="false" customHeight="false" outlineLevel="0" collapsed="false">
      <c r="A273" s="23" t="s">
        <v>661</v>
      </c>
      <c r="B273" s="24" t="s">
        <v>17</v>
      </c>
      <c r="C273" s="25" t="n">
        <v>77</v>
      </c>
      <c r="D273" s="24" t="n">
        <v>250</v>
      </c>
      <c r="E273" s="25" t="n">
        <v>32.375</v>
      </c>
      <c r="F273" s="25" t="n">
        <f aca="false">STANDARDIZE(E273,$E$322,$E$323)</f>
        <v>-0.14805062226753</v>
      </c>
      <c r="G273" s="24" t="n">
        <v>9.625</v>
      </c>
      <c r="H273" s="25" t="n">
        <f aca="false">STANDARDIZE(G273,$G$322,$G$323)</f>
        <v>-0.136964752737516</v>
      </c>
      <c r="I273" s="25"/>
      <c r="J273" s="25"/>
      <c r="K273" s="24" t="n">
        <v>17</v>
      </c>
      <c r="L273" s="25" t="n">
        <f aca="false">STANDARDIZE(K273,$K$322,$K$323)</f>
        <v>-0.44624063259889</v>
      </c>
      <c r="M273" s="25"/>
      <c r="N273" s="25"/>
      <c r="O273" s="24"/>
      <c r="P273" s="25"/>
      <c r="Q273" s="25"/>
      <c r="R273" s="25"/>
      <c r="S273" s="24"/>
      <c r="T273" s="25"/>
      <c r="V273" s="27" t="n">
        <f aca="false">F273+H273+J273+L273+N273+P273+R273+T273</f>
        <v>-0.731256007603936</v>
      </c>
      <c r="X273" s="27" t="n">
        <f aca="false">AVERAGE(F273,H273,J273,L273,N273,P273,R273,T273)</f>
        <v>-0.243752002534645</v>
      </c>
    </row>
    <row r="274" customFormat="false" ht="15" hidden="false" customHeight="false" outlineLevel="0" collapsed="false">
      <c r="A274" s="28" t="s">
        <v>662</v>
      </c>
      <c r="B274" s="29" t="s">
        <v>17</v>
      </c>
      <c r="C274" s="30" t="n">
        <v>76</v>
      </c>
      <c r="D274" s="29" t="n">
        <v>262</v>
      </c>
      <c r="E274" s="30" t="n">
        <v>33.625</v>
      </c>
      <c r="F274" s="25" t="n">
        <f aca="false">STANDARDIZE(E274,$E$322,$E$323)</f>
        <v>0.762096645770563</v>
      </c>
      <c r="G274" s="29" t="n">
        <v>10.5</v>
      </c>
      <c r="H274" s="25" t="n">
        <f aca="false">STANDARDIZE(G274,$G$322,$G$323)</f>
        <v>1.2567784255822</v>
      </c>
      <c r="I274" s="30" t="n">
        <v>5.02</v>
      </c>
      <c r="J274" s="25" t="n">
        <f aca="false">(STANDARDIZE(I274,$I$322,$I$323))*-1</f>
        <v>-0.713702833039993</v>
      </c>
      <c r="K274" s="29" t="n">
        <v>29</v>
      </c>
      <c r="L274" s="25" t="n">
        <f aca="false">STANDARDIZE(K274,$K$322,$K$323)</f>
        <v>1.57634848853044</v>
      </c>
      <c r="M274" s="30" t="n">
        <v>30</v>
      </c>
      <c r="N274" s="25" t="n">
        <f aca="false">STANDARDIZE(M274,$M$322,$M$323)</f>
        <v>-0.815805749739989</v>
      </c>
      <c r="O274" s="29" t="n">
        <v>115</v>
      </c>
      <c r="P274" s="25" t="n">
        <f aca="false">STANDARDIZE(O274,$O$322,$O$323)</f>
        <v>0.00252415246857797</v>
      </c>
      <c r="Q274" s="30" t="n">
        <v>6.93</v>
      </c>
      <c r="R274" s="25" t="n">
        <f aca="false">(STANDARDIZE(Q274,$Q$322,$Q$323))*-1</f>
        <v>0.893641020291206</v>
      </c>
      <c r="S274" s="29" t="n">
        <v>4.19</v>
      </c>
      <c r="T274" s="25" t="n">
        <f aca="false">(STANDARDIZE(S274,$S$322,$S$323))*-1</f>
        <v>0.90053828124739</v>
      </c>
      <c r="V274" s="27" t="n">
        <f aca="false">F274+H274+J274+L274+N274+P274+R274+T274</f>
        <v>3.86241843111039</v>
      </c>
      <c r="X274" s="27" t="n">
        <f aca="false">AVERAGE(F274,H274,J274,L274,N274,P274,R274,T274)</f>
        <v>0.482802303888799</v>
      </c>
    </row>
    <row r="275" customFormat="false" ht="15" hidden="false" customHeight="false" outlineLevel="0" collapsed="false">
      <c r="A275" s="23" t="s">
        <v>663</v>
      </c>
      <c r="B275" s="24" t="s">
        <v>17</v>
      </c>
      <c r="C275" s="25" t="n">
        <v>76</v>
      </c>
      <c r="D275" s="24" t="n">
        <v>253</v>
      </c>
      <c r="E275" s="25" t="n">
        <v>34.25</v>
      </c>
      <c r="F275" s="25" t="n">
        <f aca="false">STANDARDIZE(E275,$E$322,$E$323)</f>
        <v>1.21717027978961</v>
      </c>
      <c r="G275" s="24" t="n">
        <v>10.125</v>
      </c>
      <c r="H275" s="25" t="n">
        <f aca="false">STANDARDIZE(G275,$G$322,$G$323)</f>
        <v>0.659459920588034</v>
      </c>
      <c r="I275" s="25" t="n">
        <v>4.74</v>
      </c>
      <c r="J275" s="25" t="n">
        <f aca="false">(STANDARDIZE(I275,$I$322,$I$323))*-1</f>
        <v>0.23300447352619</v>
      </c>
      <c r="K275" s="24" t="n">
        <v>23</v>
      </c>
      <c r="L275" s="25" t="n">
        <f aca="false">STANDARDIZE(K275,$K$322,$K$323)</f>
        <v>0.565053927965777</v>
      </c>
      <c r="M275" s="25" t="n">
        <v>35</v>
      </c>
      <c r="N275" s="25" t="n">
        <f aca="false">STANDARDIZE(M275,$M$322,$M$323)</f>
        <v>0.564516343095568</v>
      </c>
      <c r="O275" s="24" t="n">
        <v>124</v>
      </c>
      <c r="P275" s="25" t="n">
        <f aca="false">STANDARDIZE(O275,$O$322,$O$323)</f>
        <v>1.00966098743125</v>
      </c>
      <c r="Q275" s="25" t="n">
        <v>7.1</v>
      </c>
      <c r="R275" s="25" t="n">
        <f aca="false">(STANDARDIZE(Q275,$Q$322,$Q$323))*-1</f>
        <v>0.497948663095631</v>
      </c>
      <c r="S275" s="24" t="n">
        <v>4.33</v>
      </c>
      <c r="T275" s="25" t="n">
        <f aca="false">(STANDARDIZE(S275,$S$322,$S$323))*-1</f>
        <v>0.375730464232154</v>
      </c>
      <c r="V275" s="27" t="n">
        <f aca="false">F275+H275+J275+L275+N275+P275+R275+T275</f>
        <v>5.12254505972421</v>
      </c>
      <c r="X275" s="27" t="n">
        <f aca="false">AVERAGE(F275,H275,J275,L275,N275,P275,R275,T275)</f>
        <v>0.640318132465527</v>
      </c>
    </row>
    <row r="276" customFormat="false" ht="15" hidden="false" customHeight="false" outlineLevel="0" collapsed="false">
      <c r="A276" s="28" t="s">
        <v>664</v>
      </c>
      <c r="B276" s="29" t="s">
        <v>17</v>
      </c>
      <c r="C276" s="30" t="n">
        <v>78</v>
      </c>
      <c r="D276" s="29" t="n">
        <v>257</v>
      </c>
      <c r="E276" s="30" t="n">
        <v>34.25</v>
      </c>
      <c r="F276" s="25" t="n">
        <f aca="false">STANDARDIZE(E276,$E$322,$E$323)</f>
        <v>1.21717027978961</v>
      </c>
      <c r="G276" s="29" t="n">
        <v>10</v>
      </c>
      <c r="H276" s="25" t="n">
        <f aca="false">STANDARDIZE(G276,$G$322,$G$323)</f>
        <v>0.460353752256647</v>
      </c>
      <c r="I276" s="30"/>
      <c r="J276" s="25"/>
      <c r="K276" s="29" t="n">
        <v>17</v>
      </c>
      <c r="L276" s="25" t="n">
        <f aca="false">STANDARDIZE(K276,$K$322,$K$323)</f>
        <v>-0.44624063259889</v>
      </c>
      <c r="M276" s="30" t="n">
        <v>30.5</v>
      </c>
      <c r="N276" s="25" t="n">
        <f aca="false">STANDARDIZE(M276,$M$322,$M$323)</f>
        <v>-0.677773540456434</v>
      </c>
      <c r="O276" s="29" t="n">
        <v>111</v>
      </c>
      <c r="P276" s="25" t="n">
        <f aca="false">STANDARDIZE(O276,$O$322,$O$323)</f>
        <v>-0.445092218625944</v>
      </c>
      <c r="Q276" s="30" t="n">
        <v>7.05</v>
      </c>
      <c r="R276" s="25" t="n">
        <f aca="false">(STANDARDIZE(Q276,$Q$322,$Q$323))*-1</f>
        <v>0.614328768153152</v>
      </c>
      <c r="S276" s="29" t="n">
        <v>4.2</v>
      </c>
      <c r="T276" s="25" t="n">
        <f aca="false">(STANDARDIZE(S276,$S$322,$S$323))*-1</f>
        <v>0.863052008603445</v>
      </c>
      <c r="V276" s="27" t="n">
        <f aca="false">F276+H276+J276+L276+N276+P276+R276+T276</f>
        <v>1.58579841712159</v>
      </c>
      <c r="X276" s="27" t="n">
        <f aca="false">AVERAGE(F276,H276,J276,L276,N276,P276,R276,T276)</f>
        <v>0.226542631017369</v>
      </c>
    </row>
    <row r="277" customFormat="false" ht="15" hidden="false" customHeight="false" outlineLevel="0" collapsed="false">
      <c r="A277" s="23" t="s">
        <v>665</v>
      </c>
      <c r="B277" s="24" t="s">
        <v>17</v>
      </c>
      <c r="C277" s="25" t="n">
        <v>78</v>
      </c>
      <c r="D277" s="24" t="n">
        <v>257</v>
      </c>
      <c r="E277" s="25" t="n">
        <v>33.625</v>
      </c>
      <c r="F277" s="25" t="n">
        <f aca="false">STANDARDIZE(E277,$E$322,$E$323)</f>
        <v>0.762096645770563</v>
      </c>
      <c r="G277" s="24" t="n">
        <v>9.625</v>
      </c>
      <c r="H277" s="25" t="n">
        <f aca="false">STANDARDIZE(G277,$G$322,$G$323)</f>
        <v>-0.136964752737516</v>
      </c>
      <c r="I277" s="25" t="n">
        <v>4.94</v>
      </c>
      <c r="J277" s="25" t="n">
        <f aca="false">(STANDARDIZE(I277,$I$322,$I$323))*-1</f>
        <v>-0.443215031163943</v>
      </c>
      <c r="K277" s="24" t="n">
        <v>19</v>
      </c>
      <c r="L277" s="25" t="n">
        <f aca="false">STANDARDIZE(K277,$K$322,$K$323)</f>
        <v>-0.109142445744001</v>
      </c>
      <c r="M277" s="25" t="n">
        <v>29.5</v>
      </c>
      <c r="N277" s="25" t="n">
        <f aca="false">STANDARDIZE(M277,$M$322,$M$323)</f>
        <v>-0.953837959023545</v>
      </c>
      <c r="O277" s="24" t="n">
        <v>111</v>
      </c>
      <c r="P277" s="25" t="n">
        <f aca="false">STANDARDIZE(O277,$O$322,$O$323)</f>
        <v>-0.445092218625944</v>
      </c>
      <c r="Q277" s="25" t="n">
        <v>7.19</v>
      </c>
      <c r="R277" s="25" t="n">
        <f aca="false">(STANDARDIZE(Q277,$Q$322,$Q$323))*-1</f>
        <v>0.288464473992089</v>
      </c>
      <c r="S277" s="24" t="n">
        <v>4.53</v>
      </c>
      <c r="T277" s="25" t="n">
        <f aca="false">(STANDARDIZE(S277,$S$322,$S$323))*-1</f>
        <v>-0.373994988646755</v>
      </c>
      <c r="V277" s="27" t="n">
        <f aca="false">F277+H277+J277+L277+N277+P277+R277+T277</f>
        <v>-1.41168627617905</v>
      </c>
      <c r="X277" s="27" t="n">
        <f aca="false">AVERAGE(F277,H277,J277,L277,N277,P277,R277,T277)</f>
        <v>-0.176460784522382</v>
      </c>
    </row>
    <row r="278" customFormat="false" ht="15" hidden="false" customHeight="false" outlineLevel="0" collapsed="false">
      <c r="A278" s="28" t="s">
        <v>666</v>
      </c>
      <c r="B278" s="29" t="s">
        <v>34</v>
      </c>
      <c r="C278" s="30" t="n">
        <v>69</v>
      </c>
      <c r="D278" s="29" t="n">
        <v>197</v>
      </c>
      <c r="E278" s="30" t="n">
        <v>29.5</v>
      </c>
      <c r="F278" s="25" t="n">
        <f aca="false">STANDARDIZE(E278,$E$322,$E$323)</f>
        <v>-2.24138933875514</v>
      </c>
      <c r="G278" s="29" t="n">
        <v>9.125</v>
      </c>
      <c r="H278" s="25" t="n">
        <f aca="false">STANDARDIZE(G278,$G$322,$G$323)</f>
        <v>-0.933389426063067</v>
      </c>
      <c r="I278" s="30" t="n">
        <v>4.66</v>
      </c>
      <c r="J278" s="25" t="n">
        <f aca="false">(STANDARDIZE(I278,$I$322,$I$323))*-1</f>
        <v>0.503492275402243</v>
      </c>
      <c r="K278" s="29" t="n">
        <v>13</v>
      </c>
      <c r="L278" s="25" t="n">
        <f aca="false">STANDARDIZE(K278,$K$322,$K$323)</f>
        <v>-1.12043700630867</v>
      </c>
      <c r="M278" s="30" t="n">
        <v>34.5</v>
      </c>
      <c r="N278" s="25" t="n">
        <f aca="false">STANDARDIZE(M278,$M$322,$M$323)</f>
        <v>0.426484133812012</v>
      </c>
      <c r="O278" s="29" t="n">
        <v>116</v>
      </c>
      <c r="P278" s="25" t="n">
        <f aca="false">STANDARDIZE(O278,$O$322,$O$323)</f>
        <v>0.114428245242208</v>
      </c>
      <c r="Q278" s="30" t="n">
        <v>6.95</v>
      </c>
      <c r="R278" s="25" t="n">
        <f aca="false">(STANDARDIZE(Q278,$Q$322,$Q$323))*-1</f>
        <v>0.847088978268196</v>
      </c>
      <c r="S278" s="29" t="n">
        <v>4.14</v>
      </c>
      <c r="T278" s="25" t="n">
        <f aca="false">(STANDARDIZE(S278,$S$322,$S$323))*-1</f>
        <v>1.08796964446712</v>
      </c>
      <c r="V278" s="27" t="n">
        <f aca="false">F278+H278+J278+L278+N278+P278+R278+T278</f>
        <v>-1.3157524939351</v>
      </c>
      <c r="X278" s="27" t="n">
        <f aca="false">AVERAGE(F278,H278,J278,L278,N278,P278,R278,T278)</f>
        <v>-0.164469061741887</v>
      </c>
    </row>
    <row r="279" customFormat="false" ht="15" hidden="false" customHeight="false" outlineLevel="0" collapsed="false">
      <c r="A279" s="23" t="s">
        <v>667</v>
      </c>
      <c r="B279" s="24" t="s">
        <v>34</v>
      </c>
      <c r="C279" s="25" t="n">
        <v>75</v>
      </c>
      <c r="D279" s="24" t="n">
        <v>196</v>
      </c>
      <c r="E279" s="25" t="n">
        <v>32.875</v>
      </c>
      <c r="F279" s="25" t="n">
        <f aca="false">STANDARDIZE(E279,$E$322,$E$323)</f>
        <v>0.216008284947707</v>
      </c>
      <c r="G279" s="24" t="n">
        <v>9.5</v>
      </c>
      <c r="H279" s="25" t="n">
        <f aca="false">STANDARDIZE(G279,$G$322,$G$323)</f>
        <v>-0.336070921068904</v>
      </c>
      <c r="I279" s="25" t="n">
        <v>4.67</v>
      </c>
      <c r="J279" s="25" t="n">
        <f aca="false">(STANDARDIZE(I279,$I$322,$I$323))*-1</f>
        <v>0.469681300167737</v>
      </c>
      <c r="K279" s="24"/>
      <c r="L279" s="25"/>
      <c r="M279" s="25" t="n">
        <v>33</v>
      </c>
      <c r="N279" s="25" t="n">
        <f aca="false">STANDARDIZE(M279,$M$322,$M$323)</f>
        <v>0.0123875059613449</v>
      </c>
      <c r="O279" s="24" t="n">
        <v>127</v>
      </c>
      <c r="P279" s="25" t="n">
        <f aca="false">STANDARDIZE(O279,$O$322,$O$323)</f>
        <v>1.34537326575214</v>
      </c>
      <c r="Q279" s="25" t="n">
        <v>7.4</v>
      </c>
      <c r="R279" s="25" t="n">
        <f aca="false">(STANDARDIZE(Q279,$Q$322,$Q$323))*-1</f>
        <v>-0.200331967249504</v>
      </c>
      <c r="S279" s="24" t="n">
        <v>4.28</v>
      </c>
      <c r="T279" s="25" t="n">
        <f aca="false">(STANDARDIZE(S279,$S$322,$S$323))*-1</f>
        <v>0.563161827451881</v>
      </c>
      <c r="V279" s="27" t="n">
        <f aca="false">F279+H279+J279+L279+N279+P279+R279+T279</f>
        <v>2.0702092959624</v>
      </c>
      <c r="X279" s="27" t="n">
        <f aca="false">AVERAGE(F279,H279,J279,L279,N279,P279,R279,T279)</f>
        <v>0.295744185137486</v>
      </c>
    </row>
    <row r="280" customFormat="false" ht="15" hidden="false" customHeight="false" outlineLevel="0" collapsed="false">
      <c r="A280" s="28" t="s">
        <v>668</v>
      </c>
      <c r="B280" s="29" t="s">
        <v>34</v>
      </c>
      <c r="C280" s="30" t="n">
        <v>69</v>
      </c>
      <c r="D280" s="29" t="n">
        <v>182</v>
      </c>
      <c r="E280" s="30" t="n">
        <v>31.25</v>
      </c>
      <c r="F280" s="25" t="n">
        <f aca="false">STANDARDIZE(E280,$E$322,$E$323)</f>
        <v>-0.967183163501813</v>
      </c>
      <c r="G280" s="29" t="n">
        <v>9.25</v>
      </c>
      <c r="H280" s="25" t="n">
        <f aca="false">STANDARDIZE(G280,$G$322,$G$323)</f>
        <v>-0.734283257731679</v>
      </c>
      <c r="I280" s="30" t="n">
        <v>4.72</v>
      </c>
      <c r="J280" s="25" t="n">
        <f aca="false">(STANDARDIZE(I280,$I$322,$I$323))*-1</f>
        <v>0.300626423995204</v>
      </c>
      <c r="K280" s="29"/>
      <c r="L280" s="25"/>
      <c r="M280" s="30" t="n">
        <v>33</v>
      </c>
      <c r="N280" s="25" t="n">
        <f aca="false">STANDARDIZE(M280,$M$322,$M$323)</f>
        <v>0.0123875059613449</v>
      </c>
      <c r="O280" s="29" t="n">
        <v>123</v>
      </c>
      <c r="P280" s="25" t="n">
        <f aca="false">STANDARDIZE(O280,$O$322,$O$323)</f>
        <v>0.897756894657621</v>
      </c>
      <c r="Q280" s="30"/>
      <c r="R280" s="25"/>
      <c r="S280" s="29"/>
      <c r="T280" s="25"/>
      <c r="V280" s="27" t="n">
        <f aca="false">F280+H280+J280+L280+N280+P280+R280+T280</f>
        <v>-0.490695596619322</v>
      </c>
      <c r="X280" s="27" t="n">
        <f aca="false">AVERAGE(F280,H280,J280,L280,N280,P280,R280,T280)</f>
        <v>-0.0981391193238645</v>
      </c>
    </row>
    <row r="281" customFormat="false" ht="15" hidden="false" customHeight="false" outlineLevel="0" collapsed="false">
      <c r="A281" s="23" t="s">
        <v>669</v>
      </c>
      <c r="B281" s="24" t="s">
        <v>34</v>
      </c>
      <c r="C281" s="25" t="n">
        <v>73</v>
      </c>
      <c r="D281" s="24" t="n">
        <v>197</v>
      </c>
      <c r="E281" s="25" t="n">
        <v>32</v>
      </c>
      <c r="F281" s="25" t="n">
        <f aca="false">STANDARDIZE(E281,$E$322,$E$323)</f>
        <v>-0.421094802678958</v>
      </c>
      <c r="G281" s="24" t="n">
        <v>9.75</v>
      </c>
      <c r="H281" s="25" t="n">
        <f aca="false">STANDARDIZE(G281,$G$322,$G$323)</f>
        <v>0.0621414155938714</v>
      </c>
      <c r="I281" s="25" t="n">
        <v>4.58</v>
      </c>
      <c r="J281" s="25" t="n">
        <f aca="false">(STANDARDIZE(I281,$I$322,$I$323))*-1</f>
        <v>0.773980077278296</v>
      </c>
      <c r="K281" s="24" t="n">
        <v>11</v>
      </c>
      <c r="L281" s="25" t="n">
        <f aca="false">STANDARDIZE(K281,$K$322,$K$323)</f>
        <v>-1.45753519316356</v>
      </c>
      <c r="M281" s="25" t="n">
        <v>34</v>
      </c>
      <c r="N281" s="25" t="n">
        <f aca="false">STANDARDIZE(M281,$M$322,$M$323)</f>
        <v>0.288451924528456</v>
      </c>
      <c r="O281" s="24" t="n">
        <v>119</v>
      </c>
      <c r="P281" s="25" t="n">
        <f aca="false">STANDARDIZE(O281,$O$322,$O$323)</f>
        <v>0.4501405235631</v>
      </c>
      <c r="Q281" s="25" t="n">
        <v>6.9</v>
      </c>
      <c r="R281" s="25" t="n">
        <f aca="false">(STANDARDIZE(Q281,$Q$322,$Q$323))*-1</f>
        <v>0.963469083325718</v>
      </c>
      <c r="S281" s="24" t="n">
        <v>4.35</v>
      </c>
      <c r="T281" s="25" t="n">
        <f aca="false">(STANDARDIZE(S281,$S$322,$S$323))*-1</f>
        <v>0.300757918944265</v>
      </c>
      <c r="V281" s="27" t="n">
        <f aca="false">F281+H281+J281+L281+N281+P281+R281+T281</f>
        <v>0.960310947391188</v>
      </c>
      <c r="X281" s="27" t="n">
        <f aca="false">AVERAGE(F281,H281,J281,L281,N281,P281,R281,T281)</f>
        <v>0.120038868423899</v>
      </c>
    </row>
    <row r="282" customFormat="false" ht="15" hidden="false" customHeight="false" outlineLevel="0" collapsed="false">
      <c r="A282" s="28" t="s">
        <v>670</v>
      </c>
      <c r="B282" s="29" t="s">
        <v>34</v>
      </c>
      <c r="C282" s="30" t="n">
        <v>74</v>
      </c>
      <c r="D282" s="29" t="n">
        <v>194</v>
      </c>
      <c r="E282" s="30" t="n">
        <v>32.5</v>
      </c>
      <c r="F282" s="25" t="n">
        <f aca="false">STANDARDIZE(E282,$E$322,$E$323)</f>
        <v>-0.0570358954637204</v>
      </c>
      <c r="G282" s="29" t="n">
        <v>9</v>
      </c>
      <c r="H282" s="25" t="n">
        <f aca="false">STANDARDIZE(G282,$G$322,$G$323)</f>
        <v>-1.13249559439445</v>
      </c>
      <c r="I282" s="30"/>
      <c r="J282" s="25"/>
      <c r="K282" s="29"/>
      <c r="L282" s="25"/>
      <c r="M282" s="30"/>
      <c r="N282" s="25"/>
      <c r="O282" s="29"/>
      <c r="P282" s="25"/>
      <c r="Q282" s="30"/>
      <c r="R282" s="25"/>
      <c r="S282" s="29"/>
      <c r="T282" s="25"/>
      <c r="V282" s="27" t="n">
        <f aca="false">F282+H282+J282+L282+N282+P282+R282+T282</f>
        <v>-1.18953148985818</v>
      </c>
      <c r="X282" s="27" t="n">
        <f aca="false">AVERAGE(F282,H282,J282,L282,N282,P282,R282,T282)</f>
        <v>-0.594765744929088</v>
      </c>
    </row>
    <row r="283" customFormat="false" ht="15" hidden="false" customHeight="false" outlineLevel="0" collapsed="false">
      <c r="A283" s="23" t="s">
        <v>671</v>
      </c>
      <c r="B283" s="24" t="s">
        <v>34</v>
      </c>
      <c r="C283" s="25" t="n">
        <v>72</v>
      </c>
      <c r="D283" s="24" t="n">
        <v>206</v>
      </c>
      <c r="E283" s="25" t="n">
        <v>31.625</v>
      </c>
      <c r="F283" s="25" t="n">
        <f aca="false">STANDARDIZE(E283,$E$322,$E$323)</f>
        <v>-0.694138983090385</v>
      </c>
      <c r="G283" s="24" t="n">
        <v>8.25</v>
      </c>
      <c r="H283" s="25" t="n">
        <f aca="false">STANDARDIZE(G283,$G$322,$G$323)</f>
        <v>-2.32713260438278</v>
      </c>
      <c r="I283" s="25" t="n">
        <v>4.56</v>
      </c>
      <c r="J283" s="25" t="n">
        <f aca="false">(STANDARDIZE(I283,$I$322,$I$323))*-1</f>
        <v>0.84160202774731</v>
      </c>
      <c r="K283" s="24" t="n">
        <v>20</v>
      </c>
      <c r="L283" s="25" t="n">
        <f aca="false">STANDARDIZE(K283,$K$322,$K$323)</f>
        <v>0.0594066476834436</v>
      </c>
      <c r="M283" s="25" t="n">
        <v>30.5</v>
      </c>
      <c r="N283" s="25" t="n">
        <f aca="false">STANDARDIZE(M283,$M$322,$M$323)</f>
        <v>-0.677773540456434</v>
      </c>
      <c r="O283" s="24" t="n">
        <v>115</v>
      </c>
      <c r="P283" s="25" t="n">
        <f aca="false">STANDARDIZE(O283,$O$322,$O$323)</f>
        <v>0.00252415246857797</v>
      </c>
      <c r="Q283" s="25" t="n">
        <v>7.22</v>
      </c>
      <c r="R283" s="25" t="n">
        <f aca="false">(STANDARDIZE(Q283,$Q$322,$Q$323))*-1</f>
        <v>0.218636410957577</v>
      </c>
      <c r="S283" s="24" t="n">
        <v>4.31</v>
      </c>
      <c r="T283" s="25" t="n">
        <f aca="false">(STANDARDIZE(S283,$S$322,$S$323))*-1</f>
        <v>0.450703009520047</v>
      </c>
      <c r="V283" s="27" t="n">
        <f aca="false">F283+H283+J283+L283+N283+P283+R283+T283</f>
        <v>-2.12617287955264</v>
      </c>
      <c r="X283" s="27" t="n">
        <f aca="false">AVERAGE(F283,H283,J283,L283,N283,P283,R283,T283)</f>
        <v>-0.265771609944081</v>
      </c>
    </row>
    <row r="284" customFormat="false" ht="15" hidden="false" customHeight="false" outlineLevel="0" collapsed="false">
      <c r="A284" s="28" t="s">
        <v>672</v>
      </c>
      <c r="B284" s="29" t="s">
        <v>34</v>
      </c>
      <c r="C284" s="30" t="n">
        <v>76</v>
      </c>
      <c r="D284" s="29" t="n">
        <v>234</v>
      </c>
      <c r="E284" s="30" t="n">
        <v>33</v>
      </c>
      <c r="F284" s="25" t="n">
        <f aca="false">STANDARDIZE(E284,$E$322,$E$323)</f>
        <v>0.307023011751517</v>
      </c>
      <c r="G284" s="29" t="n">
        <v>10.75</v>
      </c>
      <c r="H284" s="25" t="n">
        <f aca="false">STANDARDIZE(G284,$G$322,$G$323)</f>
        <v>1.65499076224497</v>
      </c>
      <c r="I284" s="30" t="n">
        <v>4.62</v>
      </c>
      <c r="J284" s="25" t="n">
        <f aca="false">(STANDARDIZE(I284,$I$322,$I$323))*-1</f>
        <v>0.638736176340269</v>
      </c>
      <c r="K284" s="29" t="n">
        <v>12</v>
      </c>
      <c r="L284" s="25" t="n">
        <f aca="false">STANDARDIZE(K284,$K$322,$K$323)</f>
        <v>-1.28898609973611</v>
      </c>
      <c r="M284" s="30" t="n">
        <v>36</v>
      </c>
      <c r="N284" s="25" t="n">
        <f aca="false">STANDARDIZE(M284,$M$322,$M$323)</f>
        <v>0.840580761662679</v>
      </c>
      <c r="O284" s="29" t="n">
        <v>123</v>
      </c>
      <c r="P284" s="25" t="n">
        <f aca="false">STANDARDIZE(O284,$O$322,$O$323)</f>
        <v>0.897756894657621</v>
      </c>
      <c r="Q284" s="30" t="n">
        <v>6.49</v>
      </c>
      <c r="R284" s="25" t="n">
        <f aca="false">(STANDARDIZE(Q284,$Q$322,$Q$323))*-1</f>
        <v>1.9177859447974</v>
      </c>
      <c r="S284" s="29" t="n">
        <v>4.2</v>
      </c>
      <c r="T284" s="25" t="n">
        <f aca="false">(STANDARDIZE(S284,$S$322,$S$323))*-1</f>
        <v>0.863052008603445</v>
      </c>
      <c r="V284" s="27" t="n">
        <f aca="false">F284+H284+J284+L284+N284+P284+R284+T284</f>
        <v>5.83093946032179</v>
      </c>
      <c r="X284" s="27" t="n">
        <f aca="false">AVERAGE(F284,H284,J284,L284,N284,P284,R284,T284)</f>
        <v>0.728867432540224</v>
      </c>
    </row>
    <row r="285" customFormat="false" ht="15" hidden="false" customHeight="false" outlineLevel="0" collapsed="false">
      <c r="A285" s="23" t="s">
        <v>673</v>
      </c>
      <c r="B285" s="24" t="s">
        <v>34</v>
      </c>
      <c r="C285" s="25" t="n">
        <v>72</v>
      </c>
      <c r="D285" s="24" t="n">
        <v>211</v>
      </c>
      <c r="E285" s="25" t="n">
        <v>31.375</v>
      </c>
      <c r="F285" s="25" t="n">
        <f aca="false">STANDARDIZE(E285,$E$322,$E$323)</f>
        <v>-0.876168436698004</v>
      </c>
      <c r="G285" s="24" t="n">
        <v>9.625</v>
      </c>
      <c r="H285" s="25" t="n">
        <f aca="false">STANDARDIZE(G285,$G$322,$G$323)</f>
        <v>-0.136964752737516</v>
      </c>
      <c r="I285" s="25" t="n">
        <v>4.5</v>
      </c>
      <c r="J285" s="25" t="n">
        <f aca="false">(STANDARDIZE(I285,$I$322,$I$323))*-1</f>
        <v>1.04446787915435</v>
      </c>
      <c r="K285" s="24" t="n">
        <v>14</v>
      </c>
      <c r="L285" s="25" t="n">
        <f aca="false">STANDARDIZE(K285,$K$322,$K$323)</f>
        <v>-0.951887912881224</v>
      </c>
      <c r="M285" s="25" t="n">
        <v>35.5</v>
      </c>
      <c r="N285" s="25" t="n">
        <f aca="false">STANDARDIZE(M285,$M$322,$M$323)</f>
        <v>0.702548552379124</v>
      </c>
      <c r="O285" s="24" t="n">
        <v>120</v>
      </c>
      <c r="P285" s="25" t="n">
        <f aca="false">STANDARDIZE(O285,$O$322,$O$323)</f>
        <v>0.56204461633673</v>
      </c>
      <c r="Q285" s="25"/>
      <c r="R285" s="25"/>
      <c r="S285" s="24"/>
      <c r="T285" s="25"/>
      <c r="V285" s="27" t="n">
        <f aca="false">F285+H285+J285+L285+N285+P285+R285+T285</f>
        <v>0.34403994555346</v>
      </c>
      <c r="X285" s="27" t="n">
        <f aca="false">AVERAGE(F285,H285,J285,L285,N285,P285,R285,T285)</f>
        <v>0.0573399909255766</v>
      </c>
    </row>
    <row r="286" customFormat="false" ht="15" hidden="false" customHeight="false" outlineLevel="0" collapsed="false">
      <c r="A286" s="28" t="s">
        <v>674</v>
      </c>
      <c r="B286" s="29" t="s">
        <v>34</v>
      </c>
      <c r="C286" s="30" t="n">
        <v>71</v>
      </c>
      <c r="D286" s="29" t="n">
        <v>194</v>
      </c>
      <c r="E286" s="30" t="n">
        <v>30.25</v>
      </c>
      <c r="F286" s="25" t="n">
        <f aca="false">STANDARDIZE(E286,$E$322,$E$323)</f>
        <v>-1.69530097793229</v>
      </c>
      <c r="G286" s="29" t="n">
        <v>9</v>
      </c>
      <c r="H286" s="25" t="n">
        <f aca="false">STANDARDIZE(G286,$G$322,$G$323)</f>
        <v>-1.13249559439445</v>
      </c>
      <c r="I286" s="30"/>
      <c r="J286" s="25"/>
      <c r="K286" s="29" t="n">
        <v>17</v>
      </c>
      <c r="L286" s="25" t="n">
        <f aca="false">STANDARDIZE(K286,$K$322,$K$323)</f>
        <v>-0.44624063259889</v>
      </c>
      <c r="M286" s="30" t="n">
        <v>40.5</v>
      </c>
      <c r="N286" s="25" t="n">
        <f aca="false">STANDARDIZE(M286,$M$322,$M$323)</f>
        <v>2.08287064521468</v>
      </c>
      <c r="O286" s="29" t="n">
        <v>129</v>
      </c>
      <c r="P286" s="25" t="n">
        <f aca="false">STANDARDIZE(O286,$O$322,$O$323)</f>
        <v>1.5691814512994</v>
      </c>
      <c r="Q286" s="30"/>
      <c r="R286" s="25"/>
      <c r="S286" s="29"/>
      <c r="T286" s="25"/>
      <c r="V286" s="27" t="n">
        <f aca="false">F286+H286+J286+L286+N286+P286+R286+T286</f>
        <v>0.378014891588446</v>
      </c>
      <c r="X286" s="27" t="n">
        <f aca="false">AVERAGE(F286,H286,J286,L286,N286,P286,R286,T286)</f>
        <v>0.0756029783176891</v>
      </c>
    </row>
    <row r="287" customFormat="false" ht="15" hidden="false" customHeight="false" outlineLevel="0" collapsed="false">
      <c r="A287" s="23" t="s">
        <v>675</v>
      </c>
      <c r="B287" s="24" t="s">
        <v>34</v>
      </c>
      <c r="C287" s="25" t="n">
        <v>71</v>
      </c>
      <c r="D287" s="24" t="n">
        <v>203</v>
      </c>
      <c r="E287" s="25" t="n">
        <v>32.25</v>
      </c>
      <c r="F287" s="25" t="n">
        <f aca="false">STANDARDIZE(E287,$E$322,$E$323)</f>
        <v>-0.239065349071339</v>
      </c>
      <c r="G287" s="24" t="n">
        <v>9.125</v>
      </c>
      <c r="H287" s="25" t="n">
        <f aca="false">STANDARDIZE(G287,$G$322,$G$323)</f>
        <v>-0.933389426063067</v>
      </c>
      <c r="I287" s="25"/>
      <c r="J287" s="25"/>
      <c r="K287" s="24" t="n">
        <v>15</v>
      </c>
      <c r="L287" s="25" t="n">
        <f aca="false">STANDARDIZE(K287,$K$322,$K$323)</f>
        <v>-0.783338819453779</v>
      </c>
      <c r="M287" s="25" t="n">
        <v>31</v>
      </c>
      <c r="N287" s="25" t="n">
        <f aca="false">STANDARDIZE(M287,$M$322,$M$323)</f>
        <v>-0.539741331172878</v>
      </c>
      <c r="O287" s="24" t="n">
        <v>115</v>
      </c>
      <c r="P287" s="25" t="n">
        <f aca="false">STANDARDIZE(O287,$O$322,$O$323)</f>
        <v>0.00252415246857797</v>
      </c>
      <c r="Q287" s="25"/>
      <c r="R287" s="25"/>
      <c r="S287" s="24"/>
      <c r="T287" s="25"/>
      <c r="V287" s="27" t="n">
        <f aca="false">F287+H287+J287+L287+N287+P287+R287+T287</f>
        <v>-2.49301077329248</v>
      </c>
      <c r="X287" s="27" t="n">
        <f aca="false">AVERAGE(F287,H287,J287,L287,N287,P287,R287,T287)</f>
        <v>-0.498602154658497</v>
      </c>
    </row>
    <row r="288" customFormat="false" ht="15" hidden="false" customHeight="false" outlineLevel="0" collapsed="false">
      <c r="A288" s="28" t="s">
        <v>676</v>
      </c>
      <c r="B288" s="29" t="s">
        <v>34</v>
      </c>
      <c r="C288" s="30" t="n">
        <v>75</v>
      </c>
      <c r="D288" s="29" t="n">
        <v>205</v>
      </c>
      <c r="E288" s="30" t="n">
        <v>32</v>
      </c>
      <c r="F288" s="25" t="n">
        <f aca="false">STANDARDIZE(E288,$E$322,$E$323)</f>
        <v>-0.421094802678958</v>
      </c>
      <c r="G288" s="29" t="n">
        <v>10.375</v>
      </c>
      <c r="H288" s="25" t="n">
        <f aca="false">STANDARDIZE(G288,$G$322,$G$323)</f>
        <v>1.05767225725081</v>
      </c>
      <c r="I288" s="30" t="n">
        <v>4.47</v>
      </c>
      <c r="J288" s="25" t="n">
        <f aca="false">(STANDARDIZE(I288,$I$322,$I$323))*-1</f>
        <v>1.14590080485787</v>
      </c>
      <c r="K288" s="29" t="n">
        <v>14</v>
      </c>
      <c r="L288" s="25" t="n">
        <f aca="false">STANDARDIZE(K288,$K$322,$K$323)</f>
        <v>-0.951887912881224</v>
      </c>
      <c r="M288" s="30" t="n">
        <v>31.5</v>
      </c>
      <c r="N288" s="25" t="n">
        <f aca="false">STANDARDIZE(M288,$M$322,$M$323)</f>
        <v>-0.401709121889322</v>
      </c>
      <c r="O288" s="29" t="n">
        <v>119</v>
      </c>
      <c r="P288" s="25" t="n">
        <f aca="false">STANDARDIZE(O288,$O$322,$O$323)</f>
        <v>0.4501405235631</v>
      </c>
      <c r="Q288" s="30"/>
      <c r="R288" s="25"/>
      <c r="S288" s="29"/>
      <c r="T288" s="25"/>
      <c r="V288" s="27" t="n">
        <f aca="false">F288+H288+J288+L288+N288+P288+R288+T288</f>
        <v>0.879021748222276</v>
      </c>
      <c r="X288" s="27" t="n">
        <f aca="false">AVERAGE(F288,H288,J288,L288,N288,P288,R288,T288)</f>
        <v>0.146503624703713</v>
      </c>
    </row>
    <row r="289" customFormat="false" ht="15" hidden="false" customHeight="false" outlineLevel="0" collapsed="false">
      <c r="A289" s="23" t="s">
        <v>677</v>
      </c>
      <c r="B289" s="24" t="s">
        <v>34</v>
      </c>
      <c r="C289" s="25" t="n">
        <v>73</v>
      </c>
      <c r="D289" s="24" t="n">
        <v>188</v>
      </c>
      <c r="E289" s="25" t="n">
        <v>31</v>
      </c>
      <c r="F289" s="25" t="n">
        <f aca="false">STANDARDIZE(E289,$E$322,$E$323)</f>
        <v>-1.14921261710943</v>
      </c>
      <c r="G289" s="24" t="n">
        <v>10</v>
      </c>
      <c r="H289" s="25" t="n">
        <f aca="false">STANDARDIZE(G289,$G$322,$G$323)</f>
        <v>0.460353752256647</v>
      </c>
      <c r="I289" s="25" t="n">
        <v>4.42</v>
      </c>
      <c r="J289" s="25" t="n">
        <f aca="false">(STANDARDIZE(I289,$I$322,$I$323))*-1</f>
        <v>1.3149556810304</v>
      </c>
      <c r="K289" s="24" t="n">
        <v>11</v>
      </c>
      <c r="L289" s="25" t="n">
        <f aca="false">STANDARDIZE(K289,$K$322,$K$323)</f>
        <v>-1.45753519316356</v>
      </c>
      <c r="M289" s="25" t="n">
        <v>38.5</v>
      </c>
      <c r="N289" s="25" t="n">
        <f aca="false">STANDARDIZE(M289,$M$322,$M$323)</f>
        <v>1.53074180808046</v>
      </c>
      <c r="O289" s="24" t="n">
        <v>124</v>
      </c>
      <c r="P289" s="25" t="n">
        <f aca="false">STANDARDIZE(O289,$O$322,$O$323)</f>
        <v>1.00966098743125</v>
      </c>
      <c r="Q289" s="25" t="n">
        <v>6.6</v>
      </c>
      <c r="R289" s="25" t="n">
        <f aca="false">(STANDARDIZE(Q289,$Q$322,$Q$323))*-1</f>
        <v>1.66174971367085</v>
      </c>
      <c r="S289" s="24" t="n">
        <v>4.22</v>
      </c>
      <c r="T289" s="25" t="n">
        <f aca="false">(STANDARDIZE(S289,$S$322,$S$323))*-1</f>
        <v>0.788079463315556</v>
      </c>
      <c r="V289" s="27" t="n">
        <f aca="false">F289+H289+J289+L289+N289+P289+R289+T289</f>
        <v>4.15879359551217</v>
      </c>
      <c r="X289" s="27" t="n">
        <f aca="false">AVERAGE(F289,H289,J289,L289,N289,P289,R289,T289)</f>
        <v>0.519849199439022</v>
      </c>
    </row>
    <row r="290" customFormat="false" ht="15" hidden="false" customHeight="false" outlineLevel="0" collapsed="false">
      <c r="A290" s="28" t="s">
        <v>678</v>
      </c>
      <c r="B290" s="29" t="s">
        <v>34</v>
      </c>
      <c r="C290" s="30" t="n">
        <v>74</v>
      </c>
      <c r="D290" s="29" t="n">
        <v>202</v>
      </c>
      <c r="E290" s="30" t="n">
        <v>31.875</v>
      </c>
      <c r="F290" s="25" t="n">
        <f aca="false">STANDARDIZE(E290,$E$322,$E$323)</f>
        <v>-0.512109529482767</v>
      </c>
      <c r="G290" s="29" t="n">
        <v>9.875</v>
      </c>
      <c r="H290" s="25" t="n">
        <f aca="false">STANDARDIZE(G290,$G$322,$G$323)</f>
        <v>0.261247583925259</v>
      </c>
      <c r="I290" s="30" t="n">
        <v>4.5</v>
      </c>
      <c r="J290" s="25" t="n">
        <f aca="false">(STANDARDIZE(I290,$I$322,$I$323))*-1</f>
        <v>1.04446787915435</v>
      </c>
      <c r="K290" s="29" t="n">
        <v>14</v>
      </c>
      <c r="L290" s="25" t="n">
        <f aca="false">STANDARDIZE(K290,$K$322,$K$323)</f>
        <v>-0.951887912881224</v>
      </c>
      <c r="M290" s="30" t="n">
        <v>41</v>
      </c>
      <c r="N290" s="25" t="n">
        <f aca="false">STANDARDIZE(M290,$M$322,$M$323)</f>
        <v>2.22090285449824</v>
      </c>
      <c r="O290" s="29" t="n">
        <v>131</v>
      </c>
      <c r="P290" s="25" t="n">
        <f aca="false">STANDARDIZE(O290,$O$322,$O$323)</f>
        <v>1.79298963684666</v>
      </c>
      <c r="Q290" s="30" t="n">
        <v>6.84</v>
      </c>
      <c r="R290" s="25" t="n">
        <f aca="false">(STANDARDIZE(Q290,$Q$322,$Q$323))*-1</f>
        <v>1.10312520939475</v>
      </c>
      <c r="S290" s="29" t="n">
        <v>4.08</v>
      </c>
      <c r="T290" s="25" t="n">
        <f aca="false">(STANDARDIZE(S290,$S$322,$S$323))*-1</f>
        <v>1.31288728033079</v>
      </c>
      <c r="V290" s="27" t="n">
        <f aca="false">F290+H290+J290+L290+N290+P290+R290+T290</f>
        <v>6.27162300178606</v>
      </c>
      <c r="X290" s="27" t="n">
        <f aca="false">AVERAGE(F290,H290,J290,L290,N290,P290,R290,T290)</f>
        <v>0.783952875223257</v>
      </c>
    </row>
    <row r="291" customFormat="false" ht="15" hidden="false" customHeight="false" outlineLevel="0" collapsed="false">
      <c r="A291" s="23" t="s">
        <v>679</v>
      </c>
      <c r="B291" s="24" t="s">
        <v>34</v>
      </c>
      <c r="C291" s="25" t="n">
        <v>70</v>
      </c>
      <c r="D291" s="24" t="n">
        <v>193</v>
      </c>
      <c r="E291" s="25" t="n">
        <v>30.5</v>
      </c>
      <c r="F291" s="25" t="n">
        <f aca="false">STANDARDIZE(E291,$E$322,$E$323)</f>
        <v>-1.51327152432467</v>
      </c>
      <c r="G291" s="24" t="n">
        <v>9.25</v>
      </c>
      <c r="H291" s="25" t="n">
        <f aca="false">STANDARDIZE(G291,$G$322,$G$323)</f>
        <v>-0.734283257731679</v>
      </c>
      <c r="I291" s="25" t="n">
        <v>4.57</v>
      </c>
      <c r="J291" s="25" t="n">
        <f aca="false">(STANDARDIZE(I291,$I$322,$I$323))*-1</f>
        <v>0.807791052512801</v>
      </c>
      <c r="K291" s="24" t="n">
        <v>14</v>
      </c>
      <c r="L291" s="25" t="n">
        <f aca="false">STANDARDIZE(K291,$K$322,$K$323)</f>
        <v>-0.951887912881224</v>
      </c>
      <c r="M291" s="25" t="n">
        <v>35.5</v>
      </c>
      <c r="N291" s="25" t="n">
        <f aca="false">STANDARDIZE(M291,$M$322,$M$323)</f>
        <v>0.702548552379124</v>
      </c>
      <c r="O291" s="24" t="n">
        <v>117</v>
      </c>
      <c r="P291" s="25" t="n">
        <f aca="false">STANDARDIZE(O291,$O$322,$O$323)</f>
        <v>0.226332338015839</v>
      </c>
      <c r="Q291" s="25" t="n">
        <v>6.75</v>
      </c>
      <c r="R291" s="25" t="n">
        <f aca="false">(STANDARDIZE(Q291,$Q$322,$Q$323))*-1</f>
        <v>1.31260939849829</v>
      </c>
      <c r="S291" s="24" t="n">
        <v>4.07</v>
      </c>
      <c r="T291" s="25" t="n">
        <f aca="false">(STANDARDIZE(S291,$S$322,$S$323))*-1</f>
        <v>1.35037355297474</v>
      </c>
      <c r="V291" s="27" t="n">
        <f aca="false">F291+H291+J291+L291+N291+P291+R291+T291</f>
        <v>1.20021219944322</v>
      </c>
      <c r="X291" s="27" t="n">
        <f aca="false">AVERAGE(F291,H291,J291,L291,N291,P291,R291,T291)</f>
        <v>0.150026524930403</v>
      </c>
    </row>
    <row r="292" customFormat="false" ht="15" hidden="false" customHeight="false" outlineLevel="0" collapsed="false">
      <c r="A292" s="28" t="s">
        <v>680</v>
      </c>
      <c r="B292" s="29" t="s">
        <v>34</v>
      </c>
      <c r="C292" s="30" t="n">
        <v>72</v>
      </c>
      <c r="D292" s="29" t="n">
        <v>186</v>
      </c>
      <c r="E292" s="30" t="n">
        <v>30.75</v>
      </c>
      <c r="F292" s="25" t="n">
        <f aca="false">STANDARDIZE(E292,$E$322,$E$323)</f>
        <v>-1.33124207071705</v>
      </c>
      <c r="G292" s="29" t="n">
        <v>8.25</v>
      </c>
      <c r="H292" s="25" t="n">
        <f aca="false">STANDARDIZE(G292,$G$322,$G$323)</f>
        <v>-2.32713260438278</v>
      </c>
      <c r="I292" s="30" t="n">
        <v>4.32</v>
      </c>
      <c r="J292" s="25" t="n">
        <f aca="false">(STANDARDIZE(I292,$I$322,$I$323))*-1</f>
        <v>1.65306543337547</v>
      </c>
      <c r="K292" s="29" t="n">
        <v>10</v>
      </c>
      <c r="L292" s="25" t="n">
        <f aca="false">STANDARDIZE(K292,$K$322,$K$323)</f>
        <v>-1.626084286591</v>
      </c>
      <c r="M292" s="30" t="n">
        <v>33.5</v>
      </c>
      <c r="N292" s="25" t="n">
        <f aca="false">STANDARDIZE(M292,$M$322,$M$323)</f>
        <v>0.150419715244901</v>
      </c>
      <c r="O292" s="29" t="n">
        <v>126</v>
      </c>
      <c r="P292" s="25" t="n">
        <f aca="false">STANDARDIZE(O292,$O$322,$O$323)</f>
        <v>1.23346917297851</v>
      </c>
      <c r="Q292" s="30" t="n">
        <v>6.93</v>
      </c>
      <c r="R292" s="25" t="n">
        <f aca="false">(STANDARDIZE(Q292,$Q$322,$Q$323))*-1</f>
        <v>0.893641020291206</v>
      </c>
      <c r="S292" s="29" t="n">
        <v>4.27</v>
      </c>
      <c r="T292" s="25" t="n">
        <f aca="false">(STANDARDIZE(S292,$S$322,$S$323))*-1</f>
        <v>0.600648100095829</v>
      </c>
      <c r="V292" s="27" t="n">
        <f aca="false">F292+H292+J292+L292+N292+P292+R292+T292</f>
        <v>-0.753215519704914</v>
      </c>
      <c r="X292" s="27" t="n">
        <f aca="false">AVERAGE(F292,H292,J292,L292,N292,P292,R292,T292)</f>
        <v>-0.0941519399631143</v>
      </c>
    </row>
    <row r="293" customFormat="false" ht="15" hidden="false" customHeight="false" outlineLevel="0" collapsed="false">
      <c r="A293" s="23" t="s">
        <v>681</v>
      </c>
      <c r="B293" s="24" t="s">
        <v>34</v>
      </c>
      <c r="C293" s="25" t="n">
        <v>75</v>
      </c>
      <c r="D293" s="24" t="n">
        <v>220</v>
      </c>
      <c r="E293" s="25" t="n">
        <v>34.5</v>
      </c>
      <c r="F293" s="25" t="n">
        <f aca="false">STANDARDIZE(E293,$E$322,$E$323)</f>
        <v>1.39919973339723</v>
      </c>
      <c r="G293" s="24" t="n">
        <v>9</v>
      </c>
      <c r="H293" s="25" t="n">
        <f aca="false">STANDARDIZE(G293,$G$322,$G$323)</f>
        <v>-1.13249559439445</v>
      </c>
      <c r="I293" s="25" t="n">
        <v>4.53</v>
      </c>
      <c r="J293" s="25" t="n">
        <f aca="false">(STANDARDIZE(I293,$I$322,$I$323))*-1</f>
        <v>0.943034953450828</v>
      </c>
      <c r="K293" s="24" t="n">
        <v>14</v>
      </c>
      <c r="L293" s="25" t="n">
        <f aca="false">STANDARDIZE(K293,$K$322,$K$323)</f>
        <v>-0.951887912881224</v>
      </c>
      <c r="M293" s="25" t="n">
        <v>36.5</v>
      </c>
      <c r="N293" s="25" t="n">
        <f aca="false">STANDARDIZE(M293,$M$322,$M$323)</f>
        <v>0.978612970946235</v>
      </c>
      <c r="O293" s="24" t="n">
        <v>128</v>
      </c>
      <c r="P293" s="25" t="n">
        <f aca="false">STANDARDIZE(O293,$O$322,$O$323)</f>
        <v>1.45727735852577</v>
      </c>
      <c r="Q293" s="25" t="n">
        <v>7.3</v>
      </c>
      <c r="R293" s="25" t="n">
        <f aca="false">(STANDARDIZE(Q293,$Q$322,$Q$323))*-1</f>
        <v>0.0324282428655412</v>
      </c>
      <c r="S293" s="24" t="n">
        <v>4.33</v>
      </c>
      <c r="T293" s="25" t="n">
        <f aca="false">(STANDARDIZE(S293,$S$322,$S$323))*-1</f>
        <v>0.375730464232154</v>
      </c>
      <c r="V293" s="27" t="n">
        <f aca="false">F293+H293+J293+L293+N293+P293+R293+T293</f>
        <v>3.10190021614208</v>
      </c>
      <c r="X293" s="27" t="n">
        <f aca="false">AVERAGE(F293,H293,J293,L293,N293,P293,R293,T293)</f>
        <v>0.38773752701776</v>
      </c>
    </row>
    <row r="294" customFormat="false" ht="15" hidden="false" customHeight="false" outlineLevel="0" collapsed="false">
      <c r="A294" s="28" t="s">
        <v>682</v>
      </c>
      <c r="B294" s="29" t="s">
        <v>34</v>
      </c>
      <c r="C294" s="30" t="n">
        <v>73</v>
      </c>
      <c r="D294" s="29" t="n">
        <v>196</v>
      </c>
      <c r="E294" s="30" t="n">
        <v>32.25</v>
      </c>
      <c r="F294" s="25" t="n">
        <f aca="false">STANDARDIZE(E294,$E$322,$E$323)</f>
        <v>-0.239065349071339</v>
      </c>
      <c r="G294" s="29" t="n">
        <v>9.75</v>
      </c>
      <c r="H294" s="25" t="n">
        <f aca="false">STANDARDIZE(G294,$G$322,$G$323)</f>
        <v>0.0621414155938714</v>
      </c>
      <c r="I294" s="30" t="n">
        <v>4.64</v>
      </c>
      <c r="J294" s="25" t="n">
        <f aca="false">(STANDARDIZE(I294,$I$322,$I$323))*-1</f>
        <v>0.571114225871257</v>
      </c>
      <c r="K294" s="29" t="n">
        <v>13</v>
      </c>
      <c r="L294" s="25" t="n">
        <f aca="false">STANDARDIZE(K294,$K$322,$K$323)</f>
        <v>-1.12043700630867</v>
      </c>
      <c r="M294" s="30" t="n">
        <v>32</v>
      </c>
      <c r="N294" s="25" t="n">
        <f aca="false">STANDARDIZE(M294,$M$322,$M$323)</f>
        <v>-0.263676912605767</v>
      </c>
      <c r="O294" s="29" t="n">
        <v>116</v>
      </c>
      <c r="P294" s="25" t="n">
        <f aca="false">STANDARDIZE(O294,$O$322,$O$323)</f>
        <v>0.114428245242208</v>
      </c>
      <c r="Q294" s="30"/>
      <c r="R294" s="25"/>
      <c r="S294" s="29"/>
      <c r="T294" s="25"/>
      <c r="V294" s="27" t="n">
        <f aca="false">F294+H294+J294+L294+N294+P294+R294+T294</f>
        <v>-0.87549538127844</v>
      </c>
      <c r="X294" s="27" t="n">
        <f aca="false">AVERAGE(F294,H294,J294,L294,N294,P294,R294,T294)</f>
        <v>-0.14591589687974</v>
      </c>
    </row>
    <row r="295" customFormat="false" ht="15" hidden="false" customHeight="false" outlineLevel="0" collapsed="false">
      <c r="A295" s="23" t="s">
        <v>683</v>
      </c>
      <c r="B295" s="24" t="s">
        <v>34</v>
      </c>
      <c r="C295" s="25" t="n">
        <v>73</v>
      </c>
      <c r="D295" s="24" t="n">
        <v>190</v>
      </c>
      <c r="E295" s="25" t="n">
        <v>32.875</v>
      </c>
      <c r="F295" s="25" t="n">
        <f aca="false">STANDARDIZE(E295,$E$322,$E$323)</f>
        <v>0.216008284947707</v>
      </c>
      <c r="G295" s="24" t="n">
        <v>9.875</v>
      </c>
      <c r="H295" s="25" t="n">
        <f aca="false">STANDARDIZE(G295,$G$322,$G$323)</f>
        <v>0.261247583925259</v>
      </c>
      <c r="I295" s="25" t="n">
        <v>4.54</v>
      </c>
      <c r="J295" s="25" t="n">
        <f aca="false">(STANDARDIZE(I295,$I$322,$I$323))*-1</f>
        <v>0.909223978216322</v>
      </c>
      <c r="K295" s="24" t="n">
        <v>8</v>
      </c>
      <c r="L295" s="25" t="n">
        <f aca="false">STANDARDIZE(K295,$K$322,$K$323)</f>
        <v>-1.96318247344589</v>
      </c>
      <c r="M295" s="25" t="n">
        <v>31.5</v>
      </c>
      <c r="N295" s="25" t="n">
        <f aca="false">STANDARDIZE(M295,$M$322,$M$323)</f>
        <v>-0.401709121889322</v>
      </c>
      <c r="O295" s="24" t="n">
        <v>123</v>
      </c>
      <c r="P295" s="25" t="n">
        <f aca="false">STANDARDIZE(O295,$O$322,$O$323)</f>
        <v>0.897756894657621</v>
      </c>
      <c r="Q295" s="25"/>
      <c r="R295" s="25"/>
      <c r="S295" s="24"/>
      <c r="T295" s="25"/>
      <c r="V295" s="27" t="n">
        <f aca="false">F295+H295+J295+L295+N295+P295+R295+T295</f>
        <v>-0.0806548535883031</v>
      </c>
      <c r="X295" s="27" t="n">
        <f aca="false">AVERAGE(F295,H295,J295,L295,N295,P295,R295,T295)</f>
        <v>-0.0134424755980505</v>
      </c>
    </row>
    <row r="296" customFormat="false" ht="15" hidden="false" customHeight="false" outlineLevel="0" collapsed="false">
      <c r="A296" s="28" t="s">
        <v>684</v>
      </c>
      <c r="B296" s="29" t="s">
        <v>34</v>
      </c>
      <c r="C296" s="30" t="n">
        <v>75</v>
      </c>
      <c r="D296" s="29" t="n">
        <v>209</v>
      </c>
      <c r="E296" s="30" t="n">
        <v>32.75</v>
      </c>
      <c r="F296" s="25" t="n">
        <f aca="false">STANDARDIZE(E296,$E$322,$E$323)</f>
        <v>0.124993558143898</v>
      </c>
      <c r="G296" s="29" t="n">
        <v>9.25</v>
      </c>
      <c r="H296" s="25" t="n">
        <f aca="false">STANDARDIZE(G296,$G$322,$G$323)</f>
        <v>-0.734283257731679</v>
      </c>
      <c r="I296" s="30" t="n">
        <v>4.65</v>
      </c>
      <c r="J296" s="25" t="n">
        <f aca="false">(STANDARDIZE(I296,$I$322,$I$323))*-1</f>
        <v>0.537303250636748</v>
      </c>
      <c r="K296" s="29" t="n">
        <v>9</v>
      </c>
      <c r="L296" s="25" t="n">
        <f aca="false">STANDARDIZE(K296,$K$322,$K$323)</f>
        <v>-1.79463338001845</v>
      </c>
      <c r="M296" s="30" t="n">
        <v>33.5</v>
      </c>
      <c r="N296" s="25" t="n">
        <f aca="false">STANDARDIZE(M296,$M$322,$M$323)</f>
        <v>0.150419715244901</v>
      </c>
      <c r="O296" s="29"/>
      <c r="P296" s="25"/>
      <c r="Q296" s="30" t="n">
        <v>6.99</v>
      </c>
      <c r="R296" s="25" t="n">
        <f aca="false">(STANDARDIZE(Q296,$Q$322,$Q$323))*-1</f>
        <v>0.753984894222178</v>
      </c>
      <c r="S296" s="29" t="n">
        <v>4.14</v>
      </c>
      <c r="T296" s="25" t="n">
        <f aca="false">(STANDARDIZE(S296,$S$322,$S$323))*-1</f>
        <v>1.08796964446712</v>
      </c>
      <c r="V296" s="27" t="n">
        <f aca="false">F296+H296+J296+L296+N296+P296+R296+T296</f>
        <v>0.125754424964716</v>
      </c>
      <c r="X296" s="27" t="n">
        <f aca="false">AVERAGE(F296,H296,J296,L296,N296,P296,R296,T296)</f>
        <v>0.0179649178521023</v>
      </c>
    </row>
    <row r="297" customFormat="false" ht="15" hidden="false" customHeight="false" outlineLevel="0" collapsed="false">
      <c r="A297" s="23" t="s">
        <v>685</v>
      </c>
      <c r="B297" s="24" t="s">
        <v>34</v>
      </c>
      <c r="C297" s="25" t="n">
        <v>74</v>
      </c>
      <c r="D297" s="24" t="n">
        <v>203</v>
      </c>
      <c r="E297" s="25" t="n">
        <v>33.375</v>
      </c>
      <c r="F297" s="25" t="n">
        <f aca="false">STANDARDIZE(E297,$E$322,$E$323)</f>
        <v>0.580067192162945</v>
      </c>
      <c r="G297" s="24" t="n">
        <v>10.5</v>
      </c>
      <c r="H297" s="25" t="n">
        <f aca="false">STANDARDIZE(G297,$G$322,$G$323)</f>
        <v>1.2567784255822</v>
      </c>
      <c r="I297" s="25" t="n">
        <v>4.64</v>
      </c>
      <c r="J297" s="25" t="n">
        <f aca="false">(STANDARDIZE(I297,$I$322,$I$323))*-1</f>
        <v>0.571114225871257</v>
      </c>
      <c r="K297" s="24"/>
      <c r="L297" s="25"/>
      <c r="M297" s="25" t="n">
        <v>31</v>
      </c>
      <c r="N297" s="25" t="n">
        <f aca="false">STANDARDIZE(M297,$M$322,$M$323)</f>
        <v>-0.539741331172878</v>
      </c>
      <c r="O297" s="24" t="n">
        <v>111</v>
      </c>
      <c r="P297" s="25" t="n">
        <f aca="false">STANDARDIZE(O297,$O$322,$O$323)</f>
        <v>-0.445092218625944</v>
      </c>
      <c r="Q297" s="25" t="n">
        <v>7.13</v>
      </c>
      <c r="R297" s="25" t="n">
        <f aca="false">(STANDARDIZE(Q297,$Q$322,$Q$323))*-1</f>
        <v>0.428120600061117</v>
      </c>
      <c r="S297" s="24" t="n">
        <v>4.2</v>
      </c>
      <c r="T297" s="25" t="n">
        <f aca="false">(STANDARDIZE(S297,$S$322,$S$323))*-1</f>
        <v>0.863052008603445</v>
      </c>
      <c r="V297" s="27" t="n">
        <f aca="false">F297+H297+J297+L297+N297+P297+R297+T297</f>
        <v>2.71429890248214</v>
      </c>
      <c r="X297" s="27" t="n">
        <f aca="false">AVERAGE(F297,H297,J297,L297,N297,P297,R297,T297)</f>
        <v>0.387756986068877</v>
      </c>
    </row>
    <row r="298" customFormat="false" ht="15" hidden="false" customHeight="false" outlineLevel="0" collapsed="false">
      <c r="A298" s="28" t="s">
        <v>686</v>
      </c>
      <c r="B298" s="29" t="s">
        <v>34</v>
      </c>
      <c r="C298" s="30" t="n">
        <v>72</v>
      </c>
      <c r="D298" s="29" t="n">
        <v>201</v>
      </c>
      <c r="E298" s="30" t="n">
        <v>32</v>
      </c>
      <c r="F298" s="25" t="n">
        <f aca="false">STANDARDIZE(E298,$E$322,$E$323)</f>
        <v>-0.421094802678958</v>
      </c>
      <c r="G298" s="29" t="n">
        <v>9.75</v>
      </c>
      <c r="H298" s="25" t="n">
        <f aca="false">STANDARDIZE(G298,$G$322,$G$323)</f>
        <v>0.0621414155938714</v>
      </c>
      <c r="I298" s="30" t="n">
        <v>4.57</v>
      </c>
      <c r="J298" s="25" t="n">
        <f aca="false">(STANDARDIZE(I298,$I$322,$I$323))*-1</f>
        <v>0.807791052512801</v>
      </c>
      <c r="K298" s="29" t="n">
        <v>8</v>
      </c>
      <c r="L298" s="25" t="n">
        <f aca="false">STANDARDIZE(K298,$K$322,$K$323)</f>
        <v>-1.96318247344589</v>
      </c>
      <c r="M298" s="30" t="n">
        <v>33.5</v>
      </c>
      <c r="N298" s="25" t="n">
        <f aca="false">STANDARDIZE(M298,$M$322,$M$323)</f>
        <v>0.150419715244901</v>
      </c>
      <c r="O298" s="29" t="n">
        <v>116</v>
      </c>
      <c r="P298" s="25" t="n">
        <f aca="false">STANDARDIZE(O298,$O$322,$O$323)</f>
        <v>0.114428245242208</v>
      </c>
      <c r="Q298" s="30"/>
      <c r="R298" s="25"/>
      <c r="S298" s="29"/>
      <c r="T298" s="25"/>
      <c r="V298" s="27" t="n">
        <f aca="false">F298+H298+J298+L298+N298+P298+R298+T298</f>
        <v>-1.24949684753107</v>
      </c>
      <c r="X298" s="27" t="n">
        <f aca="false">AVERAGE(F298,H298,J298,L298,N298,P298,R298,T298)</f>
        <v>-0.208249474588511</v>
      </c>
    </row>
    <row r="299" customFormat="false" ht="15" hidden="false" customHeight="false" outlineLevel="0" collapsed="false">
      <c r="A299" s="23" t="s">
        <v>687</v>
      </c>
      <c r="B299" s="24" t="s">
        <v>34</v>
      </c>
      <c r="C299" s="25" t="n">
        <v>72</v>
      </c>
      <c r="D299" s="24" t="n">
        <v>197</v>
      </c>
      <c r="E299" s="25" t="n">
        <v>31.375</v>
      </c>
      <c r="F299" s="25" t="n">
        <f aca="false">STANDARDIZE(E299,$E$322,$E$323)</f>
        <v>-0.876168436698004</v>
      </c>
      <c r="G299" s="24" t="n">
        <v>8.25</v>
      </c>
      <c r="H299" s="25" t="n">
        <f aca="false">STANDARDIZE(G299,$G$322,$G$323)</f>
        <v>-2.32713260438278</v>
      </c>
      <c r="I299" s="25" t="n">
        <v>4.35</v>
      </c>
      <c r="J299" s="25" t="n">
        <f aca="false">(STANDARDIZE(I299,$I$322,$I$323))*-1</f>
        <v>1.55163250767195</v>
      </c>
      <c r="K299" s="24" t="n">
        <v>15</v>
      </c>
      <c r="L299" s="25" t="n">
        <f aca="false">STANDARDIZE(K299,$K$322,$K$323)</f>
        <v>-0.783338819453779</v>
      </c>
      <c r="M299" s="25" t="n">
        <v>35.5</v>
      </c>
      <c r="N299" s="25" t="n">
        <f aca="false">STANDARDIZE(M299,$M$322,$M$323)</f>
        <v>0.702548552379124</v>
      </c>
      <c r="O299" s="24" t="n">
        <v>129</v>
      </c>
      <c r="P299" s="25" t="n">
        <f aca="false">STANDARDIZE(O299,$O$322,$O$323)</f>
        <v>1.5691814512994</v>
      </c>
      <c r="Q299" s="25"/>
      <c r="R299" s="25"/>
      <c r="S299" s="24"/>
      <c r="T299" s="25"/>
      <c r="V299" s="27" t="n">
        <f aca="false">F299+H299+J299+L299+N299+P299+R299+T299</f>
        <v>-0.16327734918409</v>
      </c>
      <c r="X299" s="27" t="n">
        <f aca="false">AVERAGE(F299,H299,J299,L299,N299,P299,R299,T299)</f>
        <v>-0.0272128915306816</v>
      </c>
    </row>
    <row r="300" customFormat="false" ht="15" hidden="false" customHeight="false" outlineLevel="0" collapsed="false">
      <c r="A300" s="28" t="s">
        <v>688</v>
      </c>
      <c r="B300" s="29" t="s">
        <v>34</v>
      </c>
      <c r="C300" s="30" t="n">
        <v>74</v>
      </c>
      <c r="D300" s="29" t="n">
        <v>215</v>
      </c>
      <c r="E300" s="30" t="n">
        <v>32.375</v>
      </c>
      <c r="F300" s="25" t="n">
        <f aca="false">STANDARDIZE(E300,$E$322,$E$323)</f>
        <v>-0.14805062226753</v>
      </c>
      <c r="G300" s="29" t="n">
        <v>9.5</v>
      </c>
      <c r="H300" s="25" t="n">
        <f aca="false">STANDARDIZE(G300,$G$322,$G$323)</f>
        <v>-0.336070921068904</v>
      </c>
      <c r="I300" s="30" t="n">
        <v>4.43</v>
      </c>
      <c r="J300" s="25" t="n">
        <f aca="false">(STANDARDIZE(I300,$I$322,$I$323))*-1</f>
        <v>1.2811447057959</v>
      </c>
      <c r="K300" s="29" t="n">
        <v>18</v>
      </c>
      <c r="L300" s="25" t="n">
        <f aca="false">STANDARDIZE(K300,$K$322,$K$323)</f>
        <v>-0.277691539171445</v>
      </c>
      <c r="M300" s="30" t="n">
        <v>38</v>
      </c>
      <c r="N300" s="25" t="n">
        <f aca="false">STANDARDIZE(M300,$M$322,$M$323)</f>
        <v>1.3927095987969</v>
      </c>
      <c r="O300" s="29" t="n">
        <v>132</v>
      </c>
      <c r="P300" s="25" t="n">
        <f aca="false">STANDARDIZE(O300,$O$322,$O$323)</f>
        <v>1.90489372962029</v>
      </c>
      <c r="Q300" s="30"/>
      <c r="R300" s="25"/>
      <c r="S300" s="29"/>
      <c r="T300" s="25"/>
      <c r="V300" s="27" t="n">
        <f aca="false">F300+H300+J300+L300+N300+P300+R300+T300</f>
        <v>3.81693495170521</v>
      </c>
      <c r="X300" s="27" t="n">
        <f aca="false">AVERAGE(F300,H300,J300,L300,N300,P300,R300,T300)</f>
        <v>0.636155825284202</v>
      </c>
    </row>
    <row r="301" customFormat="false" ht="15" hidden="false" customHeight="false" outlineLevel="0" collapsed="false">
      <c r="A301" s="23" t="s">
        <v>689</v>
      </c>
      <c r="B301" s="24" t="s">
        <v>34</v>
      </c>
      <c r="C301" s="25" t="n">
        <v>69</v>
      </c>
      <c r="D301" s="24" t="n">
        <v>201</v>
      </c>
      <c r="E301" s="25" t="n">
        <v>30.25</v>
      </c>
      <c r="F301" s="25" t="n">
        <f aca="false">STANDARDIZE(E301,$E$322,$E$323)</f>
        <v>-1.69530097793229</v>
      </c>
      <c r="G301" s="24" t="n">
        <v>9.5</v>
      </c>
      <c r="H301" s="25" t="n">
        <f aca="false">STANDARDIZE(G301,$G$322,$G$323)</f>
        <v>-0.336070921068904</v>
      </c>
      <c r="I301" s="25"/>
      <c r="J301" s="25"/>
      <c r="K301" s="24" t="n">
        <v>17</v>
      </c>
      <c r="L301" s="25" t="n">
        <f aca="false">STANDARDIZE(K301,$K$322,$K$323)</f>
        <v>-0.44624063259889</v>
      </c>
      <c r="M301" s="25"/>
      <c r="N301" s="25"/>
      <c r="O301" s="24"/>
      <c r="P301" s="25"/>
      <c r="Q301" s="25"/>
      <c r="R301" s="25"/>
      <c r="S301" s="24"/>
      <c r="T301" s="25"/>
      <c r="V301" s="27" t="n">
        <f aca="false">F301+H301+J301+L301+N301+P301+R301+T301</f>
        <v>-2.47761253160008</v>
      </c>
      <c r="X301" s="27" t="n">
        <f aca="false">AVERAGE(F301,H301,J301,L301,N301,P301,R301,T301)</f>
        <v>-0.825870843866695</v>
      </c>
    </row>
    <row r="302" customFormat="false" ht="15" hidden="false" customHeight="false" outlineLevel="0" collapsed="false">
      <c r="A302" s="28" t="s">
        <v>690</v>
      </c>
      <c r="B302" s="29" t="s">
        <v>34</v>
      </c>
      <c r="C302" s="30" t="n">
        <v>70</v>
      </c>
      <c r="D302" s="29" t="n">
        <v>200</v>
      </c>
      <c r="E302" s="30" t="n">
        <v>31.5</v>
      </c>
      <c r="F302" s="25" t="n">
        <f aca="false">STANDARDIZE(E302,$E$322,$E$323)</f>
        <v>-0.785153709894195</v>
      </c>
      <c r="G302" s="29" t="n">
        <v>9.625</v>
      </c>
      <c r="H302" s="25" t="n">
        <f aca="false">STANDARDIZE(G302,$G$322,$G$323)</f>
        <v>-0.136964752737516</v>
      </c>
      <c r="I302" s="30" t="n">
        <v>4.6</v>
      </c>
      <c r="J302" s="25" t="n">
        <f aca="false">(STANDARDIZE(I302,$I$322,$I$323))*-1</f>
        <v>0.706358126809284</v>
      </c>
      <c r="K302" s="29" t="n">
        <v>16</v>
      </c>
      <c r="L302" s="25" t="n">
        <f aca="false">STANDARDIZE(K302,$K$322,$K$323)</f>
        <v>-0.614789726026335</v>
      </c>
      <c r="M302" s="30" t="n">
        <v>37.5</v>
      </c>
      <c r="N302" s="25" t="n">
        <f aca="false">STANDARDIZE(M302,$M$322,$M$323)</f>
        <v>1.25467738951335</v>
      </c>
      <c r="O302" s="29" t="n">
        <v>125</v>
      </c>
      <c r="P302" s="25" t="n">
        <f aca="false">STANDARDIZE(O302,$O$322,$O$323)</f>
        <v>1.12156508020488</v>
      </c>
      <c r="Q302" s="30" t="n">
        <v>6.8</v>
      </c>
      <c r="R302" s="25" t="n">
        <f aca="false">(STANDARDIZE(Q302,$Q$322,$Q$323))*-1</f>
        <v>1.19622929344076</v>
      </c>
      <c r="S302" s="29" t="n">
        <v>4.13</v>
      </c>
      <c r="T302" s="25" t="n">
        <f aca="false">(STANDARDIZE(S302,$S$322,$S$323))*-1</f>
        <v>1.12545591711106</v>
      </c>
      <c r="V302" s="27" t="n">
        <f aca="false">F302+H302+J302+L302+N302+P302+R302+T302</f>
        <v>3.86737761842129</v>
      </c>
      <c r="X302" s="27" t="n">
        <f aca="false">AVERAGE(F302,H302,J302,L302,N302,P302,R302,T302)</f>
        <v>0.483422202302661</v>
      </c>
    </row>
    <row r="303" customFormat="false" ht="15" hidden="false" customHeight="false" outlineLevel="0" collapsed="false">
      <c r="A303" s="23" t="s">
        <v>691</v>
      </c>
      <c r="B303" s="24" t="s">
        <v>34</v>
      </c>
      <c r="C303" s="25" t="n">
        <v>76</v>
      </c>
      <c r="D303" s="24" t="n">
        <v>207</v>
      </c>
      <c r="E303" s="25" t="n">
        <v>30.625</v>
      </c>
      <c r="F303" s="25" t="n">
        <f aca="false">STANDARDIZE(E303,$E$322,$E$323)</f>
        <v>-1.42225679752086</v>
      </c>
      <c r="G303" s="24" t="n">
        <v>9.5</v>
      </c>
      <c r="H303" s="25" t="n">
        <f aca="false">STANDARDIZE(G303,$G$322,$G$323)</f>
        <v>-0.336070921068904</v>
      </c>
      <c r="I303" s="25" t="n">
        <v>4.55</v>
      </c>
      <c r="J303" s="25" t="n">
        <f aca="false">(STANDARDIZE(I303,$I$322,$I$323))*-1</f>
        <v>0.875413002981816</v>
      </c>
      <c r="K303" s="24" t="n">
        <v>12</v>
      </c>
      <c r="L303" s="25" t="n">
        <f aca="false">STANDARDIZE(K303,$K$322,$K$323)</f>
        <v>-1.28898609973611</v>
      </c>
      <c r="M303" s="25" t="n">
        <v>35</v>
      </c>
      <c r="N303" s="25" t="n">
        <f aca="false">STANDARDIZE(M303,$M$322,$M$323)</f>
        <v>0.564516343095568</v>
      </c>
      <c r="O303" s="24" t="n">
        <v>123</v>
      </c>
      <c r="P303" s="25" t="n">
        <f aca="false">STANDARDIZE(O303,$O$322,$O$323)</f>
        <v>0.897756894657621</v>
      </c>
      <c r="Q303" s="25" t="n">
        <v>7.08</v>
      </c>
      <c r="R303" s="25" t="n">
        <f aca="false">(STANDARDIZE(Q303,$Q$322,$Q$323))*-1</f>
        <v>0.544500705118638</v>
      </c>
      <c r="S303" s="24" t="n">
        <v>4.63</v>
      </c>
      <c r="T303" s="25" t="n">
        <f aca="false">(STANDARDIZE(S303,$S$322,$S$323))*-1</f>
        <v>-0.748857715086208</v>
      </c>
      <c r="V303" s="27" t="n">
        <f aca="false">F303+H303+J303+L303+N303+P303+R303+T303</f>
        <v>-0.913984587558439</v>
      </c>
      <c r="X303" s="27" t="n">
        <f aca="false">AVERAGE(F303,H303,J303,L303,N303,P303,R303,T303)</f>
        <v>-0.114248073444805</v>
      </c>
    </row>
    <row r="304" customFormat="false" ht="15" hidden="false" customHeight="false" outlineLevel="0" collapsed="false">
      <c r="A304" s="28" t="s">
        <v>692</v>
      </c>
      <c r="B304" s="29" t="s">
        <v>34</v>
      </c>
      <c r="C304" s="30" t="n">
        <v>73</v>
      </c>
      <c r="D304" s="29" t="n">
        <v>201</v>
      </c>
      <c r="E304" s="30" t="n">
        <v>31.75</v>
      </c>
      <c r="F304" s="25" t="n">
        <f aca="false">STANDARDIZE(E304,$E$322,$E$323)</f>
        <v>-0.603124256286576</v>
      </c>
      <c r="G304" s="29" t="n">
        <v>9.125</v>
      </c>
      <c r="H304" s="25" t="n">
        <f aca="false">STANDARDIZE(G304,$G$322,$G$323)</f>
        <v>-0.933389426063067</v>
      </c>
      <c r="I304" s="30" t="n">
        <v>4.5</v>
      </c>
      <c r="J304" s="25" t="n">
        <f aca="false">(STANDARDIZE(I304,$I$322,$I$323))*-1</f>
        <v>1.04446787915435</v>
      </c>
      <c r="K304" s="29" t="n">
        <v>17</v>
      </c>
      <c r="L304" s="25" t="n">
        <f aca="false">STANDARDIZE(K304,$K$322,$K$323)</f>
        <v>-0.44624063259889</v>
      </c>
      <c r="M304" s="30" t="n">
        <v>35</v>
      </c>
      <c r="N304" s="25" t="n">
        <f aca="false">STANDARDIZE(M304,$M$322,$M$323)</f>
        <v>0.564516343095568</v>
      </c>
      <c r="O304" s="29" t="n">
        <v>123</v>
      </c>
      <c r="P304" s="25" t="n">
        <f aca="false">STANDARDIZE(O304,$O$322,$O$323)</f>
        <v>0.897756894657621</v>
      </c>
      <c r="Q304" s="30" t="n">
        <v>6.65</v>
      </c>
      <c r="R304" s="25" t="n">
        <f aca="false">(STANDARDIZE(Q304,$Q$322,$Q$323))*-1</f>
        <v>1.54536960861333</v>
      </c>
      <c r="S304" s="29" t="n">
        <v>4.07</v>
      </c>
      <c r="T304" s="25" t="n">
        <f aca="false">(STANDARDIZE(S304,$S$322,$S$323))*-1</f>
        <v>1.35037355297474</v>
      </c>
      <c r="V304" s="27" t="n">
        <f aca="false">F304+H304+J304+L304+N304+P304+R304+T304</f>
        <v>3.41972996354708</v>
      </c>
      <c r="X304" s="27" t="n">
        <f aca="false">AVERAGE(F304,H304,J304,L304,N304,P304,R304,T304)</f>
        <v>0.427466245443384</v>
      </c>
    </row>
    <row r="305" customFormat="false" ht="15" hidden="false" customHeight="false" outlineLevel="0" collapsed="false">
      <c r="A305" s="23" t="s">
        <v>693</v>
      </c>
      <c r="B305" s="24" t="s">
        <v>34</v>
      </c>
      <c r="C305" s="25" t="n">
        <v>72</v>
      </c>
      <c r="D305" s="24" t="n">
        <v>198</v>
      </c>
      <c r="E305" s="25" t="n">
        <v>32.625</v>
      </c>
      <c r="F305" s="25" t="n">
        <f aca="false">STANDARDIZE(E305,$E$322,$E$323)</f>
        <v>0.0339788313400889</v>
      </c>
      <c r="G305" s="24" t="n">
        <v>10.5</v>
      </c>
      <c r="H305" s="25" t="n">
        <f aca="false">STANDARDIZE(G305,$G$322,$G$323)</f>
        <v>1.2567784255822</v>
      </c>
      <c r="I305" s="25" t="n">
        <v>4.45</v>
      </c>
      <c r="J305" s="25" t="n">
        <f aca="false">(STANDARDIZE(I305,$I$322,$I$323))*-1</f>
        <v>1.21352275532688</v>
      </c>
      <c r="K305" s="24" t="n">
        <v>15</v>
      </c>
      <c r="L305" s="25" t="n">
        <f aca="false">STANDARDIZE(K305,$K$322,$K$323)</f>
        <v>-0.783338819453779</v>
      </c>
      <c r="M305" s="25" t="n">
        <v>36</v>
      </c>
      <c r="N305" s="25" t="n">
        <f aca="false">STANDARDIZE(M305,$M$322,$M$323)</f>
        <v>0.840580761662679</v>
      </c>
      <c r="O305" s="24" t="n">
        <v>129</v>
      </c>
      <c r="P305" s="25" t="n">
        <f aca="false">STANDARDIZE(O305,$O$322,$O$323)</f>
        <v>1.5691814512994</v>
      </c>
      <c r="Q305" s="25" t="n">
        <v>6.94</v>
      </c>
      <c r="R305" s="25" t="n">
        <f aca="false">(STANDARDIZE(Q305,$Q$322,$Q$323))*-1</f>
        <v>0.8703649992797</v>
      </c>
      <c r="S305" s="24" t="n">
        <v>4.34</v>
      </c>
      <c r="T305" s="25" t="n">
        <f aca="false">(STANDARDIZE(S305,$S$322,$S$323))*-1</f>
        <v>0.33824419158821</v>
      </c>
      <c r="V305" s="27" t="n">
        <f aca="false">F305+H305+J305+L305+N305+P305+R305+T305</f>
        <v>5.33931259662538</v>
      </c>
      <c r="X305" s="27" t="n">
        <f aca="false">AVERAGE(F305,H305,J305,L305,N305,P305,R305,T305)</f>
        <v>0.667414074578172</v>
      </c>
    </row>
    <row r="306" customFormat="false" ht="15" hidden="false" customHeight="false" outlineLevel="0" collapsed="false">
      <c r="A306" s="28" t="s">
        <v>694</v>
      </c>
      <c r="B306" s="29" t="s">
        <v>34</v>
      </c>
      <c r="C306" s="30" t="n">
        <v>73</v>
      </c>
      <c r="D306" s="29" t="n">
        <v>206</v>
      </c>
      <c r="E306" s="30" t="n">
        <v>33.375</v>
      </c>
      <c r="F306" s="25" t="n">
        <f aca="false">STANDARDIZE(E306,$E$322,$E$323)</f>
        <v>0.580067192162945</v>
      </c>
      <c r="G306" s="29" t="n">
        <v>9.375</v>
      </c>
      <c r="H306" s="25" t="n">
        <f aca="false">STANDARDIZE(G306,$G$322,$G$323)</f>
        <v>-0.535177089400291</v>
      </c>
      <c r="I306" s="30" t="n">
        <v>4.53</v>
      </c>
      <c r="J306" s="25" t="n">
        <f aca="false">(STANDARDIZE(I306,$I$322,$I$323))*-1</f>
        <v>0.943034953450828</v>
      </c>
      <c r="K306" s="29" t="n">
        <v>10</v>
      </c>
      <c r="L306" s="25" t="n">
        <f aca="false">STANDARDIZE(K306,$K$322,$K$323)</f>
        <v>-1.626084286591</v>
      </c>
      <c r="M306" s="30" t="n">
        <v>37</v>
      </c>
      <c r="N306" s="25" t="n">
        <f aca="false">STANDARDIZE(M306,$M$322,$M$323)</f>
        <v>1.11664518022979</v>
      </c>
      <c r="O306" s="29" t="n">
        <v>130</v>
      </c>
      <c r="P306" s="25" t="n">
        <f aca="false">STANDARDIZE(O306,$O$322,$O$323)</f>
        <v>1.68108554407303</v>
      </c>
      <c r="Q306" s="30" t="n">
        <v>6.76</v>
      </c>
      <c r="R306" s="25" t="n">
        <f aca="false">(STANDARDIZE(Q306,$Q$322,$Q$323))*-1</f>
        <v>1.28933337748678</v>
      </c>
      <c r="S306" s="29" t="n">
        <v>4.2</v>
      </c>
      <c r="T306" s="25" t="n">
        <f aca="false">(STANDARDIZE(S306,$S$322,$S$323))*-1</f>
        <v>0.863052008603445</v>
      </c>
      <c r="V306" s="27" t="n">
        <f aca="false">F306+H306+J306+L306+N306+P306+R306+T306</f>
        <v>4.31195688001553</v>
      </c>
      <c r="X306" s="27" t="n">
        <f aca="false">AVERAGE(F306,H306,J306,L306,N306,P306,R306,T306)</f>
        <v>0.538994610001941</v>
      </c>
    </row>
    <row r="307" customFormat="false" ht="15" hidden="false" customHeight="false" outlineLevel="0" collapsed="false">
      <c r="A307" s="23" t="s">
        <v>695</v>
      </c>
      <c r="B307" s="24" t="s">
        <v>34</v>
      </c>
      <c r="C307" s="25" t="n">
        <v>74</v>
      </c>
      <c r="D307" s="24" t="n">
        <v>223</v>
      </c>
      <c r="E307" s="25" t="n">
        <v>33.375</v>
      </c>
      <c r="F307" s="25" t="n">
        <f aca="false">STANDARDIZE(E307,$E$322,$E$323)</f>
        <v>0.580067192162945</v>
      </c>
      <c r="G307" s="24" t="n">
        <v>10.25</v>
      </c>
      <c r="H307" s="25" t="n">
        <f aca="false">STANDARDIZE(G307,$G$322,$G$323)</f>
        <v>0.858566088919422</v>
      </c>
      <c r="I307" s="25" t="n">
        <v>4.48</v>
      </c>
      <c r="J307" s="25" t="n">
        <f aca="false">(STANDARDIZE(I307,$I$322,$I$323))*-1</f>
        <v>1.11208982962336</v>
      </c>
      <c r="K307" s="24" t="n">
        <v>17</v>
      </c>
      <c r="L307" s="25" t="n">
        <f aca="false">STANDARDIZE(K307,$K$322,$K$323)</f>
        <v>-0.44624063259889</v>
      </c>
      <c r="M307" s="25" t="n">
        <v>35</v>
      </c>
      <c r="N307" s="25" t="n">
        <f aca="false">STANDARDIZE(M307,$M$322,$M$323)</f>
        <v>0.564516343095568</v>
      </c>
      <c r="O307" s="24" t="n">
        <v>123</v>
      </c>
      <c r="P307" s="25" t="n">
        <f aca="false">STANDARDIZE(O307,$O$322,$O$323)</f>
        <v>0.897756894657621</v>
      </c>
      <c r="Q307" s="25" t="n">
        <v>6.9</v>
      </c>
      <c r="R307" s="25" t="n">
        <f aca="false">(STANDARDIZE(Q307,$Q$322,$Q$323))*-1</f>
        <v>0.963469083325718</v>
      </c>
      <c r="S307" s="24" t="n">
        <v>4.13</v>
      </c>
      <c r="T307" s="25" t="n">
        <f aca="false">(STANDARDIZE(S307,$S$322,$S$323))*-1</f>
        <v>1.12545591711106</v>
      </c>
      <c r="V307" s="27" t="n">
        <f aca="false">F307+H307+J307+L307+N307+P307+R307+T307</f>
        <v>5.6556807162968</v>
      </c>
      <c r="X307" s="27" t="n">
        <f aca="false">AVERAGE(F307,H307,J307,L307,N307,P307,R307,T307)</f>
        <v>0.7069600895371</v>
      </c>
    </row>
    <row r="308" customFormat="false" ht="15" hidden="false" customHeight="false" outlineLevel="0" collapsed="false">
      <c r="A308" s="28" t="s">
        <v>696</v>
      </c>
      <c r="B308" s="29" t="s">
        <v>34</v>
      </c>
      <c r="C308" s="30" t="n">
        <v>73</v>
      </c>
      <c r="D308" s="29" t="n">
        <v>207</v>
      </c>
      <c r="E308" s="30" t="n">
        <v>32.5</v>
      </c>
      <c r="F308" s="25" t="n">
        <f aca="false">STANDARDIZE(E308,$E$322,$E$323)</f>
        <v>-0.0570358954637204</v>
      </c>
      <c r="G308" s="29" t="n">
        <v>10.125</v>
      </c>
      <c r="H308" s="25" t="n">
        <f aca="false">STANDARDIZE(G308,$G$322,$G$323)</f>
        <v>0.659459920588034</v>
      </c>
      <c r="I308" s="30" t="n">
        <v>4.47</v>
      </c>
      <c r="J308" s="25" t="n">
        <f aca="false">(STANDARDIZE(I308,$I$322,$I$323))*-1</f>
        <v>1.14590080485787</v>
      </c>
      <c r="K308" s="29"/>
      <c r="L308" s="25"/>
      <c r="M308" s="30" t="n">
        <v>34.5</v>
      </c>
      <c r="N308" s="25" t="n">
        <f aca="false">STANDARDIZE(M308,$M$322,$M$323)</f>
        <v>0.426484133812012</v>
      </c>
      <c r="O308" s="29" t="n">
        <v>121</v>
      </c>
      <c r="P308" s="25" t="n">
        <f aca="false">STANDARDIZE(O308,$O$322,$O$323)</f>
        <v>0.67394870911036</v>
      </c>
      <c r="Q308" s="30" t="n">
        <v>7.08</v>
      </c>
      <c r="R308" s="25" t="n">
        <f aca="false">(STANDARDIZE(Q308,$Q$322,$Q$323))*-1</f>
        <v>0.544500705118638</v>
      </c>
      <c r="S308" s="29" t="n">
        <v>4.33</v>
      </c>
      <c r="T308" s="25" t="n">
        <f aca="false">(STANDARDIZE(S308,$S$322,$S$323))*-1</f>
        <v>0.375730464232154</v>
      </c>
      <c r="V308" s="27" t="n">
        <f aca="false">F308+H308+J308+L308+N308+P308+R308+T308</f>
        <v>3.76898884225535</v>
      </c>
      <c r="X308" s="27" t="n">
        <f aca="false">AVERAGE(F308,H308,J308,L308,N308,P308,R308,T308)</f>
        <v>0.53842697746505</v>
      </c>
    </row>
    <row r="309" customFormat="false" ht="15" hidden="false" customHeight="false" outlineLevel="0" collapsed="false">
      <c r="A309" s="23" t="s">
        <v>697</v>
      </c>
      <c r="B309" s="24" t="s">
        <v>34</v>
      </c>
      <c r="C309" s="25" t="n">
        <v>74</v>
      </c>
      <c r="D309" s="24" t="n">
        <v>209</v>
      </c>
      <c r="E309" s="25" t="n">
        <v>34</v>
      </c>
      <c r="F309" s="25" t="n">
        <f aca="false">STANDARDIZE(E309,$E$322,$E$323)</f>
        <v>1.03514082618199</v>
      </c>
      <c r="G309" s="24" t="n">
        <v>9.25</v>
      </c>
      <c r="H309" s="25" t="n">
        <f aca="false">STANDARDIZE(G309,$G$322,$G$323)</f>
        <v>-0.734283257731679</v>
      </c>
      <c r="I309" s="25" t="n">
        <v>4.45</v>
      </c>
      <c r="J309" s="25" t="n">
        <f aca="false">(STANDARDIZE(I309,$I$322,$I$323))*-1</f>
        <v>1.21352275532688</v>
      </c>
      <c r="K309" s="24" t="n">
        <v>12</v>
      </c>
      <c r="L309" s="25" t="n">
        <f aca="false">STANDARDIZE(K309,$K$322,$K$323)</f>
        <v>-1.28898609973611</v>
      </c>
      <c r="M309" s="25" t="n">
        <v>35.5</v>
      </c>
      <c r="N309" s="25" t="n">
        <f aca="false">STANDARDIZE(M309,$M$322,$M$323)</f>
        <v>0.702548552379124</v>
      </c>
      <c r="O309" s="24" t="n">
        <v>122</v>
      </c>
      <c r="P309" s="25" t="n">
        <f aca="false">STANDARDIZE(O309,$O$322,$O$323)</f>
        <v>0.785852801883991</v>
      </c>
      <c r="Q309" s="25" t="n">
        <v>6.96</v>
      </c>
      <c r="R309" s="25" t="n">
        <f aca="false">(STANDARDIZE(Q309,$Q$322,$Q$323))*-1</f>
        <v>0.823812957256692</v>
      </c>
      <c r="S309" s="24" t="n">
        <v>4.46</v>
      </c>
      <c r="T309" s="25" t="n">
        <f aca="false">(STANDARDIZE(S309,$S$322,$S$323))*-1</f>
        <v>-0.111591080139136</v>
      </c>
      <c r="V309" s="27" t="n">
        <f aca="false">F309+H309+J309+L309+N309+P309+R309+T309</f>
        <v>2.42601745542175</v>
      </c>
      <c r="X309" s="27" t="n">
        <f aca="false">AVERAGE(F309,H309,J309,L309,N309,P309,R309,T309)</f>
        <v>0.303252181927719</v>
      </c>
    </row>
    <row r="310" customFormat="false" ht="15" hidden="false" customHeight="false" outlineLevel="0" collapsed="false">
      <c r="A310" s="28" t="s">
        <v>698</v>
      </c>
      <c r="B310" s="29" t="s">
        <v>34</v>
      </c>
      <c r="C310" s="30" t="n">
        <v>73</v>
      </c>
      <c r="D310" s="29" t="n">
        <v>203</v>
      </c>
      <c r="E310" s="30" t="n">
        <v>33</v>
      </c>
      <c r="F310" s="25" t="n">
        <f aca="false">STANDARDIZE(E310,$E$322,$E$323)</f>
        <v>0.307023011751517</v>
      </c>
      <c r="G310" s="29" t="n">
        <v>9.5</v>
      </c>
      <c r="H310" s="25" t="n">
        <f aca="false">STANDARDIZE(G310,$G$322,$G$323)</f>
        <v>-0.336070921068904</v>
      </c>
      <c r="I310" s="30" t="n">
        <v>4.59</v>
      </c>
      <c r="J310" s="25" t="n">
        <f aca="false">(STANDARDIZE(I310,$I$322,$I$323))*-1</f>
        <v>0.74016910204379</v>
      </c>
      <c r="K310" s="29"/>
      <c r="L310" s="25"/>
      <c r="M310" s="30" t="n">
        <v>34.5</v>
      </c>
      <c r="N310" s="25" t="n">
        <f aca="false">STANDARDIZE(M310,$M$322,$M$323)</f>
        <v>0.426484133812012</v>
      </c>
      <c r="O310" s="29" t="n">
        <v>123</v>
      </c>
      <c r="P310" s="25" t="n">
        <f aca="false">STANDARDIZE(O310,$O$322,$O$323)</f>
        <v>0.897756894657621</v>
      </c>
      <c r="Q310" s="30" t="n">
        <v>6.77</v>
      </c>
      <c r="R310" s="25" t="n">
        <f aca="false">(STANDARDIZE(Q310,$Q$322,$Q$323))*-1</f>
        <v>1.26605735647528</v>
      </c>
      <c r="S310" s="29" t="n">
        <v>4.19</v>
      </c>
      <c r="T310" s="25" t="n">
        <f aca="false">(STANDARDIZE(S310,$S$322,$S$323))*-1</f>
        <v>0.90053828124739</v>
      </c>
      <c r="V310" s="27" t="n">
        <f aca="false">F310+H310+J310+L310+N310+P310+R310+T310</f>
        <v>4.20195785891871</v>
      </c>
      <c r="X310" s="27" t="n">
        <f aca="false">AVERAGE(F310,H310,J310,L310,N310,P310,R310,T310)</f>
        <v>0.600279694131244</v>
      </c>
    </row>
    <row r="311" customFormat="false" ht="15" hidden="false" customHeight="false" outlineLevel="0" collapsed="false">
      <c r="A311" s="23" t="s">
        <v>699</v>
      </c>
      <c r="B311" s="24" t="s">
        <v>34</v>
      </c>
      <c r="C311" s="25" t="n">
        <v>76</v>
      </c>
      <c r="D311" s="24" t="n">
        <v>206</v>
      </c>
      <c r="E311" s="25" t="n">
        <v>33.875</v>
      </c>
      <c r="F311" s="25" t="n">
        <f aca="false">STANDARDIZE(E311,$E$322,$E$323)</f>
        <v>0.944126099378182</v>
      </c>
      <c r="G311" s="24" t="n">
        <v>9.5</v>
      </c>
      <c r="H311" s="25" t="n">
        <f aca="false">STANDARDIZE(G311,$G$322,$G$323)</f>
        <v>-0.336070921068904</v>
      </c>
      <c r="I311" s="25" t="n">
        <v>4.54</v>
      </c>
      <c r="J311" s="25" t="n">
        <f aca="false">(STANDARDIZE(I311,$I$322,$I$323))*-1</f>
        <v>0.909223978216322</v>
      </c>
      <c r="K311" s="24" t="n">
        <v>12</v>
      </c>
      <c r="L311" s="25" t="n">
        <f aca="false">STANDARDIZE(K311,$K$322,$K$323)</f>
        <v>-1.28898609973611</v>
      </c>
      <c r="M311" s="25" t="n">
        <v>29.5</v>
      </c>
      <c r="N311" s="25" t="n">
        <f aca="false">STANDARDIZE(M311,$M$322,$M$323)</f>
        <v>-0.953837959023545</v>
      </c>
      <c r="O311" s="24" t="n">
        <v>112</v>
      </c>
      <c r="P311" s="25" t="n">
        <f aca="false">STANDARDIZE(O311,$O$322,$O$323)</f>
        <v>-0.333188125852313</v>
      </c>
      <c r="Q311" s="25" t="n">
        <v>7.18</v>
      </c>
      <c r="R311" s="25" t="n">
        <f aca="false">(STANDARDIZE(Q311,$Q$322,$Q$323))*-1</f>
        <v>0.311740495003595</v>
      </c>
      <c r="S311" s="24" t="n">
        <v>4.33</v>
      </c>
      <c r="T311" s="25" t="n">
        <f aca="false">(STANDARDIZE(S311,$S$322,$S$323))*-1</f>
        <v>0.375730464232154</v>
      </c>
      <c r="V311" s="27" t="n">
        <f aca="false">F311+H311+J311+L311+N311+P311+R311+T311</f>
        <v>-0.371262068850619</v>
      </c>
      <c r="X311" s="27" t="n">
        <f aca="false">AVERAGE(F311,H311,J311,L311,N311,P311,R311,T311)</f>
        <v>-0.0464077586063273</v>
      </c>
    </row>
    <row r="312" customFormat="false" ht="15" hidden="false" customHeight="false" outlineLevel="0" collapsed="false">
      <c r="A312" s="28" t="s">
        <v>700</v>
      </c>
      <c r="B312" s="29" t="s">
        <v>34</v>
      </c>
      <c r="C312" s="30" t="n">
        <v>73</v>
      </c>
      <c r="D312" s="29" t="n">
        <v>199</v>
      </c>
      <c r="E312" s="30" t="n">
        <v>31.375</v>
      </c>
      <c r="F312" s="25" t="n">
        <f aca="false">STANDARDIZE(E312,$E$322,$E$323)</f>
        <v>-0.876168436698004</v>
      </c>
      <c r="G312" s="29" t="n">
        <v>9.375</v>
      </c>
      <c r="H312" s="25" t="n">
        <f aca="false">STANDARDIZE(G312,$G$322,$G$323)</f>
        <v>-0.535177089400291</v>
      </c>
      <c r="I312" s="30"/>
      <c r="J312" s="25"/>
      <c r="K312" s="29" t="n">
        <v>17</v>
      </c>
      <c r="L312" s="25" t="n">
        <f aca="false">STANDARDIZE(K312,$K$322,$K$323)</f>
        <v>-0.44624063259889</v>
      </c>
      <c r="M312" s="30" t="n">
        <v>32.5</v>
      </c>
      <c r="N312" s="25" t="n">
        <f aca="false">STANDARDIZE(M312,$M$322,$M$323)</f>
        <v>-0.125644703322211</v>
      </c>
      <c r="O312" s="29" t="n">
        <v>116</v>
      </c>
      <c r="P312" s="25" t="n">
        <f aca="false">STANDARDIZE(O312,$O$322,$O$323)</f>
        <v>0.114428245242208</v>
      </c>
      <c r="Q312" s="30"/>
      <c r="R312" s="25"/>
      <c r="S312" s="29"/>
      <c r="T312" s="25"/>
      <c r="V312" s="27" t="n">
        <f aca="false">F312+H312+J312+L312+N312+P312+R312+T312</f>
        <v>-1.86880261677719</v>
      </c>
      <c r="X312" s="27" t="n">
        <f aca="false">AVERAGE(F312,H312,J312,L312,N312,P312,R312,T312)</f>
        <v>-0.373760523355438</v>
      </c>
    </row>
    <row r="313" customFormat="false" ht="15" hidden="false" customHeight="false" outlineLevel="0" collapsed="false">
      <c r="A313" s="23" t="s">
        <v>701</v>
      </c>
      <c r="B313" s="24" t="s">
        <v>34</v>
      </c>
      <c r="C313" s="25" t="n">
        <v>71</v>
      </c>
      <c r="D313" s="24" t="n">
        <v>198</v>
      </c>
      <c r="E313" s="25" t="n">
        <v>31.625</v>
      </c>
      <c r="F313" s="25" t="n">
        <f aca="false">STANDARDIZE(E313,$E$322,$E$323)</f>
        <v>-0.694138983090385</v>
      </c>
      <c r="G313" s="24" t="n">
        <v>9.375</v>
      </c>
      <c r="H313" s="25" t="n">
        <f aca="false">STANDARDIZE(G313,$G$322,$G$323)</f>
        <v>-0.535177089400291</v>
      </c>
      <c r="I313" s="25" t="n">
        <v>4.58</v>
      </c>
      <c r="J313" s="25" t="n">
        <f aca="false">(STANDARDIZE(I313,$I$322,$I$323))*-1</f>
        <v>0.773980077278296</v>
      </c>
      <c r="K313" s="24" t="n">
        <v>12</v>
      </c>
      <c r="L313" s="25" t="n">
        <f aca="false">STANDARDIZE(K313,$K$322,$K$323)</f>
        <v>-1.28898609973611</v>
      </c>
      <c r="M313" s="25" t="n">
        <v>32.5</v>
      </c>
      <c r="N313" s="25" t="n">
        <f aca="false">STANDARDIZE(M313,$M$322,$M$323)</f>
        <v>-0.125644703322211</v>
      </c>
      <c r="O313" s="24" t="n">
        <v>116</v>
      </c>
      <c r="P313" s="25" t="n">
        <f aca="false">STANDARDIZE(O313,$O$322,$O$323)</f>
        <v>0.114428245242208</v>
      </c>
      <c r="Q313" s="25" t="n">
        <v>7.12</v>
      </c>
      <c r="R313" s="25" t="n">
        <f aca="false">(STANDARDIZE(Q313,$Q$322,$Q$323))*-1</f>
        <v>0.451396621072621</v>
      </c>
      <c r="S313" s="24" t="n">
        <v>4.19</v>
      </c>
      <c r="T313" s="25" t="n">
        <f aca="false">(STANDARDIZE(S313,$S$322,$S$323))*-1</f>
        <v>0.90053828124739</v>
      </c>
      <c r="V313" s="27" t="n">
        <f aca="false">F313+H313+J313+L313+N313+P313+R313+T313</f>
        <v>-0.403603650708482</v>
      </c>
      <c r="X313" s="27" t="n">
        <f aca="false">AVERAGE(F313,H313,J313,L313,N313,P313,R313,T313)</f>
        <v>-0.0504504563385603</v>
      </c>
    </row>
    <row r="314" customFormat="false" ht="15" hidden="false" customHeight="false" outlineLevel="0" collapsed="false">
      <c r="A314" s="28" t="s">
        <v>702</v>
      </c>
      <c r="B314" s="29" t="s">
        <v>34</v>
      </c>
      <c r="C314" s="30" t="n">
        <v>74</v>
      </c>
      <c r="D314" s="29" t="n">
        <v>194</v>
      </c>
      <c r="E314" s="30" t="n">
        <v>32.25</v>
      </c>
      <c r="F314" s="25" t="n">
        <f aca="false">STANDARDIZE(E314,$E$322,$E$323)</f>
        <v>-0.239065349071339</v>
      </c>
      <c r="G314" s="29" t="n">
        <v>8.375</v>
      </c>
      <c r="H314" s="25" t="n">
        <f aca="false">STANDARDIZE(G314,$G$322,$G$323)</f>
        <v>-2.12802643605139</v>
      </c>
      <c r="I314" s="30" t="n">
        <v>4.55</v>
      </c>
      <c r="J314" s="25" t="n">
        <f aca="false">(STANDARDIZE(I314,$I$322,$I$323))*-1</f>
        <v>0.875413002981816</v>
      </c>
      <c r="K314" s="29" t="n">
        <v>11</v>
      </c>
      <c r="L314" s="25" t="n">
        <f aca="false">STANDARDIZE(K314,$K$322,$K$323)</f>
        <v>-1.45753519316356</v>
      </c>
      <c r="M314" s="30" t="n">
        <v>33.5</v>
      </c>
      <c r="N314" s="25" t="n">
        <f aca="false">STANDARDIZE(M314,$M$322,$M$323)</f>
        <v>0.150419715244901</v>
      </c>
      <c r="O314" s="29" t="n">
        <v>114</v>
      </c>
      <c r="P314" s="25" t="n">
        <f aca="false">STANDARDIZE(O314,$O$322,$O$323)</f>
        <v>-0.109379940305052</v>
      </c>
      <c r="Q314" s="30"/>
      <c r="R314" s="25"/>
      <c r="S314" s="29"/>
      <c r="T314" s="25"/>
      <c r="V314" s="27" t="n">
        <f aca="false">F314+H314+J314+L314+N314+P314+R314+T314</f>
        <v>-2.90817420036463</v>
      </c>
      <c r="X314" s="27" t="n">
        <f aca="false">AVERAGE(F314,H314,J314,L314,N314,P314,R314,T314)</f>
        <v>-0.484695700060771</v>
      </c>
    </row>
    <row r="315" customFormat="false" ht="15" hidden="false" customHeight="false" outlineLevel="0" collapsed="false">
      <c r="A315" s="23" t="s">
        <v>703</v>
      </c>
      <c r="B315" s="24" t="s">
        <v>34</v>
      </c>
      <c r="C315" s="25" t="n">
        <v>70</v>
      </c>
      <c r="D315" s="24" t="n">
        <v>194</v>
      </c>
      <c r="E315" s="25" t="n">
        <v>30.375</v>
      </c>
      <c r="F315" s="25" t="n">
        <f aca="false">STANDARDIZE(E315,$E$322,$E$323)</f>
        <v>-1.60428625112848</v>
      </c>
      <c r="G315" s="24" t="n">
        <v>9.75</v>
      </c>
      <c r="H315" s="25" t="n">
        <f aca="false">STANDARDIZE(G315,$G$322,$G$323)</f>
        <v>0.0621414155938714</v>
      </c>
      <c r="I315" s="25" t="n">
        <v>4.48</v>
      </c>
      <c r="J315" s="25" t="n">
        <f aca="false">(STANDARDIZE(I315,$I$322,$I$323))*-1</f>
        <v>1.11208982962336</v>
      </c>
      <c r="K315" s="24" t="n">
        <v>20</v>
      </c>
      <c r="L315" s="25" t="n">
        <f aca="false">STANDARDIZE(K315,$K$322,$K$323)</f>
        <v>0.0594066476834436</v>
      </c>
      <c r="M315" s="25" t="n">
        <v>41</v>
      </c>
      <c r="N315" s="25" t="n">
        <f aca="false">STANDARDIZE(M315,$M$322,$M$323)</f>
        <v>2.22090285449824</v>
      </c>
      <c r="O315" s="24" t="n">
        <v>123</v>
      </c>
      <c r="P315" s="25" t="n">
        <f aca="false">STANDARDIZE(O315,$O$322,$O$323)</f>
        <v>0.897756894657621</v>
      </c>
      <c r="Q315" s="25" t="n">
        <v>7</v>
      </c>
      <c r="R315" s="25" t="n">
        <f aca="false">(STANDARDIZE(Q315,$Q$322,$Q$323))*-1</f>
        <v>0.730708873210674</v>
      </c>
      <c r="S315" s="24" t="n">
        <v>4.35</v>
      </c>
      <c r="T315" s="25" t="n">
        <f aca="false">(STANDARDIZE(S315,$S$322,$S$323))*-1</f>
        <v>0.300757918944265</v>
      </c>
      <c r="V315" s="27" t="n">
        <f aca="false">F315+H315+J315+L315+N315+P315+R315+T315</f>
        <v>3.77947818308299</v>
      </c>
      <c r="X315" s="27" t="n">
        <f aca="false">AVERAGE(F315,H315,J315,L315,N315,P315,R315,T315)</f>
        <v>0.472434772885374</v>
      </c>
    </row>
    <row r="316" customFormat="false" ht="15" hidden="false" customHeight="false" outlineLevel="0" collapsed="false">
      <c r="A316" s="28" t="s">
        <v>704</v>
      </c>
      <c r="B316" s="29" t="s">
        <v>34</v>
      </c>
      <c r="C316" s="30" t="n">
        <v>73</v>
      </c>
      <c r="D316" s="29" t="n">
        <v>206</v>
      </c>
      <c r="E316" s="30" t="n">
        <v>30</v>
      </c>
      <c r="F316" s="25" t="n">
        <f aca="false">STANDARDIZE(E316,$E$322,$E$323)</f>
        <v>-1.87733043153991</v>
      </c>
      <c r="G316" s="29" t="n">
        <v>10</v>
      </c>
      <c r="H316" s="25" t="n">
        <f aca="false">STANDARDIZE(G316,$G$322,$G$323)</f>
        <v>0.460353752256647</v>
      </c>
      <c r="I316" s="30" t="n">
        <v>4.69</v>
      </c>
      <c r="J316" s="25" t="n">
        <f aca="false">(STANDARDIZE(I316,$I$322,$I$323))*-1</f>
        <v>0.402059349698722</v>
      </c>
      <c r="K316" s="29" t="n">
        <v>12</v>
      </c>
      <c r="L316" s="25" t="n">
        <f aca="false">STANDARDIZE(K316,$K$322,$K$323)</f>
        <v>-1.28898609973611</v>
      </c>
      <c r="M316" s="30" t="n">
        <v>35</v>
      </c>
      <c r="N316" s="25" t="n">
        <f aca="false">STANDARDIZE(M316,$M$322,$M$323)</f>
        <v>0.564516343095568</v>
      </c>
      <c r="O316" s="29" t="n">
        <v>114</v>
      </c>
      <c r="P316" s="25" t="n">
        <f aca="false">STANDARDIZE(O316,$O$322,$O$323)</f>
        <v>-0.109379940305052</v>
      </c>
      <c r="Q316" s="30" t="n">
        <v>7.09</v>
      </c>
      <c r="R316" s="25" t="n">
        <f aca="false">(STANDARDIZE(Q316,$Q$322,$Q$323))*-1</f>
        <v>0.521224684107134</v>
      </c>
      <c r="S316" s="29" t="n">
        <v>4.2</v>
      </c>
      <c r="T316" s="25" t="n">
        <f aca="false">(STANDARDIZE(S316,$S$322,$S$323))*-1</f>
        <v>0.863052008603445</v>
      </c>
      <c r="V316" s="27" t="n">
        <f aca="false">F316+H316+J316+L316+N316+P316+R316+T316</f>
        <v>-0.464490333819557</v>
      </c>
      <c r="X316" s="27" t="n">
        <f aca="false">AVERAGE(F316,H316,J316,L316,N316,P316,R316,T316)</f>
        <v>-0.0580612917274445</v>
      </c>
    </row>
    <row r="317" customFormat="false" ht="15" hidden="false" customHeight="false" outlineLevel="0" collapsed="false">
      <c r="A317" s="23" t="s">
        <v>705</v>
      </c>
      <c r="B317" s="24" t="s">
        <v>34</v>
      </c>
      <c r="C317" s="25" t="n">
        <v>75</v>
      </c>
      <c r="D317" s="24" t="n">
        <v>212</v>
      </c>
      <c r="E317" s="25" t="n">
        <v>32.375</v>
      </c>
      <c r="F317" s="25" t="n">
        <f aca="false">STANDARDIZE(E317,$E$322,$E$323)</f>
        <v>-0.14805062226753</v>
      </c>
      <c r="G317" s="24" t="n">
        <v>10.5</v>
      </c>
      <c r="H317" s="25" t="n">
        <f aca="false">STANDARDIZE(G317,$G$322,$G$323)</f>
        <v>1.2567784255822</v>
      </c>
      <c r="I317" s="25" t="n">
        <v>4.57</v>
      </c>
      <c r="J317" s="25" t="n">
        <f aca="false">(STANDARDIZE(I317,$I$322,$I$323))*-1</f>
        <v>0.807791052512801</v>
      </c>
      <c r="K317" s="24" t="n">
        <v>18</v>
      </c>
      <c r="L317" s="25" t="n">
        <f aca="false">STANDARDIZE(K317,$K$322,$K$323)</f>
        <v>-0.277691539171445</v>
      </c>
      <c r="M317" s="25" t="n">
        <v>35</v>
      </c>
      <c r="N317" s="25" t="n">
        <f aca="false">STANDARDIZE(M317,$M$322,$M$323)</f>
        <v>0.564516343095568</v>
      </c>
      <c r="O317" s="24" t="n">
        <v>126</v>
      </c>
      <c r="P317" s="25" t="n">
        <f aca="false">STANDARDIZE(O317,$O$322,$O$323)</f>
        <v>1.23346917297851</v>
      </c>
      <c r="Q317" s="25" t="n">
        <v>6.8</v>
      </c>
      <c r="R317" s="25" t="n">
        <f aca="false">(STANDARDIZE(Q317,$Q$322,$Q$323))*-1</f>
        <v>1.19622929344076</v>
      </c>
      <c r="S317" s="24" t="n">
        <v>4.13</v>
      </c>
      <c r="T317" s="25" t="n">
        <f aca="false">(STANDARDIZE(S317,$S$322,$S$323))*-1</f>
        <v>1.12545591711106</v>
      </c>
      <c r="V317" s="27" t="n">
        <f aca="false">F317+H317+J317+L317+N317+P317+R317+T317</f>
        <v>5.75849804328192</v>
      </c>
      <c r="X317" s="27" t="n">
        <f aca="false">AVERAGE(F317,H317,J317,L317,N317,P317,R317,T317)</f>
        <v>0.71981225541024</v>
      </c>
    </row>
    <row r="318" customFormat="false" ht="15" hidden="false" customHeight="false" outlineLevel="0" collapsed="false">
      <c r="A318" s="28" t="s">
        <v>706</v>
      </c>
      <c r="B318" s="29" t="s">
        <v>34</v>
      </c>
      <c r="C318" s="30" t="n">
        <v>74</v>
      </c>
      <c r="D318" s="29" t="n">
        <v>221</v>
      </c>
      <c r="E318" s="30" t="n">
        <v>33.375</v>
      </c>
      <c r="F318" s="25" t="n">
        <f aca="false">STANDARDIZE(E318,$E$322,$E$323)</f>
        <v>0.580067192162945</v>
      </c>
      <c r="G318" s="29" t="n">
        <v>9.5</v>
      </c>
      <c r="H318" s="25" t="n">
        <f aca="false">STANDARDIZE(G318,$G$322,$G$323)</f>
        <v>-0.336070921068904</v>
      </c>
      <c r="I318" s="30"/>
      <c r="J318" s="25"/>
      <c r="K318" s="29" t="n">
        <v>12</v>
      </c>
      <c r="L318" s="25" t="n">
        <f aca="false">STANDARDIZE(K318,$K$322,$K$323)</f>
        <v>-1.28898609973611</v>
      </c>
      <c r="M318" s="30" t="n">
        <v>33</v>
      </c>
      <c r="N318" s="25" t="n">
        <f aca="false">STANDARDIZE(M318,$M$322,$M$323)</f>
        <v>0.0123875059613449</v>
      </c>
      <c r="O318" s="29" t="n">
        <v>117</v>
      </c>
      <c r="P318" s="25" t="n">
        <f aca="false">STANDARDIZE(O318,$O$322,$O$323)</f>
        <v>0.226332338015839</v>
      </c>
      <c r="Q318" s="30"/>
      <c r="R318" s="25"/>
      <c r="S318" s="29"/>
      <c r="T318" s="25"/>
      <c r="V318" s="27" t="n">
        <f aca="false">F318+H318+J318+L318+N318+P318+R318+T318</f>
        <v>-0.806269984664885</v>
      </c>
      <c r="X318" s="27" t="n">
        <f aca="false">AVERAGE(F318,H318,J318,L318,N318,P318,R318,T318)</f>
        <v>-0.161253996932977</v>
      </c>
    </row>
    <row r="319" customFormat="false" ht="15" hidden="false" customHeight="false" outlineLevel="0" collapsed="false">
      <c r="A319" s="23" t="s">
        <v>707</v>
      </c>
      <c r="B319" s="24" t="s">
        <v>34</v>
      </c>
      <c r="C319" s="25" t="n">
        <v>74</v>
      </c>
      <c r="D319" s="24" t="n">
        <v>229</v>
      </c>
      <c r="E319" s="25" t="n">
        <v>32.5</v>
      </c>
      <c r="F319" s="25" t="n">
        <f aca="false">STANDARDIZE(E319,$E$322,$E$323)</f>
        <v>-0.0570358954637204</v>
      </c>
      <c r="G319" s="24" t="n">
        <v>9.25</v>
      </c>
      <c r="H319" s="25" t="n">
        <f aca="false">STANDARDIZE(G319,$G$322,$G$323)</f>
        <v>-0.734283257731679</v>
      </c>
      <c r="I319" s="25" t="n">
        <v>4.72</v>
      </c>
      <c r="J319" s="25" t="n">
        <f aca="false">(STANDARDIZE(I319,$I$322,$I$323))*-1</f>
        <v>0.300626423995204</v>
      </c>
      <c r="K319" s="24" t="n">
        <v>14</v>
      </c>
      <c r="L319" s="25" t="n">
        <f aca="false">STANDARDIZE(K319,$K$322,$K$323)</f>
        <v>-0.951887912881224</v>
      </c>
      <c r="M319" s="25" t="n">
        <v>30</v>
      </c>
      <c r="N319" s="25" t="n">
        <f aca="false">STANDARDIZE(M319,$M$322,$M$323)</f>
        <v>-0.815805749739989</v>
      </c>
      <c r="O319" s="24" t="n">
        <v>121</v>
      </c>
      <c r="P319" s="25" t="n">
        <f aca="false">STANDARDIZE(O319,$O$322,$O$323)</f>
        <v>0.67394870911036</v>
      </c>
      <c r="Q319" s="25" t="n">
        <v>7.43</v>
      </c>
      <c r="R319" s="25" t="n">
        <f aca="false">(STANDARDIZE(Q319,$Q$322,$Q$323))*-1</f>
        <v>-0.270160030284016</v>
      </c>
      <c r="S319" s="24" t="n">
        <v>4.47</v>
      </c>
      <c r="T319" s="25" t="n">
        <f aca="false">(STANDARDIZE(S319,$S$322,$S$323))*-1</f>
        <v>-0.149077352783081</v>
      </c>
      <c r="V319" s="27" t="n">
        <f aca="false">F319+H319+J319+L319+N319+P319+R319+T319</f>
        <v>-2.00367506577815</v>
      </c>
      <c r="X319" s="27" t="n">
        <f aca="false">AVERAGE(F319,H319,J319,L319,N319,P319,R319,T319)</f>
        <v>-0.250459383222268</v>
      </c>
    </row>
    <row r="320" customFormat="false" ht="15.75" hidden="false" customHeight="false" outlineLevel="0" collapsed="false">
      <c r="A320" s="31" t="s">
        <v>708</v>
      </c>
      <c r="B320" s="32" t="s">
        <v>34</v>
      </c>
      <c r="C320" s="33" t="n">
        <v>77</v>
      </c>
      <c r="D320" s="32" t="n">
        <v>224</v>
      </c>
      <c r="E320" s="33" t="n">
        <v>33.875</v>
      </c>
      <c r="F320" s="25" t="n">
        <f aca="false">STANDARDIZE(E320,$E$322,$E$323)</f>
        <v>0.944126099378182</v>
      </c>
      <c r="G320" s="32" t="n">
        <v>9.25</v>
      </c>
      <c r="H320" s="25" t="n">
        <f aca="false">STANDARDIZE(G320,$G$322,$G$323)</f>
        <v>-0.734283257731679</v>
      </c>
      <c r="I320" s="33" t="n">
        <v>4.85</v>
      </c>
      <c r="J320" s="25" t="n">
        <f aca="false">(STANDARDIZE(I320,$I$322,$I$323))*-1</f>
        <v>-0.138916254053381</v>
      </c>
      <c r="K320" s="32"/>
      <c r="L320" s="25"/>
      <c r="M320" s="33" t="n">
        <v>28</v>
      </c>
      <c r="N320" s="25" t="n">
        <f aca="false">STANDARDIZE(M320,$M$322,$M$323)</f>
        <v>-1.36793458687421</v>
      </c>
      <c r="O320" s="32" t="n">
        <v>113</v>
      </c>
      <c r="P320" s="25" t="n">
        <f aca="false">STANDARDIZE(O320,$O$322,$O$323)</f>
        <v>-0.221284033078683</v>
      </c>
      <c r="Q320" s="33"/>
      <c r="R320" s="25"/>
      <c r="S320" s="34"/>
      <c r="T320" s="25"/>
      <c r="V320" s="27" t="n">
        <f aca="false">F320+H320+J320+L320+N320+P320+R320+T320</f>
        <v>-1.51829203235977</v>
      </c>
      <c r="X320" s="27" t="n">
        <f aca="false">AVERAGE(F320,H320,J320,L320,N320,P320,R320,T320)</f>
        <v>-0.303658406471954</v>
      </c>
    </row>
    <row r="322" customFormat="false" ht="15" hidden="false" customHeight="false" outlineLevel="0" collapsed="false">
      <c r="C322" s="18" t="n">
        <f aca="false">AVERAGE(C2:C320)</f>
        <v>74.122641509434</v>
      </c>
      <c r="D322" s="18" t="n">
        <f aca="false">AVERAGE(D2:D320)</f>
        <v>246.072327044025</v>
      </c>
      <c r="E322" s="18" t="n">
        <f aca="false">AVERAGE(E2:E320)</f>
        <v>32.5783333333333</v>
      </c>
      <c r="F322" s="18"/>
      <c r="G322" s="18" t="n">
        <f aca="false">AVERAGE(G2:G320)</f>
        <v>9.7109872611465</v>
      </c>
      <c r="H322" s="18"/>
      <c r="I322" s="18" t="n">
        <f aca="false">AVERAGE(I2:I320)</f>
        <v>4.8089138576779</v>
      </c>
      <c r="J322" s="18"/>
      <c r="K322" s="18" t="n">
        <f aca="false">AVERAGE(K2:K320)</f>
        <v>19.6475409836066</v>
      </c>
      <c r="L322" s="18"/>
      <c r="M322" s="18" t="n">
        <f aca="false">AVERAGE(M2:M320)</f>
        <v>32.9551282051282</v>
      </c>
      <c r="N322" s="18"/>
      <c r="O322" s="18" t="n">
        <f aca="false">AVERAGE(O2:O320)</f>
        <v>114.977443609023</v>
      </c>
      <c r="P322" s="18"/>
      <c r="Q322" s="18" t="n">
        <f aca="false">AVERAGE(Q2:Q320)</f>
        <v>7.31393203883495</v>
      </c>
      <c r="R322" s="18"/>
      <c r="S322" s="18" t="n">
        <f aca="false">AVERAGE(S2:S320)</f>
        <v>4.43023148148149</v>
      </c>
      <c r="T322" s="18"/>
      <c r="V322" s="18"/>
    </row>
    <row r="323" customFormat="false" ht="15" hidden="false" customHeight="false" outlineLevel="0" collapsed="false">
      <c r="C323" s="18" t="n">
        <f aca="false">STDEV(C2:C320)</f>
        <v>2.53941607655783</v>
      </c>
      <c r="D323" s="18" t="n">
        <f aca="false">STDEV(D2:D320)</f>
        <v>44.6096754467423</v>
      </c>
      <c r="E323" s="18" t="n">
        <f aca="false">STDEV(E2:E320)</f>
        <v>1.37340411150658</v>
      </c>
      <c r="F323" s="18"/>
      <c r="G323" s="18" t="n">
        <f aca="false">STDEV(G2:G320)</f>
        <v>0.627805763365166</v>
      </c>
      <c r="H323" s="18"/>
      <c r="I323" s="18" t="n">
        <f aca="false">STDEV(I2:I320)</f>
        <v>0.295761950983131</v>
      </c>
      <c r="J323" s="18"/>
      <c r="K323" s="18" t="n">
        <f aca="false">STDEV(K2:K320)</f>
        <v>5.93298949086588</v>
      </c>
      <c r="L323" s="18"/>
      <c r="M323" s="18" t="n">
        <f aca="false">STDEV(M2:M320)</f>
        <v>3.62234294875962</v>
      </c>
      <c r="N323" s="18"/>
      <c r="O323" s="18" t="n">
        <f aca="false">STDEV(O2:O320)</f>
        <v>8.93622364664436</v>
      </c>
      <c r="P323" s="18"/>
      <c r="Q323" s="18" t="n">
        <f aca="false">STDEV(Q2:Q320)</f>
        <v>0.429626695862552</v>
      </c>
      <c r="R323" s="18"/>
      <c r="S323" s="18" t="n">
        <f aca="false">STDEV(S2:S320)</f>
        <v>0.266764319167783</v>
      </c>
      <c r="T323" s="18"/>
      <c r="V323" s="18"/>
    </row>
    <row r="325" customFormat="false" ht="15" hidden="false" customHeight="false" outlineLevel="0" collapsed="false">
      <c r="C325" s="18" t="n">
        <v>73.8414239482201</v>
      </c>
      <c r="D325" s="18" t="n">
        <v>246.009708737864</v>
      </c>
      <c r="E325" s="18" t="n">
        <v>32.2792787569573</v>
      </c>
      <c r="F325" s="18"/>
      <c r="G325" s="18" t="n">
        <v>9.63077632272146</v>
      </c>
      <c r="H325" s="18"/>
      <c r="I325" s="18" t="n">
        <v>4.79015625</v>
      </c>
      <c r="J325" s="18"/>
      <c r="K325" s="18" t="n">
        <v>20.8169014084507</v>
      </c>
      <c r="L325" s="18"/>
      <c r="M325" s="18" t="n">
        <v>33.5947580645161</v>
      </c>
      <c r="N325" s="18"/>
      <c r="O325" s="18" t="n">
        <v>115.240963855422</v>
      </c>
      <c r="P325" s="18"/>
      <c r="Q325" s="18" t="n">
        <v>7.26995169082125</v>
      </c>
      <c r="R325" s="18"/>
      <c r="S325" s="18" t="n">
        <v>4.36795555555556</v>
      </c>
    </row>
    <row r="326" customFormat="false" ht="15" hidden="false" customHeight="false" outlineLevel="0" collapsed="false">
      <c r="C326" s="18" t="n">
        <v>2.72508177731623</v>
      </c>
      <c r="D326" s="18" t="n">
        <v>46.4141775695784</v>
      </c>
      <c r="E326" s="18" t="n">
        <v>1.39417980354785</v>
      </c>
      <c r="F326" s="18"/>
      <c r="G326" s="18" t="n">
        <v>0.635090115700001</v>
      </c>
      <c r="H326" s="18"/>
      <c r="I326" s="18" t="n">
        <v>0.311649587977065</v>
      </c>
      <c r="J326" s="18"/>
      <c r="K326" s="18" t="n">
        <v>6.09974448696596</v>
      </c>
      <c r="L326" s="18"/>
      <c r="M326" s="18" t="n">
        <v>4.21320614426885</v>
      </c>
      <c r="N326" s="18"/>
      <c r="O326" s="18" t="n">
        <v>9.35361370753664</v>
      </c>
      <c r="P326" s="18"/>
      <c r="Q326" s="18" t="n">
        <v>0.407942383120651</v>
      </c>
      <c r="R326" s="18"/>
      <c r="S326" s="18" t="n">
        <v>0.254911220150723</v>
      </c>
    </row>
  </sheetData>
  <conditionalFormatting sqref="X3:X3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3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3" r:id="rId1" display="Mackensie Alexander"/>
    <hyperlink ref="A4" r:id="rId2" display="Eli Apple"/>
    <hyperlink ref="A5" r:id="rId3" display="Briean Boddy-Calhoun"/>
    <hyperlink ref="A6" r:id="rId4" display="James Bradberry"/>
    <hyperlink ref="A7" r:id="rId5" display="Anthony Brown"/>
    <hyperlink ref="A8" r:id="rId6" display="Artie Burns"/>
    <hyperlink ref="A9" r:id="rId7" display="Juston Burris"/>
    <hyperlink ref="A10" r:id="rId8" display="Taveze Calhoun"/>
    <hyperlink ref="A11" r:id="rId9" display="Maurice Canady"/>
    <hyperlink ref="A12" r:id="rId10" display="Ken Crawley"/>
    <hyperlink ref="A13" r:id="rId11" display="Sean Davis"/>
    <hyperlink ref="A14" r:id="rId12" display="DeAndre Elliott"/>
    <hyperlink ref="A15" r:id="rId13" display="Kendall Fuller"/>
    <hyperlink ref="A16" r:id="rId14" display="Deiondre' Hall"/>
    <hyperlink ref="A17" r:id="rId15" display="Vernon Hargreaves"/>
    <hyperlink ref="A18" r:id="rId16" display="De'Vante Harris"/>
    <hyperlink ref="A19" r:id="rId17" display="Xavien Howard"/>
    <hyperlink ref="A20" r:id="rId18" display="William Jackson III"/>
    <hyperlink ref="A21" r:id="rId19" display="Cyrus Jones"/>
    <hyperlink ref="A22" r:id="rId20" display="Jonathan Jones"/>
    <hyperlink ref="A23" r:id="rId21" display="Harlan Miller"/>
    <hyperlink ref="A24" r:id="rId22" display="Eric Murray"/>
    <hyperlink ref="A25" r:id="rId23" display="Kevin Peterson"/>
    <hyperlink ref="A26" r:id="rId24" display="Jimmy Pruitt"/>
    <hyperlink ref="A27" r:id="rId25" display="Jalen Ramsey"/>
    <hyperlink ref="A28" r:id="rId26" display="Will Redmond"/>
    <hyperlink ref="A29" r:id="rId27" display="Rashard Robinson"/>
    <hyperlink ref="A30" r:id="rId28" display="KeiVarae Russell"/>
    <hyperlink ref="A31" r:id="rId29" display="Zack Sanchez"/>
    <hyperlink ref="A32" r:id="rId30" display="Kevon Seymour"/>
    <hyperlink ref="A33" r:id="rId31" display="LeShaun Sims"/>
    <hyperlink ref="A34" r:id="rId32" display="Ryan Smith"/>
    <hyperlink ref="A35" r:id="rId33" display="Cleveland Wallace"/>
    <hyperlink ref="A36" r:id="rId34" display="D.J. White"/>
    <hyperlink ref="A37" r:id="rId35" display="Brandon Williams"/>
    <hyperlink ref="A38" r:id="rId36" display="Daryl Worley"/>
    <hyperlink ref="A39" r:id="rId37" display="Tavon Young"/>
    <hyperlink ref="A40" r:id="rId38" display="Mehdi Abdesmad"/>
    <hyperlink ref="A41" r:id="rId39" display="Sterling Bailey"/>
    <hyperlink ref="A42" r:id="rId40" display="Jimmy Bean"/>
    <hyperlink ref="A43" r:id="rId41" display="Ronald Blair"/>
    <hyperlink ref="A44" r:id="rId42" display="Joey Bosa"/>
    <hyperlink ref="A45" r:id="rId43" display="DeForest Buckner"/>
    <hyperlink ref="A46" r:id="rId44" display="Shilique Calhoun"/>
    <hyperlink ref="A47" r:id="rId45" display="Kamalei Correa"/>
    <hyperlink ref="A48" r:id="rId46" display="James Cowser"/>
    <hyperlink ref="A49" r:id="rId47" display="Kevin Dodd"/>
    <hyperlink ref="A50" r:id="rId48" display="Jason Fanaika"/>
    <hyperlink ref="A51" r:id="rId49" display="Branden Jackson"/>
    <hyperlink ref="A52" r:id="rId50" display="Matt Judon"/>
    <hyperlink ref="A53" r:id="rId51" display="Ufomba Kamalu"/>
    <hyperlink ref="A54" r:id="rId52" display="Bronson Kaufusi"/>
    <hyperlink ref="A55" r:id="rId53" display="Shaq Lawson"/>
    <hyperlink ref="A56" r:id="rId54" display="Dean Lowry"/>
    <hyperlink ref="A57" r:id="rId55" display="Alex McCalister"/>
    <hyperlink ref="A58" r:id="rId56" display="Carl Nassib"/>
    <hyperlink ref="A59" r:id="rId57" display="Giorgio Newberry"/>
    <hyperlink ref="A60" r:id="rId58" display="Yannick Ngakoue"/>
    <hyperlink ref="A61" r:id="rId59" display="Dadi Nicolas"/>
    <hyperlink ref="A62" r:id="rId60" display="Shawn Oakman"/>
    <hyperlink ref="A63" r:id="rId61" display="Victor Ochi"/>
    <hyperlink ref="A64" r:id="rId62" display="Emmanuel Ogbah"/>
    <hyperlink ref="A65" r:id="rId63" display="Romeo Okwara"/>
    <hyperlink ref="A66" r:id="rId64" display="Drew Ott"/>
    <hyperlink ref="A67" r:id="rId65" display="D.J. Pettway"/>
    <hyperlink ref="A68" r:id="rId66" display="Noah Spence"/>
    <hyperlink ref="A69" r:id="rId67" display="Charles Tapper"/>
    <hyperlink ref="A70" r:id="rId68" display="Ron Thompson"/>
    <hyperlink ref="A71" r:id="rId69" display="Jihad Ward"/>
    <hyperlink ref="A72" r:id="rId70" display="Andrew Billings"/>
    <hyperlink ref="A73" r:id="rId71" display="Jonathan Bullard"/>
    <hyperlink ref="A74" r:id="rId72" display="Vernon Butler"/>
    <hyperlink ref="A75" r:id="rId73" display="Kenny Clark"/>
    <hyperlink ref="A76" r:id="rId74" display="Maliek Collins"/>
    <hyperlink ref="A77" r:id="rId75" display="Sheldon Day"/>
    <hyperlink ref="A78" r:id="rId76" display="Adam Gotsis"/>
    <hyperlink ref="A79" r:id="rId77" display="Javon Hargrave"/>
    <hyperlink ref="A80" r:id="rId78" display="Joel Heath"/>
    <hyperlink ref="A81" r:id="rId79" display="Willie Henry"/>
    <hyperlink ref="A82" r:id="rId80" display="Matthew Ioannidis"/>
    <hyperlink ref="A83" r:id="rId81" display="Quinton Jefferson"/>
    <hyperlink ref="A84" r:id="rId82" display="Austin Johnson"/>
    <hyperlink ref="A85" r:id="rId83" display="Chris Jones"/>
    <hyperlink ref="A86" r:id="rId84" display="Darius Latham"/>
    <hyperlink ref="A87" r:id="rId85" display="Nile Lawrence-Stample"/>
    <hyperlink ref="A88" r:id="rId86" display="Luther Maddy"/>
    <hyperlink ref="A89" r:id="rId87" display="Chris Mayes"/>
    <hyperlink ref="A90" r:id="rId88" display="Robert Nkemdiche"/>
    <hyperlink ref="A91" r:id="rId89" display="Sheldon Rankins"/>
    <hyperlink ref="A92" r:id="rId90" display="D.J. Reader"/>
    <hyperlink ref="A93" r:id="rId91" display="Jarran Reed"/>
    <hyperlink ref="A94" r:id="rId92" display="Hassan Ridgeway"/>
    <hyperlink ref="A95" r:id="rId93" display="A'Shawn Robinson"/>
    <hyperlink ref="A96" r:id="rId94" display="DeVaunte Sigler"/>
    <hyperlink ref="A97" r:id="rId95" display="Lawrence Thomas"/>
    <hyperlink ref="A98" r:id="rId96" display="Vincent Valentine"/>
    <hyperlink ref="A99" r:id="rId97" display="Adolphus Washington"/>
    <hyperlink ref="A100" r:id="rId98" display="Antwaun Woods"/>
    <hyperlink ref="A101" r:id="rId99" display="Connor Wujciak"/>
    <hyperlink ref="A102" r:id="rId100" display="Anthony Zettel"/>
    <hyperlink ref="A103" r:id="rId101" display="Glenn Gronkowski"/>
    <hyperlink ref="A104" r:id="rId102" display="Quayvon Hicks"/>
    <hyperlink ref="A105" r:id="rId103" display="Andy Janovich"/>
    <hyperlink ref="A106" r:id="rId104" display="Soma Vainuku"/>
    <hyperlink ref="A107" r:id="rId105" display="Dan Vitale"/>
    <hyperlink ref="A108" r:id="rId106" display="Vonn Bell"/>
    <hyperlink ref="A109" r:id="rId107" display="T.J. Green"/>
    <hyperlink ref="A110" r:id="rId108" display="DeAndre Houston-Carson"/>
    <hyperlink ref="A111" r:id="rId109" display="Derrick Kindred"/>
    <hyperlink ref="A112" r:id="rId110" display="Jordan Lomax"/>
    <hyperlink ref="A113" r:id="rId111" display="Jalen Mills"/>
    <hyperlink ref="A114" r:id="rId112" display="Tyvis Powell"/>
    <hyperlink ref="A115" r:id="rId113" display="Justin Simmons"/>
    <hyperlink ref="A116" r:id="rId114" display="A.J. Stamps"/>
    <hyperlink ref="A117" r:id="rId115" display="Dominique Alexander"/>
    <hyperlink ref="A118" r:id="rId116" display="Steven Daniels"/>
    <hyperlink ref="A119" r:id="rId117" display="Josh Forrest"/>
    <hyperlink ref="A120" r:id="rId118" display="C.J. Johnson"/>
    <hyperlink ref="A121" r:id="rId119" display="Raphael Kirby"/>
    <hyperlink ref="A122" r:id="rId120" display="Nick Kwiatkoski"/>
    <hyperlink ref="A123" r:id="rId121" display="Blake Martinez"/>
    <hyperlink ref="A124" r:id="rId122" display="Cassanova McKinzy"/>
    <hyperlink ref="A125" r:id="rId123" display="Jared Norris"/>
    <hyperlink ref="A126" r:id="rId124" display="Joshua Perry"/>
    <hyperlink ref="A127" r:id="rId125" display="Reggie Ragland"/>
    <hyperlink ref="A128" r:id="rId126" display="Terrance Smith"/>
    <hyperlink ref="A129" r:id="rId127" display="Nick Vigil"/>
    <hyperlink ref="A130" r:id="rId128" display="Scooby Wright III"/>
    <hyperlink ref="A131" r:id="rId129" display="Jack Allen"/>
    <hyperlink ref="A132" r:id="rId130" display="Austin Blythe"/>
    <hyperlink ref="A133" r:id="rId131" display="Evan Boehm"/>
    <hyperlink ref="A134" r:id="rId132" display="Jake Brendel"/>
    <hyperlink ref="A135" r:id="rId133" display="Graham Glasgow"/>
    <hyperlink ref="A136" r:id="rId134" display="Ryan Kelly"/>
    <hyperlink ref="A137" r:id="rId135" display="Matt Skura"/>
    <hyperlink ref="A138" r:id="rId136" display="Max Tuerk"/>
    <hyperlink ref="A139" r:id="rId137" display="Vadal Alexander"/>
    <hyperlink ref="A140" r:id="rId138" display="Joseph Cheek"/>
    <hyperlink ref="A141" r:id="rId139" display="Joe Dahl"/>
    <hyperlink ref="A142" r:id="rId140" display="Spencer Drango"/>
    <hyperlink ref="A143" r:id="rId141" display="Parker Ehinger"/>
    <hyperlink ref="A144" r:id="rId142" display="Joshua Garnett"/>
    <hyperlink ref="A145" r:id="rId143" display="Darrell Greene"/>
    <hyperlink ref="A146" r:id="rId144" display="Germain Ifedi"/>
    <hyperlink ref="A147" r:id="rId145" display="Dominick Jackson"/>
    <hyperlink ref="A148" r:id="rId146" display="Nila Kasitati"/>
    <hyperlink ref="A149" r:id="rId147" display="Nick Martin"/>
    <hyperlink ref="A150" r:id="rId148" display="Connor McGovern"/>
    <hyperlink ref="A151" r:id="rId149" display="Rees Odhiambo"/>
    <hyperlink ref="A152" r:id="rId150" display="Alex Redmond"/>
    <hyperlink ref="A153" r:id="rId151" display="Isaac Seumalo"/>
    <hyperlink ref="A154" r:id="rId152" display="Joe Thuney"/>
    <hyperlink ref="A155" r:id="rId153" display="Sebastian Tretola"/>
    <hyperlink ref="A156" r:id="rId154" display="Landon Turner"/>
    <hyperlink ref="A157" r:id="rId155" display="Christian Westerman"/>
    <hyperlink ref="A158" r:id="rId156" display="Cody Whitehair"/>
    <hyperlink ref="A159" r:id="rId157" display="Devante Bond"/>
    <hyperlink ref="A160" r:id="rId158" display="Kentrell Brothers"/>
    <hyperlink ref="A161" r:id="rId159" display="Beniquez Brown"/>
    <hyperlink ref="A162" r:id="rId160" display="De'Vondre Campbell"/>
    <hyperlink ref="A163" r:id="rId161" display="Su'a Cravens"/>
    <hyperlink ref="A164" r:id="rId162" display="Kyler Fackrell"/>
    <hyperlink ref="A165" r:id="rId163" display="Travis Feeney"/>
    <hyperlink ref="A166" r:id="rId164" display="Leonard Floyd"/>
    <hyperlink ref="A167" r:id="rId165" display="Kris Frost"/>
    <hyperlink ref="A168" r:id="rId166" display="B.J. Goodson"/>
    <hyperlink ref="A169" r:id="rId167" display="Myles Jack"/>
    <hyperlink ref="A170" r:id="rId168" display="Jordan Jenkins"/>
    <hyperlink ref="A171" r:id="rId169" display="Deion Jones"/>
    <hyperlink ref="A172" r:id="rId170" display="Darron Lee"/>
    <hyperlink ref="A173" r:id="rId171" display="Cory Littleton"/>
    <hyperlink ref="A174" r:id="rId172" display="Steve Longa"/>
    <hyperlink ref="A175" r:id="rId173" display="Curt Maggitt"/>
    <hyperlink ref="A176" r:id="rId174" display="Tyler Matakevich"/>
    <hyperlink ref="A177" r:id="rId175" display="Montese Overton"/>
    <hyperlink ref="A178" r:id="rId176" display="Gionni Paul"/>
    <hyperlink ref="A179" r:id="rId177" display="Joe Schobert"/>
    <hyperlink ref="A180" r:id="rId178" display="Jaylon Smith"/>
    <hyperlink ref="A181" r:id="rId179" display="Eric Striker"/>
    <hyperlink ref="A182" r:id="rId180" display="Stephen Weatherly"/>
    <hyperlink ref="A183" r:id="rId181" display="Willie Beavers"/>
    <hyperlink ref="A184" r:id="rId182" display="Caleb Benenoch"/>
    <hyperlink ref="A185" r:id="rId183" display="Le'Raven Clark"/>
    <hyperlink ref="A186" r:id="rId184" display="Shon Coleman"/>
    <hyperlink ref="A187" r:id="rId185" display="Jack Conklin"/>
    <hyperlink ref="A188" r:id="rId186" display="Fahn Cooper"/>
    <hyperlink ref="A189" r:id="rId187" display="Taylor Decker"/>
    <hyperlink ref="A190" r:id="rId188" display="Joe Haeg"/>
    <hyperlink ref="A191" r:id="rId189" display="Jerald Hawkins"/>
    <hyperlink ref="A192" r:id="rId190" display="Tyler Johnstone"/>
    <hyperlink ref="A193" r:id="rId191" display="Denver Kirkland"/>
    <hyperlink ref="A194" r:id="rId192" display="Alex Lewis"/>
    <hyperlink ref="A195" r:id="rId193" display="Tyler Marz"/>
    <hyperlink ref="A196" r:id="rId194" display="Kyle Murphy"/>
    <hyperlink ref="A197" r:id="rId195" display="Stephane Nembot"/>
    <hyperlink ref="A198" r:id="rId196" display="Dominique Robertson"/>
    <hyperlink ref="A199" r:id="rId197" display="Brandon Shell"/>
    <hyperlink ref="A200" r:id="rId198" display="Pearce Slater"/>
    <hyperlink ref="A201" r:id="rId199" display="Jason Spriggs"/>
    <hyperlink ref="A202" r:id="rId200" display="Ronnie Stanley"/>
    <hyperlink ref="A203" r:id="rId201" display="John Theus"/>
    <hyperlink ref="A204" r:id="rId202" display="Cole Toner"/>
    <hyperlink ref="A205" r:id="rId203" display="Laremy Tunsil"/>
    <hyperlink ref="A206" r:id="rId204" display="Halapoulivaati Vaitai"/>
    <hyperlink ref="A207" r:id="rId205" display="Avery Young"/>
    <hyperlink ref="A208" r:id="rId206" display="Vernon Adams"/>
    <hyperlink ref="A209" r:id="rId207" display="Brandon Allen"/>
    <hyperlink ref="A210" r:id="rId208" display="Trevone Boykin"/>
    <hyperlink ref="A211" r:id="rId209" display="Jacoby Brissett"/>
    <hyperlink ref="A212" r:id="rId210" display="Connor Cook"/>
    <hyperlink ref="A213" r:id="rId211" display="Brandon Doughty"/>
    <hyperlink ref="A214" r:id="rId212" display="Jeff Driskel"/>
    <hyperlink ref="A215" r:id="rId213" display="Jared Goff"/>
    <hyperlink ref="A216" r:id="rId214" display="Christian Hackenberg"/>
    <hyperlink ref="A217" r:id="rId215" display="Kevin Hogan"/>
    <hyperlink ref="A218" r:id="rId216" display="Cardale Jones"/>
    <hyperlink ref="A219" r:id="rId217" display="Cody Kessler"/>
    <hyperlink ref="A220" r:id="rId218" display="Paxton Lynch"/>
    <hyperlink ref="A221" r:id="rId219" display="Dak Prescott"/>
    <hyperlink ref="A222" r:id="rId220" display="Joel Stave"/>
    <hyperlink ref="A223" r:id="rId221" display="Nate Sudfeld"/>
    <hyperlink ref="A224" r:id="rId222" display="Carson Wentz"/>
    <hyperlink ref="A225" r:id="rId223" display="Josh Woodrum"/>
    <hyperlink ref="A226" r:id="rId224" display="Peyton Barber"/>
    <hyperlink ref="A227" r:id="rId225" display="Devontae Booker"/>
    <hyperlink ref="A228" r:id="rId226" display="Tra Carson"/>
    <hyperlink ref="A229" r:id="rId227" display="Alex Collins"/>
    <hyperlink ref="A230" r:id="rId228" display="Marshaun Coprich"/>
    <hyperlink ref="A231" r:id="rId229" display="Kenneth Dixon"/>
    <hyperlink ref="A232" r:id="rId230" display="Kenyan Drake"/>
    <hyperlink ref="A233" r:id="rId231" display="Ezekiel Elliott"/>
    <hyperlink ref="A234" r:id="rId232" display="Tyler Ervin"/>
    <hyperlink ref="A235" r:id="rId233" display="Josh Ferguson"/>
    <hyperlink ref="A236" r:id="rId234" display="Derrick Henry"/>
    <hyperlink ref="A237" r:id="rId235" display="Jordan Howard"/>
    <hyperlink ref="A238" r:id="rId236" display="Devon Johnson"/>
    <hyperlink ref="A239" r:id="rId237" display="Daniel Lasco"/>
    <hyperlink ref="A240" r:id="rId238" display="Tre Madden"/>
    <hyperlink ref="A241" r:id="rId239" display="Keith Marshall"/>
    <hyperlink ref="A242" r:id="rId240" display="Paul Perkins"/>
    <hyperlink ref="A243" r:id="rId241" display="C.J. Prosise"/>
    <hyperlink ref="A244" r:id="rId242" display="Wendell Smallwood"/>
    <hyperlink ref="A245" r:id="rId243" display="Kelvin Taylor"/>
    <hyperlink ref="A246" r:id="rId244" display="Shad Thornton"/>
    <hyperlink ref="A247" r:id="rId245" display="DeAndre Washington"/>
    <hyperlink ref="A248" r:id="rId246" display="Brandon Wilds"/>
    <hyperlink ref="A249" r:id="rId247" display="Jonathan Williams"/>
    <hyperlink ref="A250" r:id="rId248" display="Lamarcus Brutus"/>
    <hyperlink ref="A251" r:id="rId249" display="Deon Bush"/>
    <hyperlink ref="A252" r:id="rId250" display="Tevin Carter"/>
    <hyperlink ref="A253" r:id="rId251" display="Jeremy Cash"/>
    <hyperlink ref="A254" r:id="rId252" display="K.J. Dillon"/>
    <hyperlink ref="A255" r:id="rId253" display="Kavon Frazier"/>
    <hyperlink ref="A256" r:id="rId254" display="Karl Joseph"/>
    <hyperlink ref="A257" r:id="rId255" display="Jayron Kearse"/>
    <hyperlink ref="A258" r:id="rId256" display="Miles Killebrew"/>
    <hyperlink ref="A259" r:id="rId257" display="Jordan Lucas"/>
    <hyperlink ref="A260" r:id="rId258" display="Keanu Neal"/>
    <hyperlink ref="A261" r:id="rId259" display="Elijah Shumate"/>
    <hyperlink ref="A262" r:id="rId260" display="Darian Thompson"/>
    <hyperlink ref="A263" r:id="rId261" display="Jerell Adams"/>
    <hyperlink ref="A264" r:id="rId262" display="Stephen Anderson"/>
    <hyperlink ref="A265" r:id="rId263" display="Ben Braunecker"/>
    <hyperlink ref="A266" r:id="rId264" display="Thomas Duarte"/>
    <hyperlink ref="A267" r:id="rId265" display="David Grinnage"/>
    <hyperlink ref="A268" r:id="rId266" display="Temarrick Hemingway"/>
    <hyperlink ref="A269" r:id="rId267" display="Hunter Henry"/>
    <hyperlink ref="A270" r:id="rId268" display="Tyler Higbee"/>
    <hyperlink ref="A271" r:id="rId269" display="Austin Hooper"/>
    <hyperlink ref="A272" r:id="rId270" display="Ryan Malleck"/>
    <hyperlink ref="A273" r:id="rId271" display="Jake McGee"/>
    <hyperlink ref="A274" r:id="rId272" display="David Morgan"/>
    <hyperlink ref="A275" r:id="rId273" display="Beau Sandland"/>
    <hyperlink ref="A276" r:id="rId274" display="Nick Vannett"/>
    <hyperlink ref="A277" r:id="rId275" display="Bryce Williams"/>
    <hyperlink ref="A278" r:id="rId276" display="Bralon Addison"/>
    <hyperlink ref="A279" r:id="rId277" display="Geronimo Allison"/>
    <hyperlink ref="A280" r:id="rId278" display="DeMarcus Ayers"/>
    <hyperlink ref="A281" r:id="rId279" display="Tyler Boyd"/>
    <hyperlink ref="A282" r:id="rId280" display="Chris Brown"/>
    <hyperlink ref="A283" r:id="rId281" display="Aaron Burbridge"/>
    <hyperlink ref="A284" r:id="rId282" display="Devon Cajuste"/>
    <hyperlink ref="A285" r:id="rId283" display="Leonte Carroo"/>
    <hyperlink ref="A286" r:id="rId284" display="Corey Coleman"/>
    <hyperlink ref="A287" r:id="rId285" display="Pharoh Cooper"/>
    <hyperlink ref="A288" r:id="rId286" display="Cody Core"/>
    <hyperlink ref="A289" r:id="rId287" display="Trevor Davis"/>
    <hyperlink ref="A290" r:id="rId288" display="Josh Doctson"/>
    <hyperlink ref="A291" r:id="rId289" display="D.J. Foster"/>
    <hyperlink ref="A292" r:id="rId290" display="Will Fuller"/>
    <hyperlink ref="A293" r:id="rId291" display="Keyarris Garrett"/>
    <hyperlink ref="A294" r:id="rId292" display="Rashard Higgins"/>
    <hyperlink ref="A295" r:id="rId293" display="Johnny Holton"/>
    <hyperlink ref="A296" r:id="rId294" display="Cayleb Jones"/>
    <hyperlink ref="A297" r:id="rId295" display="Kenny Lawler"/>
    <hyperlink ref="A298" r:id="rId296" display="Roger Lewis"/>
    <hyperlink ref="A299" r:id="rId297" display="Kolby Listenbee"/>
    <hyperlink ref="A300" r:id="rId298" display="Ricardo Louis"/>
    <hyperlink ref="A301" r:id="rId299" display="Byron Marshall"/>
    <hyperlink ref="A302" r:id="rId300" display="Jalin Marshall"/>
    <hyperlink ref="A303" r:id="rId301" display="Mekale McKay"/>
    <hyperlink ref="A304" r:id="rId302" display="Braxton Miller"/>
    <hyperlink ref="A305" r:id="rId303" display="Malcolm Mitchell"/>
    <hyperlink ref="A306" r:id="rId304" display="Chris Moore"/>
    <hyperlink ref="A307" r:id="rId305" display="Marquez North"/>
    <hyperlink ref="A308" r:id="rId306" display="Jordan Payton"/>
    <hyperlink ref="A309" r:id="rId307" display="Charone Peake"/>
    <hyperlink ref="A310" r:id="rId308" display="Demarcus Robinson"/>
    <hyperlink ref="A311" r:id="rId309" display="Alonzo Russell"/>
    <hyperlink ref="A312" r:id="rId310" display="Rashawn Scott"/>
    <hyperlink ref="A313" r:id="rId311" display="Hunter Sharp"/>
    <hyperlink ref="A314" r:id="rId312" display="Tajae Sharpe"/>
    <hyperlink ref="A315" r:id="rId313" display="Sterling Shepard"/>
    <hyperlink ref="A316" r:id="rId314" display="Nelson Spruce"/>
    <hyperlink ref="A317" r:id="rId315" display="Michael Thomas"/>
    <hyperlink ref="A318" r:id="rId316" display="Laquon Treadwell"/>
    <hyperlink ref="A319" r:id="rId317" display="D'haquille Williams"/>
    <hyperlink ref="A320" r:id="rId318" display="De'Runnya Wils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5" min="5" style="0" width="9.7"/>
  </cols>
  <sheetData>
    <row r="1" customFormat="false" ht="16.5" hidden="false" customHeight="false" outlineLevel="0" collapsed="false">
      <c r="A1" s="6" t="s">
        <v>1</v>
      </c>
      <c r="B1" s="0" t="s">
        <v>357</v>
      </c>
      <c r="C1" s="8" t="s">
        <v>360</v>
      </c>
      <c r="D1" s="0" t="s">
        <v>709</v>
      </c>
      <c r="E1" s="0" t="s">
        <v>710</v>
      </c>
      <c r="F1" s="0" t="s">
        <v>711</v>
      </c>
      <c r="G1" s="0" t="s">
        <v>712</v>
      </c>
      <c r="H1" s="0" t="s">
        <v>361</v>
      </c>
    </row>
    <row r="2" customFormat="false" ht="16.5" hidden="false" customHeight="false" outlineLevel="0" collapsed="false">
      <c r="A2" s="9" t="s">
        <v>13</v>
      </c>
      <c r="B2" s="35" t="n">
        <v>0.690905186835819</v>
      </c>
      <c r="C2" s="0" t="n">
        <v>67</v>
      </c>
      <c r="D2" s="0" t="n">
        <v>14</v>
      </c>
      <c r="E2" s="0" t="n">
        <v>861</v>
      </c>
      <c r="F2" s="0" t="n">
        <v>60</v>
      </c>
      <c r="G2" s="0" t="n">
        <f aca="false">E2+F2</f>
        <v>921</v>
      </c>
      <c r="H2" s="0" t="n">
        <f aca="false">G2/D2</f>
        <v>65.7857142857143</v>
      </c>
    </row>
    <row r="3" customFormat="false" ht="16.5" hidden="false" customHeight="false" outlineLevel="0" collapsed="false">
      <c r="A3" s="16" t="s">
        <v>16</v>
      </c>
      <c r="B3" s="35" t="n">
        <v>-0.811922361242607</v>
      </c>
      <c r="C3" s="0" t="n">
        <v>202</v>
      </c>
      <c r="D3" s="0" t="n">
        <v>0</v>
      </c>
      <c r="E3" s="0" t="n">
        <v>0</v>
      </c>
      <c r="F3" s="0" t="n">
        <v>0</v>
      </c>
      <c r="G3" s="0" t="n">
        <f aca="false">E3+F3</f>
        <v>0</v>
      </c>
      <c r="H3" s="0" t="n">
        <v>0</v>
      </c>
      <c r="K3" s="1" t="n">
        <f aca="false">CORREL(B2:B310,H2:H310)</f>
        <v>0.174714369606955</v>
      </c>
    </row>
    <row r="4" customFormat="false" ht="16.5" hidden="false" customHeight="false" outlineLevel="0" collapsed="false">
      <c r="A4" s="16" t="s">
        <v>19</v>
      </c>
      <c r="B4" s="35" t="n">
        <v>-0.241722751054275</v>
      </c>
      <c r="D4" s="0" t="n">
        <v>0</v>
      </c>
      <c r="E4" s="0" t="n">
        <v>0</v>
      </c>
      <c r="F4" s="0" t="n">
        <v>0</v>
      </c>
      <c r="G4" s="0" t="n">
        <f aca="false">E4+F4</f>
        <v>0</v>
      </c>
      <c r="H4" s="0" t="n">
        <v>0</v>
      </c>
    </row>
    <row r="5" customFormat="false" ht="16.5" hidden="false" customHeight="false" outlineLevel="0" collapsed="false">
      <c r="A5" s="16" t="s">
        <v>22</v>
      </c>
      <c r="B5" s="35" t="n">
        <v>-0.682846136134538</v>
      </c>
      <c r="D5" s="0" t="n">
        <v>0</v>
      </c>
      <c r="E5" s="0" t="n">
        <v>0</v>
      </c>
      <c r="F5" s="0" t="n">
        <v>0</v>
      </c>
      <c r="G5" s="0" t="n">
        <f aca="false">E5+F5</f>
        <v>0</v>
      </c>
      <c r="H5" s="0" t="n">
        <v>0</v>
      </c>
    </row>
    <row r="6" customFormat="false" ht="16.5" hidden="false" customHeight="false" outlineLevel="0" collapsed="false">
      <c r="A6" s="9" t="s">
        <v>25</v>
      </c>
      <c r="B6" s="35" t="n">
        <v>0.0071675131864273</v>
      </c>
      <c r="D6" s="0" t="n">
        <v>0</v>
      </c>
      <c r="E6" s="0" t="n">
        <v>0</v>
      </c>
      <c r="F6" s="0" t="n">
        <v>0</v>
      </c>
      <c r="G6" s="0" t="n">
        <f aca="false">E6+F6</f>
        <v>0</v>
      </c>
      <c r="H6" s="0" t="n">
        <v>0</v>
      </c>
    </row>
    <row r="7" customFormat="false" ht="16.5" hidden="false" customHeight="false" outlineLevel="0" collapsed="false">
      <c r="A7" s="16" t="s">
        <v>26</v>
      </c>
      <c r="B7" s="35" t="n">
        <v>0.408977308683399</v>
      </c>
      <c r="C7" s="0" t="n">
        <v>142</v>
      </c>
      <c r="D7" s="0" t="n">
        <v>16</v>
      </c>
      <c r="E7" s="0" t="n">
        <v>1027</v>
      </c>
      <c r="F7" s="0" t="n">
        <v>167</v>
      </c>
      <c r="G7" s="0" t="n">
        <f aca="false">E7+F7</f>
        <v>1194</v>
      </c>
      <c r="H7" s="0" t="n">
        <f aca="false">G7/D7</f>
        <v>74.625</v>
      </c>
    </row>
    <row r="8" customFormat="false" ht="16.5" hidden="false" customHeight="false" outlineLevel="0" collapsed="false">
      <c r="A8" s="9" t="s">
        <v>27</v>
      </c>
      <c r="B8" s="35" t="n">
        <v>-1.03660124670217</v>
      </c>
      <c r="D8" s="0" t="n">
        <v>0</v>
      </c>
      <c r="E8" s="0" t="n">
        <v>0</v>
      </c>
      <c r="F8" s="0" t="n">
        <v>0</v>
      </c>
      <c r="G8" s="0" t="n">
        <f aca="false">E8+F8</f>
        <v>0</v>
      </c>
      <c r="H8" s="0" t="n">
        <v>0</v>
      </c>
    </row>
    <row r="9" customFormat="false" ht="16.5" hidden="false" customHeight="false" outlineLevel="0" collapsed="false">
      <c r="A9" s="17" t="s">
        <v>28</v>
      </c>
      <c r="B9" s="35" t="n">
        <v>0.481938955542128</v>
      </c>
      <c r="D9" s="0" t="n">
        <v>16</v>
      </c>
      <c r="E9" s="0" t="n">
        <v>304</v>
      </c>
      <c r="F9" s="0" t="n">
        <v>37</v>
      </c>
      <c r="G9" s="0" t="n">
        <f aca="false">E9+F9</f>
        <v>341</v>
      </c>
      <c r="H9" s="0" t="n">
        <f aca="false">G9/D9</f>
        <v>21.3125</v>
      </c>
    </row>
    <row r="10" customFormat="false" ht="16.5" hidden="false" customHeight="false" outlineLevel="0" collapsed="false">
      <c r="A10" s="17" t="s">
        <v>30</v>
      </c>
      <c r="B10" s="35" t="n">
        <v>0.401270863460646</v>
      </c>
      <c r="C10" s="0" t="n">
        <v>80</v>
      </c>
      <c r="D10" s="0" t="n">
        <v>0</v>
      </c>
      <c r="E10" s="0" t="n">
        <v>0</v>
      </c>
      <c r="F10" s="0" t="n">
        <v>0</v>
      </c>
      <c r="G10" s="0" t="n">
        <f aca="false">E10+F10</f>
        <v>0</v>
      </c>
      <c r="H10" s="0" t="n">
        <v>0</v>
      </c>
    </row>
    <row r="11" customFormat="false" ht="16.5" hidden="false" customHeight="false" outlineLevel="0" collapsed="false">
      <c r="A11" s="14" t="s">
        <v>31</v>
      </c>
      <c r="B11" s="35" t="n">
        <v>0.0259305177374229</v>
      </c>
      <c r="C11" s="0" t="n">
        <v>61</v>
      </c>
      <c r="D11" s="0" t="n">
        <v>13</v>
      </c>
      <c r="E11" s="0" t="n">
        <v>826</v>
      </c>
      <c r="F11" s="0" t="n">
        <v>57</v>
      </c>
      <c r="G11" s="0" t="n">
        <f aca="false">E11+F11</f>
        <v>883</v>
      </c>
      <c r="H11" s="0" t="n">
        <f aca="false">G11/D11</f>
        <v>67.9230769230769</v>
      </c>
    </row>
    <row r="12" customFormat="false" ht="16.5" hidden="false" customHeight="false" outlineLevel="0" collapsed="false">
      <c r="A12" s="16" t="s">
        <v>347</v>
      </c>
      <c r="B12" s="35" t="n">
        <v>1.12047357846625</v>
      </c>
      <c r="C12" s="0" t="n">
        <v>22</v>
      </c>
      <c r="D12" s="0" t="n">
        <v>16</v>
      </c>
      <c r="E12" s="0" t="n">
        <v>560</v>
      </c>
      <c r="F12" s="0" t="n">
        <v>95</v>
      </c>
      <c r="G12" s="0" t="n">
        <f aca="false">E12+F12</f>
        <v>655</v>
      </c>
      <c r="H12" s="0" t="n">
        <f aca="false">G12/D12</f>
        <v>40.9375</v>
      </c>
    </row>
    <row r="13" customFormat="false" ht="16.5" hidden="false" customHeight="false" outlineLevel="0" collapsed="false">
      <c r="A13" s="9" t="s">
        <v>33</v>
      </c>
      <c r="B13" s="35" t="n">
        <v>0.638903934388451</v>
      </c>
      <c r="C13" s="0" t="n">
        <v>4</v>
      </c>
      <c r="D13" s="0" t="n">
        <v>16</v>
      </c>
      <c r="E13" s="0" t="n">
        <v>898</v>
      </c>
      <c r="G13" s="0" t="n">
        <f aca="false">E13+F13</f>
        <v>898</v>
      </c>
      <c r="H13" s="0" t="n">
        <f aca="false">G13/D13</f>
        <v>56.125</v>
      </c>
    </row>
    <row r="14" customFormat="false" ht="16.5" hidden="false" customHeight="false" outlineLevel="0" collapsed="false">
      <c r="A14" s="16" t="s">
        <v>35</v>
      </c>
      <c r="B14" s="35" t="n">
        <v>-0.0106599169086405</v>
      </c>
      <c r="C14" s="0" t="n">
        <v>207</v>
      </c>
      <c r="D14" s="0" t="n">
        <v>3</v>
      </c>
      <c r="E14" s="0" t="n">
        <v>1</v>
      </c>
      <c r="F14" s="0" t="n">
        <v>68</v>
      </c>
      <c r="G14" s="0" t="n">
        <f aca="false">E14+F14</f>
        <v>69</v>
      </c>
      <c r="H14" s="0" t="n">
        <f aca="false">G14/D14</f>
        <v>23</v>
      </c>
    </row>
    <row r="15" customFormat="false" ht="16.5" hidden="false" customHeight="false" outlineLevel="0" collapsed="false">
      <c r="A15" s="9" t="s">
        <v>36</v>
      </c>
      <c r="B15" s="35" t="n">
        <v>0.552643866403444</v>
      </c>
      <c r="C15" s="0" t="n">
        <v>54</v>
      </c>
      <c r="D15" s="0" t="n">
        <v>16</v>
      </c>
      <c r="E15" s="0" t="n">
        <v>355</v>
      </c>
      <c r="F15" s="0" t="n">
        <v>72</v>
      </c>
      <c r="G15" s="0" t="n">
        <f aca="false">E15+F15</f>
        <v>427</v>
      </c>
      <c r="H15" s="0" t="n">
        <f aca="false">G15/D15</f>
        <v>26.6875</v>
      </c>
    </row>
    <row r="16" customFormat="false" ht="16.5" hidden="false" customHeight="false" outlineLevel="0" collapsed="false">
      <c r="A16" s="9" t="s">
        <v>39</v>
      </c>
      <c r="B16" s="35" t="n">
        <v>-0.714052887966978</v>
      </c>
      <c r="C16" s="0" t="n">
        <v>119</v>
      </c>
      <c r="D16" s="0" t="n">
        <v>5</v>
      </c>
      <c r="E16" s="0" t="n">
        <v>90</v>
      </c>
      <c r="G16" s="0" t="n">
        <f aca="false">E16+F16</f>
        <v>90</v>
      </c>
      <c r="H16" s="0" t="n">
        <f aca="false">G16/D16</f>
        <v>18</v>
      </c>
    </row>
    <row r="17" customFormat="false" ht="16.5" hidden="false" customHeight="false" outlineLevel="0" collapsed="false">
      <c r="A17" s="9" t="s">
        <v>41</v>
      </c>
      <c r="B17" s="35" t="n">
        <v>-0.385115831244684</v>
      </c>
      <c r="C17" s="0" t="n">
        <v>13</v>
      </c>
      <c r="D17" s="0" t="n">
        <v>12</v>
      </c>
      <c r="E17" s="0" t="n">
        <v>426</v>
      </c>
      <c r="G17" s="0" t="n">
        <f aca="false">E17+F17</f>
        <v>426</v>
      </c>
      <c r="H17" s="0" t="n">
        <f aca="false">G17/D17</f>
        <v>35.5</v>
      </c>
    </row>
    <row r="18" customFormat="false" ht="16.5" hidden="false" customHeight="false" outlineLevel="0" collapsed="false">
      <c r="A18" s="9" t="s">
        <v>43</v>
      </c>
      <c r="B18" s="35" t="n">
        <v>-0.468858367450295</v>
      </c>
      <c r="C18" s="0" t="n">
        <v>208</v>
      </c>
      <c r="D18" s="0" t="n">
        <v>12</v>
      </c>
      <c r="E18" s="0" t="n">
        <v>505</v>
      </c>
      <c r="G18" s="0" t="n">
        <f aca="false">E18+F18</f>
        <v>505</v>
      </c>
      <c r="H18" s="0" t="n">
        <f aca="false">G18/D18</f>
        <v>42.0833333333333</v>
      </c>
    </row>
    <row r="19" customFormat="false" ht="16.5" hidden="false" customHeight="false" outlineLevel="0" collapsed="false">
      <c r="A19" s="14" t="s">
        <v>45</v>
      </c>
      <c r="B19" s="35" t="n">
        <v>-0.390463249273866</v>
      </c>
      <c r="C19" s="0" t="n">
        <v>100</v>
      </c>
      <c r="D19" s="0" t="n">
        <v>16</v>
      </c>
      <c r="E19" s="0" t="n">
        <v>243</v>
      </c>
      <c r="F19" s="0" t="n">
        <v>113</v>
      </c>
      <c r="G19" s="0" t="n">
        <f aca="false">E19+F19</f>
        <v>356</v>
      </c>
      <c r="H19" s="0" t="n">
        <f aca="false">G19/D19</f>
        <v>22.25</v>
      </c>
    </row>
    <row r="20" customFormat="false" ht="16.5" hidden="false" customHeight="false" outlineLevel="0" collapsed="false">
      <c r="A20" s="17" t="s">
        <v>47</v>
      </c>
      <c r="B20" s="35" t="n">
        <v>-0.862924748903376</v>
      </c>
      <c r="D20" s="0" t="n">
        <v>0</v>
      </c>
      <c r="E20" s="0" t="n">
        <v>0</v>
      </c>
      <c r="F20" s="0" t="n">
        <v>0</v>
      </c>
      <c r="G20" s="0" t="n">
        <f aca="false">E20+F20</f>
        <v>0</v>
      </c>
      <c r="H20" s="0" t="n">
        <v>0</v>
      </c>
    </row>
    <row r="21" customFormat="false" ht="16.5" hidden="false" customHeight="false" outlineLevel="0" collapsed="false">
      <c r="A21" s="14" t="s">
        <v>49</v>
      </c>
      <c r="B21" s="35" t="n">
        <v>0.432234641282975</v>
      </c>
      <c r="C21" s="0" t="n">
        <v>212</v>
      </c>
      <c r="D21" s="0" t="n">
        <v>7</v>
      </c>
      <c r="E21" s="0" t="n">
        <v>22</v>
      </c>
      <c r="G21" s="0" t="n">
        <f aca="false">E21+F21</f>
        <v>22</v>
      </c>
      <c r="H21" s="0" t="n">
        <f aca="false">G21/D21</f>
        <v>3.14285714285714</v>
      </c>
    </row>
    <row r="22" customFormat="false" ht="16.5" hidden="false" customHeight="false" outlineLevel="0" collapsed="false">
      <c r="A22" s="16" t="s">
        <v>50</v>
      </c>
      <c r="B22" s="35" t="n">
        <v>-0.758573933949845</v>
      </c>
      <c r="D22" s="0" t="n">
        <v>4</v>
      </c>
      <c r="E22" s="0" t="n">
        <v>147</v>
      </c>
      <c r="G22" s="0" t="n">
        <f aca="false">E22+F22</f>
        <v>147</v>
      </c>
      <c r="H22" s="0" t="n">
        <f aca="false">G22/D22</f>
        <v>36.75</v>
      </c>
    </row>
    <row r="23" customFormat="false" ht="16.5" hidden="false" customHeight="false" outlineLevel="0" collapsed="false">
      <c r="A23" s="14" t="s">
        <v>51</v>
      </c>
      <c r="B23" s="35" t="n">
        <v>-0.190969069887944</v>
      </c>
      <c r="D23" s="0" t="n">
        <v>0</v>
      </c>
      <c r="E23" s="0" t="n">
        <v>0</v>
      </c>
      <c r="F23" s="0" t="n">
        <v>0</v>
      </c>
      <c r="G23" s="0" t="n">
        <f aca="false">E23+F23</f>
        <v>0</v>
      </c>
      <c r="H23" s="0" t="n">
        <v>0</v>
      </c>
    </row>
    <row r="24" customFormat="false" ht="16.5" hidden="false" customHeight="false" outlineLevel="0" collapsed="false">
      <c r="A24" s="14" t="s">
        <v>53</v>
      </c>
      <c r="B24" s="35" t="n">
        <v>1.64150269051272</v>
      </c>
      <c r="C24" s="0" t="n">
        <v>112</v>
      </c>
      <c r="D24" s="0" t="n">
        <v>3</v>
      </c>
      <c r="E24" s="0" t="n">
        <v>1</v>
      </c>
      <c r="G24" s="0" t="n">
        <f aca="false">E24+F24</f>
        <v>1</v>
      </c>
      <c r="H24" s="0" t="n">
        <f aca="false">G24/D24</f>
        <v>0.333333333333333</v>
      </c>
    </row>
    <row r="25" customFormat="false" ht="16.5" hidden="false" customHeight="false" outlineLevel="0" collapsed="false">
      <c r="A25" s="14" t="s">
        <v>54</v>
      </c>
      <c r="B25" s="35" t="n">
        <v>0.0407856055621903</v>
      </c>
      <c r="C25" s="0" t="n">
        <v>17</v>
      </c>
      <c r="D25" s="0" t="n">
        <v>16</v>
      </c>
      <c r="E25" s="0" t="n">
        <v>375</v>
      </c>
      <c r="F25" s="0" t="n">
        <v>105</v>
      </c>
      <c r="G25" s="0" t="n">
        <f aca="false">E25+F25</f>
        <v>480</v>
      </c>
      <c r="H25" s="0" t="n">
        <f aca="false">G25/D25</f>
        <v>30</v>
      </c>
    </row>
    <row r="26" customFormat="false" ht="16.5" hidden="false" customHeight="false" outlineLevel="0" collapsed="false">
      <c r="A26" s="14" t="s">
        <v>55</v>
      </c>
      <c r="B26" s="35" t="n">
        <v>-1.01168681079532</v>
      </c>
      <c r="C26" s="0" t="n">
        <v>228</v>
      </c>
      <c r="D26" s="0" t="n">
        <v>0</v>
      </c>
      <c r="E26" s="0" t="n">
        <v>0</v>
      </c>
      <c r="F26" s="0" t="n">
        <v>0</v>
      </c>
      <c r="G26" s="0" t="n">
        <f aca="false">E26+F26</f>
        <v>0</v>
      </c>
      <c r="H26" s="0" t="n">
        <v>0</v>
      </c>
    </row>
    <row r="27" customFormat="false" ht="16.5" hidden="false" customHeight="false" outlineLevel="0" collapsed="false">
      <c r="A27" s="14" t="s">
        <v>56</v>
      </c>
      <c r="B27" s="35" t="n">
        <v>0.0397813221197805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6.5" hidden="false" customHeight="false" outlineLevel="0" collapsed="false">
      <c r="A28" s="14" t="s">
        <v>58</v>
      </c>
      <c r="B28" s="35" t="n">
        <v>0.172136198107259</v>
      </c>
      <c r="C28" s="0" t="n">
        <v>193</v>
      </c>
      <c r="D28" s="0" t="n">
        <v>0</v>
      </c>
      <c r="E28" s="0" t="n">
        <v>0</v>
      </c>
      <c r="F28" s="0" t="n">
        <v>0</v>
      </c>
      <c r="G28" s="0" t="n">
        <f aca="false">E28+F28</f>
        <v>0</v>
      </c>
      <c r="H28" s="0" t="n">
        <v>0</v>
      </c>
    </row>
    <row r="29" customFormat="false" ht="16.5" hidden="false" customHeight="false" outlineLevel="0" collapsed="false">
      <c r="A29" s="14" t="s">
        <v>59</v>
      </c>
      <c r="B29" s="35" t="n">
        <v>-0.785294111126629</v>
      </c>
      <c r="D29" s="0" t="n">
        <v>0</v>
      </c>
      <c r="E29" s="0" t="n">
        <v>0</v>
      </c>
      <c r="F29" s="0" t="n">
        <v>0</v>
      </c>
      <c r="G29" s="0" t="n">
        <f aca="false">E29+F29</f>
        <v>0</v>
      </c>
      <c r="H29" s="0" t="n">
        <v>0</v>
      </c>
    </row>
    <row r="30" customFormat="false" ht="16.5" hidden="false" customHeight="false" outlineLevel="0" collapsed="false">
      <c r="A30" s="17" t="s">
        <v>60</v>
      </c>
      <c r="B30" s="35" t="n">
        <v>0.203775390137174</v>
      </c>
      <c r="C30" s="0" t="n">
        <v>140</v>
      </c>
      <c r="D30" s="0" t="n">
        <v>15</v>
      </c>
      <c r="E30" s="0" t="n">
        <v>307</v>
      </c>
      <c r="F30" s="0" t="n">
        <v>241</v>
      </c>
      <c r="G30" s="0" t="n">
        <f aca="false">E30+F30</f>
        <v>548</v>
      </c>
      <c r="H30" s="0" t="n">
        <f aca="false">G30/D30</f>
        <v>36.5333333333333</v>
      </c>
    </row>
    <row r="31" customFormat="false" ht="16.5" hidden="false" customHeight="false" outlineLevel="0" collapsed="false">
      <c r="A31" s="17" t="s">
        <v>61</v>
      </c>
      <c r="B31" s="35" t="n">
        <v>1.00514076053438</v>
      </c>
      <c r="C31" s="0" t="n">
        <v>229</v>
      </c>
      <c r="D31" s="0" t="n">
        <v>0</v>
      </c>
      <c r="E31" s="0" t="n">
        <v>0</v>
      </c>
      <c r="F31" s="0" t="n">
        <v>0</v>
      </c>
      <c r="G31" s="0" t="n">
        <f aca="false">E31+F31</f>
        <v>0</v>
      </c>
      <c r="H31" s="0" t="n">
        <v>0</v>
      </c>
    </row>
    <row r="32" customFormat="false" ht="16.5" hidden="false" customHeight="false" outlineLevel="0" collapsed="false">
      <c r="A32" s="17" t="s">
        <v>62</v>
      </c>
      <c r="B32" s="35" t="n">
        <v>0.24219722980576</v>
      </c>
      <c r="C32" s="0" t="n">
        <v>43</v>
      </c>
      <c r="D32" s="0" t="n">
        <v>14</v>
      </c>
      <c r="E32" s="0" t="n">
        <v>410</v>
      </c>
      <c r="F32" s="0" t="n">
        <v>101</v>
      </c>
      <c r="G32" s="0" t="n">
        <f aca="false">E32+F32</f>
        <v>511</v>
      </c>
      <c r="H32" s="0" t="n">
        <f aca="false">G32/D32</f>
        <v>36.5</v>
      </c>
    </row>
    <row r="33" customFormat="false" ht="16.5" hidden="false" customHeight="false" outlineLevel="0" collapsed="false">
      <c r="A33" s="17" t="s">
        <v>63</v>
      </c>
      <c r="B33" s="35" t="n">
        <v>0.0238476056241275</v>
      </c>
      <c r="C33" s="0" t="n">
        <v>117</v>
      </c>
      <c r="D33" s="0" t="n">
        <v>14</v>
      </c>
      <c r="E33" s="0" t="n">
        <v>351</v>
      </c>
      <c r="G33" s="0" t="n">
        <f aca="false">E33+F33</f>
        <v>351</v>
      </c>
      <c r="H33" s="0" t="n">
        <f aca="false">G33/D33</f>
        <v>25.0714285714286</v>
      </c>
    </row>
    <row r="34" customFormat="false" ht="16.5" hidden="false" customHeight="false" outlineLevel="0" collapsed="false">
      <c r="A34" s="17" t="s">
        <v>64</v>
      </c>
      <c r="B34" s="35" t="n">
        <v>-0.321207141485567</v>
      </c>
      <c r="D34" s="0" t="n">
        <v>0</v>
      </c>
      <c r="E34" s="0" t="n">
        <v>0</v>
      </c>
      <c r="F34" s="0" t="n">
        <v>0</v>
      </c>
      <c r="G34" s="0" t="n">
        <f aca="false">E34+F34</f>
        <v>0</v>
      </c>
      <c r="H34" s="0" t="n">
        <v>0</v>
      </c>
    </row>
    <row r="35" customFormat="false" ht="16.5" hidden="false" customHeight="false" outlineLevel="0" collapsed="false">
      <c r="A35" s="9" t="s">
        <v>66</v>
      </c>
      <c r="B35" s="35" t="n">
        <v>0.647572280956566</v>
      </c>
      <c r="C35" s="0" t="n">
        <v>226</v>
      </c>
      <c r="D35" s="0" t="n">
        <v>9</v>
      </c>
      <c r="E35" s="0" t="n">
        <v>152</v>
      </c>
      <c r="G35" s="0" t="n">
        <f aca="false">E35+F35</f>
        <v>152</v>
      </c>
      <c r="H35" s="0" t="n">
        <f aca="false">G35/D35</f>
        <v>16.8888888888889</v>
      </c>
    </row>
    <row r="36" customFormat="false" ht="16.5" hidden="false" customHeight="false" outlineLevel="0" collapsed="false">
      <c r="A36" s="17" t="s">
        <v>67</v>
      </c>
      <c r="B36" s="35" t="n">
        <v>0.43176863241554</v>
      </c>
      <c r="C36" s="0" t="n">
        <v>145</v>
      </c>
      <c r="D36" s="0" t="n">
        <v>16</v>
      </c>
      <c r="E36" s="0" t="n">
        <v>394</v>
      </c>
      <c r="F36" s="0" t="n">
        <v>182</v>
      </c>
      <c r="G36" s="0" t="n">
        <f aca="false">E36+F36</f>
        <v>576</v>
      </c>
      <c r="H36" s="0" t="n">
        <f aca="false">G36/D36</f>
        <v>36</v>
      </c>
    </row>
    <row r="37" customFormat="false" ht="16.5" hidden="false" customHeight="false" outlineLevel="0" collapsed="false">
      <c r="A37" s="14" t="s">
        <v>68</v>
      </c>
      <c r="B37" s="35" t="n">
        <v>0.071925997044956</v>
      </c>
      <c r="D37" s="0" t="n">
        <v>15</v>
      </c>
      <c r="E37" s="0" t="n">
        <v>585</v>
      </c>
      <c r="G37" s="0" t="n">
        <f aca="false">E37+F37</f>
        <v>585</v>
      </c>
      <c r="H37" s="0" t="n">
        <f aca="false">G37/D37</f>
        <v>39</v>
      </c>
    </row>
    <row r="38" customFormat="false" ht="16.5" hidden="false" customHeight="false" outlineLevel="0" collapsed="false">
      <c r="A38" s="16" t="s">
        <v>69</v>
      </c>
      <c r="B38" s="35" t="n">
        <v>0.0785836640488414</v>
      </c>
      <c r="D38" s="0" t="n">
        <v>0</v>
      </c>
      <c r="E38" s="0" t="n">
        <v>0</v>
      </c>
      <c r="F38" s="0" t="n">
        <v>0</v>
      </c>
      <c r="G38" s="0" t="n">
        <f aca="false">E38+F38</f>
        <v>0</v>
      </c>
      <c r="H38" s="0" t="n">
        <v>0</v>
      </c>
    </row>
    <row r="39" customFormat="false" ht="16.5" hidden="false" customHeight="false" outlineLevel="0" collapsed="false">
      <c r="A39" s="14" t="s">
        <v>70</v>
      </c>
      <c r="B39" s="35" t="n">
        <v>0.6165020498285</v>
      </c>
      <c r="C39" s="0" t="n">
        <v>5</v>
      </c>
      <c r="D39" s="0" t="n">
        <v>16</v>
      </c>
      <c r="E39" s="0" t="n">
        <v>1067</v>
      </c>
      <c r="F39" s="0" t="n">
        <v>71</v>
      </c>
      <c r="G39" s="0" t="n">
        <f aca="false">E39+F39</f>
        <v>1138</v>
      </c>
      <c r="H39" s="0" t="n">
        <f aca="false">G39/D39</f>
        <v>71.125</v>
      </c>
    </row>
    <row r="40" customFormat="false" ht="16.5" hidden="false" customHeight="false" outlineLevel="0" collapsed="false">
      <c r="A40" s="9" t="s">
        <v>71</v>
      </c>
      <c r="B40" s="35" t="n">
        <v>-0.351977411336224</v>
      </c>
      <c r="D40" s="0" t="n">
        <v>0</v>
      </c>
      <c r="E40" s="0" t="n">
        <v>0</v>
      </c>
      <c r="F40" s="0" t="n">
        <v>0</v>
      </c>
      <c r="G40" s="0" t="n">
        <f aca="false">E40+F40</f>
        <v>0</v>
      </c>
      <c r="H40" s="0" t="n">
        <v>0</v>
      </c>
    </row>
    <row r="41" customFormat="false" ht="16.5" hidden="false" customHeight="false" outlineLevel="0" collapsed="false">
      <c r="A41" s="14" t="s">
        <v>72</v>
      </c>
      <c r="B41" s="35" t="n">
        <v>-0.399940134544903</v>
      </c>
      <c r="C41" s="0" t="n">
        <v>26</v>
      </c>
      <c r="D41" s="0" t="n">
        <v>0</v>
      </c>
      <c r="E41" s="0" t="n">
        <v>0</v>
      </c>
      <c r="F41" s="0" t="n">
        <v>0</v>
      </c>
      <c r="G41" s="0" t="n">
        <f aca="false">E41+F41</f>
        <v>0</v>
      </c>
      <c r="H41" s="0" t="n">
        <v>0</v>
      </c>
    </row>
    <row r="42" customFormat="false" ht="16.5" hidden="false" customHeight="false" outlineLevel="0" collapsed="false">
      <c r="A42" s="14" t="s">
        <v>73</v>
      </c>
      <c r="B42" s="35" t="n">
        <v>-1.45834919210437</v>
      </c>
      <c r="D42" s="0" t="n">
        <v>0</v>
      </c>
      <c r="E42" s="0" t="n">
        <v>0</v>
      </c>
      <c r="F42" s="0" t="n">
        <v>0</v>
      </c>
      <c r="G42" s="0" t="n">
        <f aca="false">E42+F42</f>
        <v>0</v>
      </c>
      <c r="H42" s="0" t="n">
        <v>0</v>
      </c>
    </row>
    <row r="43" customFormat="false" ht="16.5" hidden="false" customHeight="false" outlineLevel="0" collapsed="false">
      <c r="A43" s="17" t="s">
        <v>74</v>
      </c>
      <c r="B43" s="35" t="n">
        <v>0.743832984015587</v>
      </c>
      <c r="C43" s="0" t="n">
        <v>147</v>
      </c>
      <c r="D43" s="0" t="n">
        <v>0</v>
      </c>
      <c r="E43" s="0" t="n">
        <v>0</v>
      </c>
      <c r="F43" s="0" t="n">
        <v>0</v>
      </c>
      <c r="G43" s="0" t="n">
        <f aca="false">E43+F43</f>
        <v>0</v>
      </c>
      <c r="H43" s="0" t="n">
        <v>0</v>
      </c>
    </row>
    <row r="44" customFormat="false" ht="16.5" hidden="false" customHeight="false" outlineLevel="0" collapsed="false">
      <c r="A44" s="16" t="s">
        <v>75</v>
      </c>
      <c r="B44" s="35" t="n">
        <v>0.238049171141195</v>
      </c>
      <c r="D44" s="0" t="n">
        <v>0</v>
      </c>
      <c r="E44" s="0" t="n">
        <v>0</v>
      </c>
      <c r="F44" s="0" t="n">
        <v>0</v>
      </c>
      <c r="G44" s="0" t="n">
        <f aca="false">E44+F44</f>
        <v>0</v>
      </c>
      <c r="H44" s="0" t="n">
        <v>0</v>
      </c>
    </row>
    <row r="45" customFormat="false" ht="16.5" hidden="false" customHeight="false" outlineLevel="0" collapsed="false">
      <c r="A45" s="16" t="s">
        <v>76</v>
      </c>
      <c r="B45" s="35" t="n">
        <v>0.0831136222800366</v>
      </c>
      <c r="C45" s="0" t="n">
        <v>224</v>
      </c>
      <c r="D45" s="0" t="n">
        <v>16</v>
      </c>
      <c r="F45" s="0" t="n">
        <v>327</v>
      </c>
      <c r="G45" s="0" t="n">
        <f aca="false">E45+F45</f>
        <v>327</v>
      </c>
      <c r="H45" s="0" t="n">
        <f aca="false">G45/D45</f>
        <v>20.4375</v>
      </c>
    </row>
    <row r="46" customFormat="false" ht="16.5" hidden="false" customHeight="false" outlineLevel="0" collapsed="false">
      <c r="A46" s="16" t="s">
        <v>77</v>
      </c>
      <c r="B46" s="35" t="n">
        <v>0.366132501603502</v>
      </c>
      <c r="C46" s="0" t="n">
        <v>103</v>
      </c>
      <c r="D46" s="0" t="n">
        <v>0</v>
      </c>
      <c r="E46" s="0" t="n">
        <v>0</v>
      </c>
      <c r="F46" s="0" t="n">
        <v>0</v>
      </c>
      <c r="G46" s="0" t="n">
        <f aca="false">E46+F46</f>
        <v>0</v>
      </c>
      <c r="H46" s="0" t="n">
        <v>0</v>
      </c>
    </row>
    <row r="47" customFormat="false" ht="16.5" hidden="false" customHeight="false" outlineLevel="0" collapsed="false">
      <c r="A47" s="16" t="s">
        <v>78</v>
      </c>
      <c r="B47" s="35" t="n">
        <v>1.54077522113845</v>
      </c>
      <c r="C47" s="0" t="n">
        <v>27</v>
      </c>
      <c r="D47" s="0" t="n">
        <v>16</v>
      </c>
      <c r="E47" s="0" t="n">
        <v>870</v>
      </c>
      <c r="F47" s="0" t="n">
        <v>185</v>
      </c>
      <c r="G47" s="0" t="n">
        <f aca="false">E47+F47</f>
        <v>1055</v>
      </c>
      <c r="H47" s="0" t="n">
        <f aca="false">G47/D47</f>
        <v>65.9375</v>
      </c>
    </row>
    <row r="48" customFormat="false" ht="16.5" hidden="false" customHeight="false" outlineLevel="0" collapsed="false">
      <c r="A48" s="14" t="s">
        <v>79</v>
      </c>
      <c r="B48" s="35" t="n">
        <v>0.0694413805025285</v>
      </c>
      <c r="D48" s="0" t="n">
        <v>0</v>
      </c>
      <c r="E48" s="0" t="n">
        <v>0</v>
      </c>
      <c r="F48" s="0" t="n">
        <v>0</v>
      </c>
      <c r="G48" s="0" t="n">
        <f aca="false">E48+F48</f>
        <v>0</v>
      </c>
      <c r="H48" s="0" t="n">
        <v>0</v>
      </c>
    </row>
    <row r="49" customFormat="false" ht="16.5" hidden="false" customHeight="false" outlineLevel="0" collapsed="false">
      <c r="A49" s="14" t="s">
        <v>80</v>
      </c>
      <c r="B49" s="35" t="n">
        <v>-0.155248843912301</v>
      </c>
      <c r="C49" s="0" t="n">
        <v>174</v>
      </c>
      <c r="D49" s="0" t="n">
        <v>7</v>
      </c>
      <c r="E49" s="0" t="n">
        <v>113</v>
      </c>
      <c r="G49" s="0" t="n">
        <f aca="false">E49+F49</f>
        <v>113</v>
      </c>
      <c r="H49" s="0" t="n">
        <f aca="false">G49/D49</f>
        <v>16.1428571428571</v>
      </c>
      <c r="I49" s="0" t="s">
        <v>20</v>
      </c>
    </row>
    <row r="50" customFormat="false" ht="16.5" hidden="false" customHeight="false" outlineLevel="0" collapsed="false">
      <c r="A50" s="17" t="s">
        <v>81</v>
      </c>
      <c r="B50" s="35" t="n">
        <v>-0.207533887746793</v>
      </c>
      <c r="D50" s="0" t="n">
        <v>0</v>
      </c>
      <c r="E50" s="0" t="n">
        <v>0</v>
      </c>
      <c r="F50" s="0" t="n">
        <v>0</v>
      </c>
      <c r="G50" s="0" t="n">
        <f aca="false">E50+F50</f>
        <v>0</v>
      </c>
      <c r="H50" s="0" t="n">
        <v>0</v>
      </c>
    </row>
    <row r="51" customFormat="false" ht="16.5" hidden="false" customHeight="false" outlineLevel="0" collapsed="false">
      <c r="A51" s="9" t="s">
        <v>82</v>
      </c>
      <c r="B51" s="35" t="n">
        <v>0.0278314379266468</v>
      </c>
      <c r="C51" s="0" t="n">
        <v>19</v>
      </c>
      <c r="D51" s="0" t="n">
        <v>16</v>
      </c>
      <c r="E51" s="0" t="n">
        <v>424</v>
      </c>
      <c r="G51" s="0" t="n">
        <f aca="false">E51+F51</f>
        <v>424</v>
      </c>
      <c r="H51" s="0" t="n">
        <f aca="false">G51/D51</f>
        <v>26.5</v>
      </c>
    </row>
    <row r="52" customFormat="false" ht="16.5" hidden="false" customHeight="false" outlineLevel="0" collapsed="false">
      <c r="A52" s="9" t="s">
        <v>83</v>
      </c>
      <c r="B52" s="35" t="n">
        <v>-0.0683737750138571</v>
      </c>
      <c r="C52" s="0" t="n">
        <v>90</v>
      </c>
      <c r="D52" s="0" t="n">
        <v>13</v>
      </c>
      <c r="E52" s="0" t="n">
        <v>237</v>
      </c>
      <c r="F52" s="0" t="n">
        <v>64</v>
      </c>
      <c r="G52" s="0" t="n">
        <f aca="false">E52+F52</f>
        <v>301</v>
      </c>
      <c r="H52" s="0" t="n">
        <f aca="false">G52/D52</f>
        <v>23.1538461538462</v>
      </c>
    </row>
    <row r="53" customFormat="false" ht="16.5" hidden="false" customHeight="false" outlineLevel="0" collapsed="false">
      <c r="A53" s="14" t="s">
        <v>84</v>
      </c>
      <c r="B53" s="35" t="n">
        <v>1.17278881775076</v>
      </c>
      <c r="C53" s="0" t="n">
        <v>21</v>
      </c>
      <c r="D53" s="0" t="n">
        <v>5</v>
      </c>
      <c r="E53" s="0" t="n">
        <v>65</v>
      </c>
      <c r="G53" s="0" t="n">
        <f aca="false">E53+F53</f>
        <v>65</v>
      </c>
      <c r="H53" s="0" t="n">
        <f aca="false">G53/D53</f>
        <v>13</v>
      </c>
    </row>
    <row r="54" customFormat="false" ht="16.5" hidden="false" customHeight="false" outlineLevel="0" collapsed="false">
      <c r="A54" s="9" t="s">
        <v>85</v>
      </c>
      <c r="B54" s="35" t="n">
        <v>0.389203746480883</v>
      </c>
      <c r="D54" s="0" t="n">
        <v>0</v>
      </c>
      <c r="E54" s="0" t="n">
        <v>0</v>
      </c>
      <c r="F54" s="0" t="n">
        <v>0</v>
      </c>
      <c r="G54" s="0" t="n">
        <f aca="false">E54+F54</f>
        <v>0</v>
      </c>
      <c r="H54" s="0" t="n">
        <v>0</v>
      </c>
    </row>
    <row r="55" customFormat="false" ht="16.5" hidden="false" customHeight="false" outlineLevel="0" collapsed="false">
      <c r="A55" s="9" t="s">
        <v>86</v>
      </c>
      <c r="B55" s="35" t="n">
        <v>0.415738695135912</v>
      </c>
      <c r="D55" s="0" t="n">
        <v>0</v>
      </c>
      <c r="E55" s="0" t="n">
        <v>0</v>
      </c>
      <c r="F55" s="0" t="n">
        <v>0</v>
      </c>
      <c r="G55" s="0" t="n">
        <f aca="false">E55+F55</f>
        <v>0</v>
      </c>
      <c r="H55" s="0" t="n">
        <v>0</v>
      </c>
    </row>
    <row r="56" customFormat="false" ht="16.5" hidden="false" customHeight="false" outlineLevel="0" collapsed="false">
      <c r="A56" s="17" t="s">
        <v>87</v>
      </c>
      <c r="B56" s="35" t="n">
        <v>0.183071679772006</v>
      </c>
      <c r="C56" s="0" t="n">
        <v>189</v>
      </c>
      <c r="D56" s="0" t="n">
        <v>6</v>
      </c>
      <c r="E56" s="0" t="n">
        <v>263</v>
      </c>
      <c r="G56" s="0" t="n">
        <f aca="false">E56+F56</f>
        <v>263</v>
      </c>
      <c r="H56" s="0" t="n">
        <f aca="false">G56/D56</f>
        <v>43.8333333333333</v>
      </c>
    </row>
    <row r="57" customFormat="false" ht="16.5" hidden="false" customHeight="false" outlineLevel="0" collapsed="false">
      <c r="A57" s="14" t="s">
        <v>88</v>
      </c>
      <c r="B57" s="35" t="n">
        <v>-0.432959472089071</v>
      </c>
      <c r="C57" s="0" t="n">
        <v>91</v>
      </c>
      <c r="D57" s="0" t="n">
        <v>0</v>
      </c>
      <c r="E57" s="0" t="n">
        <v>0</v>
      </c>
      <c r="F57" s="0" t="n">
        <v>0</v>
      </c>
      <c r="G57" s="0" t="n">
        <f aca="false">E57+F57</f>
        <v>0</v>
      </c>
      <c r="H57" s="0" t="n">
        <v>0</v>
      </c>
    </row>
    <row r="58" customFormat="false" ht="16.5" hidden="false" customHeight="false" outlineLevel="0" collapsed="false">
      <c r="A58" s="14" t="s">
        <v>89</v>
      </c>
      <c r="B58" s="35" t="n">
        <v>1.05229329578933</v>
      </c>
      <c r="C58" s="0" t="n">
        <v>76</v>
      </c>
      <c r="D58" s="0" t="n">
        <v>16</v>
      </c>
      <c r="E58" s="0" t="n">
        <v>369</v>
      </c>
      <c r="F58" s="0" t="n">
        <v>171</v>
      </c>
      <c r="G58" s="0" t="n">
        <f aca="false">E58+F58</f>
        <v>540</v>
      </c>
      <c r="H58" s="0" t="n">
        <f aca="false">G58/D58</f>
        <v>33.75</v>
      </c>
    </row>
    <row r="59" customFormat="false" ht="16.5" hidden="false" customHeight="false" outlineLevel="0" collapsed="false">
      <c r="A59" s="17" t="s">
        <v>90</v>
      </c>
      <c r="B59" s="35" t="n">
        <v>-0.0214920442307374</v>
      </c>
      <c r="D59" s="0" t="n">
        <v>0</v>
      </c>
      <c r="E59" s="0" t="n">
        <v>0</v>
      </c>
      <c r="F59" s="0" t="n">
        <v>0</v>
      </c>
      <c r="G59" s="0" t="n">
        <f aca="false">E59+F59</f>
        <v>0</v>
      </c>
      <c r="H59" s="0" t="n">
        <v>0</v>
      </c>
    </row>
    <row r="60" customFormat="false" ht="16.5" hidden="false" customHeight="false" outlineLevel="0" collapsed="false">
      <c r="A60" s="14" t="s">
        <v>91</v>
      </c>
      <c r="B60" s="35" t="n">
        <v>-0.311609152726708</v>
      </c>
      <c r="D60" s="0" t="n">
        <v>0</v>
      </c>
      <c r="E60" s="0" t="n">
        <v>0</v>
      </c>
      <c r="F60" s="0" t="n">
        <v>0</v>
      </c>
      <c r="G60" s="0" t="n">
        <f aca="false">E60+F60</f>
        <v>0</v>
      </c>
      <c r="H60" s="0" t="n">
        <v>0</v>
      </c>
    </row>
    <row r="61" customFormat="false" ht="16.5" hidden="false" customHeight="false" outlineLevel="0" collapsed="false">
      <c r="A61" s="9" t="s">
        <v>92</v>
      </c>
      <c r="B61" s="35" t="n">
        <v>0.638819499936869</v>
      </c>
      <c r="C61" s="0" t="n">
        <v>216</v>
      </c>
      <c r="D61" s="0" t="n">
        <v>15</v>
      </c>
      <c r="E61" s="0" t="n">
        <v>167</v>
      </c>
      <c r="F61" s="0" t="n">
        <v>57</v>
      </c>
      <c r="G61" s="0" t="n">
        <f aca="false">E61+F61</f>
        <v>224</v>
      </c>
      <c r="H61" s="0" t="n">
        <f aca="false">G61/D61</f>
        <v>14.9333333333333</v>
      </c>
    </row>
    <row r="62" customFormat="false" ht="16.5" hidden="false" customHeight="false" outlineLevel="0" collapsed="false">
      <c r="A62" s="16" t="s">
        <v>93</v>
      </c>
      <c r="B62" s="35" t="n">
        <v>0.193391724795328</v>
      </c>
      <c r="C62" s="0" t="n">
        <v>109</v>
      </c>
      <c r="D62" s="0" t="n">
        <v>15</v>
      </c>
      <c r="E62" s="0" t="n">
        <v>270</v>
      </c>
      <c r="F62" s="0" t="n">
        <v>303</v>
      </c>
      <c r="G62" s="0" t="n">
        <f aca="false">E62+F62</f>
        <v>573</v>
      </c>
      <c r="H62" s="0" t="n">
        <f aca="false">G62/D62</f>
        <v>38.2</v>
      </c>
    </row>
    <row r="63" customFormat="false" ht="16.5" hidden="false" customHeight="false" outlineLevel="0" collapsed="false">
      <c r="A63" s="17" t="s">
        <v>94</v>
      </c>
      <c r="B63" s="35" t="n">
        <v>0.151065521334951</v>
      </c>
      <c r="C63" s="0" t="n">
        <v>68</v>
      </c>
      <c r="D63" s="0" t="n">
        <v>16</v>
      </c>
      <c r="E63" s="0" t="n">
        <v>433</v>
      </c>
      <c r="G63" s="0" t="n">
        <f aca="false">E63+F63</f>
        <v>433</v>
      </c>
      <c r="H63" s="0" t="n">
        <f aca="false">G63/D63</f>
        <v>27.0625</v>
      </c>
    </row>
    <row r="64" customFormat="false" ht="16.5" hidden="false" customHeight="false" outlineLevel="0" collapsed="false">
      <c r="A64" s="16" t="s">
        <v>95</v>
      </c>
      <c r="B64" s="35" t="n">
        <v>0.218568492922016</v>
      </c>
      <c r="D64" s="0" t="n">
        <v>0</v>
      </c>
      <c r="E64" s="0" t="n">
        <v>0</v>
      </c>
      <c r="F64" s="0" t="n">
        <v>0</v>
      </c>
      <c r="G64" s="0" t="n">
        <f aca="false">E64+F64</f>
        <v>0</v>
      </c>
      <c r="H64" s="0" t="n">
        <v>0</v>
      </c>
    </row>
    <row r="65" customFormat="false" ht="16.5" hidden="false" customHeight="false" outlineLevel="0" collapsed="false">
      <c r="A65" s="16" t="s">
        <v>96</v>
      </c>
      <c r="B65" s="35" t="n">
        <v>0.0922502778372795</v>
      </c>
      <c r="D65" s="0" t="n">
        <v>0</v>
      </c>
      <c r="E65" s="0" t="n">
        <v>0</v>
      </c>
      <c r="F65" s="0" t="n">
        <v>0</v>
      </c>
      <c r="G65" s="0" t="n">
        <f aca="false">E65+F65</f>
        <v>0</v>
      </c>
      <c r="H65" s="0" t="n">
        <v>0</v>
      </c>
    </row>
    <row r="66" customFormat="false" ht="16.5" hidden="false" customHeight="false" outlineLevel="0" collapsed="false">
      <c r="A66" s="16" t="s">
        <v>97</v>
      </c>
      <c r="B66" s="35" t="n">
        <v>-1.35779410019514</v>
      </c>
      <c r="D66" s="0" t="n">
        <v>0</v>
      </c>
      <c r="E66" s="0" t="n">
        <v>0</v>
      </c>
      <c r="F66" s="0" t="n">
        <v>0</v>
      </c>
      <c r="G66" s="0" t="n">
        <f aca="false">E66+F66</f>
        <v>0</v>
      </c>
      <c r="H66" s="0" t="n">
        <v>0</v>
      </c>
    </row>
    <row r="67" customFormat="false" ht="16.5" hidden="false" customHeight="false" outlineLevel="0" collapsed="false">
      <c r="A67" s="14" t="s">
        <v>98</v>
      </c>
      <c r="B67" s="35" t="n">
        <v>-0.346737369109527</v>
      </c>
      <c r="D67" s="0" t="n">
        <v>0</v>
      </c>
      <c r="E67" s="0" t="n">
        <v>0</v>
      </c>
      <c r="F67" s="0" t="n">
        <v>0</v>
      </c>
      <c r="G67" s="0" t="n">
        <f aca="false">E67+F67</f>
        <v>0</v>
      </c>
      <c r="H67" s="0" t="n">
        <v>0</v>
      </c>
    </row>
    <row r="68" customFormat="false" ht="16.5" hidden="false" customHeight="false" outlineLevel="0" collapsed="false">
      <c r="A68" s="14" t="s">
        <v>99</v>
      </c>
      <c r="B68" s="35" t="n">
        <v>1.77989693016898</v>
      </c>
      <c r="C68" s="0" t="n">
        <v>240</v>
      </c>
      <c r="D68" s="0" t="n">
        <v>0</v>
      </c>
      <c r="E68" s="0" t="n">
        <v>0</v>
      </c>
      <c r="F68" s="0" t="n">
        <v>0</v>
      </c>
      <c r="G68" s="0" t="n">
        <f aca="false">E68+F68</f>
        <v>0</v>
      </c>
      <c r="H68" s="0" t="n">
        <v>0</v>
      </c>
    </row>
    <row r="69" customFormat="false" ht="16.5" hidden="false" customHeight="false" outlineLevel="0" collapsed="false">
      <c r="A69" s="17" t="s">
        <v>100</v>
      </c>
      <c r="B69" s="35" t="n">
        <v>0.369359874279992</v>
      </c>
      <c r="C69" s="0" t="n">
        <v>83</v>
      </c>
      <c r="D69" s="0" t="n">
        <v>10</v>
      </c>
      <c r="E69" s="0" t="n">
        <v>226</v>
      </c>
      <c r="F69" s="0" t="n">
        <v>96</v>
      </c>
      <c r="G69" s="0" t="n">
        <f aca="false">E69+F69</f>
        <v>322</v>
      </c>
      <c r="H69" s="0" t="n">
        <f aca="false">G69/D69</f>
        <v>32.2</v>
      </c>
    </row>
    <row r="70" customFormat="false" ht="16.5" hidden="false" customHeight="false" outlineLevel="0" collapsed="false">
      <c r="A70" s="16" t="s">
        <v>101</v>
      </c>
      <c r="B70" s="35" t="n">
        <v>-0.0483488845672035</v>
      </c>
      <c r="D70" s="0" t="n">
        <v>0</v>
      </c>
      <c r="E70" s="0" t="n">
        <v>0</v>
      </c>
      <c r="F70" s="0" t="n">
        <v>0</v>
      </c>
      <c r="G70" s="0" t="n">
        <f aca="false">E70+F70</f>
        <v>0</v>
      </c>
      <c r="H70" s="0" t="n">
        <v>0</v>
      </c>
    </row>
    <row r="71" customFormat="false" ht="16.5" hidden="false" customHeight="false" outlineLevel="0" collapsed="false">
      <c r="A71" s="14" t="s">
        <v>102</v>
      </c>
      <c r="B71" s="35" t="n">
        <v>-0.377226192789042</v>
      </c>
      <c r="C71" s="0" t="n">
        <v>24</v>
      </c>
      <c r="D71" s="0" t="n">
        <v>0</v>
      </c>
      <c r="E71" s="0" t="n">
        <v>0</v>
      </c>
      <c r="F71" s="0" t="n">
        <v>0</v>
      </c>
      <c r="G71" s="0" t="n">
        <f aca="false">E71+F71</f>
        <v>0</v>
      </c>
      <c r="H71" s="0" t="n">
        <v>0</v>
      </c>
    </row>
    <row r="72" customFormat="false" ht="16.5" hidden="false" customHeight="false" outlineLevel="0" collapsed="false">
      <c r="A72" s="17" t="s">
        <v>103</v>
      </c>
      <c r="B72" s="35" t="n">
        <v>0.0880370562987118</v>
      </c>
      <c r="C72" s="0" t="n">
        <v>30</v>
      </c>
      <c r="D72" s="0" t="n">
        <v>15</v>
      </c>
      <c r="E72" s="0" t="n">
        <v>756</v>
      </c>
      <c r="F72" s="0" t="n">
        <v>115</v>
      </c>
      <c r="G72" s="0" t="n">
        <f aca="false">E72+F72</f>
        <v>871</v>
      </c>
      <c r="H72" s="0" t="n">
        <f aca="false">G72/D72</f>
        <v>58.0666666666667</v>
      </c>
    </row>
    <row r="73" customFormat="false" ht="16.5" hidden="false" customHeight="false" outlineLevel="0" collapsed="false">
      <c r="A73" s="17" t="s">
        <v>104</v>
      </c>
      <c r="B73" s="35" t="n">
        <v>-0.204555346536566</v>
      </c>
      <c r="C73" s="0" t="n">
        <v>167</v>
      </c>
      <c r="D73" s="0" t="n">
        <v>7</v>
      </c>
      <c r="E73" s="0" t="n">
        <v>230</v>
      </c>
      <c r="G73" s="0" t="n">
        <f aca="false">E73+F73</f>
        <v>230</v>
      </c>
      <c r="H73" s="0" t="n">
        <f aca="false">G73/D73</f>
        <v>32.8571428571429</v>
      </c>
    </row>
    <row r="74" customFormat="false" ht="16.5" hidden="false" customHeight="false" outlineLevel="0" collapsed="false">
      <c r="A74" s="16" t="s">
        <v>105</v>
      </c>
      <c r="B74" s="35" t="n">
        <v>0.365843273922199</v>
      </c>
      <c r="C74" s="0" t="n">
        <v>127</v>
      </c>
      <c r="D74" s="0" t="n">
        <v>16</v>
      </c>
      <c r="E74" s="0" t="n">
        <v>32</v>
      </c>
      <c r="F74" s="0" t="n">
        <v>281</v>
      </c>
      <c r="G74" s="0" t="n">
        <f aca="false">E74+F74</f>
        <v>313</v>
      </c>
      <c r="H74" s="0" t="n">
        <f aca="false">G74/D74</f>
        <v>19.5625</v>
      </c>
    </row>
    <row r="75" customFormat="false" ht="16.5" hidden="false" customHeight="false" outlineLevel="0" collapsed="false">
      <c r="A75" s="9" t="s">
        <v>106</v>
      </c>
      <c r="B75" s="35" t="n">
        <v>1.04360035977102</v>
      </c>
      <c r="C75" s="0" t="n">
        <v>88</v>
      </c>
      <c r="D75" s="0" t="n">
        <v>14</v>
      </c>
      <c r="E75" s="0" t="n">
        <v>394</v>
      </c>
      <c r="F75" s="0" t="n">
        <v>140</v>
      </c>
      <c r="G75" s="0" t="n">
        <f aca="false">E75+F75</f>
        <v>534</v>
      </c>
      <c r="H75" s="0" t="n">
        <f aca="false">G75/D75</f>
        <v>38.1428571428571</v>
      </c>
    </row>
    <row r="76" customFormat="false" ht="16.5" hidden="false" customHeight="false" outlineLevel="0" collapsed="false">
      <c r="A76" s="14" t="s">
        <v>107</v>
      </c>
      <c r="B76" s="35" t="n">
        <v>-0.695124089346442</v>
      </c>
      <c r="C76" s="0" t="n">
        <v>12</v>
      </c>
      <c r="D76" s="0" t="n">
        <v>16</v>
      </c>
      <c r="E76" s="0" t="n">
        <v>506</v>
      </c>
      <c r="F76" s="0" t="n">
        <v>132</v>
      </c>
      <c r="G76" s="0" t="n">
        <f aca="false">E76+F76</f>
        <v>638</v>
      </c>
      <c r="H76" s="0" t="n">
        <f aca="false">G76/D76</f>
        <v>39.875</v>
      </c>
    </row>
    <row r="77" customFormat="false" ht="16.5" hidden="false" customHeight="false" outlineLevel="0" collapsed="false">
      <c r="A77" s="14" t="s">
        <v>108</v>
      </c>
      <c r="B77" s="35" t="n">
        <v>0.0530351193948138</v>
      </c>
      <c r="C77" s="0" t="n">
        <v>3</v>
      </c>
      <c r="D77" s="0" t="n">
        <v>0</v>
      </c>
      <c r="E77" s="0" t="n">
        <v>0</v>
      </c>
      <c r="F77" s="0" t="n">
        <v>0</v>
      </c>
      <c r="G77" s="0" t="n">
        <f aca="false">E77+F77</f>
        <v>0</v>
      </c>
      <c r="H77" s="0" t="n">
        <v>0</v>
      </c>
    </row>
    <row r="78" customFormat="false" ht="16.5" hidden="false" customHeight="false" outlineLevel="0" collapsed="false">
      <c r="A78" s="9" t="s">
        <v>109</v>
      </c>
      <c r="B78" s="35" t="n">
        <v>-0.463909190482192</v>
      </c>
      <c r="C78" s="0" t="n">
        <v>192</v>
      </c>
      <c r="D78" s="0" t="n">
        <v>8</v>
      </c>
      <c r="E78" s="0" t="n">
        <v>143</v>
      </c>
      <c r="G78" s="0" t="n">
        <f aca="false">E78+F78</f>
        <v>143</v>
      </c>
      <c r="H78" s="0" t="n">
        <f aca="false">G78/D78</f>
        <v>17.875</v>
      </c>
    </row>
    <row r="79" customFormat="false" ht="16.5" hidden="false" customHeight="false" outlineLevel="0" collapsed="false">
      <c r="A79" s="9" t="s">
        <v>110</v>
      </c>
      <c r="B79" s="35" t="n">
        <v>0.480535897514448</v>
      </c>
      <c r="C79" s="0" t="n">
        <v>233</v>
      </c>
      <c r="D79" s="0" t="n">
        <v>0</v>
      </c>
      <c r="E79" s="0" t="n">
        <v>0</v>
      </c>
      <c r="F79" s="0" t="n">
        <v>0</v>
      </c>
      <c r="G79" s="0" t="n">
        <f aca="false">E79+F79</f>
        <v>0</v>
      </c>
      <c r="H79" s="0" t="n">
        <v>0</v>
      </c>
    </row>
    <row r="80" customFormat="false" ht="16.5" hidden="false" customHeight="false" outlineLevel="0" collapsed="false">
      <c r="A80" s="9" t="s">
        <v>111</v>
      </c>
      <c r="B80" s="35" t="n">
        <v>0.265180161850922</v>
      </c>
      <c r="C80" s="0" t="n">
        <v>204</v>
      </c>
      <c r="D80" s="0" t="n">
        <v>6</v>
      </c>
      <c r="E80" s="0" t="n">
        <v>45</v>
      </c>
      <c r="F80" s="0" t="n">
        <v>95</v>
      </c>
      <c r="G80" s="0" t="n">
        <f aca="false">E80+F80</f>
        <v>140</v>
      </c>
      <c r="H80" s="0" t="n">
        <f aca="false">G80/D80</f>
        <v>23.3333333333333</v>
      </c>
    </row>
    <row r="81" customFormat="false" ht="16.5" hidden="false" customHeight="false" outlineLevel="0" collapsed="false">
      <c r="A81" s="14" t="s">
        <v>112</v>
      </c>
      <c r="B81" s="35" t="n">
        <v>-1.30481021953295</v>
      </c>
      <c r="D81" s="0" t="n">
        <v>0</v>
      </c>
      <c r="E81" s="0" t="n">
        <v>0</v>
      </c>
      <c r="F81" s="0" t="n">
        <v>0</v>
      </c>
      <c r="G81" s="0" t="n">
        <f aca="false">E81+F81</f>
        <v>0</v>
      </c>
      <c r="H81" s="0" t="n">
        <v>0</v>
      </c>
    </row>
    <row r="82" customFormat="false" ht="16.5" hidden="false" customHeight="false" outlineLevel="0" collapsed="false">
      <c r="A82" s="14" t="s">
        <v>113</v>
      </c>
      <c r="B82" s="35" t="n">
        <v>-0.776013143071967</v>
      </c>
      <c r="C82" s="0" t="n">
        <v>102</v>
      </c>
      <c r="D82" s="0" t="n">
        <v>10</v>
      </c>
      <c r="E82" s="0" t="n">
        <v>58</v>
      </c>
      <c r="G82" s="0" t="n">
        <f aca="false">E82+F82</f>
        <v>58</v>
      </c>
      <c r="H82" s="0" t="n">
        <f aca="false">G82/D82</f>
        <v>5.8</v>
      </c>
    </row>
    <row r="83" customFormat="false" ht="16.5" hidden="false" customHeight="false" outlineLevel="0" collapsed="false">
      <c r="A83" s="9" t="s">
        <v>114</v>
      </c>
      <c r="B83" s="35" t="n">
        <v>-0.156026696876166</v>
      </c>
      <c r="D83" s="0" t="n">
        <v>0</v>
      </c>
      <c r="E83" s="0" t="n">
        <v>0</v>
      </c>
      <c r="F83" s="0" t="n">
        <v>0</v>
      </c>
      <c r="G83" s="0" t="n">
        <f aca="false">E83+F83</f>
        <v>0</v>
      </c>
      <c r="H83" s="0" t="n">
        <v>0</v>
      </c>
    </row>
    <row r="84" customFormat="false" ht="16.5" hidden="false" customHeight="false" outlineLevel="0" collapsed="false">
      <c r="A84" s="9" t="s">
        <v>115</v>
      </c>
      <c r="B84" s="35" t="n">
        <v>0.0364169173873421</v>
      </c>
      <c r="C84" s="0" t="n">
        <v>138</v>
      </c>
      <c r="D84" s="0" t="n">
        <v>7</v>
      </c>
      <c r="E84" s="0" t="n">
        <v>114</v>
      </c>
      <c r="G84" s="0" t="n">
        <f aca="false">E84+F84</f>
        <v>114</v>
      </c>
      <c r="H84" s="0" t="n">
        <f aca="false">G84/D84</f>
        <v>16.2857142857143</v>
      </c>
    </row>
    <row r="85" customFormat="false" ht="16.5" hidden="false" customHeight="false" outlineLevel="0" collapsed="false">
      <c r="A85" s="14" t="s">
        <v>116</v>
      </c>
      <c r="B85" s="35" t="n">
        <v>0.68627127646663</v>
      </c>
      <c r="C85" s="0" t="n">
        <v>86</v>
      </c>
      <c r="D85" s="0" t="n">
        <v>16</v>
      </c>
      <c r="E85" s="0" t="n">
        <v>412</v>
      </c>
      <c r="F85" s="0" t="n">
        <v>114</v>
      </c>
      <c r="G85" s="0" t="n">
        <f aca="false">E85+F85</f>
        <v>526</v>
      </c>
      <c r="H85" s="0" t="n">
        <f aca="false">G85/D85</f>
        <v>32.875</v>
      </c>
    </row>
    <row r="86" customFormat="false" ht="16.5" hidden="false" customHeight="false" outlineLevel="0" collapsed="false">
      <c r="A86" s="9" t="s">
        <v>117</v>
      </c>
      <c r="B86" s="35" t="n">
        <v>-0.443946828425282</v>
      </c>
      <c r="C86" s="0" t="n">
        <v>151</v>
      </c>
      <c r="D86" s="0" t="n">
        <v>16</v>
      </c>
      <c r="E86" s="0" t="n">
        <v>654</v>
      </c>
      <c r="F86" s="0" t="n">
        <v>83</v>
      </c>
      <c r="G86" s="0" t="n">
        <f aca="false">E86+F86</f>
        <v>737</v>
      </c>
      <c r="H86" s="0" t="n">
        <f aca="false">G86/D86</f>
        <v>46.0625</v>
      </c>
    </row>
    <row r="87" customFormat="false" ht="16.5" hidden="false" customHeight="false" outlineLevel="0" collapsed="false">
      <c r="A87" s="9" t="s">
        <v>118</v>
      </c>
      <c r="B87" s="35" t="n">
        <v>0.838706595838148</v>
      </c>
      <c r="C87" s="0" t="n">
        <v>148</v>
      </c>
      <c r="D87" s="0" t="n">
        <v>0</v>
      </c>
      <c r="E87" s="0" t="n">
        <v>0</v>
      </c>
      <c r="F87" s="0" t="n">
        <v>0</v>
      </c>
      <c r="G87" s="0" t="n">
        <f aca="false">E87+F87</f>
        <v>0</v>
      </c>
      <c r="H87" s="0" t="n">
        <v>0</v>
      </c>
    </row>
    <row r="88" customFormat="false" ht="16.5" hidden="false" customHeight="false" outlineLevel="0" collapsed="false">
      <c r="A88" s="16" t="s">
        <v>119</v>
      </c>
      <c r="B88" s="35" t="n">
        <v>-0.146984683487922</v>
      </c>
      <c r="D88" s="0" t="n">
        <v>4</v>
      </c>
      <c r="E88" s="0" t="n">
        <v>9</v>
      </c>
      <c r="G88" s="0" t="n">
        <f aca="false">E88+F88</f>
        <v>9</v>
      </c>
      <c r="H88" s="0" t="n">
        <f aca="false">G88/D88</f>
        <v>2.25</v>
      </c>
    </row>
    <row r="89" customFormat="false" ht="16.5" hidden="false" customHeight="false" outlineLevel="0" collapsed="false">
      <c r="A89" s="14" t="s">
        <v>120</v>
      </c>
      <c r="B89" s="35" t="n">
        <v>1.20196322227624</v>
      </c>
      <c r="C89" s="0" t="n">
        <v>132</v>
      </c>
      <c r="D89" s="0" t="n">
        <v>0</v>
      </c>
      <c r="E89" s="0" t="n">
        <v>0</v>
      </c>
      <c r="F89" s="0" t="n">
        <v>0</v>
      </c>
      <c r="G89" s="0" t="n">
        <f aca="false">E89+F89</f>
        <v>0</v>
      </c>
      <c r="H89" s="0" t="n">
        <v>0</v>
      </c>
    </row>
    <row r="90" customFormat="false" ht="16.5" hidden="false" customHeight="false" outlineLevel="0" collapsed="false">
      <c r="A90" s="14" t="s">
        <v>121</v>
      </c>
      <c r="B90" s="35" t="n">
        <v>0.275226448404243</v>
      </c>
      <c r="D90" s="0" t="n">
        <v>4</v>
      </c>
      <c r="E90" s="0" t="n">
        <v>30</v>
      </c>
      <c r="G90" s="0" t="n">
        <f aca="false">E90+F90</f>
        <v>30</v>
      </c>
      <c r="H90" s="0" t="n">
        <f aca="false">G90/D90</f>
        <v>7.5</v>
      </c>
    </row>
    <row r="91" customFormat="false" ht="16.5" hidden="false" customHeight="false" outlineLevel="0" collapsed="false">
      <c r="A91" s="14" t="s">
        <v>122</v>
      </c>
      <c r="B91" s="35" t="n">
        <v>-0.442212321327649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6.5" hidden="false" customHeight="false" outlineLevel="0" collapsed="false">
      <c r="A92" s="17" t="s">
        <v>123</v>
      </c>
      <c r="B92" s="35" t="n">
        <v>-0.0112894574559458</v>
      </c>
      <c r="C92" s="0" t="n">
        <v>48</v>
      </c>
      <c r="D92" s="0" t="n">
        <v>14</v>
      </c>
      <c r="E92" s="0" t="n">
        <v>387</v>
      </c>
      <c r="F92" s="0" t="n">
        <v>105</v>
      </c>
      <c r="G92" s="0" t="n">
        <f aca="false">E92+F92</f>
        <v>492</v>
      </c>
      <c r="H92" s="0" t="n">
        <f aca="false">G92/D92</f>
        <v>35.1428571428571</v>
      </c>
    </row>
    <row r="93" customFormat="false" ht="16.5" hidden="false" customHeight="false" outlineLevel="0" collapsed="false">
      <c r="A93" s="14" t="s">
        <v>124</v>
      </c>
      <c r="B93" s="35" t="n">
        <v>0.00375044736385572</v>
      </c>
      <c r="D93" s="0" t="n">
        <v>0</v>
      </c>
      <c r="E93" s="0" t="n">
        <v>0</v>
      </c>
      <c r="F93" s="0" t="n">
        <v>0</v>
      </c>
      <c r="G93" s="0" t="n">
        <f aca="false">E93+F93</f>
        <v>0</v>
      </c>
      <c r="H93" s="0" t="n">
        <v>0</v>
      </c>
    </row>
    <row r="94" customFormat="false" ht="16.5" hidden="false" customHeight="false" outlineLevel="0" collapsed="false">
      <c r="A94" s="9" t="s">
        <v>125</v>
      </c>
      <c r="B94" s="35" t="n">
        <v>-0.255721452219456</v>
      </c>
      <c r="C94" s="0" t="n">
        <v>223</v>
      </c>
      <c r="D94" s="0" t="n">
        <v>0</v>
      </c>
      <c r="E94" s="0" t="n">
        <v>0</v>
      </c>
      <c r="F94" s="0" t="n">
        <v>0</v>
      </c>
      <c r="G94" s="0" t="n">
        <f aca="false">E94+F94</f>
        <v>0</v>
      </c>
      <c r="H94" s="0" t="n">
        <v>0</v>
      </c>
    </row>
    <row r="95" customFormat="false" ht="16.5" hidden="false" customHeight="false" outlineLevel="0" collapsed="false">
      <c r="A95" s="14" t="s">
        <v>126</v>
      </c>
      <c r="B95" s="35" t="n">
        <v>-0.249384066518003</v>
      </c>
      <c r="D95" s="0" t="n">
        <v>0</v>
      </c>
      <c r="E95" s="0" t="n">
        <v>0</v>
      </c>
      <c r="F95" s="0" t="n">
        <v>0</v>
      </c>
      <c r="G95" s="0" t="n">
        <f aca="false">E95+F95</f>
        <v>0</v>
      </c>
      <c r="H95" s="0" t="n">
        <v>0</v>
      </c>
    </row>
    <row r="96" customFormat="false" ht="16.5" hidden="false" customHeight="false" outlineLevel="0" collapsed="false">
      <c r="A96" s="17" t="s">
        <v>128</v>
      </c>
      <c r="B96" s="35" t="n">
        <v>-1.40368864494789</v>
      </c>
      <c r="C96" s="0" t="n">
        <v>197</v>
      </c>
      <c r="D96" s="0" t="n">
        <v>16</v>
      </c>
      <c r="E96" s="0" t="n">
        <v>13</v>
      </c>
      <c r="F96" s="0" t="n">
        <v>186</v>
      </c>
      <c r="G96" s="0" t="n">
        <f aca="false">E96+F96</f>
        <v>199</v>
      </c>
      <c r="H96" s="0" t="n">
        <f aca="false">G96/D96</f>
        <v>12.4375</v>
      </c>
    </row>
    <row r="97" customFormat="false" ht="16.5" hidden="false" customHeight="false" outlineLevel="0" collapsed="false">
      <c r="A97" s="17" t="s">
        <v>129</v>
      </c>
      <c r="B97" s="35" t="n">
        <v>-0.986259597734074</v>
      </c>
      <c r="D97" s="0" t="n">
        <v>0</v>
      </c>
      <c r="E97" s="0" t="n">
        <v>0</v>
      </c>
      <c r="F97" s="0" t="n">
        <v>0</v>
      </c>
      <c r="G97" s="0" t="n">
        <f aca="false">E97+F97</f>
        <v>0</v>
      </c>
      <c r="H97" s="0" t="n">
        <v>0</v>
      </c>
    </row>
    <row r="98" customFormat="false" ht="16.5" hidden="false" customHeight="false" outlineLevel="0" collapsed="false">
      <c r="A98" s="14" t="s">
        <v>130</v>
      </c>
      <c r="B98" s="35" t="n">
        <v>0.153442552608585</v>
      </c>
      <c r="D98" s="0" t="n">
        <v>0</v>
      </c>
      <c r="E98" s="0" t="n">
        <v>0</v>
      </c>
      <c r="F98" s="0" t="n">
        <v>0</v>
      </c>
      <c r="G98" s="0" t="n">
        <f aca="false">E98+F98</f>
        <v>0</v>
      </c>
      <c r="H98" s="0" t="n">
        <v>0</v>
      </c>
    </row>
    <row r="99" customFormat="false" ht="16.5" hidden="false" customHeight="false" outlineLevel="0" collapsed="false">
      <c r="A99" s="9" t="s">
        <v>131</v>
      </c>
      <c r="B99" s="35" t="n">
        <v>0.382554455982356</v>
      </c>
      <c r="C99" s="0" t="n">
        <v>14</v>
      </c>
      <c r="D99" s="0" t="n">
        <v>14</v>
      </c>
      <c r="E99" s="0" t="n">
        <v>467</v>
      </c>
      <c r="G99" s="0" t="n">
        <f aca="false">E99+F99</f>
        <v>467</v>
      </c>
      <c r="H99" s="0" t="n">
        <f aca="false">G99/D99</f>
        <v>33.3571428571429</v>
      </c>
    </row>
    <row r="100" customFormat="false" ht="16.5" hidden="false" customHeight="false" outlineLevel="0" collapsed="false">
      <c r="A100" s="9" t="s">
        <v>132</v>
      </c>
      <c r="B100" s="35" t="n">
        <v>0.435619451132854</v>
      </c>
      <c r="C100" s="0" t="n">
        <v>41</v>
      </c>
      <c r="D100" s="0" t="n">
        <v>16</v>
      </c>
      <c r="E100" s="0" t="n">
        <v>492</v>
      </c>
      <c r="G100" s="0" t="n">
        <f aca="false">E100+F100</f>
        <v>492</v>
      </c>
      <c r="H100" s="0" t="n">
        <f aca="false">G100/D100</f>
        <v>30.75</v>
      </c>
    </row>
    <row r="101" customFormat="false" ht="16.5" hidden="false" customHeight="false" outlineLevel="0" collapsed="false">
      <c r="A101" s="9" t="s">
        <v>133</v>
      </c>
      <c r="B101" s="35" t="n">
        <v>0.0520240944121127</v>
      </c>
      <c r="C101" s="0" t="n">
        <v>37</v>
      </c>
      <c r="D101" s="0" t="n">
        <v>10</v>
      </c>
      <c r="E101" s="0" t="n">
        <v>313</v>
      </c>
      <c r="F101" s="0" t="n">
        <v>82</v>
      </c>
      <c r="G101" s="0" t="n">
        <f aca="false">E101+F101</f>
        <v>395</v>
      </c>
      <c r="H101" s="0" t="n">
        <f aca="false">G101/D101</f>
        <v>39.5</v>
      </c>
    </row>
    <row r="102" customFormat="false" ht="16.5" hidden="false" customHeight="false" outlineLevel="0" collapsed="false">
      <c r="A102" s="9" t="s">
        <v>134</v>
      </c>
      <c r="B102" s="35" t="n">
        <v>0.193004934921692</v>
      </c>
      <c r="C102" s="0" t="n">
        <v>234</v>
      </c>
      <c r="D102" s="0" t="n">
        <v>1</v>
      </c>
      <c r="E102" s="0" t="n">
        <v>9</v>
      </c>
      <c r="G102" s="0" t="n">
        <f aca="false">E102+F102</f>
        <v>9</v>
      </c>
      <c r="H102" s="0" t="n">
        <f aca="false">G102/D102</f>
        <v>9</v>
      </c>
    </row>
    <row r="103" customFormat="false" ht="16.5" hidden="false" customHeight="false" outlineLevel="0" collapsed="false">
      <c r="A103" s="16" t="s">
        <v>135</v>
      </c>
      <c r="B103" s="35" t="n">
        <v>-0.0520710143970505</v>
      </c>
      <c r="C103" s="0" t="n">
        <v>65</v>
      </c>
      <c r="D103" s="0" t="n">
        <v>4</v>
      </c>
      <c r="E103" s="0" t="n">
        <v>19</v>
      </c>
      <c r="F103" s="0" t="n">
        <v>81</v>
      </c>
      <c r="G103" s="0" t="n">
        <f aca="false">E103+F103</f>
        <v>100</v>
      </c>
      <c r="H103" s="0" t="n">
        <f aca="false">G103/D103</f>
        <v>25</v>
      </c>
    </row>
    <row r="104" customFormat="false" ht="16.5" hidden="false" customHeight="false" outlineLevel="0" collapsed="false">
      <c r="A104" s="9" t="s">
        <v>136</v>
      </c>
      <c r="B104" s="35" t="n">
        <v>-0.254335916452303</v>
      </c>
      <c r="D104" s="0" t="n">
        <v>0</v>
      </c>
      <c r="E104" s="0" t="n">
        <v>0</v>
      </c>
      <c r="F104" s="0" t="n">
        <v>0</v>
      </c>
      <c r="G104" s="0" t="n">
        <f aca="false">E104+F104</f>
        <v>0</v>
      </c>
      <c r="H104" s="0" t="n">
        <v>0</v>
      </c>
    </row>
    <row r="105" customFormat="false" ht="16.5" hidden="false" customHeight="false" outlineLevel="0" collapsed="false">
      <c r="A105" s="9" t="s">
        <v>137</v>
      </c>
      <c r="B105" s="35" t="n">
        <v>-0.248712615683785</v>
      </c>
      <c r="C105" s="0" t="n">
        <v>34</v>
      </c>
      <c r="D105" s="0" t="n">
        <v>16</v>
      </c>
      <c r="E105" s="0" t="n">
        <v>1095</v>
      </c>
      <c r="F105" s="0" t="n">
        <v>74</v>
      </c>
      <c r="G105" s="0" t="n">
        <f aca="false">E105+F105</f>
        <v>1169</v>
      </c>
      <c r="H105" s="0" t="n">
        <f aca="false">G105/D105</f>
        <v>73.0625</v>
      </c>
    </row>
    <row r="106" customFormat="false" ht="16.5" hidden="false" customHeight="false" outlineLevel="0" collapsed="false">
      <c r="A106" s="17" t="s">
        <v>138</v>
      </c>
      <c r="B106" s="35" t="n">
        <v>-0.0879743133778382</v>
      </c>
      <c r="C106" s="0" t="n">
        <v>121</v>
      </c>
      <c r="D106" s="0" t="n">
        <v>3</v>
      </c>
      <c r="E106" s="0" t="n">
        <v>1</v>
      </c>
      <c r="G106" s="0" t="n">
        <f aca="false">E106+F106</f>
        <v>1</v>
      </c>
      <c r="H106" s="0" t="n">
        <f aca="false">G106/D106</f>
        <v>0.333333333333333</v>
      </c>
    </row>
    <row r="107" customFormat="false" ht="16.5" hidden="false" customHeight="false" outlineLevel="0" collapsed="false">
      <c r="A107" s="9" t="s">
        <v>139</v>
      </c>
      <c r="B107" s="35" t="n">
        <v>-0.0205453452696591</v>
      </c>
      <c r="C107" s="0" t="n">
        <v>40</v>
      </c>
      <c r="D107" s="0" t="n">
        <v>16</v>
      </c>
      <c r="E107" s="0" t="n">
        <v>580</v>
      </c>
      <c r="G107" s="0" t="n">
        <f aca="false">E107+F107</f>
        <v>580</v>
      </c>
      <c r="H107" s="0" t="n">
        <f aca="false">G107/D107</f>
        <v>36.25</v>
      </c>
    </row>
    <row r="108" customFormat="false" ht="16.5" hidden="false" customHeight="false" outlineLevel="0" collapsed="false">
      <c r="A108" s="9" t="s">
        <v>140</v>
      </c>
      <c r="B108" s="35" t="n">
        <v>-0.717848694470315</v>
      </c>
      <c r="D108" s="0" t="n">
        <v>0</v>
      </c>
      <c r="E108" s="0" t="n">
        <v>0</v>
      </c>
      <c r="F108" s="0" t="n">
        <v>0</v>
      </c>
      <c r="G108" s="0" t="n">
        <f aca="false">E108+F108</f>
        <v>0</v>
      </c>
      <c r="H108" s="0" t="n">
        <v>0</v>
      </c>
    </row>
    <row r="109" customFormat="false" ht="16.5" hidden="false" customHeight="false" outlineLevel="0" collapsed="false">
      <c r="A109" s="9" t="s">
        <v>141</v>
      </c>
      <c r="B109" s="35" t="n">
        <v>-0.113908950588004</v>
      </c>
      <c r="C109" s="0" t="n">
        <v>77</v>
      </c>
      <c r="D109" s="0" t="n">
        <v>16</v>
      </c>
      <c r="E109" s="0" t="n">
        <v>559</v>
      </c>
      <c r="G109" s="0" t="n">
        <f aca="false">E109+F109</f>
        <v>559</v>
      </c>
      <c r="H109" s="0" t="n">
        <f aca="false">G109/D109</f>
        <v>34.9375</v>
      </c>
    </row>
    <row r="110" customFormat="false" ht="16.5" hidden="false" customHeight="false" outlineLevel="0" collapsed="false">
      <c r="A110" s="16" t="s">
        <v>142</v>
      </c>
      <c r="B110" s="35" t="n">
        <v>0.144325761083338</v>
      </c>
      <c r="D110" s="0" t="n">
        <v>0</v>
      </c>
      <c r="E110" s="0" t="n">
        <v>0</v>
      </c>
      <c r="F110" s="0" t="n">
        <v>0</v>
      </c>
      <c r="G110" s="0" t="n">
        <f aca="false">E110+F110</f>
        <v>0</v>
      </c>
      <c r="H110" s="0" t="n">
        <v>0</v>
      </c>
    </row>
    <row r="111" customFormat="false" ht="16.5" hidden="false" customHeight="false" outlineLevel="0" collapsed="false">
      <c r="A111" s="16" t="s">
        <v>143</v>
      </c>
      <c r="B111" s="35" t="n">
        <v>0.00438880082849805</v>
      </c>
      <c r="D111" s="0" t="n">
        <v>7</v>
      </c>
      <c r="E111" s="0" t="n">
        <v>35</v>
      </c>
      <c r="G111" s="0" t="n">
        <f aca="false">E111+F111</f>
        <v>35</v>
      </c>
      <c r="H111" s="0" t="n">
        <f aca="false">G111/D111</f>
        <v>5</v>
      </c>
    </row>
    <row r="112" customFormat="false" ht="16.5" hidden="false" customHeight="false" outlineLevel="0" collapsed="false">
      <c r="A112" s="14" t="s">
        <v>144</v>
      </c>
      <c r="B112" s="35" t="n">
        <v>0.692401505882184</v>
      </c>
      <c r="C112" s="0" t="n">
        <v>39</v>
      </c>
      <c r="D112" s="0" t="n">
        <v>15</v>
      </c>
      <c r="E112" s="0" t="n">
        <v>515</v>
      </c>
      <c r="F112" s="0" t="n">
        <v>74</v>
      </c>
      <c r="G112" s="0" t="n">
        <f aca="false">E112+F112</f>
        <v>589</v>
      </c>
      <c r="H112" s="0" t="n">
        <f aca="false">G112/D112</f>
        <v>39.2666666666667</v>
      </c>
    </row>
    <row r="113" customFormat="false" ht="16.5" hidden="false" customHeight="false" outlineLevel="0" collapsed="false">
      <c r="A113" s="17" t="s">
        <v>145</v>
      </c>
      <c r="B113" s="35" t="n">
        <v>0.436332040391691</v>
      </c>
      <c r="C113" s="0" t="n">
        <v>232</v>
      </c>
      <c r="D113" s="0" t="n">
        <v>9</v>
      </c>
      <c r="E113" s="0" t="n">
        <v>46</v>
      </c>
      <c r="F113" s="0" t="n">
        <v>157</v>
      </c>
      <c r="G113" s="0" t="n">
        <f aca="false">E113+F113</f>
        <v>203</v>
      </c>
      <c r="H113" s="0" t="n">
        <f aca="false">G113/D113</f>
        <v>22.5555555555556</v>
      </c>
    </row>
    <row r="114" customFormat="false" ht="16.5" hidden="false" customHeight="false" outlineLevel="0" collapsed="false">
      <c r="A114" s="9" t="s">
        <v>146</v>
      </c>
      <c r="B114" s="35" t="n">
        <v>0.456195520503234</v>
      </c>
      <c r="C114" s="0" t="n">
        <v>79</v>
      </c>
      <c r="D114" s="0" t="n">
        <v>16</v>
      </c>
      <c r="E114" s="0" t="n">
        <v>337</v>
      </c>
      <c r="F114" s="0" t="n">
        <v>169</v>
      </c>
      <c r="G114" s="0" t="n">
        <f aca="false">E114+F114</f>
        <v>506</v>
      </c>
      <c r="H114" s="0" t="n">
        <f aca="false">G114/D114</f>
        <v>31.625</v>
      </c>
    </row>
    <row r="115" customFormat="false" ht="16.5" hidden="false" customHeight="false" outlineLevel="0" collapsed="false">
      <c r="A115" s="14" t="s">
        <v>147</v>
      </c>
      <c r="B115" s="35" t="n">
        <v>-0.637313934958801</v>
      </c>
      <c r="D115" s="0" t="n">
        <v>0</v>
      </c>
      <c r="E115" s="0" t="n">
        <v>0</v>
      </c>
      <c r="F115" s="0" t="n">
        <v>0</v>
      </c>
      <c r="G115" s="0" t="n">
        <f aca="false">E115+F115</f>
        <v>0</v>
      </c>
      <c r="H115" s="0" t="n">
        <v>0</v>
      </c>
    </row>
    <row r="116" customFormat="false" ht="16.5" hidden="false" customHeight="false" outlineLevel="0" collapsed="false">
      <c r="A116" s="14" t="s">
        <v>148</v>
      </c>
      <c r="B116" s="35" t="n">
        <v>0.740609970823594</v>
      </c>
      <c r="C116" s="0" t="n">
        <v>9</v>
      </c>
      <c r="D116" s="0" t="n">
        <v>15</v>
      </c>
      <c r="E116" s="0" t="n">
        <v>964</v>
      </c>
      <c r="F116" s="0" t="n">
        <v>55</v>
      </c>
      <c r="G116" s="0" t="n">
        <f aca="false">E116+F116</f>
        <v>1019</v>
      </c>
      <c r="H116" s="0" t="n">
        <f aca="false">G116/D116</f>
        <v>67.9333333333333</v>
      </c>
    </row>
    <row r="117" customFormat="false" ht="16.5" hidden="false" customHeight="false" outlineLevel="0" collapsed="false">
      <c r="A117" s="16" t="s">
        <v>149</v>
      </c>
      <c r="B117" s="35" t="n">
        <v>0.240408483157731</v>
      </c>
      <c r="C117" s="0" t="n">
        <v>45</v>
      </c>
      <c r="D117" s="0" t="n">
        <v>14</v>
      </c>
      <c r="E117" s="0" t="n">
        <v>764</v>
      </c>
      <c r="F117" s="0" t="n">
        <v>74</v>
      </c>
      <c r="G117" s="0" t="n">
        <f aca="false">E117+F117</f>
        <v>838</v>
      </c>
      <c r="H117" s="0" t="n">
        <f aca="false">G117/D117</f>
        <v>59.8571428571429</v>
      </c>
    </row>
    <row r="118" customFormat="false" ht="16.5" hidden="false" customHeight="false" outlineLevel="0" collapsed="false">
      <c r="A118" s="16" t="s">
        <v>150</v>
      </c>
      <c r="B118" s="35" t="n">
        <v>0.664162444672019</v>
      </c>
      <c r="C118" s="0" t="n">
        <v>47</v>
      </c>
      <c r="D118" s="0" t="n">
        <v>16</v>
      </c>
      <c r="E118" s="0" t="n">
        <v>503</v>
      </c>
      <c r="F118" s="0" t="n">
        <v>173</v>
      </c>
      <c r="G118" s="0" t="n">
        <f aca="false">E118+F118</f>
        <v>676</v>
      </c>
      <c r="H118" s="0" t="n">
        <f aca="false">G118/D118</f>
        <v>42.25</v>
      </c>
    </row>
    <row r="119" customFormat="false" ht="16.5" hidden="false" customHeight="false" outlineLevel="0" collapsed="false">
      <c r="A119" s="16" t="s">
        <v>151</v>
      </c>
      <c r="B119" s="35" t="n">
        <v>-0.10488698514616</v>
      </c>
      <c r="D119" s="0" t="n">
        <v>0</v>
      </c>
      <c r="E119" s="0" t="n">
        <v>0</v>
      </c>
      <c r="F119" s="0" t="n">
        <v>0</v>
      </c>
      <c r="G119" s="0" t="n">
        <f aca="false">E119+F119</f>
        <v>0</v>
      </c>
      <c r="H119" s="0" t="n">
        <v>0</v>
      </c>
    </row>
    <row r="120" customFormat="false" ht="16.5" hidden="false" customHeight="false" outlineLevel="0" collapsed="false">
      <c r="A120" s="9" t="s">
        <v>152</v>
      </c>
      <c r="B120" s="35" t="n">
        <v>-0.69025310214106</v>
      </c>
      <c r="D120" s="0" t="n">
        <v>0</v>
      </c>
      <c r="E120" s="0" t="n">
        <v>0</v>
      </c>
      <c r="F120" s="0" t="n">
        <v>0</v>
      </c>
      <c r="G120" s="0" t="n">
        <f aca="false">E120+F120</f>
        <v>0</v>
      </c>
      <c r="H120" s="0" t="n">
        <v>0</v>
      </c>
    </row>
    <row r="121" customFormat="false" ht="16.5" hidden="false" customHeight="false" outlineLevel="0" collapsed="false">
      <c r="A121" s="9" t="s">
        <v>153</v>
      </c>
      <c r="B121" s="35" t="n">
        <v>0.644525020265097</v>
      </c>
      <c r="C121" s="0" t="n">
        <v>63</v>
      </c>
      <c r="D121" s="0" t="n">
        <v>15</v>
      </c>
      <c r="E121" s="0" t="n">
        <v>332</v>
      </c>
      <c r="G121" s="0" t="n">
        <f aca="false">E121+F121</f>
        <v>332</v>
      </c>
      <c r="H121" s="0" t="n">
        <f aca="false">G121/D121</f>
        <v>22.1333333333333</v>
      </c>
    </row>
    <row r="122" customFormat="false" ht="16.5" hidden="false" customHeight="false" outlineLevel="0" collapsed="false">
      <c r="A122" s="9" t="s">
        <v>154</v>
      </c>
      <c r="B122" s="35" t="n">
        <v>-0.240108421927298</v>
      </c>
      <c r="C122" s="0" t="n">
        <v>113</v>
      </c>
      <c r="D122" s="0" t="n">
        <v>7</v>
      </c>
      <c r="E122" s="0" t="n">
        <v>134</v>
      </c>
      <c r="G122" s="0" t="n">
        <f aca="false">E122+F122</f>
        <v>134</v>
      </c>
      <c r="H122" s="0" t="n">
        <f aca="false">G122/D122</f>
        <v>19.1428571428571</v>
      </c>
    </row>
    <row r="123" customFormat="false" ht="16.5" hidden="false" customHeight="false" outlineLevel="0" collapsed="false">
      <c r="A123" s="17" t="s">
        <v>155</v>
      </c>
      <c r="B123" s="35" t="n">
        <v>-0.526740348129191</v>
      </c>
      <c r="C123" s="0" t="n">
        <v>75</v>
      </c>
      <c r="D123" s="0" t="n">
        <v>0</v>
      </c>
      <c r="E123" s="0" t="n">
        <v>0</v>
      </c>
      <c r="F123" s="0" t="n">
        <v>0</v>
      </c>
      <c r="G123" s="0" t="n">
        <f aca="false">E123+F123</f>
        <v>0</v>
      </c>
      <c r="H123" s="0" t="n">
        <v>0</v>
      </c>
    </row>
    <row r="124" customFormat="false" ht="16.5" hidden="false" customHeight="false" outlineLevel="0" collapsed="false">
      <c r="A124" s="16" t="s">
        <v>156</v>
      </c>
      <c r="B124" s="35" t="n">
        <v>0.134105584842188</v>
      </c>
      <c r="D124" s="0" t="n">
        <v>0</v>
      </c>
      <c r="E124" s="0" t="n">
        <v>0</v>
      </c>
      <c r="F124" s="0" t="n">
        <v>0</v>
      </c>
      <c r="G124" s="0" t="n">
        <f aca="false">E124+F124</f>
        <v>0</v>
      </c>
      <c r="H124" s="0" t="n">
        <v>0</v>
      </c>
    </row>
    <row r="125" customFormat="false" ht="16.5" hidden="false" customHeight="false" outlineLevel="0" collapsed="false">
      <c r="A125" s="16" t="s">
        <v>157</v>
      </c>
      <c r="B125" s="35" t="n">
        <v>0.405196535694418</v>
      </c>
      <c r="C125" s="0" t="n">
        <v>97</v>
      </c>
      <c r="D125" s="0" t="n">
        <v>14</v>
      </c>
      <c r="E125" s="0" t="n">
        <v>130</v>
      </c>
      <c r="F125" s="0" t="n">
        <v>141</v>
      </c>
      <c r="G125" s="0" t="n">
        <f aca="false">E125+F125</f>
        <v>271</v>
      </c>
      <c r="H125" s="0" t="n">
        <f aca="false">G125/D125</f>
        <v>19.3571428571429</v>
      </c>
    </row>
    <row r="126" customFormat="false" ht="16.5" hidden="false" customHeight="false" outlineLevel="0" collapsed="false">
      <c r="A126" s="16" t="s">
        <v>158</v>
      </c>
      <c r="B126" s="35" t="n">
        <v>0.307888753886455</v>
      </c>
      <c r="C126" s="0" t="n">
        <v>256</v>
      </c>
      <c r="D126" s="0" t="n">
        <v>0</v>
      </c>
      <c r="E126" s="0" t="n">
        <v>0</v>
      </c>
      <c r="F126" s="0" t="n">
        <v>0</v>
      </c>
      <c r="G126" s="0" t="n">
        <f aca="false">E126+F126</f>
        <v>0</v>
      </c>
      <c r="H126" s="0" t="n">
        <v>0</v>
      </c>
    </row>
    <row r="127" customFormat="false" ht="16.5" hidden="false" customHeight="false" outlineLevel="0" collapsed="false">
      <c r="A127" s="9" t="s">
        <v>159</v>
      </c>
      <c r="B127" s="35" t="n">
        <v>0.499890545532246</v>
      </c>
      <c r="C127" s="0" t="n">
        <v>186</v>
      </c>
      <c r="D127" s="0" t="n">
        <v>10</v>
      </c>
      <c r="E127" s="0" t="n">
        <v>36</v>
      </c>
      <c r="F127" s="0" t="n">
        <v>121</v>
      </c>
      <c r="G127" s="0" t="n">
        <f aca="false">E127+F127</f>
        <v>157</v>
      </c>
      <c r="H127" s="0" t="n">
        <f aca="false">G127/D127</f>
        <v>15.7</v>
      </c>
    </row>
    <row r="128" customFormat="false" ht="16.5" hidden="false" customHeight="false" outlineLevel="0" collapsed="false">
      <c r="A128" s="16" t="s">
        <v>160</v>
      </c>
      <c r="B128" s="35" t="n">
        <v>-0.343994366303539</v>
      </c>
      <c r="D128" s="0" t="n">
        <v>0</v>
      </c>
      <c r="E128" s="0" t="n">
        <v>0</v>
      </c>
      <c r="F128" s="0" t="n">
        <v>0</v>
      </c>
      <c r="G128" s="0" t="n">
        <f aca="false">E128+F128</f>
        <v>0</v>
      </c>
      <c r="H128" s="0" t="n">
        <v>0</v>
      </c>
    </row>
    <row r="129" customFormat="false" ht="16.5" hidden="false" customHeight="false" outlineLevel="0" collapsed="false">
      <c r="A129" s="9" t="s">
        <v>161</v>
      </c>
      <c r="B129" s="35" t="n">
        <v>-0.083915312672442</v>
      </c>
      <c r="C129" s="0" t="n">
        <v>137</v>
      </c>
      <c r="D129" s="0" t="n">
        <v>15</v>
      </c>
      <c r="E129" s="0" t="n">
        <v>267</v>
      </c>
      <c r="F129" s="0" t="n">
        <v>61</v>
      </c>
      <c r="G129" s="0" t="n">
        <f aca="false">E129+F129</f>
        <v>328</v>
      </c>
      <c r="H129" s="0" t="n">
        <f aca="false">G129/D129</f>
        <v>21.8666666666667</v>
      </c>
    </row>
    <row r="130" customFormat="false" ht="16.5" hidden="false" customHeight="false" outlineLevel="0" collapsed="false">
      <c r="A130" s="9" t="s">
        <v>162</v>
      </c>
      <c r="B130" s="35" t="n">
        <v>0.581372104762773</v>
      </c>
      <c r="D130" s="0" t="n">
        <v>3</v>
      </c>
      <c r="E130" s="0" t="n">
        <v>1</v>
      </c>
      <c r="G130" s="0" t="n">
        <f aca="false">E130+F130</f>
        <v>1</v>
      </c>
      <c r="H130" s="0" t="n">
        <f aca="false">G130/D130</f>
        <v>0.333333333333333</v>
      </c>
    </row>
    <row r="131" customFormat="false" ht="16.5" hidden="false" customHeight="false" outlineLevel="0" collapsed="false">
      <c r="A131" s="14" t="s">
        <v>163</v>
      </c>
      <c r="B131" s="35" t="n">
        <v>0.126468689348557</v>
      </c>
      <c r="D131" s="0" t="n">
        <v>0</v>
      </c>
      <c r="E131" s="0" t="n">
        <v>0</v>
      </c>
      <c r="F131" s="0" t="n">
        <v>0</v>
      </c>
      <c r="G131" s="0" t="n">
        <f aca="false">E131+F131</f>
        <v>0</v>
      </c>
      <c r="H131" s="0" t="n">
        <v>0</v>
      </c>
    </row>
    <row r="132" customFormat="false" ht="16.5" hidden="false" customHeight="false" outlineLevel="0" collapsed="false">
      <c r="A132" s="17" t="s">
        <v>164</v>
      </c>
      <c r="B132" s="35" t="n">
        <v>0.0746104577703651</v>
      </c>
      <c r="C132" s="0" t="n">
        <v>44</v>
      </c>
      <c r="D132" s="0" t="n">
        <v>15</v>
      </c>
      <c r="E132" s="0" t="n">
        <v>620</v>
      </c>
      <c r="G132" s="0" t="n">
        <f aca="false">E132+F132</f>
        <v>620</v>
      </c>
      <c r="H132" s="0" t="n">
        <f aca="false">G132/D132</f>
        <v>41.3333333333333</v>
      </c>
    </row>
    <row r="133" customFormat="false" ht="16.5" hidden="false" customHeight="false" outlineLevel="0" collapsed="false">
      <c r="A133" s="16" t="s">
        <v>165</v>
      </c>
      <c r="B133" s="35" t="n">
        <v>-0.223143686135374</v>
      </c>
      <c r="C133" s="0" t="n">
        <v>219</v>
      </c>
      <c r="D133" s="0" t="n">
        <v>8</v>
      </c>
      <c r="E133" s="0" t="n">
        <v>150</v>
      </c>
      <c r="F133" s="0" t="n">
        <v>128</v>
      </c>
      <c r="G133" s="0" t="n">
        <f aca="false">E133+F133</f>
        <v>278</v>
      </c>
      <c r="H133" s="0" t="n">
        <f aca="false">G133/D133</f>
        <v>34.75</v>
      </c>
    </row>
    <row r="134" customFormat="false" ht="16.5" hidden="false" customHeight="false" outlineLevel="0" collapsed="false">
      <c r="A134" s="9" t="s">
        <v>166</v>
      </c>
      <c r="B134" s="35" t="n">
        <v>-0.0204738161674506</v>
      </c>
      <c r="C134" s="0" t="n">
        <v>93</v>
      </c>
      <c r="D134" s="0" t="n">
        <v>9</v>
      </c>
      <c r="E134" s="0" t="n">
        <v>447</v>
      </c>
      <c r="G134" s="0" t="n">
        <f aca="false">E134+F134</f>
        <v>447</v>
      </c>
      <c r="H134" s="0" t="n">
        <f aca="false">G134/D134</f>
        <v>49.6666666666667</v>
      </c>
    </row>
    <row r="135" customFormat="false" ht="16.5" hidden="false" customHeight="false" outlineLevel="0" collapsed="false">
      <c r="A135" s="9" t="s">
        <v>167</v>
      </c>
      <c r="B135" s="35" t="n">
        <v>0.432178937348174</v>
      </c>
      <c r="C135" s="0" t="n">
        <v>71</v>
      </c>
      <c r="D135" s="0" t="n">
        <v>8</v>
      </c>
      <c r="E135" s="0" t="n">
        <v>551</v>
      </c>
      <c r="G135" s="0" t="n">
        <f aca="false">E135+F135</f>
        <v>551</v>
      </c>
      <c r="H135" s="0" t="n">
        <f aca="false">G135/D135</f>
        <v>68.875</v>
      </c>
    </row>
    <row r="136" customFormat="false" ht="16.5" hidden="false" customHeight="false" outlineLevel="0" collapsed="false">
      <c r="A136" s="16" t="s">
        <v>168</v>
      </c>
      <c r="B136" s="35" t="n">
        <v>-0.0109868055727832</v>
      </c>
      <c r="C136" s="0" t="n">
        <v>115</v>
      </c>
      <c r="D136" s="0" t="n">
        <v>15</v>
      </c>
      <c r="E136" s="0" t="n">
        <v>102</v>
      </c>
      <c r="F136" s="0" t="n">
        <v>249</v>
      </c>
      <c r="G136" s="0" t="n">
        <f aca="false">E136+F136</f>
        <v>351</v>
      </c>
      <c r="H136" s="0" t="n">
        <f aca="false">G136/D136</f>
        <v>23.4</v>
      </c>
    </row>
    <row r="137" customFormat="false" ht="16.5" hidden="false" customHeight="false" outlineLevel="0" collapsed="false">
      <c r="A137" s="17" t="s">
        <v>169</v>
      </c>
      <c r="B137" s="35" t="n">
        <v>-0.508169466262665</v>
      </c>
      <c r="C137" s="0" t="n">
        <v>241</v>
      </c>
      <c r="D137" s="0" t="n">
        <v>0</v>
      </c>
      <c r="E137" s="0" t="n">
        <v>0</v>
      </c>
      <c r="F137" s="0" t="n">
        <v>0</v>
      </c>
      <c r="G137" s="0" t="n">
        <f aca="false">E137+F137</f>
        <v>0</v>
      </c>
      <c r="H137" s="0" t="n">
        <v>0</v>
      </c>
    </row>
    <row r="138" customFormat="false" ht="16.5" hidden="false" customHeight="false" outlineLevel="0" collapsed="false">
      <c r="A138" s="14" t="s">
        <v>170</v>
      </c>
      <c r="B138" s="35" t="n">
        <v>0.275810112806585</v>
      </c>
      <c r="C138" s="0" t="n">
        <v>159</v>
      </c>
      <c r="D138" s="0" t="n">
        <v>11</v>
      </c>
      <c r="E138" s="0" t="n">
        <v>148</v>
      </c>
      <c r="G138" s="0" t="n">
        <f aca="false">E138+F138</f>
        <v>148</v>
      </c>
      <c r="H138" s="0" t="n">
        <f aca="false">G138/D138</f>
        <v>13.4545454545455</v>
      </c>
    </row>
    <row r="139" customFormat="false" ht="16.5" hidden="false" customHeight="false" outlineLevel="0" collapsed="false">
      <c r="A139" s="16" t="s">
        <v>171</v>
      </c>
      <c r="B139" s="35" t="n">
        <v>-0.492472941223326</v>
      </c>
      <c r="D139" s="0" t="n">
        <v>4</v>
      </c>
      <c r="E139" s="0" t="n">
        <v>14</v>
      </c>
      <c r="G139" s="0" t="n">
        <f aca="false">E139+F139</f>
        <v>14</v>
      </c>
      <c r="H139" s="0" t="n">
        <f aca="false">G139/D139</f>
        <v>3.5</v>
      </c>
    </row>
    <row r="140" customFormat="false" ht="16.5" hidden="false" customHeight="false" outlineLevel="0" collapsed="false">
      <c r="A140" s="14" t="s">
        <v>172</v>
      </c>
      <c r="B140" s="35" t="n">
        <v>-0.474606017542914</v>
      </c>
      <c r="D140" s="0" t="n">
        <v>0</v>
      </c>
      <c r="E140" s="0" t="n">
        <v>0</v>
      </c>
      <c r="F140" s="0" t="n">
        <v>0</v>
      </c>
      <c r="G140" s="0" t="n">
        <f aca="false">E140+F140</f>
        <v>0</v>
      </c>
      <c r="H140" s="0" t="n">
        <v>0</v>
      </c>
    </row>
    <row r="141" customFormat="false" ht="16.5" hidden="false" customHeight="false" outlineLevel="0" collapsed="false">
      <c r="A141" s="17" t="s">
        <v>173</v>
      </c>
      <c r="B141" s="35" t="n">
        <v>0.03490808185317</v>
      </c>
      <c r="D141" s="0" t="n">
        <v>0</v>
      </c>
      <c r="E141" s="0" t="n">
        <v>0</v>
      </c>
      <c r="F141" s="0" t="n">
        <v>0</v>
      </c>
      <c r="G141" s="0" t="n">
        <f aca="false">E141+F141</f>
        <v>0</v>
      </c>
      <c r="H141" s="0" t="n">
        <v>0</v>
      </c>
    </row>
    <row r="142" customFormat="false" ht="16.5" hidden="false" customHeight="false" outlineLevel="0" collapsed="false">
      <c r="A142" s="17" t="s">
        <v>174</v>
      </c>
      <c r="B142" s="35" t="n">
        <v>-1.29593571979028</v>
      </c>
      <c r="C142" s="0" t="n">
        <v>191</v>
      </c>
      <c r="D142" s="0" t="n">
        <v>0</v>
      </c>
      <c r="E142" s="0" t="n">
        <v>0</v>
      </c>
      <c r="F142" s="0" t="n">
        <v>0</v>
      </c>
      <c r="G142" s="0" t="n">
        <f aca="false">E142+F142</f>
        <v>0</v>
      </c>
      <c r="H142" s="0" t="n">
        <v>0</v>
      </c>
    </row>
    <row r="143" customFormat="false" ht="16.5" hidden="false" customHeight="false" outlineLevel="0" collapsed="false">
      <c r="A143" s="16" t="s">
        <v>175</v>
      </c>
      <c r="B143" s="35" t="n">
        <v>0.535323920369741</v>
      </c>
      <c r="C143" s="0" t="n">
        <v>46</v>
      </c>
      <c r="D143" s="0" t="n">
        <v>0</v>
      </c>
      <c r="E143" s="0" t="n">
        <v>0</v>
      </c>
      <c r="F143" s="0" t="n">
        <v>0</v>
      </c>
      <c r="G143" s="0" t="n">
        <f aca="false">E143+F143</f>
        <v>0</v>
      </c>
      <c r="H143" s="0" t="n">
        <v>0</v>
      </c>
    </row>
    <row r="144" customFormat="false" ht="16.5" hidden="false" customHeight="false" outlineLevel="0" collapsed="false">
      <c r="A144" s="14" t="s">
        <v>176</v>
      </c>
      <c r="B144" s="35" t="n">
        <v>0.622632847461604</v>
      </c>
      <c r="C144" s="0" t="n">
        <v>70</v>
      </c>
      <c r="D144" s="0" t="n">
        <v>10</v>
      </c>
      <c r="E144" s="0" t="n">
        <v>282</v>
      </c>
      <c r="G144" s="0" t="n">
        <f aca="false">E144+F144</f>
        <v>282</v>
      </c>
      <c r="H144" s="0" t="n">
        <f aca="false">G144/D144</f>
        <v>28.2</v>
      </c>
    </row>
    <row r="145" customFormat="false" ht="16.5" hidden="false" customHeight="false" outlineLevel="0" collapsed="false">
      <c r="A145" s="14" t="s">
        <v>177</v>
      </c>
      <c r="B145" s="35" t="n">
        <v>-0.405116126746392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6.5" hidden="false" customHeight="false" outlineLevel="0" collapsed="false">
      <c r="A146" s="9" t="s">
        <v>178</v>
      </c>
      <c r="B146" s="35" t="n">
        <v>0.306438386876725</v>
      </c>
      <c r="C146" s="0" t="n">
        <v>53</v>
      </c>
      <c r="D146" s="0" t="n">
        <v>14</v>
      </c>
      <c r="E146" s="0" t="n">
        <v>125</v>
      </c>
      <c r="G146" s="0" t="n">
        <f aca="false">E146+F146</f>
        <v>125</v>
      </c>
      <c r="H146" s="0" t="n">
        <f aca="false">G146/D146</f>
        <v>8.92857142857143</v>
      </c>
    </row>
    <row r="147" customFormat="false" ht="16.5" hidden="false" customHeight="false" outlineLevel="0" collapsed="false">
      <c r="A147" s="16" t="s">
        <v>179</v>
      </c>
      <c r="B147" s="35" t="n">
        <v>0.081427742806593</v>
      </c>
      <c r="C147" s="0" t="n">
        <v>129</v>
      </c>
      <c r="D147" s="0" t="n">
        <v>14</v>
      </c>
      <c r="E147" s="0" t="n">
        <v>260</v>
      </c>
      <c r="F147" s="0" t="n">
        <v>212</v>
      </c>
      <c r="G147" s="0" t="n">
        <f aca="false">E147+F147</f>
        <v>472</v>
      </c>
      <c r="H147" s="0" t="n">
        <f aca="false">G147/D147</f>
        <v>33.7142857142857</v>
      </c>
    </row>
    <row r="148" customFormat="false" ht="16.5" hidden="false" customHeight="false" outlineLevel="0" collapsed="false">
      <c r="A148" s="16" t="s">
        <v>180</v>
      </c>
      <c r="B148" s="35" t="n">
        <v>0.514134571929458</v>
      </c>
      <c r="C148" s="0" t="n">
        <v>42</v>
      </c>
      <c r="D148" s="0" t="n">
        <v>16</v>
      </c>
      <c r="E148" s="0" t="n">
        <v>300</v>
      </c>
      <c r="F148" s="0" t="n">
        <v>187</v>
      </c>
      <c r="G148" s="0" t="n">
        <f aca="false">E148+F148</f>
        <v>487</v>
      </c>
      <c r="H148" s="0" t="n">
        <f aca="false">G148/D148</f>
        <v>30.4375</v>
      </c>
    </row>
    <row r="149" customFormat="false" ht="16.5" hidden="false" customHeight="false" outlineLevel="0" collapsed="false">
      <c r="A149" s="9" t="s">
        <v>181</v>
      </c>
      <c r="B149" s="35" t="n">
        <v>0.073939048245519</v>
      </c>
      <c r="C149" s="0" t="n">
        <v>108</v>
      </c>
      <c r="D149" s="0" t="n">
        <v>16</v>
      </c>
      <c r="E149" s="0" t="n">
        <v>147</v>
      </c>
      <c r="F149" s="0" t="n">
        <v>273</v>
      </c>
      <c r="G149" s="0" t="n">
        <f aca="false">E149+F149</f>
        <v>420</v>
      </c>
      <c r="H149" s="0" t="n">
        <f aca="false">G149/D149</f>
        <v>26.25</v>
      </c>
      <c r="I149" s="0" t="s">
        <v>20</v>
      </c>
    </row>
    <row r="150" customFormat="false" ht="16.5" hidden="false" customHeight="false" outlineLevel="0" collapsed="false">
      <c r="A150" s="16" t="s">
        <v>182</v>
      </c>
      <c r="B150" s="35" t="n">
        <v>-0.485330740640735</v>
      </c>
      <c r="C150" s="0" t="n">
        <v>1</v>
      </c>
      <c r="D150" s="0" t="n">
        <v>16</v>
      </c>
      <c r="E150" s="0" t="n">
        <v>1095</v>
      </c>
      <c r="G150" s="0" t="n">
        <f aca="false">E150+F150</f>
        <v>1095</v>
      </c>
      <c r="H150" s="0" t="n">
        <f aca="false">G150/D150</f>
        <v>68.4375</v>
      </c>
    </row>
    <row r="151" customFormat="false" ht="16.5" hidden="false" customHeight="false" outlineLevel="0" collapsed="false">
      <c r="A151" s="17" t="s">
        <v>183</v>
      </c>
      <c r="B151" s="35" t="n">
        <v>0.244274038812127</v>
      </c>
      <c r="C151" s="0" t="n">
        <v>104</v>
      </c>
      <c r="D151" s="0" t="n">
        <v>4</v>
      </c>
      <c r="E151" s="0" t="n">
        <v>129</v>
      </c>
      <c r="G151" s="0" t="n">
        <f aca="false">E151+F151</f>
        <v>129</v>
      </c>
      <c r="H151" s="0" t="n">
        <f aca="false">G151/D151</f>
        <v>32.25</v>
      </c>
    </row>
    <row r="152" customFormat="false" ht="16.5" hidden="false" customHeight="false" outlineLevel="0" collapsed="false">
      <c r="A152" s="14" t="s">
        <v>184</v>
      </c>
      <c r="B152" s="35" t="n">
        <v>-0.480047106023176</v>
      </c>
      <c r="C152" s="0" t="n">
        <v>114</v>
      </c>
      <c r="D152" s="0" t="n">
        <v>16</v>
      </c>
      <c r="E152" s="0" t="n">
        <v>518</v>
      </c>
      <c r="F152" s="0" t="n">
        <v>62</v>
      </c>
      <c r="G152" s="0" t="n">
        <f aca="false">E152+F152</f>
        <v>580</v>
      </c>
      <c r="H152" s="0" t="n">
        <f aca="false">G152/D152</f>
        <v>36.25</v>
      </c>
    </row>
    <row r="153" customFormat="false" ht="16.5" hidden="false" customHeight="false" outlineLevel="0" collapsed="false">
      <c r="A153" s="14" t="s">
        <v>185</v>
      </c>
      <c r="B153" s="35" t="n">
        <v>-0.321493417608286</v>
      </c>
      <c r="C153" s="0" t="n">
        <v>105</v>
      </c>
      <c r="D153" s="0" t="n">
        <v>16</v>
      </c>
      <c r="E153" s="0" t="n">
        <v>734</v>
      </c>
      <c r="F153" s="0" t="n">
        <v>77</v>
      </c>
      <c r="G153" s="0" t="n">
        <f aca="false">E153+F153</f>
        <v>811</v>
      </c>
      <c r="H153" s="0" t="n">
        <f aca="false">G153/D153</f>
        <v>50.6875</v>
      </c>
    </row>
    <row r="154" customFormat="false" ht="16.5" hidden="false" customHeight="false" outlineLevel="0" collapsed="false">
      <c r="A154" s="9" t="s">
        <v>187</v>
      </c>
      <c r="B154" s="35" t="n">
        <v>0.845460062525563</v>
      </c>
      <c r="C154" s="0" t="n">
        <v>72</v>
      </c>
      <c r="D154" s="0" t="n">
        <v>9</v>
      </c>
      <c r="E154" s="0" t="n">
        <v>528</v>
      </c>
      <c r="G154" s="0" t="n">
        <f aca="false">E154+F154</f>
        <v>528</v>
      </c>
      <c r="H154" s="0" t="n">
        <f aca="false">G154/D154</f>
        <v>58.6666666666667</v>
      </c>
    </row>
    <row r="155" customFormat="false" ht="16.5" hidden="false" customHeight="false" outlineLevel="0" collapsed="false">
      <c r="A155" s="14" t="s">
        <v>188</v>
      </c>
      <c r="B155" s="35" t="n">
        <v>-0.416829051472666</v>
      </c>
      <c r="C155" s="0" t="n">
        <v>152</v>
      </c>
      <c r="D155" s="0" t="n">
        <v>0</v>
      </c>
      <c r="E155" s="0" t="n">
        <v>0</v>
      </c>
      <c r="F155" s="0" t="n">
        <v>0</v>
      </c>
      <c r="G155" s="0" t="n">
        <f aca="false">E155+F155</f>
        <v>0</v>
      </c>
      <c r="H155" s="0" t="n">
        <v>0</v>
      </c>
    </row>
    <row r="156" customFormat="false" ht="16.5" hidden="false" customHeight="false" outlineLevel="0" collapsed="false">
      <c r="A156" s="9" t="s">
        <v>189</v>
      </c>
      <c r="B156" s="35" t="n">
        <v>0.0769683784370653</v>
      </c>
      <c r="C156" s="0" t="n">
        <v>125</v>
      </c>
      <c r="D156" s="0" t="n">
        <v>16</v>
      </c>
      <c r="E156" s="0" t="n">
        <v>392</v>
      </c>
      <c r="G156" s="0" t="n">
        <f aca="false">E156+F156</f>
        <v>392</v>
      </c>
      <c r="H156" s="0" t="n">
        <f aca="false">G156/D156</f>
        <v>24.5</v>
      </c>
    </row>
    <row r="157" customFormat="false" ht="16.5" hidden="false" customHeight="false" outlineLevel="0" collapsed="false">
      <c r="A157" s="14" t="s">
        <v>190</v>
      </c>
      <c r="B157" s="35" t="n">
        <v>0.519502632481465</v>
      </c>
      <c r="C157" s="0" t="n">
        <v>149</v>
      </c>
      <c r="D157" s="0" t="n">
        <v>9</v>
      </c>
      <c r="E157" s="0" t="n">
        <v>158</v>
      </c>
      <c r="F157" s="0" t="n">
        <v>60</v>
      </c>
      <c r="G157" s="0" t="n">
        <f aca="false">E157+F157</f>
        <v>218</v>
      </c>
      <c r="H157" s="0" t="n">
        <f aca="false">G157/D157</f>
        <v>24.2222222222222</v>
      </c>
    </row>
    <row r="158" customFormat="false" ht="16.5" hidden="false" customHeight="false" outlineLevel="0" collapsed="false">
      <c r="A158" s="16" t="s">
        <v>191</v>
      </c>
      <c r="B158" s="35" t="n">
        <v>0.266301574313197</v>
      </c>
      <c r="D158" s="0" t="n">
        <v>0</v>
      </c>
      <c r="E158" s="0" t="n">
        <v>0</v>
      </c>
      <c r="F158" s="0" t="n">
        <v>0</v>
      </c>
      <c r="G158" s="0" t="n">
        <f aca="false">E158+F158</f>
        <v>0</v>
      </c>
      <c r="H158" s="0" t="n">
        <v>0</v>
      </c>
    </row>
    <row r="159" customFormat="false" ht="16.5" hidden="false" customHeight="false" outlineLevel="0" collapsed="false">
      <c r="A159" s="17" t="s">
        <v>192</v>
      </c>
      <c r="B159" s="35" t="n">
        <v>0.774728449340589</v>
      </c>
      <c r="C159" s="0" t="n">
        <v>92</v>
      </c>
      <c r="D159" s="0" t="n">
        <v>0</v>
      </c>
      <c r="E159" s="0" t="n">
        <v>0</v>
      </c>
      <c r="F159" s="0" t="n">
        <v>0</v>
      </c>
      <c r="G159" s="0" t="n">
        <f aca="false">E159+F159</f>
        <v>0</v>
      </c>
      <c r="H159" s="0" t="n">
        <v>0</v>
      </c>
    </row>
    <row r="160" customFormat="false" ht="16.5" hidden="false" customHeight="false" outlineLevel="0" collapsed="false">
      <c r="A160" s="9" t="s">
        <v>193</v>
      </c>
      <c r="B160" s="35" t="n">
        <v>-0.977227439443608</v>
      </c>
      <c r="C160" s="0" t="n">
        <v>66</v>
      </c>
      <c r="D160" s="0" t="n">
        <v>11</v>
      </c>
      <c r="E160" s="0" t="n">
        <v>397</v>
      </c>
      <c r="G160" s="0" t="n">
        <f aca="false">E160+F160</f>
        <v>397</v>
      </c>
      <c r="H160" s="0" t="n">
        <f aca="false">G160/D160</f>
        <v>36.0909090909091</v>
      </c>
    </row>
    <row r="161" customFormat="false" ht="16.5" hidden="false" customHeight="false" outlineLevel="0" collapsed="false">
      <c r="A161" s="14" t="s">
        <v>194</v>
      </c>
      <c r="B161" s="35" t="n">
        <v>0.00890442504306005</v>
      </c>
      <c r="C161" s="0" t="n">
        <v>106</v>
      </c>
      <c r="D161" s="0" t="n">
        <v>16</v>
      </c>
      <c r="E161" s="0" t="n">
        <v>390</v>
      </c>
      <c r="F161" s="0" t="n">
        <v>87</v>
      </c>
      <c r="G161" s="0" t="n">
        <f aca="false">E161+F161</f>
        <v>477</v>
      </c>
      <c r="H161" s="0" t="n">
        <f aca="false">G161/D161</f>
        <v>29.8125</v>
      </c>
    </row>
    <row r="162" customFormat="false" ht="16.5" hidden="false" customHeight="false" outlineLevel="0" collapsed="false">
      <c r="A162" s="17" t="s">
        <v>195</v>
      </c>
      <c r="B162" s="35" t="n">
        <v>0.2921058707657</v>
      </c>
      <c r="D162" s="0" t="n">
        <v>0</v>
      </c>
      <c r="E162" s="0" t="n">
        <v>0</v>
      </c>
      <c r="F162" s="0" t="n">
        <v>0</v>
      </c>
      <c r="G162" s="0" t="n">
        <f aca="false">E162+F162</f>
        <v>0</v>
      </c>
      <c r="H162" s="0" t="n">
        <v>0</v>
      </c>
    </row>
    <row r="163" customFormat="false" ht="16.5" hidden="false" customHeight="false" outlineLevel="0" collapsed="false">
      <c r="A163" s="16" t="s">
        <v>196</v>
      </c>
      <c r="B163" s="35" t="n">
        <v>0.11047012471468</v>
      </c>
      <c r="D163" s="0" t="n">
        <v>0</v>
      </c>
      <c r="E163" s="0" t="n">
        <v>0</v>
      </c>
      <c r="F163" s="0" t="n">
        <v>0</v>
      </c>
      <c r="G163" s="0" t="n">
        <f aca="false">E163+F163</f>
        <v>0</v>
      </c>
      <c r="H163" s="0" t="n">
        <v>0</v>
      </c>
    </row>
    <row r="164" customFormat="false" ht="16.5" hidden="false" customHeight="false" outlineLevel="0" collapsed="false">
      <c r="A164" s="16" t="s">
        <v>197</v>
      </c>
      <c r="B164" s="35" t="n">
        <v>0.18930723325628</v>
      </c>
      <c r="C164" s="0" t="n">
        <v>160</v>
      </c>
      <c r="D164" s="0" t="n">
        <v>8</v>
      </c>
      <c r="E164" s="0" t="n">
        <v>181</v>
      </c>
      <c r="G164" s="0" t="n">
        <f aca="false">E164+F164</f>
        <v>181</v>
      </c>
      <c r="H164" s="0" t="n">
        <f aca="false">G164/D164</f>
        <v>22.625</v>
      </c>
    </row>
    <row r="165" customFormat="false" ht="16.5" hidden="false" customHeight="false" outlineLevel="0" collapsed="false">
      <c r="A165" s="9" t="s">
        <v>198</v>
      </c>
      <c r="B165" s="35" t="n">
        <v>0.0660225234808872</v>
      </c>
      <c r="C165" s="0" t="n">
        <v>231</v>
      </c>
      <c r="D165" s="0" t="n">
        <v>2</v>
      </c>
      <c r="E165" s="0" t="n">
        <v>23</v>
      </c>
      <c r="G165" s="0" t="n">
        <f aca="false">E165+F165</f>
        <v>23</v>
      </c>
      <c r="H165" s="0" t="n">
        <f aca="false">G165/D165</f>
        <v>11.5</v>
      </c>
    </row>
    <row r="166" customFormat="false" ht="16.5" hidden="false" customHeight="false" outlineLevel="0" collapsed="false">
      <c r="A166" s="9" t="s">
        <v>199</v>
      </c>
      <c r="B166" s="35" t="n">
        <v>-1.4908794300808</v>
      </c>
      <c r="D166" s="0" t="n">
        <v>2</v>
      </c>
      <c r="E166" s="0" t="n">
        <v>55</v>
      </c>
      <c r="G166" s="0" t="n">
        <f aca="false">E166+F166</f>
        <v>55</v>
      </c>
      <c r="H166" s="0" t="n">
        <f aca="false">G166/D166</f>
        <v>27.5</v>
      </c>
    </row>
    <row r="167" customFormat="false" ht="16.5" hidden="false" customHeight="false" outlineLevel="0" collapsed="false">
      <c r="A167" s="9" t="s">
        <v>200</v>
      </c>
      <c r="B167" s="35" t="n">
        <v>0.272861427116941</v>
      </c>
      <c r="D167" s="0" t="n">
        <v>2</v>
      </c>
      <c r="E167" s="0" t="n">
        <v>16</v>
      </c>
      <c r="G167" s="0" t="n">
        <f aca="false">E167+F167</f>
        <v>16</v>
      </c>
      <c r="H167" s="0" t="n">
        <f aca="false">G167/D167</f>
        <v>8</v>
      </c>
    </row>
    <row r="168" customFormat="false" ht="16.5" hidden="false" customHeight="false" outlineLevel="0" collapsed="false">
      <c r="A168" s="9" t="s">
        <v>201</v>
      </c>
      <c r="B168" s="35" t="n">
        <v>-0.658125763142559</v>
      </c>
      <c r="C168" s="0" t="n">
        <v>81</v>
      </c>
      <c r="D168" s="0" t="n">
        <v>12</v>
      </c>
      <c r="E168" s="0" t="n">
        <v>647</v>
      </c>
      <c r="G168" s="0" t="n">
        <f aca="false">E168+F168</f>
        <v>647</v>
      </c>
      <c r="H168" s="0" t="n">
        <f aca="false">G168/D168</f>
        <v>53.9166666666667</v>
      </c>
    </row>
    <row r="169" customFormat="false" ht="16.5" hidden="false" customHeight="false" outlineLevel="0" collapsed="false">
      <c r="A169" s="9" t="s">
        <v>202</v>
      </c>
      <c r="B169" s="35" t="n">
        <v>-0.881082184806301</v>
      </c>
      <c r="C169" s="0" t="n">
        <v>128</v>
      </c>
      <c r="D169" s="0" t="n">
        <v>6</v>
      </c>
      <c r="E169" s="0" t="n">
        <v>187</v>
      </c>
      <c r="G169" s="0" t="n">
        <f aca="false">E169+F169</f>
        <v>187</v>
      </c>
      <c r="H169" s="0" t="n">
        <f aca="false">G169/D169</f>
        <v>31.1666666666667</v>
      </c>
    </row>
    <row r="170" customFormat="false" ht="16.5" hidden="false" customHeight="false" outlineLevel="0" collapsed="false">
      <c r="A170" s="17" t="s">
        <v>203</v>
      </c>
      <c r="B170" s="35" t="n">
        <v>0.579832791468626</v>
      </c>
      <c r="C170" s="0" t="n">
        <v>84</v>
      </c>
      <c r="D170" s="0" t="n">
        <v>8</v>
      </c>
      <c r="E170" s="0" t="n">
        <v>453</v>
      </c>
      <c r="F170" s="0" t="n">
        <v>87</v>
      </c>
      <c r="G170" s="0" t="n">
        <f aca="false">E170+F170</f>
        <v>540</v>
      </c>
      <c r="H170" s="0" t="n">
        <f aca="false">G170/D170</f>
        <v>67.5</v>
      </c>
    </row>
    <row r="171" customFormat="false" ht="16.5" hidden="false" customHeight="false" outlineLevel="0" collapsed="false">
      <c r="A171" s="14" t="s">
        <v>204</v>
      </c>
      <c r="B171" s="35" t="n">
        <v>-0.417427355363406</v>
      </c>
      <c r="C171" s="0" t="n">
        <v>52</v>
      </c>
      <c r="D171" s="0" t="n">
        <v>15</v>
      </c>
      <c r="E171" s="0" t="n">
        <v>429</v>
      </c>
      <c r="F171" s="0" t="n">
        <v>77</v>
      </c>
      <c r="G171" s="0" t="n">
        <f aca="false">E171+F171</f>
        <v>506</v>
      </c>
      <c r="H171" s="0" t="n">
        <f aca="false">G171/D171</f>
        <v>33.7333333333333</v>
      </c>
    </row>
    <row r="172" customFormat="false" ht="16.5" hidden="false" customHeight="false" outlineLevel="0" collapsed="false">
      <c r="A172" s="16" t="s">
        <v>205</v>
      </c>
      <c r="B172" s="35" t="n">
        <v>-0.00357830126731494</v>
      </c>
      <c r="C172" s="0" t="n">
        <v>64</v>
      </c>
      <c r="D172" s="0" t="n">
        <v>14</v>
      </c>
      <c r="E172" s="0" t="n">
        <v>237</v>
      </c>
      <c r="F172" s="0" t="n">
        <v>252</v>
      </c>
      <c r="G172" s="0" t="n">
        <f aca="false">E172+F172</f>
        <v>489</v>
      </c>
      <c r="H172" s="0" t="n">
        <f aca="false">G172/D172</f>
        <v>34.9285714285714</v>
      </c>
    </row>
    <row r="173" customFormat="false" ht="16.5" hidden="false" customHeight="false" outlineLevel="0" collapsed="false">
      <c r="A173" s="9" t="s">
        <v>206</v>
      </c>
      <c r="B173" s="35" t="n">
        <v>-0.45361302117261</v>
      </c>
      <c r="D173" s="0" t="n">
        <v>0</v>
      </c>
      <c r="E173" s="0" t="n">
        <v>0</v>
      </c>
      <c r="F173" s="0" t="n">
        <v>0</v>
      </c>
      <c r="G173" s="0" t="n">
        <f aca="false">E173+F173</f>
        <v>0</v>
      </c>
      <c r="H173" s="0" t="n">
        <v>0</v>
      </c>
    </row>
    <row r="174" customFormat="false" ht="16.5" hidden="false" customHeight="false" outlineLevel="0" collapsed="false">
      <c r="A174" s="14" t="s">
        <v>207</v>
      </c>
      <c r="B174" s="35" t="n">
        <v>-0.222461214129178</v>
      </c>
      <c r="C174" s="0" t="n">
        <v>205</v>
      </c>
      <c r="D174" s="0" t="n">
        <v>5</v>
      </c>
      <c r="E174" s="0" t="n">
        <v>57</v>
      </c>
      <c r="G174" s="0" t="n">
        <f aca="false">E174+F174</f>
        <v>57</v>
      </c>
      <c r="H174" s="0" t="n">
        <f aca="false">G174/D174</f>
        <v>11.4</v>
      </c>
    </row>
    <row r="175" customFormat="false" ht="16.5" hidden="false" customHeight="false" outlineLevel="0" collapsed="false">
      <c r="A175" s="16" t="s">
        <v>208</v>
      </c>
      <c r="B175" s="35" t="n">
        <v>0.499739167285184</v>
      </c>
      <c r="C175" s="0" t="n">
        <v>120</v>
      </c>
      <c r="D175" s="0" t="n">
        <v>15</v>
      </c>
      <c r="E175" s="0" t="n">
        <v>116</v>
      </c>
      <c r="F175" s="0" t="n">
        <v>250</v>
      </c>
      <c r="G175" s="0" t="n">
        <f aca="false">E175+F175</f>
        <v>366</v>
      </c>
      <c r="H175" s="0" t="n">
        <f aca="false">G175/D175</f>
        <v>24.4</v>
      </c>
    </row>
    <row r="176" customFormat="false" ht="16.5" hidden="false" customHeight="false" outlineLevel="0" collapsed="false">
      <c r="A176" s="9" t="s">
        <v>209</v>
      </c>
      <c r="B176" s="35" t="n">
        <v>-1.93135924626668</v>
      </c>
      <c r="D176" s="0" t="n">
        <v>0</v>
      </c>
      <c r="E176" s="0" t="n">
        <v>0</v>
      </c>
      <c r="F176" s="0" t="n">
        <v>0</v>
      </c>
      <c r="G176" s="0" t="n">
        <f aca="false">E176+F176</f>
        <v>0</v>
      </c>
      <c r="H176" s="0" t="n">
        <v>0</v>
      </c>
    </row>
    <row r="177" customFormat="false" ht="16.5" hidden="false" customHeight="false" outlineLevel="0" collapsed="false">
      <c r="A177" s="17" t="s">
        <v>210</v>
      </c>
      <c r="B177" s="35" t="n">
        <v>0.449556428592168</v>
      </c>
      <c r="D177" s="0" t="n">
        <v>0</v>
      </c>
      <c r="E177" s="0" t="n">
        <v>0</v>
      </c>
      <c r="F177" s="0" t="n">
        <v>0</v>
      </c>
      <c r="G177" s="0" t="n">
        <f aca="false">E177+F177</f>
        <v>0</v>
      </c>
      <c r="H177" s="0" t="n">
        <v>0</v>
      </c>
    </row>
    <row r="178" customFormat="false" ht="16.5" hidden="false" customHeight="false" outlineLevel="0" collapsed="false">
      <c r="A178" s="17" t="s">
        <v>211</v>
      </c>
      <c r="B178" s="35" t="n">
        <v>0.570357377508597</v>
      </c>
      <c r="D178" s="0" t="n">
        <v>10</v>
      </c>
      <c r="E178" s="0" t="n">
        <v>300</v>
      </c>
      <c r="G178" s="0" t="n">
        <f aca="false">E178+F178</f>
        <v>300</v>
      </c>
      <c r="H178" s="0" t="n">
        <f aca="false">G178/D178</f>
        <v>30</v>
      </c>
    </row>
    <row r="179" customFormat="false" ht="16.5" hidden="false" customHeight="false" outlineLevel="0" collapsed="false">
      <c r="A179" s="16" t="s">
        <v>212</v>
      </c>
      <c r="B179" s="35" t="n">
        <v>0.364968630686552</v>
      </c>
      <c r="D179" s="0" t="n">
        <v>0</v>
      </c>
      <c r="E179" s="0" t="n">
        <v>0</v>
      </c>
      <c r="F179" s="0" t="n">
        <v>0</v>
      </c>
      <c r="G179" s="0" t="n">
        <f aca="false">E179+F179</f>
        <v>0</v>
      </c>
      <c r="H179" s="0" t="n">
        <v>0</v>
      </c>
    </row>
    <row r="180" customFormat="false" ht="16.5" hidden="false" customHeight="false" outlineLevel="0" collapsed="false">
      <c r="A180" s="14" t="s">
        <v>213</v>
      </c>
      <c r="B180" s="35" t="n">
        <v>0.293136372281054</v>
      </c>
      <c r="C180" s="0" t="n">
        <v>107</v>
      </c>
      <c r="D180" s="0" t="n">
        <v>9</v>
      </c>
      <c r="E180" s="0" t="n">
        <v>335</v>
      </c>
      <c r="F180" s="0" t="n">
        <v>63</v>
      </c>
      <c r="G180" s="0" t="n">
        <f aca="false">E180+F180</f>
        <v>398</v>
      </c>
      <c r="H180" s="0" t="n">
        <f aca="false">G180/D180</f>
        <v>44.2222222222222</v>
      </c>
    </row>
    <row r="181" customFormat="false" ht="16.5" hidden="false" customHeight="false" outlineLevel="0" collapsed="false">
      <c r="A181" s="14" t="s">
        <v>214</v>
      </c>
      <c r="B181" s="35" t="n">
        <v>-0.262100936529832</v>
      </c>
      <c r="C181" s="0" t="n">
        <v>184</v>
      </c>
      <c r="D181" s="0" t="n">
        <v>7</v>
      </c>
      <c r="E181" s="0" t="n">
        <v>10</v>
      </c>
      <c r="F181" s="0" t="n">
        <v>54</v>
      </c>
      <c r="G181" s="0" t="n">
        <f aca="false">E181+F181</f>
        <v>64</v>
      </c>
      <c r="H181" s="0" t="n">
        <f aca="false">G181/D181</f>
        <v>9.14285714285714</v>
      </c>
    </row>
    <row r="182" customFormat="false" ht="16.5" hidden="false" customHeight="false" outlineLevel="0" collapsed="false">
      <c r="A182" s="9" t="s">
        <v>215</v>
      </c>
      <c r="B182" s="35" t="n">
        <v>0.123026048516883</v>
      </c>
      <c r="C182" s="0" t="n">
        <v>155</v>
      </c>
      <c r="D182" s="0" t="n">
        <v>11</v>
      </c>
      <c r="E182" s="0" t="n">
        <v>240</v>
      </c>
      <c r="G182" s="0" t="n">
        <f aca="false">E182+F182</f>
        <v>240</v>
      </c>
      <c r="H182" s="0" t="n">
        <f aca="false">G182/D182</f>
        <v>21.8181818181818</v>
      </c>
    </row>
    <row r="183" customFormat="false" ht="16.5" hidden="false" customHeight="false" outlineLevel="0" collapsed="false">
      <c r="A183" s="9" t="s">
        <v>216</v>
      </c>
      <c r="B183" s="35" t="n">
        <v>0.0695876210770389</v>
      </c>
      <c r="C183" s="0" t="n">
        <v>175</v>
      </c>
      <c r="D183" s="0" t="n">
        <v>16</v>
      </c>
      <c r="E183" s="0" t="n">
        <v>318</v>
      </c>
      <c r="F183" s="0" t="n">
        <v>214</v>
      </c>
      <c r="G183" s="0" t="n">
        <f aca="false">E183+F183</f>
        <v>532</v>
      </c>
      <c r="H183" s="0" t="n">
        <f aca="false">G183/D183</f>
        <v>33.25</v>
      </c>
    </row>
    <row r="184" customFormat="false" ht="16.5" hidden="false" customHeight="false" outlineLevel="0" collapsed="false">
      <c r="A184" s="14" t="s">
        <v>217</v>
      </c>
      <c r="B184" s="35" t="n">
        <v>0.443902367360552</v>
      </c>
      <c r="C184" s="0" t="n">
        <v>162</v>
      </c>
      <c r="D184" s="0" t="n">
        <v>0</v>
      </c>
      <c r="E184" s="0" t="n">
        <v>0</v>
      </c>
      <c r="F184" s="0" t="n">
        <v>0</v>
      </c>
      <c r="G184" s="0" t="n">
        <f aca="false">E184+F184</f>
        <v>0</v>
      </c>
      <c r="H184" s="0" t="n">
        <v>0</v>
      </c>
    </row>
    <row r="185" customFormat="false" ht="16.5" hidden="false" customHeight="false" outlineLevel="0" collapsed="false">
      <c r="A185" s="14" t="s">
        <v>218</v>
      </c>
      <c r="B185" s="35" t="n">
        <v>-0.480719357714901</v>
      </c>
      <c r="C185" s="0" t="n">
        <v>235</v>
      </c>
      <c r="D185" s="0" t="n">
        <v>0</v>
      </c>
      <c r="E185" s="0" t="n">
        <v>0</v>
      </c>
      <c r="F185" s="0" t="n">
        <v>0</v>
      </c>
      <c r="G185" s="0" t="n">
        <f aca="false">E185+F185</f>
        <v>0</v>
      </c>
      <c r="H185" s="0" t="n">
        <v>0</v>
      </c>
    </row>
    <row r="186" customFormat="false" ht="16.5" hidden="false" customHeight="false" outlineLevel="0" collapsed="false">
      <c r="A186" s="17" t="s">
        <v>219</v>
      </c>
      <c r="B186" s="35" t="n">
        <v>0.639665427644214</v>
      </c>
      <c r="C186" s="0" t="n">
        <v>16</v>
      </c>
      <c r="D186" s="0" t="n">
        <v>16</v>
      </c>
      <c r="E186" s="0" t="n">
        <v>821</v>
      </c>
      <c r="F186" s="0" t="n">
        <v>115</v>
      </c>
      <c r="G186" s="0" t="n">
        <f aca="false">E186+F186</f>
        <v>936</v>
      </c>
      <c r="H186" s="0" t="n">
        <f aca="false">G186/D186</f>
        <v>58.5</v>
      </c>
    </row>
    <row r="187" customFormat="false" ht="16.5" hidden="false" customHeight="false" outlineLevel="0" collapsed="false">
      <c r="A187" s="9" t="s">
        <v>220</v>
      </c>
      <c r="B187" s="35" t="n">
        <v>0.519410269393551</v>
      </c>
      <c r="C187" s="0" t="n">
        <v>7</v>
      </c>
      <c r="D187" s="0" t="n">
        <v>0</v>
      </c>
      <c r="E187" s="0" t="n">
        <v>0</v>
      </c>
      <c r="F187" s="0" t="n">
        <v>0</v>
      </c>
      <c r="G187" s="0" t="n">
        <f aca="false">E187+F187</f>
        <v>0</v>
      </c>
      <c r="H187" s="0" t="n">
        <v>0</v>
      </c>
    </row>
    <row r="188" customFormat="false" ht="16.5" hidden="false" customHeight="false" outlineLevel="0" collapsed="false">
      <c r="A188" s="16" t="s">
        <v>220</v>
      </c>
      <c r="B188" s="35" t="n">
        <v>-0.400418891507337</v>
      </c>
      <c r="D188" s="0" t="n">
        <v>0</v>
      </c>
      <c r="E188" s="0" t="n">
        <v>0</v>
      </c>
      <c r="F188" s="0" t="n">
        <v>0</v>
      </c>
      <c r="G188" s="0" t="n">
        <f aca="false">E188+F188</f>
        <v>0</v>
      </c>
      <c r="H188" s="0" t="n">
        <v>0</v>
      </c>
    </row>
    <row r="189" customFormat="false" ht="16.5" hidden="false" customHeight="false" outlineLevel="0" collapsed="false">
      <c r="A189" s="16" t="s">
        <v>221</v>
      </c>
      <c r="B189" s="35" t="n">
        <v>0.570580523876119</v>
      </c>
      <c r="D189" s="0" t="n">
        <v>9</v>
      </c>
      <c r="E189" s="0" t="n">
        <v>39</v>
      </c>
      <c r="F189" s="0" t="n">
        <v>144</v>
      </c>
      <c r="G189" s="0" t="n">
        <f aca="false">E189+F189</f>
        <v>183</v>
      </c>
      <c r="H189" s="0" t="n">
        <f aca="false">G189/D189</f>
        <v>20.3333333333333</v>
      </c>
    </row>
    <row r="190" customFormat="false" ht="16.5" hidden="false" customHeight="false" outlineLevel="0" collapsed="false">
      <c r="A190" s="16" t="s">
        <v>222</v>
      </c>
      <c r="B190" s="35" t="n">
        <v>0.175169472714422</v>
      </c>
      <c r="C190" s="0" t="n">
        <v>124</v>
      </c>
      <c r="D190" s="0" t="n">
        <v>12</v>
      </c>
      <c r="E190" s="0" t="n">
        <v>816</v>
      </c>
      <c r="F190" s="0" t="n">
        <v>62</v>
      </c>
      <c r="G190" s="0" t="n">
        <f aca="false">E190+F190</f>
        <v>878</v>
      </c>
      <c r="H190" s="0" t="n">
        <f aca="false">G190/D190</f>
        <v>73.1666666666667</v>
      </c>
    </row>
    <row r="191" customFormat="false" ht="16.5" hidden="false" customHeight="false" outlineLevel="0" collapsed="false">
      <c r="A191" s="14" t="s">
        <v>223</v>
      </c>
      <c r="B191" s="35" t="n">
        <v>0.155291212789414</v>
      </c>
      <c r="C191" s="0" t="n">
        <v>153</v>
      </c>
      <c r="D191" s="0" t="n">
        <v>15</v>
      </c>
      <c r="E191" s="0" t="n">
        <v>300</v>
      </c>
      <c r="F191" s="0" t="n">
        <v>192</v>
      </c>
      <c r="G191" s="0" t="n">
        <f aca="false">E191+F191</f>
        <v>492</v>
      </c>
      <c r="H191" s="0" t="n">
        <f aca="false">G191/D191</f>
        <v>32.8</v>
      </c>
    </row>
    <row r="192" customFormat="false" ht="16.5" hidden="false" customHeight="false" outlineLevel="0" collapsed="false">
      <c r="A192" s="17" t="s">
        <v>224</v>
      </c>
      <c r="B192" s="35" t="n">
        <v>-0.0179013072867988</v>
      </c>
      <c r="C192" s="0" t="n">
        <v>181</v>
      </c>
      <c r="D192" s="0" t="n">
        <v>16</v>
      </c>
      <c r="E192" s="0" t="n">
        <v>602</v>
      </c>
      <c r="F192" s="0" t="n">
        <v>173</v>
      </c>
      <c r="G192" s="0" t="n">
        <f aca="false">E192+F192</f>
        <v>775</v>
      </c>
      <c r="H192" s="0" t="n">
        <f aca="false">G192/D192</f>
        <v>48.4375</v>
      </c>
    </row>
    <row r="193" customFormat="false" ht="16.5" hidden="false" customHeight="false" outlineLevel="0" collapsed="false">
      <c r="A193" s="9" t="s">
        <v>225</v>
      </c>
      <c r="B193" s="35" t="n">
        <v>-0.736881774931001</v>
      </c>
      <c r="C193" s="0" t="n">
        <v>199</v>
      </c>
      <c r="D193" s="0" t="n">
        <v>6</v>
      </c>
      <c r="E193" s="0" t="n">
        <v>29</v>
      </c>
      <c r="G193" s="0" t="n">
        <f aca="false">E193+F193</f>
        <v>29</v>
      </c>
      <c r="H193" s="0" t="n">
        <f aca="false">G193/D193</f>
        <v>4.83333333333333</v>
      </c>
    </row>
    <row r="194" customFormat="false" ht="16.5" hidden="false" customHeight="false" outlineLevel="0" collapsed="false">
      <c r="A194" s="16" t="s">
        <v>226</v>
      </c>
      <c r="B194" s="35" t="n">
        <v>-0.304148641856931</v>
      </c>
      <c r="D194" s="0" t="n">
        <v>8</v>
      </c>
      <c r="E194" s="0" t="n">
        <v>8</v>
      </c>
      <c r="G194" s="0" t="n">
        <f aca="false">E194+F194</f>
        <v>8</v>
      </c>
      <c r="H194" s="0" t="n">
        <f aca="false">G194/D194</f>
        <v>1</v>
      </c>
    </row>
    <row r="195" customFormat="false" ht="16.5" hidden="false" customHeight="false" outlineLevel="0" collapsed="false">
      <c r="A195" s="14" t="s">
        <v>227</v>
      </c>
      <c r="B195" s="35" t="n">
        <v>-0.447727831932764</v>
      </c>
      <c r="D195" s="0" t="n">
        <v>12</v>
      </c>
      <c r="E195" s="0" t="n">
        <v>714</v>
      </c>
      <c r="G195" s="0" t="n">
        <f aca="false">E195+F195</f>
        <v>714</v>
      </c>
      <c r="H195" s="0" t="n">
        <f aca="false">G195/D195</f>
        <v>59.5</v>
      </c>
    </row>
    <row r="196" customFormat="false" ht="16.5" hidden="false" customHeight="false" outlineLevel="0" collapsed="false">
      <c r="A196" s="9" t="s">
        <v>228</v>
      </c>
      <c r="B196" s="35" t="n">
        <v>-0.660583882365377</v>
      </c>
      <c r="C196" s="0" t="n">
        <v>28</v>
      </c>
      <c r="D196" s="0" t="n">
        <v>16</v>
      </c>
      <c r="E196" s="0" t="n">
        <v>986</v>
      </c>
      <c r="F196" s="0" t="n">
        <v>63</v>
      </c>
      <c r="G196" s="0" t="n">
        <f aca="false">E196+F196</f>
        <v>1049</v>
      </c>
      <c r="H196" s="0" t="n">
        <f aca="false">G196/D196</f>
        <v>65.5625</v>
      </c>
    </row>
    <row r="197" customFormat="false" ht="16.5" hidden="false" customHeight="false" outlineLevel="0" collapsed="false">
      <c r="A197" s="17" t="s">
        <v>229</v>
      </c>
      <c r="B197" s="35" t="n">
        <v>0.0849338204629546</v>
      </c>
      <c r="C197" s="0" t="n">
        <v>33</v>
      </c>
      <c r="D197" s="0" t="n">
        <v>16</v>
      </c>
      <c r="E197" s="0" t="n">
        <v>1094</v>
      </c>
      <c r="F197" s="0" t="n">
        <v>65</v>
      </c>
      <c r="G197" s="0" t="n">
        <f aca="false">E197+F197</f>
        <v>1159</v>
      </c>
      <c r="H197" s="0" t="n">
        <f aca="false">G197/D197</f>
        <v>72.4375</v>
      </c>
    </row>
    <row r="198" customFormat="false" ht="16.5" hidden="false" customHeight="false" outlineLevel="0" collapsed="false">
      <c r="A198" s="9" t="s">
        <v>230</v>
      </c>
      <c r="B198" s="35" t="n">
        <v>0.101809532181747</v>
      </c>
      <c r="C198" s="0" t="n">
        <v>243</v>
      </c>
      <c r="D198" s="0" t="n">
        <v>0</v>
      </c>
      <c r="E198" s="0" t="n">
        <v>0</v>
      </c>
      <c r="F198" s="0" t="n">
        <v>0</v>
      </c>
      <c r="G198" s="0" t="n">
        <f aca="false">E198+F198</f>
        <v>0</v>
      </c>
      <c r="H198" s="0" t="n">
        <v>0</v>
      </c>
    </row>
    <row r="199" customFormat="false" ht="16.5" hidden="false" customHeight="false" outlineLevel="0" collapsed="false">
      <c r="A199" s="14" t="s">
        <v>231</v>
      </c>
      <c r="B199" s="35" t="n">
        <v>-1.10529007768379</v>
      </c>
      <c r="D199" s="0" t="n">
        <v>3</v>
      </c>
      <c r="E199" s="0" t="n">
        <v>76</v>
      </c>
      <c r="G199" s="0" t="n">
        <f aca="false">E199+F199</f>
        <v>76</v>
      </c>
      <c r="H199" s="0" t="n">
        <f aca="false">G199/D199</f>
        <v>25.3333333333333</v>
      </c>
    </row>
    <row r="200" customFormat="false" ht="16.5" hidden="false" customHeight="false" outlineLevel="0" collapsed="false">
      <c r="A200" s="14" t="s">
        <v>232</v>
      </c>
      <c r="B200" s="35" t="n">
        <v>-0.101307400354156</v>
      </c>
      <c r="C200" s="0" t="n">
        <v>6</v>
      </c>
      <c r="D200" s="0" t="n">
        <v>16</v>
      </c>
      <c r="E200" s="0" t="n">
        <v>811</v>
      </c>
      <c r="F200" s="0" t="n">
        <v>78</v>
      </c>
      <c r="G200" s="0" t="n">
        <f aca="false">E200+F200</f>
        <v>889</v>
      </c>
      <c r="H200" s="0" t="n">
        <f aca="false">G200/D200</f>
        <v>55.5625</v>
      </c>
    </row>
    <row r="201" customFormat="false" ht="16.5" hidden="false" customHeight="false" outlineLevel="0" collapsed="false">
      <c r="A201" s="17" t="s">
        <v>233</v>
      </c>
      <c r="B201" s="35" t="n">
        <v>-0.408362131548048</v>
      </c>
      <c r="C201" s="0" t="n">
        <v>164</v>
      </c>
      <c r="D201" s="0" t="n">
        <v>6</v>
      </c>
      <c r="E201" s="0" t="n">
        <v>3</v>
      </c>
      <c r="G201" s="0" t="n">
        <f aca="false">E201+F201</f>
        <v>3</v>
      </c>
      <c r="H201" s="0" t="n">
        <f aca="false">G201/D201</f>
        <v>0.5</v>
      </c>
    </row>
    <row r="202" customFormat="false" ht="16.5" hidden="false" customHeight="false" outlineLevel="0" collapsed="false">
      <c r="A202" s="16" t="s">
        <v>234</v>
      </c>
      <c r="B202" s="35" t="n">
        <v>-0.12248130731467</v>
      </c>
      <c r="C202" s="0" t="n">
        <v>82</v>
      </c>
      <c r="D202" s="0" t="n">
        <v>15</v>
      </c>
      <c r="E202" s="0" t="n">
        <v>253</v>
      </c>
      <c r="F202" s="0" t="n">
        <v>101</v>
      </c>
      <c r="G202" s="0" t="n">
        <f aca="false">E202+F202</f>
        <v>354</v>
      </c>
      <c r="H202" s="0" t="n">
        <f aca="false">G202/D202</f>
        <v>23.6</v>
      </c>
    </row>
    <row r="203" customFormat="false" ht="16.5" hidden="false" customHeight="false" outlineLevel="0" collapsed="false">
      <c r="A203" s="14" t="s">
        <v>235</v>
      </c>
      <c r="B203" s="35" t="n">
        <v>-0.226050210169933</v>
      </c>
      <c r="D203" s="0" t="n">
        <v>0</v>
      </c>
      <c r="E203" s="0" t="n">
        <v>0</v>
      </c>
      <c r="F203" s="0" t="n">
        <v>0</v>
      </c>
      <c r="G203" s="0" t="n">
        <f aca="false">E203+F203</f>
        <v>0</v>
      </c>
      <c r="H203" s="0" t="n">
        <v>0</v>
      </c>
    </row>
    <row r="204" customFormat="false" ht="16.5" hidden="false" customHeight="false" outlineLevel="0" collapsed="false">
      <c r="A204" s="9" t="s">
        <v>236</v>
      </c>
      <c r="B204" s="35" t="n">
        <v>0.341721953131561</v>
      </c>
      <c r="D204" s="0" t="n">
        <v>0</v>
      </c>
      <c r="E204" s="0" t="n">
        <v>0</v>
      </c>
      <c r="F204" s="0" t="n">
        <v>0</v>
      </c>
      <c r="G204" s="0" t="n">
        <f aca="false">E204+F204</f>
        <v>0</v>
      </c>
      <c r="H204" s="0" t="n">
        <v>0</v>
      </c>
    </row>
    <row r="205" customFormat="false" ht="16.5" hidden="false" customHeight="false" outlineLevel="0" collapsed="false">
      <c r="A205" s="14" t="s">
        <v>237</v>
      </c>
      <c r="B205" s="35" t="n">
        <v>0.477954914328374</v>
      </c>
      <c r="D205" s="0" t="n">
        <v>1</v>
      </c>
      <c r="E205" s="0" t="n">
        <v>9</v>
      </c>
      <c r="G205" s="0" t="n">
        <f aca="false">E205+F205</f>
        <v>9</v>
      </c>
      <c r="H205" s="0" t="n">
        <f aca="false">G205/D205</f>
        <v>9</v>
      </c>
    </row>
    <row r="206" customFormat="false" ht="16.5" hidden="false" customHeight="false" outlineLevel="0" collapsed="false">
      <c r="A206" s="9" t="s">
        <v>238</v>
      </c>
      <c r="B206" s="35" t="n">
        <v>-0.540990568611472</v>
      </c>
      <c r="C206" s="0" t="n">
        <v>32</v>
      </c>
      <c r="D206" s="0" t="n">
        <v>16</v>
      </c>
      <c r="E206" s="0" t="n">
        <v>508</v>
      </c>
      <c r="G206" s="0" t="n">
        <f aca="false">E206+F206</f>
        <v>508</v>
      </c>
      <c r="H206" s="0" t="n">
        <f aca="false">G206/D206</f>
        <v>31.75</v>
      </c>
    </row>
    <row r="207" customFormat="false" ht="16.5" hidden="false" customHeight="false" outlineLevel="0" collapsed="false">
      <c r="A207" s="14" t="s">
        <v>239</v>
      </c>
      <c r="B207" s="35" t="n">
        <v>1.02036282150305</v>
      </c>
      <c r="C207" s="0" t="n">
        <v>135</v>
      </c>
      <c r="D207" s="0" t="n">
        <v>0</v>
      </c>
      <c r="E207" s="0" t="n">
        <v>0</v>
      </c>
      <c r="F207" s="0" t="n">
        <v>0</v>
      </c>
      <c r="G207" s="0" t="n">
        <f aca="false">E207+F207</f>
        <v>0</v>
      </c>
      <c r="H207" s="0" t="n">
        <v>0</v>
      </c>
    </row>
    <row r="208" customFormat="false" ht="16.5" hidden="false" customHeight="false" outlineLevel="0" collapsed="false">
      <c r="A208" s="16" t="s">
        <v>240</v>
      </c>
      <c r="B208" s="35" t="n">
        <v>0.604289902571736</v>
      </c>
      <c r="C208" s="0" t="n">
        <v>2</v>
      </c>
      <c r="D208" s="0" t="n">
        <v>12</v>
      </c>
      <c r="E208" s="0" t="n">
        <v>734</v>
      </c>
      <c r="G208" s="0" t="n">
        <f aca="false">E208+F208</f>
        <v>734</v>
      </c>
      <c r="H208" s="0" t="n">
        <f aca="false">G208/D208</f>
        <v>61.1666666666667</v>
      </c>
    </row>
    <row r="209" customFormat="false" ht="16.5" hidden="false" customHeight="false" outlineLevel="0" collapsed="false">
      <c r="A209" s="14" t="s">
        <v>241</v>
      </c>
      <c r="B209" s="35" t="n">
        <v>-0.773725236168655</v>
      </c>
      <c r="C209" s="0" t="n">
        <v>230</v>
      </c>
      <c r="D209" s="0" t="n">
        <v>13</v>
      </c>
      <c r="E209" s="0" t="n">
        <v>1</v>
      </c>
      <c r="F209" s="0" t="n">
        <v>128</v>
      </c>
      <c r="G209" s="0" t="n">
        <f aca="false">E209+F209</f>
        <v>129</v>
      </c>
      <c r="H209" s="0" t="n">
        <f aca="false">G209/D209</f>
        <v>9.92307692307692</v>
      </c>
    </row>
    <row r="210" customFormat="false" ht="16.5" hidden="false" customHeight="false" outlineLevel="0" collapsed="false">
      <c r="A210" s="17" t="s">
        <v>242</v>
      </c>
      <c r="B210" s="35" t="n">
        <v>0.101327970569629</v>
      </c>
      <c r="C210" s="0" t="n">
        <v>18</v>
      </c>
      <c r="D210" s="0" t="n">
        <v>16</v>
      </c>
      <c r="E210" s="0" t="n">
        <v>1036</v>
      </c>
      <c r="G210" s="0" t="n">
        <f aca="false">E210+F210</f>
        <v>1036</v>
      </c>
      <c r="H210" s="0" t="n">
        <f aca="false">G210/D210</f>
        <v>64.75</v>
      </c>
    </row>
    <row r="211" customFormat="false" ht="16.5" hidden="false" customHeight="false" outlineLevel="0" collapsed="false">
      <c r="A211" s="14" t="s">
        <v>243</v>
      </c>
      <c r="B211" s="35" t="n">
        <v>0.269760792003342</v>
      </c>
      <c r="C211" s="0" t="n">
        <v>238</v>
      </c>
      <c r="D211" s="0" t="n">
        <v>1</v>
      </c>
      <c r="E211" s="0" t="n">
        <v>5</v>
      </c>
      <c r="G211" s="0" t="n">
        <f aca="false">E211+F211</f>
        <v>5</v>
      </c>
      <c r="H211" s="0" t="n">
        <f aca="false">G211/D211</f>
        <v>5</v>
      </c>
    </row>
    <row r="212" customFormat="false" ht="16.5" hidden="false" customHeight="false" outlineLevel="0" collapsed="false">
      <c r="A212" s="9" t="s">
        <v>244</v>
      </c>
      <c r="B212" s="35" t="n">
        <v>0.430848975592034</v>
      </c>
      <c r="C212" s="0" t="n">
        <v>35</v>
      </c>
      <c r="D212" s="0" t="n">
        <v>14</v>
      </c>
      <c r="E212" s="0" t="n">
        <v>595</v>
      </c>
      <c r="G212" s="0" t="n">
        <f aca="false">E212+F212</f>
        <v>595</v>
      </c>
      <c r="H212" s="0" t="n">
        <f aca="false">G212/D212</f>
        <v>42.5</v>
      </c>
    </row>
    <row r="213" customFormat="false" ht="16.5" hidden="false" customHeight="false" outlineLevel="0" collapsed="false">
      <c r="A213" s="14" t="s">
        <v>245</v>
      </c>
      <c r="B213" s="35" t="n">
        <v>-0.200702687428444</v>
      </c>
      <c r="C213" s="0" t="n">
        <v>134</v>
      </c>
      <c r="D213" s="0" t="n">
        <v>10</v>
      </c>
      <c r="E213" s="0" t="n">
        <v>73</v>
      </c>
      <c r="G213" s="0" t="n">
        <f aca="false">E213+F213</f>
        <v>73</v>
      </c>
      <c r="H213" s="0" t="n">
        <f aca="false">G213/D213</f>
        <v>7.3</v>
      </c>
    </row>
    <row r="214" customFormat="false" ht="16.5" hidden="false" customHeight="false" outlineLevel="0" collapsed="false">
      <c r="A214" s="16" t="s">
        <v>246</v>
      </c>
      <c r="B214" s="35" t="n">
        <v>0.540054466658351</v>
      </c>
      <c r="C214" s="0" t="n">
        <v>236</v>
      </c>
      <c r="D214" s="0" t="n">
        <v>0</v>
      </c>
      <c r="E214" s="0" t="n">
        <v>0</v>
      </c>
      <c r="F214" s="0" t="n">
        <v>0</v>
      </c>
      <c r="G214" s="0" t="n">
        <f aca="false">E214+F214</f>
        <v>0</v>
      </c>
      <c r="H214" s="0" t="n">
        <v>0</v>
      </c>
    </row>
    <row r="215" customFormat="false" ht="16.5" hidden="false" customHeight="false" outlineLevel="0" collapsed="false">
      <c r="A215" s="9" t="s">
        <v>247</v>
      </c>
      <c r="B215" s="35" t="n">
        <v>0.0627586819214551</v>
      </c>
      <c r="C215" s="0" t="n">
        <v>58</v>
      </c>
      <c r="D215" s="0" t="n">
        <v>15</v>
      </c>
      <c r="E215" s="0" t="n">
        <v>514</v>
      </c>
      <c r="F215" s="0" t="n">
        <v>144</v>
      </c>
      <c r="G215" s="0" t="n">
        <f aca="false">E215+F215</f>
        <v>658</v>
      </c>
      <c r="H215" s="0" t="n">
        <f aca="false">G215/D215</f>
        <v>43.8666666666667</v>
      </c>
    </row>
    <row r="216" customFormat="false" ht="16.5" hidden="false" customHeight="false" outlineLevel="0" collapsed="false">
      <c r="A216" s="14" t="s">
        <v>248</v>
      </c>
      <c r="B216" s="35" t="n">
        <v>-0.193427902986087</v>
      </c>
      <c r="C216" s="0" t="n">
        <v>227</v>
      </c>
      <c r="D216" s="0" t="n">
        <v>0</v>
      </c>
      <c r="E216" s="0" t="n">
        <v>0</v>
      </c>
      <c r="F216" s="0" t="n">
        <v>0</v>
      </c>
      <c r="G216" s="0" t="n">
        <f aca="false">E216+F216</f>
        <v>0</v>
      </c>
      <c r="H216" s="0" t="n">
        <v>0</v>
      </c>
    </row>
    <row r="217" customFormat="false" ht="16.5" hidden="false" customHeight="false" outlineLevel="0" collapsed="false">
      <c r="A217" s="17" t="s">
        <v>249</v>
      </c>
      <c r="B217" s="35" t="n">
        <v>-0.0250094107530563</v>
      </c>
      <c r="C217" s="0" t="n">
        <v>141</v>
      </c>
      <c r="D217" s="0" t="n">
        <v>0</v>
      </c>
      <c r="E217" s="0" t="n">
        <v>0</v>
      </c>
      <c r="F217" s="0" t="n">
        <v>0</v>
      </c>
      <c r="G217" s="0" t="n">
        <f aca="false">E217+F217</f>
        <v>0</v>
      </c>
      <c r="H217" s="0" t="n">
        <v>0</v>
      </c>
    </row>
    <row r="218" customFormat="false" ht="16.5" hidden="false" customHeight="false" outlineLevel="0" collapsed="false">
      <c r="A218" s="9" t="s">
        <v>250</v>
      </c>
      <c r="B218" s="35" t="n">
        <v>-0.36392086055782</v>
      </c>
      <c r="C218" s="0" t="n">
        <v>95</v>
      </c>
      <c r="D218" s="0" t="n">
        <v>13</v>
      </c>
      <c r="E218" s="0" t="n">
        <v>339</v>
      </c>
      <c r="G218" s="0" t="n">
        <f aca="false">E218+F218</f>
        <v>339</v>
      </c>
      <c r="H218" s="0" t="n">
        <f aca="false">G218/D218</f>
        <v>26.0769230769231</v>
      </c>
    </row>
    <row r="219" customFormat="false" ht="16.5" hidden="false" customHeight="false" outlineLevel="0" collapsed="false">
      <c r="A219" s="14" t="s">
        <v>251</v>
      </c>
      <c r="B219" s="35" t="n">
        <v>0.790812736753116</v>
      </c>
      <c r="C219" s="0" t="n">
        <v>133</v>
      </c>
      <c r="D219" s="0" t="n">
        <v>16</v>
      </c>
      <c r="E219" s="0" t="n">
        <v>542</v>
      </c>
      <c r="F219" s="0" t="n">
        <v>73</v>
      </c>
      <c r="G219" s="0" t="n">
        <f aca="false">E219+F219</f>
        <v>615</v>
      </c>
      <c r="H219" s="0" t="n">
        <f aca="false">G219/D219</f>
        <v>38.4375</v>
      </c>
    </row>
    <row r="220" customFormat="false" ht="16.5" hidden="false" customHeight="false" outlineLevel="0" collapsed="false">
      <c r="A220" s="16" t="s">
        <v>252</v>
      </c>
      <c r="B220" s="35" t="n">
        <v>0.0328687427690374</v>
      </c>
      <c r="C220" s="0" t="n">
        <v>179</v>
      </c>
      <c r="D220" s="0" t="n">
        <v>0</v>
      </c>
      <c r="E220" s="0" t="n">
        <v>0</v>
      </c>
      <c r="F220" s="0" t="n">
        <v>0</v>
      </c>
      <c r="G220" s="0" t="n">
        <f aca="false">E220+F220</f>
        <v>0</v>
      </c>
      <c r="H220" s="0" t="n">
        <v>0</v>
      </c>
    </row>
    <row r="221" customFormat="false" ht="16.5" hidden="false" customHeight="false" outlineLevel="0" collapsed="false">
      <c r="A221" s="16" t="s">
        <v>253</v>
      </c>
      <c r="B221" s="35" t="n">
        <v>0.264165961386686</v>
      </c>
      <c r="C221" s="0" t="n">
        <v>55</v>
      </c>
      <c r="D221" s="0" t="n">
        <v>14</v>
      </c>
      <c r="E221" s="0" t="n">
        <v>476</v>
      </c>
      <c r="F221" s="0" t="n">
        <v>70</v>
      </c>
      <c r="G221" s="0" t="n">
        <f aca="false">E221+F221</f>
        <v>546</v>
      </c>
      <c r="H221" s="0" t="n">
        <f aca="false">G221/D221</f>
        <v>39</v>
      </c>
    </row>
    <row r="222" customFormat="false" ht="16.5" hidden="false" customHeight="false" outlineLevel="0" collapsed="false">
      <c r="A222" s="14" t="s">
        <v>254</v>
      </c>
      <c r="B222" s="35" t="n">
        <v>0.505214090083623</v>
      </c>
      <c r="C222" s="0" t="n">
        <v>15</v>
      </c>
      <c r="D222" s="0" t="n">
        <v>14</v>
      </c>
      <c r="E222" s="0" t="n">
        <v>395</v>
      </c>
      <c r="G222" s="0" t="n">
        <f aca="false">E222+F222</f>
        <v>395</v>
      </c>
      <c r="H222" s="0" t="n">
        <f aca="false">G222/D222</f>
        <v>28.2142857142857</v>
      </c>
    </row>
    <row r="223" customFormat="false" ht="16.5" hidden="false" customHeight="false" outlineLevel="0" collapsed="false">
      <c r="A223" s="9" t="s">
        <v>255</v>
      </c>
      <c r="B223" s="35" t="n">
        <v>0.970129636455587</v>
      </c>
      <c r="C223" s="0" t="n">
        <v>180</v>
      </c>
      <c r="D223" s="0" t="n">
        <v>13</v>
      </c>
      <c r="E223" s="0" t="n">
        <v>296</v>
      </c>
      <c r="F223" s="0" t="n">
        <v>66</v>
      </c>
      <c r="G223" s="0" t="n">
        <f aca="false">E223+F223</f>
        <v>362</v>
      </c>
      <c r="H223" s="0" t="n">
        <f aca="false">G223/D223</f>
        <v>27.8461538461538</v>
      </c>
    </row>
    <row r="224" customFormat="false" ht="16.5" hidden="false" customHeight="false" outlineLevel="0" collapsed="false">
      <c r="A224" s="9" t="s">
        <v>256</v>
      </c>
      <c r="B224" s="35" t="n">
        <v>-0.177223151232509</v>
      </c>
      <c r="C224" s="0" t="n">
        <v>168</v>
      </c>
      <c r="D224" s="0" t="n">
        <v>16</v>
      </c>
      <c r="E224" s="0" t="n">
        <v>241</v>
      </c>
      <c r="F224" s="0" t="n">
        <v>186</v>
      </c>
      <c r="G224" s="0" t="n">
        <f aca="false">E224+F224</f>
        <v>427</v>
      </c>
      <c r="H224" s="0" t="n">
        <f aca="false">G224/D224</f>
        <v>26.6875</v>
      </c>
    </row>
    <row r="225" customFormat="false" ht="16.5" hidden="false" customHeight="false" outlineLevel="0" collapsed="false">
      <c r="A225" s="9" t="s">
        <v>257</v>
      </c>
      <c r="B225" s="35" t="n">
        <v>0.12275926573696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</row>
    <row r="226" customFormat="false" ht="16.5" hidden="false" customHeight="false" outlineLevel="0" collapsed="false">
      <c r="A226" s="14" t="s">
        <v>258</v>
      </c>
      <c r="B226" s="35" t="n">
        <v>-0.0411926191139628</v>
      </c>
      <c r="C226" s="0" t="n">
        <v>126</v>
      </c>
      <c r="D226" s="0" t="n">
        <v>6</v>
      </c>
      <c r="E226" s="0" t="n">
        <v>124</v>
      </c>
      <c r="G226" s="0" t="n">
        <f aca="false">E226+F226</f>
        <v>124</v>
      </c>
      <c r="H226" s="0" t="n">
        <f aca="false">G226/D226</f>
        <v>20.6666666666667</v>
      </c>
    </row>
    <row r="227" customFormat="false" ht="16.5" hidden="false" customHeight="false" outlineLevel="0" collapsed="false">
      <c r="A227" s="16" t="s">
        <v>259</v>
      </c>
      <c r="B227" s="35" t="n">
        <v>0.206037209164633</v>
      </c>
      <c r="D227" s="0" t="n">
        <v>3</v>
      </c>
      <c r="E227" s="0" t="n">
        <v>20</v>
      </c>
      <c r="G227" s="0" t="n">
        <f aca="false">E227+F227</f>
        <v>20</v>
      </c>
      <c r="H227" s="0" t="n">
        <f aca="false">G227/D227</f>
        <v>6.66666666666667</v>
      </c>
    </row>
    <row r="228" customFormat="false" ht="16.5" hidden="false" customHeight="false" outlineLevel="0" collapsed="false">
      <c r="A228" s="14" t="s">
        <v>260</v>
      </c>
      <c r="B228" s="35" t="n">
        <v>-0.192924445580068</v>
      </c>
      <c r="C228" s="0" t="n">
        <v>49</v>
      </c>
      <c r="D228" s="0" t="n">
        <v>15</v>
      </c>
      <c r="E228" s="0" t="n">
        <v>920</v>
      </c>
      <c r="G228" s="0" t="n">
        <f aca="false">E228+F228</f>
        <v>920</v>
      </c>
      <c r="H228" s="0" t="n">
        <f aca="false">G228/D228</f>
        <v>61.3333333333333</v>
      </c>
    </row>
    <row r="229" customFormat="false" ht="16.5" hidden="false" customHeight="false" outlineLevel="0" collapsed="false">
      <c r="A229" s="16" t="s">
        <v>261</v>
      </c>
      <c r="B229" s="35" t="n">
        <v>0.461673927933615</v>
      </c>
      <c r="C229" s="0" t="n">
        <v>143</v>
      </c>
      <c r="D229" s="0" t="n">
        <v>16</v>
      </c>
      <c r="E229" s="0" t="n">
        <v>204</v>
      </c>
      <c r="F229" s="0" t="n">
        <v>139</v>
      </c>
      <c r="G229" s="0" t="n">
        <f aca="false">E229+F229</f>
        <v>343</v>
      </c>
      <c r="H229" s="0" t="n">
        <f aca="false">G229/D229</f>
        <v>21.4375</v>
      </c>
    </row>
    <row r="230" customFormat="false" ht="16.5" hidden="false" customHeight="false" outlineLevel="0" collapsed="false">
      <c r="A230" s="9" t="s">
        <v>262</v>
      </c>
      <c r="B230" s="35" t="n">
        <v>0.172479087803052</v>
      </c>
      <c r="C230" s="0" t="n">
        <v>51</v>
      </c>
      <c r="D230" s="0" t="n">
        <v>15</v>
      </c>
      <c r="E230" s="0" t="n">
        <v>473</v>
      </c>
      <c r="G230" s="0" t="n">
        <f aca="false">E230+F230</f>
        <v>473</v>
      </c>
      <c r="H230" s="0" t="n">
        <f aca="false">G230/D230</f>
        <v>31.5333333333333</v>
      </c>
    </row>
    <row r="231" customFormat="false" ht="16.5" hidden="false" customHeight="false" outlineLevel="0" collapsed="false">
      <c r="A231" s="16" t="s">
        <v>263</v>
      </c>
      <c r="B231" s="35" t="n">
        <v>0.252153584639842</v>
      </c>
      <c r="C231" s="0" t="n">
        <v>161</v>
      </c>
      <c r="D231" s="0" t="n">
        <v>6</v>
      </c>
      <c r="E231" s="0" t="n">
        <v>64</v>
      </c>
      <c r="F231" s="0" t="n">
        <v>89</v>
      </c>
      <c r="G231" s="0" t="n">
        <f aca="false">E231+F231</f>
        <v>153</v>
      </c>
      <c r="H231" s="0" t="n">
        <f aca="false">G231/D231</f>
        <v>25.5</v>
      </c>
    </row>
    <row r="232" customFormat="false" ht="16.5" hidden="false" customHeight="false" outlineLevel="0" collapsed="false">
      <c r="A232" s="9" t="s">
        <v>264</v>
      </c>
      <c r="B232" s="35" t="n">
        <v>-0.219571347906785</v>
      </c>
      <c r="C232" s="0" t="n">
        <v>20</v>
      </c>
      <c r="D232" s="0" t="n">
        <v>13</v>
      </c>
      <c r="E232" s="0" t="n">
        <v>671</v>
      </c>
      <c r="G232" s="0" t="n">
        <f aca="false">E232+F232</f>
        <v>671</v>
      </c>
      <c r="H232" s="0" t="n">
        <f aca="false">G232/D232</f>
        <v>51.6153846153846</v>
      </c>
    </row>
    <row r="233" customFormat="false" ht="16.5" hidden="false" customHeight="false" outlineLevel="0" collapsed="false">
      <c r="A233" s="17" t="s">
        <v>265</v>
      </c>
      <c r="B233" s="35" t="n">
        <v>0.214000131469863</v>
      </c>
      <c r="C233" s="0" t="n">
        <v>171</v>
      </c>
      <c r="D233" s="0" t="n">
        <v>11</v>
      </c>
      <c r="E233" s="0" t="n">
        <v>295</v>
      </c>
      <c r="F233" s="0" t="n">
        <v>135</v>
      </c>
      <c r="G233" s="0" t="n">
        <f aca="false">E233+F233</f>
        <v>430</v>
      </c>
      <c r="H233" s="0" t="n">
        <f aca="false">G233/D233</f>
        <v>39.0909090909091</v>
      </c>
    </row>
    <row r="234" customFormat="false" ht="16.5" hidden="false" customHeight="false" outlineLevel="0" collapsed="false">
      <c r="A234" s="17" t="s">
        <v>266</v>
      </c>
      <c r="B234" s="35" t="n">
        <v>0.510088444580692</v>
      </c>
      <c r="D234" s="0" t="n">
        <v>13</v>
      </c>
      <c r="E234" s="0" t="n">
        <v>141</v>
      </c>
      <c r="F234" s="0" t="n">
        <v>185</v>
      </c>
      <c r="G234" s="0" t="n">
        <f aca="false">E234+F234</f>
        <v>326</v>
      </c>
      <c r="H234" s="0" t="n">
        <f aca="false">G234/D234</f>
        <v>25.0769230769231</v>
      </c>
    </row>
    <row r="235" customFormat="false" ht="16.5" hidden="false" customHeight="false" outlineLevel="0" collapsed="false">
      <c r="A235" s="17" t="s">
        <v>267</v>
      </c>
      <c r="B235" s="35" t="n">
        <v>-0.635495309629787</v>
      </c>
      <c r="C235" s="0" t="n">
        <v>194</v>
      </c>
      <c r="D235" s="0" t="n">
        <v>4</v>
      </c>
      <c r="E235" s="0" t="n">
        <v>40</v>
      </c>
      <c r="G235" s="0" t="n">
        <f aca="false">E235+F235</f>
        <v>40</v>
      </c>
      <c r="H235" s="0" t="n">
        <f aca="false">G235/D235</f>
        <v>10</v>
      </c>
    </row>
    <row r="236" customFormat="false" ht="16.5" hidden="false" customHeight="false" outlineLevel="0" collapsed="false">
      <c r="A236" s="17" t="s">
        <v>371</v>
      </c>
      <c r="B236" s="35" t="n">
        <v>0.501328987649707</v>
      </c>
      <c r="C236" s="0" t="n">
        <v>209</v>
      </c>
      <c r="D236" s="0" t="n">
        <v>9</v>
      </c>
      <c r="E236" s="0" t="n">
        <v>97</v>
      </c>
      <c r="F236" s="0" t="n">
        <v>145</v>
      </c>
      <c r="G236" s="0" t="n">
        <f aca="false">E236+F236</f>
        <v>242</v>
      </c>
      <c r="H236" s="0" t="n">
        <f aca="false">G236/D236</f>
        <v>26.8888888888889</v>
      </c>
    </row>
    <row r="237" customFormat="false" ht="16.5" hidden="false" customHeight="false" outlineLevel="0" collapsed="false">
      <c r="A237" s="14" t="s">
        <v>269</v>
      </c>
      <c r="B237" s="35" t="n">
        <v>0.932510564631595</v>
      </c>
      <c r="C237" s="0" t="n">
        <v>74</v>
      </c>
      <c r="D237" s="0" t="n">
        <v>4</v>
      </c>
      <c r="E237" s="0" t="n">
        <v>126</v>
      </c>
      <c r="G237" s="0" t="n">
        <f aca="false">E237+F237</f>
        <v>126</v>
      </c>
      <c r="H237" s="0" t="n">
        <f aca="false">G237/D237</f>
        <v>31.5</v>
      </c>
    </row>
    <row r="238" customFormat="false" ht="16.5" hidden="false" customHeight="false" outlineLevel="0" collapsed="false">
      <c r="A238" s="16" t="s">
        <v>270</v>
      </c>
      <c r="B238" s="35" t="n">
        <v>0.110297583464629</v>
      </c>
      <c r="C238" s="0" t="n">
        <v>78</v>
      </c>
      <c r="D238" s="0" t="n">
        <v>0</v>
      </c>
      <c r="E238" s="0" t="n">
        <v>0</v>
      </c>
      <c r="F238" s="0" t="n">
        <v>0</v>
      </c>
      <c r="G238" s="0" t="n">
        <f aca="false">E238+F238</f>
        <v>0</v>
      </c>
      <c r="H238" s="0" t="n">
        <v>0</v>
      </c>
    </row>
    <row r="239" customFormat="false" ht="16.5" hidden="false" customHeight="false" outlineLevel="0" collapsed="false">
      <c r="A239" s="17" t="s">
        <v>271</v>
      </c>
      <c r="B239" s="35" t="n">
        <v>-0.5224971368156</v>
      </c>
      <c r="C239" s="0" t="n">
        <v>99</v>
      </c>
      <c r="D239" s="0" t="n">
        <v>11</v>
      </c>
      <c r="E239" s="0" t="n">
        <v>34</v>
      </c>
      <c r="F239" s="0" t="n">
        <v>195</v>
      </c>
      <c r="G239" s="0" t="n">
        <f aca="false">E239+F239</f>
        <v>229</v>
      </c>
      <c r="H239" s="0" t="n">
        <f aca="false">G239/D239</f>
        <v>20.8181818181818</v>
      </c>
    </row>
    <row r="240" customFormat="false" ht="16.5" hidden="false" customHeight="false" outlineLevel="0" collapsed="false">
      <c r="A240" s="14" t="s">
        <v>272</v>
      </c>
      <c r="B240" s="35" t="n">
        <v>0.284581540928902</v>
      </c>
      <c r="C240" s="0" t="n">
        <v>29</v>
      </c>
      <c r="D240" s="0" t="n">
        <v>11</v>
      </c>
      <c r="E240" s="0" t="n">
        <v>211</v>
      </c>
      <c r="G240" s="0" t="n">
        <f aca="false">E240+F240</f>
        <v>211</v>
      </c>
      <c r="H240" s="0" t="n">
        <f aca="false">G240/D240</f>
        <v>19.1818181818182</v>
      </c>
    </row>
    <row r="241" customFormat="false" ht="16.5" hidden="false" customHeight="false" outlineLevel="0" collapsed="false">
      <c r="A241" s="14" t="s">
        <v>273</v>
      </c>
      <c r="B241" s="35" t="n">
        <v>0.628694688931932</v>
      </c>
      <c r="C241" s="0" t="n">
        <v>38</v>
      </c>
      <c r="D241" s="0" t="n">
        <v>16</v>
      </c>
      <c r="E241" s="0" t="n">
        <v>509</v>
      </c>
      <c r="F241" s="0" t="n">
        <v>173</v>
      </c>
      <c r="G241" s="0" t="n">
        <f aca="false">E241+F241</f>
        <v>682</v>
      </c>
      <c r="H241" s="0" t="n">
        <f aca="false">G241/D241</f>
        <v>42.625</v>
      </c>
    </row>
    <row r="242" customFormat="false" ht="16.5" hidden="false" customHeight="false" outlineLevel="0" collapsed="false">
      <c r="A242" s="16" t="s">
        <v>274</v>
      </c>
      <c r="B242" s="35" t="n">
        <v>-0.0465893503356402</v>
      </c>
      <c r="C242" s="0" t="n">
        <v>200</v>
      </c>
      <c r="D242" s="0" t="n">
        <v>16</v>
      </c>
      <c r="E242" s="0" t="n">
        <v>471</v>
      </c>
      <c r="F242" s="0" t="n">
        <v>112</v>
      </c>
      <c r="G242" s="0" t="n">
        <f aca="false">E242+F242</f>
        <v>583</v>
      </c>
      <c r="H242" s="0" t="n">
        <f aca="false">G242/D242</f>
        <v>36.4375</v>
      </c>
    </row>
    <row r="243" customFormat="false" ht="16.5" hidden="false" customHeight="false" outlineLevel="0" collapsed="false">
      <c r="A243" s="17" t="s">
        <v>275</v>
      </c>
      <c r="B243" s="35" t="n">
        <v>-0.0857591731977789</v>
      </c>
      <c r="C243" s="0" t="n">
        <v>62</v>
      </c>
      <c r="D243" s="0" t="n">
        <v>14</v>
      </c>
      <c r="E243" s="0" t="n">
        <v>322</v>
      </c>
      <c r="F243" s="0" t="n">
        <v>202</v>
      </c>
      <c r="G243" s="0" t="n">
        <f aca="false">E243+F243</f>
        <v>524</v>
      </c>
      <c r="H243" s="0" t="n">
        <f aca="false">G243/D243</f>
        <v>37.4285714285714</v>
      </c>
    </row>
    <row r="244" customFormat="false" ht="16.5" hidden="false" customHeight="false" outlineLevel="0" collapsed="false">
      <c r="A244" s="9" t="s">
        <v>276</v>
      </c>
      <c r="B244" s="35" t="n">
        <v>-0.142763820430123</v>
      </c>
      <c r="C244" s="0" t="n">
        <v>217</v>
      </c>
      <c r="D244" s="0" t="n">
        <v>7</v>
      </c>
      <c r="E244" s="0" t="n">
        <v>22</v>
      </c>
      <c r="G244" s="0" t="n">
        <f aca="false">E244+F244</f>
        <v>22</v>
      </c>
      <c r="H244" s="0" t="n">
        <f aca="false">G244/D244</f>
        <v>3.14285714285714</v>
      </c>
    </row>
    <row r="245" customFormat="false" ht="16.5" hidden="false" customHeight="false" outlineLevel="0" collapsed="false">
      <c r="A245" s="17" t="s">
        <v>277</v>
      </c>
      <c r="B245" s="35" t="n">
        <v>0.261129753414829</v>
      </c>
      <c r="C245" s="0" t="n">
        <v>118</v>
      </c>
      <c r="D245" s="0" t="n">
        <v>11</v>
      </c>
      <c r="E245" s="0" t="n">
        <v>129</v>
      </c>
      <c r="F245" s="0" t="n">
        <v>95</v>
      </c>
      <c r="G245" s="0" t="n">
        <f aca="false">E245+F245</f>
        <v>224</v>
      </c>
      <c r="H245" s="0" t="n">
        <f aca="false">G245/D245</f>
        <v>20.3636363636364</v>
      </c>
    </row>
    <row r="246" customFormat="false" ht="16.5" hidden="false" customHeight="false" outlineLevel="0" collapsed="false">
      <c r="A246" s="17" t="s">
        <v>278</v>
      </c>
      <c r="B246" s="35" t="n">
        <v>0.244188213649881</v>
      </c>
      <c r="C246" s="0" t="n">
        <v>198</v>
      </c>
      <c r="D246" s="0" t="n">
        <v>0</v>
      </c>
      <c r="E246" s="0" t="n">
        <v>0</v>
      </c>
      <c r="F246" s="0" t="n">
        <v>0</v>
      </c>
      <c r="G246" s="0" t="n">
        <f aca="false">E246+F246</f>
        <v>0</v>
      </c>
      <c r="H246" s="0" t="n">
        <v>0</v>
      </c>
    </row>
    <row r="247" customFormat="false" ht="16.5" hidden="false" customHeight="false" outlineLevel="0" collapsed="false">
      <c r="A247" s="9" t="s">
        <v>279</v>
      </c>
      <c r="B247" s="35" t="n">
        <v>0.758690363675616</v>
      </c>
      <c r="C247" s="0" t="n">
        <v>60</v>
      </c>
      <c r="D247" s="0" t="n">
        <v>12</v>
      </c>
      <c r="E247" s="0" t="n">
        <v>245</v>
      </c>
      <c r="G247" s="0" t="n">
        <f aca="false">E247+F247</f>
        <v>245</v>
      </c>
      <c r="H247" s="0" t="n">
        <f aca="false">G247/D247</f>
        <v>20.4166666666667</v>
      </c>
    </row>
    <row r="248" customFormat="false" ht="16.5" hidden="false" customHeight="false" outlineLevel="0" collapsed="false">
      <c r="A248" s="9" t="s">
        <v>280</v>
      </c>
      <c r="B248" s="35" t="n">
        <v>0.296234042232593</v>
      </c>
      <c r="D248" s="0" t="n">
        <v>1</v>
      </c>
      <c r="E248" s="0" t="n">
        <v>1</v>
      </c>
      <c r="G248" s="0" t="n">
        <f aca="false">E248+F248</f>
        <v>1</v>
      </c>
      <c r="H248" s="0" t="n">
        <f aca="false">G248/D248</f>
        <v>1</v>
      </c>
    </row>
    <row r="249" customFormat="false" ht="16.5" hidden="false" customHeight="false" outlineLevel="0" collapsed="false">
      <c r="A249" s="14" t="s">
        <v>281</v>
      </c>
      <c r="B249" s="35" t="n">
        <v>0.387578832375223</v>
      </c>
      <c r="C249" s="0" t="n">
        <v>139</v>
      </c>
      <c r="D249" s="0" t="n">
        <v>9</v>
      </c>
      <c r="E249" s="0" t="n">
        <v>168</v>
      </c>
      <c r="G249" s="0" t="n">
        <f aca="false">E249+F249</f>
        <v>168</v>
      </c>
      <c r="H249" s="0" t="n">
        <f aca="false">G249/D249</f>
        <v>18.6666666666667</v>
      </c>
    </row>
    <row r="250" customFormat="false" ht="16.5" hidden="false" customHeight="false" outlineLevel="0" collapsed="false">
      <c r="A250" s="14" t="s">
        <v>282</v>
      </c>
      <c r="B250" s="35" t="n">
        <v>-1.03552018317146</v>
      </c>
      <c r="D250" s="0" t="n">
        <v>0</v>
      </c>
      <c r="E250" s="0" t="n">
        <v>0</v>
      </c>
      <c r="F250" s="0" t="n">
        <v>0</v>
      </c>
      <c r="G250" s="0" t="n">
        <f aca="false">E250+F250</f>
        <v>0</v>
      </c>
      <c r="H250" s="0" t="n">
        <v>0</v>
      </c>
    </row>
    <row r="251" customFormat="false" ht="16.5" hidden="false" customHeight="false" outlineLevel="0" collapsed="false">
      <c r="A251" s="9" t="s">
        <v>283</v>
      </c>
      <c r="B251" s="35" t="n">
        <v>-0.312001968305689</v>
      </c>
      <c r="D251" s="0" t="n">
        <v>0</v>
      </c>
      <c r="E251" s="0" t="n">
        <v>0</v>
      </c>
      <c r="F251" s="0" t="n">
        <v>0</v>
      </c>
      <c r="G251" s="0" t="n">
        <f aca="false">E251+F251</f>
        <v>0</v>
      </c>
      <c r="H251" s="0" t="n">
        <v>0</v>
      </c>
    </row>
    <row r="252" customFormat="false" ht="16.5" hidden="false" customHeight="false" outlineLevel="0" collapsed="false">
      <c r="A252" s="14" t="s">
        <v>284</v>
      </c>
      <c r="B252" s="35" t="n">
        <v>-1.15141636544332</v>
      </c>
      <c r="C252" s="0" t="n">
        <v>57</v>
      </c>
      <c r="D252" s="0" t="n">
        <v>13</v>
      </c>
      <c r="E252" s="0" t="n">
        <v>725</v>
      </c>
      <c r="G252" s="0" t="n">
        <f aca="false">E252+F252</f>
        <v>725</v>
      </c>
      <c r="H252" s="0" t="n">
        <f aca="false">G252/D252</f>
        <v>55.7692307692308</v>
      </c>
    </row>
    <row r="253" customFormat="false" ht="16.5" hidden="false" customHeight="false" outlineLevel="0" collapsed="false">
      <c r="A253" s="9" t="s">
        <v>285</v>
      </c>
      <c r="B253" s="35" t="n">
        <v>-1.30211189401381</v>
      </c>
      <c r="C253" s="0" t="n">
        <v>176</v>
      </c>
      <c r="D253" s="0" t="n">
        <v>0</v>
      </c>
      <c r="E253" s="0" t="n">
        <v>0</v>
      </c>
      <c r="F253" s="0" t="n">
        <v>0</v>
      </c>
      <c r="G253" s="0" t="n">
        <f aca="false">E253+F253</f>
        <v>0</v>
      </c>
      <c r="H253" s="0" t="n">
        <v>0</v>
      </c>
    </row>
    <row r="254" customFormat="false" ht="16.5" hidden="false" customHeight="false" outlineLevel="0" collapsed="false">
      <c r="A254" s="17" t="s">
        <v>286</v>
      </c>
      <c r="B254" s="35" t="n">
        <v>0.336087922845396</v>
      </c>
      <c r="C254" s="0" t="n">
        <v>50</v>
      </c>
      <c r="D254" s="0" t="n">
        <v>15</v>
      </c>
      <c r="E254" s="0" t="n">
        <v>910</v>
      </c>
      <c r="F254" s="0" t="n">
        <v>67</v>
      </c>
      <c r="G254" s="0" t="n">
        <f aca="false">E254+F254</f>
        <v>977</v>
      </c>
      <c r="H254" s="0" t="n">
        <f aca="false">G254/D254</f>
        <v>65.1333333333333</v>
      </c>
    </row>
    <row r="255" customFormat="false" ht="16.5" hidden="false" customHeight="false" outlineLevel="0" collapsed="false">
      <c r="A255" s="16" t="s">
        <v>287</v>
      </c>
      <c r="B255" s="35" t="n">
        <v>-0.703926608177398</v>
      </c>
      <c r="C255" s="0" t="n">
        <v>254</v>
      </c>
      <c r="D255" s="0" t="n">
        <v>0</v>
      </c>
      <c r="E255" s="0" t="n">
        <v>0</v>
      </c>
      <c r="F255" s="0" t="n">
        <v>0</v>
      </c>
      <c r="G255" s="0" t="n">
        <f aca="false">E255+F255</f>
        <v>0</v>
      </c>
      <c r="H255" s="0" t="n">
        <v>0</v>
      </c>
    </row>
    <row r="256" customFormat="false" ht="16.5" hidden="false" customHeight="false" outlineLevel="0" collapsed="false">
      <c r="A256" s="9" t="s">
        <v>288</v>
      </c>
      <c r="B256" s="35" t="n">
        <v>-0.184654620355805</v>
      </c>
      <c r="D256" s="0" t="n">
        <v>0</v>
      </c>
      <c r="E256" s="0" t="n">
        <v>0</v>
      </c>
      <c r="F256" s="0" t="n">
        <v>0</v>
      </c>
      <c r="G256" s="0" t="n">
        <f aca="false">E256+F256</f>
        <v>0</v>
      </c>
      <c r="H256" s="0" t="n">
        <v>0</v>
      </c>
    </row>
    <row r="257" customFormat="false" ht="16.5" hidden="false" customHeight="false" outlineLevel="0" collapsed="false">
      <c r="A257" s="9" t="s">
        <v>289</v>
      </c>
      <c r="B257" s="35" t="n">
        <v>0.277746325043862</v>
      </c>
      <c r="D257" s="0" t="n">
        <v>9</v>
      </c>
      <c r="E257" s="0" t="n">
        <v>225</v>
      </c>
      <c r="G257" s="0" t="n">
        <f aca="false">E257+F257</f>
        <v>225</v>
      </c>
      <c r="H257" s="0" t="n">
        <f aca="false">G257/D257</f>
        <v>25</v>
      </c>
    </row>
    <row r="258" customFormat="false" ht="16.5" hidden="false" customHeight="false" outlineLevel="0" collapsed="false">
      <c r="A258" s="9" t="s">
        <v>290</v>
      </c>
      <c r="B258" s="35" t="n">
        <v>0.295776377544612</v>
      </c>
      <c r="C258" s="0" t="n">
        <v>163</v>
      </c>
      <c r="D258" s="0" t="n">
        <v>1</v>
      </c>
      <c r="E258" s="0" t="n">
        <v>33</v>
      </c>
      <c r="G258" s="0" t="n">
        <f aca="false">E258+F258</f>
        <v>33</v>
      </c>
      <c r="H258" s="0" t="n">
        <f aca="false">G258/D258</f>
        <v>33</v>
      </c>
    </row>
    <row r="259" customFormat="false" ht="16.5" hidden="false" customHeight="false" outlineLevel="0" collapsed="false">
      <c r="A259" s="9" t="s">
        <v>291</v>
      </c>
      <c r="B259" s="35" t="n">
        <v>0.907252412967366</v>
      </c>
      <c r="C259" s="0" t="n">
        <v>87</v>
      </c>
      <c r="D259" s="0" t="n">
        <v>6</v>
      </c>
      <c r="E259" s="0" t="n">
        <v>34</v>
      </c>
      <c r="G259" s="0" t="n">
        <f aca="false">E259+F259</f>
        <v>34</v>
      </c>
      <c r="H259" s="0" t="n">
        <f aca="false">G259/D259</f>
        <v>5.66666666666667</v>
      </c>
    </row>
    <row r="260" customFormat="false" ht="16.5" hidden="false" customHeight="false" outlineLevel="0" collapsed="false">
      <c r="A260" s="9" t="s">
        <v>292</v>
      </c>
      <c r="B260" s="35" t="n">
        <v>1.34383019118438</v>
      </c>
      <c r="D260" s="0" t="n">
        <v>0</v>
      </c>
      <c r="E260" s="0" t="n">
        <v>0</v>
      </c>
      <c r="F260" s="0" t="n">
        <v>0</v>
      </c>
      <c r="G260" s="0" t="n">
        <f aca="false">E260+F260</f>
        <v>0</v>
      </c>
      <c r="H260" s="0" t="n">
        <v>0</v>
      </c>
    </row>
    <row r="261" customFormat="false" ht="16.5" hidden="false" customHeight="false" outlineLevel="0" collapsed="false">
      <c r="A261" s="17" t="s">
        <v>293</v>
      </c>
      <c r="B261" s="35" t="n">
        <v>-0.440933235508563</v>
      </c>
      <c r="C261" s="0" t="n">
        <v>89</v>
      </c>
      <c r="D261" s="0" t="n">
        <v>1</v>
      </c>
      <c r="E261" s="0" t="n">
        <v>7</v>
      </c>
      <c r="G261" s="0" t="n">
        <f aca="false">E261+F261</f>
        <v>7</v>
      </c>
      <c r="H261" s="0" t="n">
        <f aca="false">G261/D261</f>
        <v>7</v>
      </c>
    </row>
    <row r="262" customFormat="false" ht="16.5" hidden="false" customHeight="false" outlineLevel="0" collapsed="false">
      <c r="A262" s="16" t="s">
        <v>294</v>
      </c>
      <c r="B262" s="35" t="n">
        <v>0.0201891942959509</v>
      </c>
      <c r="C262" s="0" t="n">
        <v>56</v>
      </c>
      <c r="D262" s="0" t="n">
        <v>0</v>
      </c>
      <c r="E262" s="0" t="n">
        <v>0</v>
      </c>
      <c r="F262" s="0" t="n">
        <v>0</v>
      </c>
      <c r="G262" s="0" t="n">
        <f aca="false">E262+F262</f>
        <v>0</v>
      </c>
      <c r="H262" s="0" t="n">
        <v>0</v>
      </c>
    </row>
    <row r="263" customFormat="false" ht="16.5" hidden="false" customHeight="false" outlineLevel="0" collapsed="false">
      <c r="A263" s="17" t="s">
        <v>295</v>
      </c>
      <c r="B263" s="35" t="n">
        <v>-0.263902745187151</v>
      </c>
      <c r="D263" s="0" t="n">
        <v>0</v>
      </c>
      <c r="E263" s="0" t="n">
        <v>0</v>
      </c>
      <c r="F263" s="0" t="n">
        <v>0</v>
      </c>
      <c r="G263" s="0" t="n">
        <f aca="false">E263+F263</f>
        <v>0</v>
      </c>
      <c r="H263" s="0" t="n">
        <v>0</v>
      </c>
    </row>
    <row r="264" customFormat="false" ht="16.5" hidden="false" customHeight="false" outlineLevel="0" collapsed="false">
      <c r="A264" s="14" t="s">
        <v>296</v>
      </c>
      <c r="B264" s="35" t="n">
        <v>-0.118860574670733</v>
      </c>
      <c r="C264" s="0" t="n">
        <v>23</v>
      </c>
      <c r="D264" s="0" t="n">
        <v>14</v>
      </c>
      <c r="E264" s="0" t="n">
        <v>341</v>
      </c>
      <c r="G264" s="0" t="n">
        <f aca="false">E264+F264</f>
        <v>341</v>
      </c>
      <c r="H264" s="0" t="n">
        <f aca="false">G264/D264</f>
        <v>24.3571428571429</v>
      </c>
    </row>
    <row r="265" customFormat="false" ht="16.5" hidden="false" customHeight="false" outlineLevel="0" collapsed="false">
      <c r="A265" s="17" t="s">
        <v>297</v>
      </c>
      <c r="B265" s="35" t="n">
        <v>0.39632799859694</v>
      </c>
      <c r="C265" s="0" t="n">
        <v>25</v>
      </c>
      <c r="D265" s="0" t="n">
        <v>14</v>
      </c>
      <c r="E265" s="0" t="n">
        <v>363</v>
      </c>
      <c r="F265" s="0" t="n">
        <v>166</v>
      </c>
      <c r="G265" s="0" t="n">
        <f aca="false">E265+F265</f>
        <v>529</v>
      </c>
      <c r="H265" s="0" t="n">
        <f aca="false">G265/D265</f>
        <v>37.7857142857143</v>
      </c>
    </row>
    <row r="266" customFormat="false" ht="16.5" hidden="false" customHeight="false" outlineLevel="0" collapsed="false">
      <c r="A266" s="9" t="s">
        <v>298</v>
      </c>
      <c r="B266" s="35" t="n">
        <v>0.283797753541943</v>
      </c>
      <c r="C266" s="0" t="n">
        <v>146</v>
      </c>
      <c r="D266" s="0" t="n">
        <v>13</v>
      </c>
      <c r="E266" s="0" t="n">
        <v>654</v>
      </c>
      <c r="G266" s="0" t="n">
        <f aca="false">E266+F266</f>
        <v>654</v>
      </c>
      <c r="H266" s="0" t="n">
        <f aca="false">G266/D266</f>
        <v>50.3076923076923</v>
      </c>
    </row>
    <row r="267" customFormat="false" ht="16.5" hidden="false" customHeight="false" outlineLevel="0" collapsed="false">
      <c r="A267" s="17" t="s">
        <v>299</v>
      </c>
      <c r="B267" s="35" t="n">
        <v>0.721666577659616</v>
      </c>
      <c r="C267" s="0" t="n">
        <v>31</v>
      </c>
      <c r="D267" s="0" t="n">
        <v>16</v>
      </c>
      <c r="E267" s="0" t="n">
        <v>990</v>
      </c>
      <c r="F267" s="0" t="n">
        <v>101</v>
      </c>
      <c r="G267" s="0" t="n">
        <f aca="false">E267+F267</f>
        <v>1091</v>
      </c>
      <c r="H267" s="0" t="n">
        <f aca="false">G267/D267</f>
        <v>68.1875</v>
      </c>
    </row>
    <row r="268" customFormat="false" ht="16.5" hidden="false" customHeight="false" outlineLevel="0" collapsed="false">
      <c r="A268" s="17" t="s">
        <v>300</v>
      </c>
      <c r="B268" s="35" t="n">
        <v>0.149123531287399</v>
      </c>
      <c r="C268" s="0" t="n">
        <v>98</v>
      </c>
      <c r="D268" s="0" t="n">
        <v>12</v>
      </c>
      <c r="E268" s="0" t="n">
        <v>53</v>
      </c>
      <c r="F268" s="0" t="n">
        <v>125</v>
      </c>
      <c r="G268" s="0" t="n">
        <f aca="false">E268+F268</f>
        <v>178</v>
      </c>
      <c r="H268" s="0" t="n">
        <f aca="false">G268/D268</f>
        <v>14.8333333333333</v>
      </c>
    </row>
    <row r="269" customFormat="false" ht="16.5" hidden="false" customHeight="false" outlineLevel="0" collapsed="false">
      <c r="A269" s="14" t="s">
        <v>301</v>
      </c>
      <c r="B269" s="35" t="n">
        <v>-0.0136172270526015</v>
      </c>
      <c r="C269" s="0" t="n">
        <v>110</v>
      </c>
      <c r="D269" s="0" t="n">
        <v>16</v>
      </c>
      <c r="E269" s="0" t="n">
        <v>1016</v>
      </c>
      <c r="F269" s="0" t="n">
        <v>76</v>
      </c>
      <c r="G269" s="0" t="n">
        <f aca="false">E269+F269</f>
        <v>1092</v>
      </c>
      <c r="H269" s="0" t="n">
        <f aca="false">G269/D269</f>
        <v>68.25</v>
      </c>
    </row>
    <row r="270" customFormat="false" ht="16.5" hidden="false" customHeight="false" outlineLevel="0" collapsed="false">
      <c r="A270" s="9" t="s">
        <v>302</v>
      </c>
      <c r="B270" s="35" t="n">
        <v>0.105610009812275</v>
      </c>
      <c r="C270" s="0" t="n">
        <v>36</v>
      </c>
      <c r="D270" s="0" t="n">
        <v>12</v>
      </c>
      <c r="E270" s="0" t="n">
        <v>620</v>
      </c>
      <c r="G270" s="0" t="n">
        <f aca="false">E270+F270</f>
        <v>620</v>
      </c>
      <c r="H270" s="0" t="n">
        <f aca="false">G270/D270</f>
        <v>51.6666666666667</v>
      </c>
    </row>
    <row r="271" customFormat="false" ht="16.5" hidden="false" customHeight="false" outlineLevel="0" collapsed="false">
      <c r="A271" s="17" t="s">
        <v>303</v>
      </c>
      <c r="B271" s="35" t="n">
        <v>0.0997947918117273</v>
      </c>
      <c r="D271" s="0" t="n">
        <v>0</v>
      </c>
      <c r="E271" s="0" t="n">
        <v>0</v>
      </c>
      <c r="F271" s="0" t="n">
        <v>0</v>
      </c>
      <c r="G271" s="0" t="n">
        <f aca="false">E271+F271</f>
        <v>0</v>
      </c>
      <c r="H271" s="0" t="n">
        <v>0</v>
      </c>
    </row>
    <row r="272" customFormat="false" ht="16.5" hidden="false" customHeight="false" outlineLevel="0" collapsed="false">
      <c r="A272" s="9" t="s">
        <v>304</v>
      </c>
      <c r="B272" s="35" t="n">
        <v>-0.643885238763039</v>
      </c>
      <c r="D272" s="0" t="n">
        <v>0</v>
      </c>
      <c r="E272" s="0" t="n">
        <v>0</v>
      </c>
      <c r="F272" s="0" t="n">
        <v>0</v>
      </c>
      <c r="G272" s="0" t="n">
        <f aca="false">E272+F272</f>
        <v>0</v>
      </c>
      <c r="H272" s="0" t="n">
        <v>0</v>
      </c>
    </row>
    <row r="273" customFormat="false" ht="16.5" hidden="false" customHeight="false" outlineLevel="0" collapsed="false">
      <c r="A273" s="9" t="s">
        <v>305</v>
      </c>
      <c r="B273" s="35" t="n">
        <v>-0.401824982107978</v>
      </c>
      <c r="D273" s="0" t="n">
        <v>12</v>
      </c>
      <c r="E273" s="0" t="n">
        <v>130</v>
      </c>
      <c r="G273" s="0" t="n">
        <f aca="false">E273+F273</f>
        <v>130</v>
      </c>
      <c r="H273" s="0" t="n">
        <f aca="false">G273/D273</f>
        <v>10.8333333333333</v>
      </c>
    </row>
    <row r="274" customFormat="false" ht="16.5" hidden="false" customHeight="false" outlineLevel="0" collapsed="false">
      <c r="A274" s="14" t="s">
        <v>306</v>
      </c>
      <c r="B274" s="35" t="n">
        <v>-0.673689633748873</v>
      </c>
      <c r="C274" s="0" t="n">
        <v>183</v>
      </c>
      <c r="D274" s="0" t="n">
        <v>4</v>
      </c>
      <c r="E274" s="0" t="n">
        <v>2</v>
      </c>
      <c r="G274" s="0" t="n">
        <f aca="false">E274+F274</f>
        <v>2</v>
      </c>
      <c r="H274" s="0" t="n">
        <f aca="false">G274/D274</f>
        <v>0.5</v>
      </c>
    </row>
    <row r="275" customFormat="false" ht="16.5" hidden="false" customHeight="false" outlineLevel="0" collapsed="false">
      <c r="A275" s="9" t="s">
        <v>307</v>
      </c>
      <c r="B275" s="35" t="n">
        <v>-0.301057056747233</v>
      </c>
      <c r="D275" s="0" t="n">
        <v>0</v>
      </c>
      <c r="E275" s="0" t="n">
        <v>0</v>
      </c>
      <c r="F275" s="0" t="n">
        <v>0</v>
      </c>
      <c r="G275" s="0" t="n">
        <f aca="false">E275+F275</f>
        <v>0</v>
      </c>
      <c r="H275" s="0" t="n">
        <v>0</v>
      </c>
    </row>
    <row r="276" customFormat="false" ht="16.5" hidden="false" customHeight="false" outlineLevel="0" collapsed="false">
      <c r="A276" s="9" t="s">
        <v>308</v>
      </c>
      <c r="B276" s="35" t="n">
        <v>-0.324657569381559</v>
      </c>
      <c r="D276" s="0" t="n">
        <v>4</v>
      </c>
      <c r="E276" s="0" t="n">
        <v>11</v>
      </c>
      <c r="G276" s="0" t="n">
        <f aca="false">E276+F276</f>
        <v>11</v>
      </c>
      <c r="H276" s="0" t="n">
        <f aca="false">G276/D276</f>
        <v>2.75</v>
      </c>
    </row>
    <row r="277" customFormat="false" ht="16.5" hidden="false" customHeight="false" outlineLevel="0" collapsed="false">
      <c r="A277" s="14" t="s">
        <v>309</v>
      </c>
      <c r="B277" s="35" t="n">
        <v>-0.416444699313346</v>
      </c>
      <c r="C277" s="0" t="n">
        <v>130</v>
      </c>
      <c r="D277" s="0" t="n">
        <v>0</v>
      </c>
      <c r="E277" s="0" t="n">
        <v>0</v>
      </c>
      <c r="F277" s="0" t="n">
        <v>0</v>
      </c>
      <c r="G277" s="0" t="n">
        <f aca="false">E277+F277</f>
        <v>0</v>
      </c>
      <c r="H277" s="0" t="n">
        <v>0</v>
      </c>
    </row>
    <row r="278" customFormat="false" ht="16.5" hidden="false" customHeight="false" outlineLevel="0" collapsed="false">
      <c r="A278" s="14" t="s">
        <v>310</v>
      </c>
      <c r="B278" s="35" t="n">
        <v>-0.530011288199241</v>
      </c>
      <c r="C278" s="0" t="n">
        <v>73</v>
      </c>
      <c r="D278" s="0" t="n">
        <v>12</v>
      </c>
      <c r="E278" s="0" t="n">
        <v>226</v>
      </c>
      <c r="G278" s="0" t="n">
        <f aca="false">E278+F278</f>
        <v>226</v>
      </c>
      <c r="H278" s="0" t="n">
        <f aca="false">G278/D278</f>
        <v>18.8333333333333</v>
      </c>
    </row>
    <row r="279" customFormat="false" ht="16.5" hidden="false" customHeight="false" outlineLevel="0" collapsed="false">
      <c r="A279" s="16" t="s">
        <v>311</v>
      </c>
      <c r="B279" s="35" t="n">
        <v>-0.25228416912654</v>
      </c>
      <c r="D279" s="0" t="n">
        <v>4</v>
      </c>
      <c r="E279" s="0" t="n">
        <v>8</v>
      </c>
      <c r="G279" s="0" t="n">
        <f aca="false">E279+F279</f>
        <v>8</v>
      </c>
      <c r="H279" s="0" t="n">
        <f aca="false">G279/D279</f>
        <v>2</v>
      </c>
    </row>
    <row r="280" customFormat="false" ht="16.5" hidden="false" customHeight="false" outlineLevel="0" collapsed="false">
      <c r="A280" s="9" t="s">
        <v>312</v>
      </c>
      <c r="B280" s="35" t="n">
        <v>-0.212228370191992</v>
      </c>
      <c r="D280" s="0" t="n">
        <v>13</v>
      </c>
      <c r="E280" s="0" t="n">
        <v>289</v>
      </c>
      <c r="G280" s="0" t="n">
        <f aca="false">E280+F280</f>
        <v>289</v>
      </c>
      <c r="H280" s="0" t="n">
        <f aca="false">G280/D280</f>
        <v>22.2307692307692</v>
      </c>
    </row>
    <row r="281" customFormat="false" ht="16.5" hidden="false" customHeight="false" outlineLevel="0" collapsed="false">
      <c r="A281" s="14" t="s">
        <v>313</v>
      </c>
      <c r="B281" s="35" t="n">
        <v>-0.339055045499496</v>
      </c>
      <c r="D281" s="0" t="n">
        <v>0</v>
      </c>
      <c r="E281" s="0" t="n">
        <v>0</v>
      </c>
      <c r="F281" s="0" t="n">
        <v>0</v>
      </c>
      <c r="G281" s="0" t="n">
        <f aca="false">E281+F281</f>
        <v>0</v>
      </c>
      <c r="H281" s="0" t="n">
        <v>0</v>
      </c>
    </row>
    <row r="282" customFormat="false" ht="16.5" hidden="false" customHeight="false" outlineLevel="0" collapsed="false">
      <c r="A282" s="9" t="s">
        <v>314</v>
      </c>
      <c r="B282" s="35" t="n">
        <v>0.0379801824872616</v>
      </c>
      <c r="C282" s="0" t="n">
        <v>10</v>
      </c>
      <c r="D282" s="0" t="n">
        <v>13</v>
      </c>
      <c r="E282" s="0" t="n">
        <v>457</v>
      </c>
      <c r="G282" s="0" t="n">
        <f aca="false">E282+F282</f>
        <v>457</v>
      </c>
      <c r="H282" s="0" t="n">
        <f aca="false">G282/D282</f>
        <v>35.1538461538462</v>
      </c>
    </row>
    <row r="283" customFormat="false" ht="16.5" hidden="false" customHeight="false" outlineLevel="0" collapsed="false">
      <c r="A283" s="14" t="s">
        <v>315</v>
      </c>
      <c r="B283" s="35" t="n">
        <v>0.219557306906316</v>
      </c>
      <c r="C283" s="0" t="n">
        <v>156</v>
      </c>
      <c r="D283" s="0" t="n">
        <v>9</v>
      </c>
      <c r="F283" s="0" t="n">
        <v>78</v>
      </c>
      <c r="G283" s="0" t="n">
        <f aca="false">E283+F283</f>
        <v>78</v>
      </c>
      <c r="H283" s="0" t="n">
        <f aca="false">G283/D283</f>
        <v>8.66666666666667</v>
      </c>
    </row>
    <row r="284" customFormat="false" ht="16.5" hidden="false" customHeight="false" outlineLevel="0" collapsed="false">
      <c r="A284" s="17" t="s">
        <v>316</v>
      </c>
      <c r="B284" s="35" t="n">
        <v>-0.172160531190856</v>
      </c>
      <c r="D284" s="0" t="n">
        <v>0</v>
      </c>
      <c r="E284" s="0" t="n">
        <v>0</v>
      </c>
      <c r="F284" s="0" t="n">
        <v>0</v>
      </c>
      <c r="G284" s="0" t="n">
        <f aca="false">E284+F284</f>
        <v>0</v>
      </c>
      <c r="H284" s="0" t="n">
        <v>0</v>
      </c>
    </row>
    <row r="285" customFormat="false" ht="16.5" hidden="false" customHeight="false" outlineLevel="0" collapsed="false">
      <c r="A285" s="17" t="s">
        <v>317</v>
      </c>
      <c r="B285" s="35" t="n">
        <v>0.0434341258187466</v>
      </c>
      <c r="C285" s="0" t="n">
        <v>11</v>
      </c>
      <c r="D285" s="0" t="n">
        <v>0</v>
      </c>
      <c r="E285" s="0" t="n">
        <v>0</v>
      </c>
      <c r="F285" s="0" t="n">
        <v>0</v>
      </c>
      <c r="G285" s="0" t="n">
        <f aca="false">E285+F285</f>
        <v>0</v>
      </c>
      <c r="H285" s="0" t="n">
        <v>0</v>
      </c>
    </row>
    <row r="286" customFormat="false" ht="16.5" hidden="false" customHeight="false" outlineLevel="0" collapsed="false">
      <c r="A286" s="9" t="s">
        <v>318</v>
      </c>
      <c r="B286" s="35" t="n">
        <v>-0.846357549516156</v>
      </c>
      <c r="C286" s="0" t="n">
        <v>111</v>
      </c>
      <c r="D286" s="0" t="n">
        <v>13</v>
      </c>
      <c r="E286" s="0" t="n">
        <v>607</v>
      </c>
      <c r="G286" s="0" t="n">
        <f aca="false">E286+F286</f>
        <v>607</v>
      </c>
      <c r="H286" s="0" t="n">
        <f aca="false">G286/D286</f>
        <v>46.6923076923077</v>
      </c>
    </row>
    <row r="287" customFormat="false" ht="16.5" hidden="false" customHeight="false" outlineLevel="0" collapsed="false">
      <c r="A287" s="9" t="s">
        <v>319</v>
      </c>
      <c r="B287" s="35" t="n">
        <v>0.372984884329493</v>
      </c>
      <c r="C287" s="0" t="n">
        <v>245</v>
      </c>
      <c r="D287" s="0" t="n">
        <v>7</v>
      </c>
      <c r="E287" s="0" t="n">
        <v>55</v>
      </c>
      <c r="F287" s="0" t="n">
        <v>107</v>
      </c>
      <c r="G287" s="0" t="n">
        <f aca="false">E287+F287</f>
        <v>162</v>
      </c>
      <c r="H287" s="0" t="n">
        <f aca="false">G287/D287</f>
        <v>23.1428571428571</v>
      </c>
    </row>
    <row r="288" customFormat="false" ht="16.5" hidden="false" customHeight="false" outlineLevel="0" collapsed="false">
      <c r="A288" s="14" t="s">
        <v>320</v>
      </c>
      <c r="B288" s="35" t="n">
        <v>-0.67823165374363</v>
      </c>
      <c r="C288" s="0" t="n">
        <v>244</v>
      </c>
      <c r="D288" s="0" t="n">
        <v>5</v>
      </c>
      <c r="E288" s="0" t="n">
        <v>186</v>
      </c>
      <c r="G288" s="0" t="n">
        <f aca="false">E288+F288</f>
        <v>186</v>
      </c>
      <c r="H288" s="0" t="n">
        <f aca="false">G288/D288</f>
        <v>37.2</v>
      </c>
    </row>
    <row r="289" customFormat="false" ht="16.5" hidden="false" customHeight="false" outlineLevel="0" collapsed="false">
      <c r="A289" s="16" t="s">
        <v>322</v>
      </c>
      <c r="B289" s="35" t="n">
        <v>-0.731250271063621</v>
      </c>
      <c r="D289" s="0" t="n">
        <v>0</v>
      </c>
      <c r="E289" s="0" t="n">
        <v>0</v>
      </c>
      <c r="F289" s="0" t="n">
        <v>0</v>
      </c>
      <c r="G289" s="0" t="n">
        <f aca="false">E289+F289</f>
        <v>0</v>
      </c>
      <c r="H289" s="0" t="n">
        <v>0</v>
      </c>
    </row>
    <row r="290" customFormat="false" ht="16.5" hidden="false" customHeight="false" outlineLevel="0" collapsed="false">
      <c r="A290" s="9" t="s">
        <v>323</v>
      </c>
      <c r="B290" s="35" t="n">
        <v>0.493181417769746</v>
      </c>
      <c r="C290" s="0" t="n">
        <v>101</v>
      </c>
      <c r="D290" s="0" t="n">
        <v>1</v>
      </c>
      <c r="E290" s="0" t="n">
        <v>4</v>
      </c>
      <c r="G290" s="0" t="n">
        <f aca="false">E290+F290</f>
        <v>4</v>
      </c>
      <c r="H290" s="0" t="n">
        <f aca="false">G290/D290</f>
        <v>4</v>
      </c>
    </row>
    <row r="291" customFormat="false" ht="16.5" hidden="false" customHeight="false" outlineLevel="0" collapsed="false">
      <c r="A291" s="14" t="s">
        <v>324</v>
      </c>
      <c r="B291" s="35" t="n">
        <v>-0.123910478208266</v>
      </c>
      <c r="D291" s="0" t="n">
        <v>2</v>
      </c>
      <c r="E291" s="0" t="n">
        <v>2</v>
      </c>
      <c r="G291" s="0" t="n">
        <f aca="false">E291+F291</f>
        <v>2</v>
      </c>
      <c r="H291" s="0" t="n">
        <f aca="false">G291/D291</f>
        <v>1</v>
      </c>
    </row>
    <row r="292" customFormat="false" ht="16.5" hidden="false" customHeight="false" outlineLevel="0" collapsed="false">
      <c r="A292" s="17" t="s">
        <v>325</v>
      </c>
      <c r="B292" s="35" t="n">
        <v>-0.0876642105385478</v>
      </c>
      <c r="D292" s="0" t="n">
        <v>3</v>
      </c>
      <c r="E292" s="0" t="n">
        <v>23</v>
      </c>
      <c r="G292" s="0" t="n">
        <f aca="false">E292+F292</f>
        <v>23</v>
      </c>
      <c r="H292" s="0" t="n">
        <f aca="false">G292/D292</f>
        <v>7.66666666666667</v>
      </c>
    </row>
    <row r="293" customFormat="false" ht="16.5" hidden="false" customHeight="false" outlineLevel="0" collapsed="false">
      <c r="A293" s="14" t="s">
        <v>326</v>
      </c>
      <c r="B293" s="35" t="n">
        <v>0.605826971650844</v>
      </c>
      <c r="C293" s="0" t="n">
        <v>94</v>
      </c>
      <c r="D293" s="0" t="n">
        <v>6</v>
      </c>
      <c r="E293" s="0" t="n">
        <v>242</v>
      </c>
      <c r="G293" s="0" t="n">
        <f aca="false">E293+F293</f>
        <v>242</v>
      </c>
      <c r="H293" s="0" t="n">
        <f aca="false">G293/D293</f>
        <v>40.3333333333333</v>
      </c>
    </row>
    <row r="294" customFormat="false" ht="16.5" hidden="false" customHeight="false" outlineLevel="0" collapsed="false">
      <c r="A294" s="9" t="s">
        <v>327</v>
      </c>
      <c r="B294" s="35" t="n">
        <v>-0.613347406318797</v>
      </c>
      <c r="C294" s="0" t="n">
        <v>59</v>
      </c>
      <c r="D294" s="0" t="n">
        <v>3</v>
      </c>
      <c r="E294" s="0" t="n">
        <v>214</v>
      </c>
      <c r="G294" s="0" t="n">
        <f aca="false">E294+F294</f>
        <v>214</v>
      </c>
      <c r="H294" s="0" t="n">
        <f aca="false">G294/D294</f>
        <v>71.3333333333333</v>
      </c>
    </row>
    <row r="295" customFormat="false" ht="16.5" hidden="false" customHeight="false" outlineLevel="0" collapsed="false">
      <c r="A295" s="16" t="s">
        <v>328</v>
      </c>
      <c r="B295" s="35" t="n">
        <v>0.253876486732227</v>
      </c>
      <c r="C295" s="0" t="n">
        <v>170</v>
      </c>
      <c r="D295" s="0" t="n">
        <v>0</v>
      </c>
      <c r="E295" s="0" t="n">
        <v>0</v>
      </c>
      <c r="F295" s="0" t="n">
        <v>0</v>
      </c>
      <c r="G295" s="0" t="n">
        <f aca="false">E295+F295</f>
        <v>0</v>
      </c>
      <c r="H295" s="0" t="n">
        <v>0</v>
      </c>
    </row>
    <row r="296" customFormat="false" ht="16.5" hidden="false" customHeight="false" outlineLevel="0" collapsed="false">
      <c r="A296" s="14" t="s">
        <v>329</v>
      </c>
      <c r="B296" s="35" t="n">
        <v>0.221393129384789</v>
      </c>
      <c r="C296" s="0" t="n">
        <v>154</v>
      </c>
      <c r="D296" s="0" t="n">
        <v>0</v>
      </c>
      <c r="E296" s="0" t="n">
        <v>0</v>
      </c>
      <c r="F296" s="0" t="n">
        <v>0</v>
      </c>
      <c r="G296" s="0" t="n">
        <f aca="false">E296+F296</f>
        <v>0</v>
      </c>
      <c r="H296" s="0" t="n">
        <v>0</v>
      </c>
    </row>
    <row r="297" customFormat="false" ht="16.5" hidden="false" customHeight="false" outlineLevel="0" collapsed="false">
      <c r="A297" s="16" t="s">
        <v>330</v>
      </c>
      <c r="B297" s="35" t="n">
        <v>-0.0392976794529561</v>
      </c>
      <c r="C297" s="0" t="n">
        <v>85</v>
      </c>
      <c r="D297" s="0" t="n">
        <v>16</v>
      </c>
      <c r="E297" s="0" t="n">
        <v>347</v>
      </c>
      <c r="F297" s="0" t="n">
        <v>297</v>
      </c>
      <c r="G297" s="0" t="n">
        <f aca="false">E297+F297</f>
        <v>644</v>
      </c>
      <c r="H297" s="0" t="n">
        <f aca="false">G297/D297</f>
        <v>40.25</v>
      </c>
    </row>
    <row r="298" customFormat="false" ht="16.5" hidden="false" customHeight="false" outlineLevel="0" collapsed="false">
      <c r="A298" s="9" t="s">
        <v>331</v>
      </c>
      <c r="B298" s="35" t="n">
        <v>0.115412684905984</v>
      </c>
      <c r="C298" s="0" t="n">
        <v>69</v>
      </c>
      <c r="D298" s="0" t="n">
        <v>16</v>
      </c>
      <c r="E298" s="0" t="n">
        <v>663</v>
      </c>
      <c r="F298" s="0" t="n">
        <v>152</v>
      </c>
      <c r="G298" s="0" t="n">
        <f aca="false">E298+F298</f>
        <v>815</v>
      </c>
      <c r="H298" s="0" t="n">
        <f aca="false">G298/D298</f>
        <v>50.9375</v>
      </c>
    </row>
    <row r="299" customFormat="false" ht="16.5" hidden="false" customHeight="false" outlineLevel="0" collapsed="false">
      <c r="A299" s="14" t="s">
        <v>332</v>
      </c>
      <c r="B299" s="35" t="n">
        <v>0.185835656169082</v>
      </c>
      <c r="D299" s="0" t="n">
        <v>3</v>
      </c>
      <c r="E299" s="0" t="n">
        <v>36</v>
      </c>
      <c r="G299" s="0" t="n">
        <f aca="false">E299+F299</f>
        <v>36</v>
      </c>
      <c r="H299" s="0" t="n">
        <f aca="false">G299/D299</f>
        <v>12</v>
      </c>
    </row>
    <row r="300" customFormat="false" ht="16.5" hidden="false" customHeight="false" outlineLevel="0" collapsed="false">
      <c r="A300" s="14" t="s">
        <v>333</v>
      </c>
      <c r="B300" s="35" t="n">
        <v>-0.171325844011995</v>
      </c>
      <c r="C300" s="0" t="n">
        <v>185</v>
      </c>
      <c r="D300" s="0" t="n">
        <v>0</v>
      </c>
      <c r="E300" s="0" t="n">
        <v>0</v>
      </c>
      <c r="F300" s="0" t="n">
        <v>0</v>
      </c>
      <c r="G300" s="0" t="n">
        <f aca="false">E300+F300</f>
        <v>0</v>
      </c>
      <c r="H300" s="0" t="n">
        <v>0</v>
      </c>
    </row>
    <row r="301" customFormat="false" ht="16.5" hidden="false" customHeight="false" outlineLevel="0" collapsed="false">
      <c r="A301" s="14" t="s">
        <v>334</v>
      </c>
      <c r="B301" s="35" t="n">
        <v>0.998556335775676</v>
      </c>
      <c r="C301" s="0" t="n">
        <v>8</v>
      </c>
      <c r="D301" s="0" t="n">
        <v>16</v>
      </c>
      <c r="E301" s="0" t="n">
        <v>538</v>
      </c>
      <c r="G301" s="0" t="n">
        <f aca="false">E301+F301</f>
        <v>538</v>
      </c>
      <c r="H301" s="0" t="n">
        <f aca="false">G301/D301</f>
        <v>33.625</v>
      </c>
    </row>
    <row r="302" customFormat="false" ht="16.5" hidden="false" customHeight="false" outlineLevel="0" collapsed="false">
      <c r="A302" s="14" t="s">
        <v>335</v>
      </c>
      <c r="B302" s="35" t="n">
        <v>0.202827204585604</v>
      </c>
      <c r="C302" s="0" t="n">
        <v>123</v>
      </c>
      <c r="D302" s="0" t="n">
        <v>0</v>
      </c>
      <c r="E302" s="0" t="n">
        <v>0</v>
      </c>
      <c r="F302" s="0" t="n">
        <v>0</v>
      </c>
      <c r="G302" s="0" t="n">
        <f aca="false">E302+F302</f>
        <v>0</v>
      </c>
      <c r="H302" s="0" t="n">
        <v>0</v>
      </c>
    </row>
    <row r="303" customFormat="false" ht="16.5" hidden="false" customHeight="false" outlineLevel="0" collapsed="false">
      <c r="A303" s="17" t="s">
        <v>336</v>
      </c>
      <c r="B303" s="35" t="n">
        <v>0.122383474993697</v>
      </c>
      <c r="D303" s="0" t="n">
        <v>1</v>
      </c>
      <c r="E303" s="0" t="n">
        <v>12</v>
      </c>
      <c r="G303" s="0" t="n">
        <f aca="false">E303+F303</f>
        <v>12</v>
      </c>
      <c r="H303" s="0" t="n">
        <f aca="false">G303/D303</f>
        <v>12</v>
      </c>
    </row>
    <row r="304" customFormat="false" ht="16.5" hidden="false" customHeight="false" outlineLevel="0" collapsed="false">
      <c r="A304" s="14" t="s">
        <v>337</v>
      </c>
      <c r="B304" s="35" t="n">
        <v>-0.175651821775159</v>
      </c>
      <c r="C304" s="0" t="n">
        <v>96</v>
      </c>
      <c r="D304" s="0" t="n">
        <v>14</v>
      </c>
      <c r="E304" s="0" t="n">
        <v>360</v>
      </c>
      <c r="G304" s="0" t="n">
        <f aca="false">E304+F304</f>
        <v>360</v>
      </c>
      <c r="H304" s="0" t="n">
        <f aca="false">G304/D304</f>
        <v>25.7142857142857</v>
      </c>
    </row>
    <row r="305" customFormat="false" ht="16.5" hidden="false" customHeight="false" outlineLevel="0" collapsed="false">
      <c r="A305" s="17" t="s">
        <v>338</v>
      </c>
      <c r="B305" s="35" t="n">
        <v>-0.328496310361186</v>
      </c>
      <c r="C305" s="0" t="n">
        <v>253</v>
      </c>
      <c r="D305" s="0" t="n">
        <v>0</v>
      </c>
      <c r="E305" s="0" t="n">
        <v>0</v>
      </c>
      <c r="F305" s="0" t="n">
        <v>0</v>
      </c>
      <c r="G305" s="0" t="n">
        <f aca="false">E305+F305</f>
        <v>0</v>
      </c>
      <c r="H305" s="0" t="n">
        <v>0</v>
      </c>
    </row>
    <row r="306" customFormat="false" ht="16.5" hidden="false" customHeight="false" outlineLevel="0" collapsed="false">
      <c r="A306" s="17" t="s">
        <v>339</v>
      </c>
      <c r="B306" s="35" t="n">
        <v>0.373828140079602</v>
      </c>
      <c r="D306" s="0" t="n">
        <v>2</v>
      </c>
      <c r="E306" s="0" t="n">
        <v>12</v>
      </c>
      <c r="G306" s="0" t="n">
        <f aca="false">E306+F306</f>
        <v>12</v>
      </c>
      <c r="H306" s="0" t="n">
        <f aca="false">G306/D306</f>
        <v>6</v>
      </c>
    </row>
    <row r="307" customFormat="false" ht="16.5" hidden="false" customHeight="false" outlineLevel="0" collapsed="false">
      <c r="A307" s="14" t="s">
        <v>340</v>
      </c>
      <c r="B307" s="35" t="n">
        <v>0.344326228363712</v>
      </c>
      <c r="D307" s="0" t="n">
        <v>0</v>
      </c>
      <c r="E307" s="0" t="n">
        <v>0</v>
      </c>
      <c r="F307" s="0" t="n">
        <v>0</v>
      </c>
      <c r="G307" s="0" t="n">
        <f aca="false">E307+F307</f>
        <v>0</v>
      </c>
      <c r="H307" s="0" t="n">
        <v>0</v>
      </c>
    </row>
    <row r="308" customFormat="false" ht="16.5" hidden="false" customHeight="false" outlineLevel="0" collapsed="false">
      <c r="A308" s="14" t="s">
        <v>341</v>
      </c>
      <c r="B308" s="35" t="n">
        <v>0.602468312940291</v>
      </c>
      <c r="D308" s="0" t="n">
        <v>6</v>
      </c>
      <c r="E308" s="0" t="n">
        <v>46</v>
      </c>
      <c r="G308" s="0" t="n">
        <f aca="false">E308+F308</f>
        <v>46</v>
      </c>
      <c r="H308" s="0" t="n">
        <f aca="false">G308/D308</f>
        <v>7.66666666666667</v>
      </c>
    </row>
    <row r="309" customFormat="false" ht="16.5" hidden="false" customHeight="false" outlineLevel="0" collapsed="false">
      <c r="A309" s="14" t="s">
        <v>342</v>
      </c>
      <c r="B309" s="35" t="n">
        <v>0.0787079268749731</v>
      </c>
      <c r="D309" s="0" t="n">
        <v>0</v>
      </c>
      <c r="E309" s="0" t="n">
        <v>0</v>
      </c>
      <c r="F309" s="0" t="n">
        <v>0</v>
      </c>
      <c r="G309" s="0" t="n">
        <f aca="false">E309+F309</f>
        <v>0</v>
      </c>
      <c r="H309" s="0" t="n">
        <v>0</v>
      </c>
    </row>
    <row r="310" customFormat="false" ht="16.5" hidden="false" customHeight="false" outlineLevel="0" collapsed="false">
      <c r="A310" s="9" t="s">
        <v>343</v>
      </c>
      <c r="B310" s="35" t="n">
        <v>-0.223029173997534</v>
      </c>
      <c r="C310" s="0" t="n">
        <v>122</v>
      </c>
      <c r="D310" s="0" t="n">
        <v>15</v>
      </c>
      <c r="E310" s="0" t="n">
        <v>405</v>
      </c>
      <c r="F310" s="0" t="n">
        <v>98</v>
      </c>
      <c r="G310" s="0" t="n">
        <f aca="false">E310+F310</f>
        <v>503</v>
      </c>
      <c r="H310" s="0" t="n">
        <f aca="false">G310/D310</f>
        <v>33.5333333333333</v>
      </c>
    </row>
    <row r="311" customFormat="false" ht="15.75" hidden="false" customHeight="false" outlineLevel="0" collapsed="false"/>
    <row r="312" customFormat="false" ht="15" hidden="false" customHeight="false" outlineLevel="0" collapsed="false">
      <c r="A312" s="18"/>
      <c r="C312" s="18"/>
    </row>
    <row r="313" customFormat="false" ht="15" hidden="false" customHeight="false" outlineLevel="0" collapsed="false">
      <c r="A313" s="18"/>
      <c r="C313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5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X14" activeCellId="0" sqref="X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9" min="9" style="0" width="10.71"/>
    <col collapsed="false" customWidth="true" hidden="false" outlineLevel="0" max="10" min="10" style="0" width="8.43"/>
    <col collapsed="false" customWidth="true" hidden="false" outlineLevel="0" max="11" min="11" style="0" width="14.28"/>
  </cols>
  <sheetData>
    <row r="1" customFormat="false" ht="15" hidden="false" customHeight="false" outlineLevel="0" collapsed="false">
      <c r="A1" s="36" t="s">
        <v>713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  <c r="W1" s="38"/>
      <c r="X1" s="36" t="n">
        <v>2014</v>
      </c>
      <c r="Y1" s="36"/>
      <c r="Z1" s="36"/>
      <c r="AA1" s="36"/>
      <c r="AB1" s="36"/>
      <c r="AC1" s="36"/>
      <c r="AD1" s="38"/>
      <c r="AE1" s="36" t="n">
        <v>2015</v>
      </c>
      <c r="AF1" s="36"/>
      <c r="AG1" s="36"/>
      <c r="AH1" s="36"/>
      <c r="AI1" s="36"/>
      <c r="AJ1" s="36"/>
      <c r="AK1" s="38"/>
      <c r="AL1" s="36" t="n">
        <v>2016</v>
      </c>
      <c r="AM1" s="36"/>
      <c r="AN1" s="36"/>
      <c r="AO1" s="36"/>
      <c r="AP1" s="36"/>
      <c r="AQ1" s="36"/>
      <c r="AR1" s="38"/>
      <c r="AS1" s="36" t="n">
        <v>2017</v>
      </c>
      <c r="AT1" s="36"/>
      <c r="AU1" s="36"/>
      <c r="AV1" s="36"/>
      <c r="AW1" s="36"/>
      <c r="AX1" s="36"/>
    </row>
    <row r="2" customFormat="false" ht="15" hidden="false" customHeight="false" outlineLevel="0" collapsed="false">
      <c r="A2" s="37" t="s">
        <v>372</v>
      </c>
      <c r="B2" s="37" t="s">
        <v>714</v>
      </c>
      <c r="C2" s="37" t="s">
        <v>715</v>
      </c>
      <c r="D2" s="37" t="s">
        <v>716</v>
      </c>
      <c r="E2" s="37" t="s">
        <v>7</v>
      </c>
      <c r="F2" s="37" t="s">
        <v>717</v>
      </c>
      <c r="G2" s="37" t="s">
        <v>8</v>
      </c>
      <c r="H2" s="37" t="s">
        <v>718</v>
      </c>
      <c r="I2" s="37" t="s">
        <v>719</v>
      </c>
      <c r="J2" s="37" t="s">
        <v>720</v>
      </c>
      <c r="K2" s="37" t="s">
        <v>721</v>
      </c>
      <c r="L2" s="37" t="s">
        <v>722</v>
      </c>
      <c r="M2" s="37" t="s">
        <v>11</v>
      </c>
      <c r="N2" s="37" t="s">
        <v>723</v>
      </c>
      <c r="O2" s="37" t="s">
        <v>12</v>
      </c>
      <c r="P2" s="37" t="s">
        <v>724</v>
      </c>
      <c r="Q2" s="37" t="s">
        <v>725</v>
      </c>
      <c r="R2" s="37" t="s">
        <v>726</v>
      </c>
      <c r="S2" s="37" t="s">
        <v>358</v>
      </c>
      <c r="T2" s="37" t="s">
        <v>727</v>
      </c>
      <c r="U2" s="37" t="s">
        <v>728</v>
      </c>
      <c r="V2" s="37"/>
      <c r="W2" s="38"/>
      <c r="X2" s="37" t="s">
        <v>709</v>
      </c>
      <c r="Y2" s="37" t="s">
        <v>729</v>
      </c>
      <c r="Z2" s="37" t="s">
        <v>730</v>
      </c>
      <c r="AA2" s="37" t="s">
        <v>731</v>
      </c>
      <c r="AB2" s="37" t="s">
        <v>712</v>
      </c>
      <c r="AC2" s="37" t="s">
        <v>361</v>
      </c>
      <c r="AD2" s="38"/>
      <c r="AE2" s="37" t="s">
        <v>709</v>
      </c>
      <c r="AF2" s="37" t="s">
        <v>729</v>
      </c>
      <c r="AG2" s="37" t="s">
        <v>730</v>
      </c>
      <c r="AH2" s="37" t="s">
        <v>731</v>
      </c>
      <c r="AI2" s="37" t="s">
        <v>712</v>
      </c>
      <c r="AJ2" s="37" t="s">
        <v>361</v>
      </c>
      <c r="AK2" s="38"/>
      <c r="AL2" s="37" t="s">
        <v>709</v>
      </c>
      <c r="AM2" s="37" t="s">
        <v>729</v>
      </c>
      <c r="AN2" s="37" t="s">
        <v>730</v>
      </c>
      <c r="AO2" s="37" t="s">
        <v>731</v>
      </c>
      <c r="AP2" s="37" t="s">
        <v>712</v>
      </c>
      <c r="AQ2" s="37" t="s">
        <v>361</v>
      </c>
      <c r="AR2" s="38"/>
      <c r="AS2" s="37" t="s">
        <v>709</v>
      </c>
      <c r="AT2" s="37" t="s">
        <v>729</v>
      </c>
      <c r="AU2" s="37" t="s">
        <v>730</v>
      </c>
      <c r="AV2" s="37" t="s">
        <v>731</v>
      </c>
      <c r="AW2" s="37" t="s">
        <v>712</v>
      </c>
      <c r="AX2" s="37" t="s">
        <v>361</v>
      </c>
    </row>
    <row r="3" customFormat="false" ht="15" hidden="false" customHeight="false" outlineLevel="0" collapsed="false">
      <c r="A3" s="1" t="s">
        <v>19</v>
      </c>
      <c r="B3" s="0" t="s">
        <v>20</v>
      </c>
      <c r="C3" s="0" t="s">
        <v>21</v>
      </c>
      <c r="D3" s="0" t="n">
        <v>198</v>
      </c>
      <c r="E3" s="0" t="n">
        <v>4.72</v>
      </c>
      <c r="G3" s="0" t="n">
        <v>15</v>
      </c>
      <c r="I3" s="0" t="s">
        <v>732</v>
      </c>
      <c r="K3" s="0" t="s">
        <v>733</v>
      </c>
      <c r="M3" s="0" t="n">
        <v>4.15</v>
      </c>
      <c r="O3" s="0" t="n">
        <v>7.18</v>
      </c>
      <c r="S3" s="0" t="n">
        <v>5</v>
      </c>
      <c r="T3" s="0" t="n">
        <v>6</v>
      </c>
    </row>
    <row r="4" customFormat="false" ht="15" hidden="false" customHeight="false" outlineLevel="0" collapsed="false">
      <c r="A4" s="1" t="s">
        <v>26</v>
      </c>
      <c r="B4" s="0" t="s">
        <v>20</v>
      </c>
      <c r="C4" s="0" t="s">
        <v>24</v>
      </c>
      <c r="D4" s="0" t="n">
        <v>218</v>
      </c>
      <c r="E4" s="0" t="n">
        <v>4.56</v>
      </c>
      <c r="I4" s="0" t="s">
        <v>734</v>
      </c>
      <c r="K4" s="0" t="s">
        <v>735</v>
      </c>
      <c r="M4" s="0" t="n">
        <v>4.03</v>
      </c>
      <c r="O4" s="0" t="n">
        <v>7.09</v>
      </c>
      <c r="S4" s="0" t="n">
        <v>8</v>
      </c>
    </row>
    <row r="5" customFormat="false" ht="15" hidden="false" customHeight="false" outlineLevel="0" collapsed="false">
      <c r="A5" s="1" t="s">
        <v>30</v>
      </c>
      <c r="B5" s="0" t="s">
        <v>20</v>
      </c>
      <c r="C5" s="0" t="s">
        <v>24</v>
      </c>
      <c r="D5" s="0" t="n">
        <v>196</v>
      </c>
      <c r="E5" s="0" t="n">
        <v>4.51</v>
      </c>
      <c r="G5" s="0" t="n">
        <v>17</v>
      </c>
      <c r="I5" s="0" t="s">
        <v>736</v>
      </c>
      <c r="K5" s="0" t="s">
        <v>737</v>
      </c>
      <c r="M5" s="0" t="n">
        <v>4.07</v>
      </c>
      <c r="O5" s="0" t="n">
        <v>7.05</v>
      </c>
      <c r="S5" s="0" t="n">
        <v>4</v>
      </c>
      <c r="T5" s="0" t="n">
        <v>16</v>
      </c>
    </row>
    <row r="6" customFormat="false" ht="15" hidden="false" customHeight="false" outlineLevel="0" collapsed="false">
      <c r="A6" s="1" t="s">
        <v>50</v>
      </c>
      <c r="B6" s="0" t="s">
        <v>20</v>
      </c>
      <c r="C6" s="0" t="s">
        <v>21</v>
      </c>
      <c r="D6" s="0" t="n">
        <v>183</v>
      </c>
      <c r="S6" s="0" t="n">
        <v>3</v>
      </c>
      <c r="T6" s="0" t="n">
        <v>16</v>
      </c>
    </row>
    <row r="7" customFormat="false" ht="15" hidden="false" customHeight="false" outlineLevel="0" collapsed="false">
      <c r="A7" s="1" t="s">
        <v>67</v>
      </c>
      <c r="B7" s="0" t="s">
        <v>20</v>
      </c>
      <c r="C7" s="0" t="s">
        <v>38</v>
      </c>
      <c r="D7" s="0" t="n">
        <v>195</v>
      </c>
      <c r="E7" s="0" t="n">
        <v>4.51</v>
      </c>
      <c r="G7" s="0" t="n">
        <v>17</v>
      </c>
      <c r="I7" s="0" t="s">
        <v>738</v>
      </c>
      <c r="K7" s="0" t="s">
        <v>739</v>
      </c>
      <c r="M7" s="0" t="n">
        <v>3.82</v>
      </c>
      <c r="O7" s="0" t="n">
        <v>6.8</v>
      </c>
      <c r="S7" s="0" t="n">
        <v>8</v>
      </c>
    </row>
    <row r="8" customFormat="false" ht="15" hidden="false" customHeight="false" outlineLevel="0" collapsed="false">
      <c r="A8" s="1" t="s">
        <v>78</v>
      </c>
      <c r="B8" s="0" t="s">
        <v>20</v>
      </c>
      <c r="C8" s="0" t="s">
        <v>21</v>
      </c>
      <c r="D8" s="0" t="n">
        <v>199</v>
      </c>
      <c r="I8" s="0" t="s">
        <v>740</v>
      </c>
      <c r="K8" s="0" t="s">
        <v>741</v>
      </c>
      <c r="M8" s="0" t="n">
        <v>3.94</v>
      </c>
      <c r="O8" s="0" t="n">
        <v>6.78</v>
      </c>
      <c r="S8" s="0" t="n">
        <v>8</v>
      </c>
    </row>
    <row r="9" customFormat="false" ht="15" hidden="false" customHeight="false" outlineLevel="0" collapsed="false">
      <c r="A9" s="1" t="s">
        <v>87</v>
      </c>
      <c r="B9" s="0" t="s">
        <v>20</v>
      </c>
      <c r="C9" s="0" t="s">
        <v>52</v>
      </c>
      <c r="D9" s="0" t="n">
        <v>180</v>
      </c>
      <c r="E9" s="0" t="n">
        <v>4.44</v>
      </c>
      <c r="I9" s="0" t="s">
        <v>742</v>
      </c>
      <c r="K9" s="0" t="s">
        <v>743</v>
      </c>
      <c r="M9" s="0" t="n">
        <v>4.2</v>
      </c>
      <c r="O9" s="0" t="n">
        <v>7.07</v>
      </c>
      <c r="S9" s="0" t="n">
        <v>2</v>
      </c>
      <c r="T9" s="0" t="n">
        <v>10</v>
      </c>
    </row>
    <row r="10" customFormat="false" ht="15" hidden="false" customHeight="false" outlineLevel="0" collapsed="false">
      <c r="A10" s="1" t="s">
        <v>90</v>
      </c>
      <c r="B10" s="0" t="s">
        <v>20</v>
      </c>
      <c r="C10" s="0" t="s">
        <v>24</v>
      </c>
      <c r="D10" s="0" t="n">
        <v>195</v>
      </c>
      <c r="E10" s="0" t="n">
        <v>4.81</v>
      </c>
      <c r="I10" s="0" t="s">
        <v>744</v>
      </c>
      <c r="K10" s="0" t="s">
        <v>745</v>
      </c>
      <c r="M10" s="0" t="n">
        <v>4.2</v>
      </c>
      <c r="O10" s="0" t="n">
        <v>7.12</v>
      </c>
      <c r="S10" s="0" t="n">
        <v>2</v>
      </c>
      <c r="T10" s="0" t="n">
        <v>1</v>
      </c>
    </row>
    <row r="11" customFormat="false" ht="15" hidden="false" customHeight="false" outlineLevel="0" collapsed="false">
      <c r="A11" s="1" t="s">
        <v>93</v>
      </c>
      <c r="B11" s="0" t="s">
        <v>20</v>
      </c>
      <c r="C11" s="0" t="s">
        <v>44</v>
      </c>
      <c r="D11" s="0" t="n">
        <v>218</v>
      </c>
      <c r="E11" s="0" t="n">
        <v>4.55</v>
      </c>
      <c r="G11" s="0" t="n">
        <v>22</v>
      </c>
      <c r="I11" s="0" t="s">
        <v>746</v>
      </c>
      <c r="K11" s="0" t="s">
        <v>747</v>
      </c>
      <c r="M11" s="0" t="n">
        <v>4.27</v>
      </c>
      <c r="O11" s="0" t="n">
        <v>7.21</v>
      </c>
      <c r="S11" s="0" t="n">
        <v>8</v>
      </c>
    </row>
    <row r="12" customFormat="false" ht="15" hidden="false" customHeight="false" outlineLevel="0" collapsed="false">
      <c r="A12" s="1" t="s">
        <v>96</v>
      </c>
      <c r="B12" s="0" t="s">
        <v>20</v>
      </c>
      <c r="C12" s="0" t="s">
        <v>44</v>
      </c>
      <c r="D12" s="0" t="n">
        <v>208</v>
      </c>
      <c r="E12" s="0" t="n">
        <v>4.6</v>
      </c>
      <c r="G12" s="0" t="n">
        <v>11</v>
      </c>
      <c r="I12" s="0" t="s">
        <v>748</v>
      </c>
      <c r="K12" s="0" t="s">
        <v>749</v>
      </c>
      <c r="M12" s="0" t="n">
        <v>4.23</v>
      </c>
      <c r="O12" s="0" t="n">
        <v>7.12</v>
      </c>
      <c r="S12" s="0" t="n">
        <v>2</v>
      </c>
      <c r="T12" s="0" t="n">
        <v>18</v>
      </c>
    </row>
    <row r="13" customFormat="false" ht="15" hidden="false" customHeight="false" outlineLevel="0" collapsed="false">
      <c r="A13" s="1" t="s">
        <v>100</v>
      </c>
      <c r="B13" s="0" t="s">
        <v>20</v>
      </c>
      <c r="C13" s="0" t="s">
        <v>65</v>
      </c>
      <c r="D13" s="0" t="n">
        <v>201</v>
      </c>
      <c r="E13" s="0" t="n">
        <v>4.44</v>
      </c>
      <c r="G13" s="0" t="n">
        <v>17</v>
      </c>
      <c r="I13" s="0" t="s">
        <v>750</v>
      </c>
      <c r="K13" s="0" t="s">
        <v>739</v>
      </c>
      <c r="M13" s="0" t="n">
        <v>4.07</v>
      </c>
      <c r="O13" s="0" t="n">
        <v>6.83</v>
      </c>
      <c r="S13" s="0" t="n">
        <v>6</v>
      </c>
      <c r="T13" s="0" t="n">
        <v>24</v>
      </c>
    </row>
    <row r="14" customFormat="false" ht="15" hidden="false" customHeight="false" outlineLevel="0" collapsed="false">
      <c r="A14" s="1" t="s">
        <v>101</v>
      </c>
      <c r="B14" s="0" t="s">
        <v>20</v>
      </c>
      <c r="C14" s="0" t="s">
        <v>65</v>
      </c>
      <c r="D14" s="0" t="n">
        <v>194</v>
      </c>
      <c r="E14" s="0" t="n">
        <v>4.62</v>
      </c>
      <c r="K14" s="0" t="s">
        <v>747</v>
      </c>
      <c r="S14" s="0" t="n">
        <v>5</v>
      </c>
      <c r="T14" s="0" t="n">
        <v>28</v>
      </c>
    </row>
    <row r="15" customFormat="false" ht="15" hidden="false" customHeight="false" outlineLevel="0" collapsed="false">
      <c r="A15" s="1" t="s">
        <v>103</v>
      </c>
      <c r="B15" s="0" t="s">
        <v>20</v>
      </c>
      <c r="C15" s="0" t="s">
        <v>65</v>
      </c>
      <c r="D15" s="0" t="n">
        <v>196</v>
      </c>
      <c r="E15" s="0" t="n">
        <v>4.46</v>
      </c>
      <c r="G15" s="0" t="n">
        <v>14</v>
      </c>
      <c r="I15" s="0" t="s">
        <v>750</v>
      </c>
      <c r="K15" s="0" t="s">
        <v>747</v>
      </c>
      <c r="M15" s="0" t="n">
        <v>4.07</v>
      </c>
      <c r="O15" s="0" t="n">
        <v>6.83</v>
      </c>
      <c r="S15" s="0" t="n">
        <v>8</v>
      </c>
    </row>
    <row r="16" customFormat="false" ht="15" hidden="false" customHeight="false" outlineLevel="0" collapsed="false">
      <c r="A16" s="1" t="s">
        <v>104</v>
      </c>
      <c r="B16" s="0" t="s">
        <v>20</v>
      </c>
      <c r="C16" s="0" t="s">
        <v>24</v>
      </c>
      <c r="D16" s="0" t="n">
        <v>189</v>
      </c>
      <c r="E16" s="0" t="n">
        <v>4.5</v>
      </c>
      <c r="I16" s="0" t="s">
        <v>751</v>
      </c>
      <c r="K16" s="0" t="s">
        <v>752</v>
      </c>
      <c r="S16" s="0" t="n">
        <v>7</v>
      </c>
      <c r="T16" s="0" t="n">
        <v>24</v>
      </c>
    </row>
    <row r="17" customFormat="false" ht="15" hidden="false" customHeight="false" outlineLevel="0" collapsed="false">
      <c r="A17" s="1" t="s">
        <v>119</v>
      </c>
      <c r="B17" s="0" t="s">
        <v>20</v>
      </c>
      <c r="C17" s="0" t="s">
        <v>21</v>
      </c>
      <c r="D17" s="0" t="n">
        <v>203</v>
      </c>
      <c r="E17" s="0" t="n">
        <v>4.58</v>
      </c>
      <c r="G17" s="0" t="n">
        <v>16</v>
      </c>
      <c r="I17" s="0" t="s">
        <v>732</v>
      </c>
      <c r="K17" s="0" t="s">
        <v>753</v>
      </c>
      <c r="M17" s="0" t="n">
        <v>4.18</v>
      </c>
      <c r="O17" s="0" t="n">
        <v>7</v>
      </c>
      <c r="S17" s="0" t="n">
        <v>8</v>
      </c>
    </row>
    <row r="18" customFormat="false" ht="15" hidden="false" customHeight="false" outlineLevel="0" collapsed="false">
      <c r="A18" s="1" t="s">
        <v>128</v>
      </c>
      <c r="B18" s="0" t="s">
        <v>20</v>
      </c>
      <c r="C18" s="0" t="s">
        <v>52</v>
      </c>
      <c r="D18" s="0" t="n">
        <v>200</v>
      </c>
      <c r="S18" s="0" t="n">
        <v>6</v>
      </c>
      <c r="T18" s="0" t="n">
        <v>13</v>
      </c>
    </row>
    <row r="19" customFormat="false" ht="15" hidden="false" customHeight="false" outlineLevel="0" collapsed="false">
      <c r="A19" s="1" t="s">
        <v>129</v>
      </c>
      <c r="B19" s="0" t="s">
        <v>20</v>
      </c>
      <c r="C19" s="0" t="s">
        <v>24</v>
      </c>
      <c r="D19" s="0" t="n">
        <v>207</v>
      </c>
      <c r="G19" s="0" t="n">
        <v>15</v>
      </c>
      <c r="S19" s="0" t="n">
        <v>4</v>
      </c>
      <c r="T19" s="0" t="n">
        <v>10</v>
      </c>
    </row>
    <row r="20" customFormat="false" ht="15" hidden="false" customHeight="false" outlineLevel="0" collapsed="false">
      <c r="A20" s="1" t="s">
        <v>135</v>
      </c>
      <c r="B20" s="0" t="s">
        <v>20</v>
      </c>
      <c r="C20" s="0" t="s">
        <v>52</v>
      </c>
      <c r="D20" s="0" t="n">
        <v>187</v>
      </c>
      <c r="E20" s="0" t="n">
        <v>4.45</v>
      </c>
      <c r="G20" s="0" t="n">
        <v>18</v>
      </c>
      <c r="I20" s="0" t="s">
        <v>738</v>
      </c>
      <c r="K20" s="0" t="s">
        <v>754</v>
      </c>
      <c r="M20" s="0" t="n">
        <v>4.26</v>
      </c>
      <c r="O20" s="0" t="n">
        <v>6.96</v>
      </c>
      <c r="S20" s="0" t="n">
        <v>8</v>
      </c>
    </row>
    <row r="21" customFormat="false" ht="15" hidden="false" customHeight="false" outlineLevel="0" collapsed="false">
      <c r="A21" s="1" t="s">
        <v>138</v>
      </c>
      <c r="B21" s="0" t="s">
        <v>20</v>
      </c>
      <c r="C21" s="0" t="s">
        <v>52</v>
      </c>
      <c r="D21" s="0" t="n">
        <v>200</v>
      </c>
      <c r="E21" s="0" t="n">
        <v>4.44</v>
      </c>
      <c r="G21" s="0" t="n">
        <v>21</v>
      </c>
      <c r="I21" s="0" t="s">
        <v>751</v>
      </c>
      <c r="K21" s="0" t="s">
        <v>733</v>
      </c>
      <c r="M21" s="0" t="n">
        <v>4.33</v>
      </c>
      <c r="S21" s="0" t="n">
        <v>2</v>
      </c>
      <c r="T21" s="0" t="n">
        <v>24</v>
      </c>
    </row>
    <row r="22" customFormat="false" ht="15" hidden="false" customHeight="false" outlineLevel="0" collapsed="false">
      <c r="A22" s="1" t="s">
        <v>142</v>
      </c>
      <c r="B22" s="0" t="s">
        <v>20</v>
      </c>
      <c r="C22" s="0" t="s">
        <v>15</v>
      </c>
      <c r="D22" s="0" t="n">
        <v>208</v>
      </c>
      <c r="E22" s="0" t="n">
        <v>4.63</v>
      </c>
      <c r="I22" s="0" t="s">
        <v>755</v>
      </c>
      <c r="K22" s="0" t="s">
        <v>756</v>
      </c>
      <c r="M22" s="0" t="n">
        <v>4.26</v>
      </c>
      <c r="O22" s="0" t="n">
        <v>7.09</v>
      </c>
      <c r="S22" s="0" t="n">
        <v>4</v>
      </c>
      <c r="T22" s="0" t="n">
        <v>22</v>
      </c>
    </row>
    <row r="23" customFormat="false" ht="15" hidden="false" customHeight="false" outlineLevel="0" collapsed="false">
      <c r="A23" s="1" t="s">
        <v>150</v>
      </c>
      <c r="B23" s="0" t="s">
        <v>20</v>
      </c>
      <c r="C23" s="0" t="s">
        <v>21</v>
      </c>
      <c r="D23" s="0" t="n">
        <v>205</v>
      </c>
      <c r="E23" s="0" t="n">
        <v>4.45</v>
      </c>
      <c r="G23" s="0" t="n">
        <v>19</v>
      </c>
      <c r="I23" s="0" t="s">
        <v>757</v>
      </c>
      <c r="K23" s="0" t="s">
        <v>749</v>
      </c>
      <c r="M23" s="0" t="n">
        <v>3.97</v>
      </c>
      <c r="O23" s="0" t="n">
        <v>6.7</v>
      </c>
      <c r="S23" s="0" t="n">
        <v>8</v>
      </c>
    </row>
    <row r="24" customFormat="false" ht="15" hidden="false" customHeight="false" outlineLevel="0" collapsed="false">
      <c r="A24" s="1" t="s">
        <v>156</v>
      </c>
      <c r="B24" s="0" t="s">
        <v>20</v>
      </c>
      <c r="C24" s="0" t="s">
        <v>24</v>
      </c>
      <c r="D24" s="0" t="n">
        <v>191</v>
      </c>
      <c r="E24" s="0" t="n">
        <v>4.61</v>
      </c>
      <c r="G24" s="0" t="n">
        <v>7</v>
      </c>
      <c r="I24" s="0" t="s">
        <v>758</v>
      </c>
      <c r="K24" s="0" t="s">
        <v>759</v>
      </c>
      <c r="M24" s="0" t="n">
        <v>4</v>
      </c>
      <c r="O24" s="0" t="n">
        <v>6.8</v>
      </c>
      <c r="S24" s="0" t="n">
        <v>8</v>
      </c>
    </row>
    <row r="25" customFormat="false" ht="15" hidden="false" customHeight="false" outlineLevel="0" collapsed="false">
      <c r="A25" s="1" t="s">
        <v>160</v>
      </c>
      <c r="B25" s="0" t="s">
        <v>20</v>
      </c>
      <c r="C25" s="0" t="s">
        <v>24</v>
      </c>
      <c r="D25" s="0" t="n">
        <v>218</v>
      </c>
      <c r="G25" s="0" t="n">
        <v>17</v>
      </c>
      <c r="S25" s="0" t="n">
        <v>8</v>
      </c>
    </row>
    <row r="26" customFormat="false" ht="15" hidden="false" customHeight="false" outlineLevel="0" collapsed="false">
      <c r="A26" s="1" t="s">
        <v>168</v>
      </c>
      <c r="B26" s="0" t="s">
        <v>20</v>
      </c>
      <c r="C26" s="0" t="s">
        <v>65</v>
      </c>
      <c r="D26" s="0" t="n">
        <v>208</v>
      </c>
      <c r="G26" s="0" t="n">
        <v>23</v>
      </c>
      <c r="S26" s="0" t="n">
        <v>8</v>
      </c>
    </row>
    <row r="27" customFormat="false" ht="15" hidden="false" customHeight="false" outlineLevel="0" collapsed="false">
      <c r="A27" s="1" t="s">
        <v>169</v>
      </c>
      <c r="B27" s="0" t="s">
        <v>20</v>
      </c>
      <c r="C27" s="0" t="s">
        <v>38</v>
      </c>
      <c r="D27" s="0" t="n">
        <v>192</v>
      </c>
      <c r="S27" s="0" t="n">
        <v>8</v>
      </c>
    </row>
    <row r="28" customFormat="false" ht="15" hidden="false" customHeight="false" outlineLevel="0" collapsed="false">
      <c r="A28" s="1" t="s">
        <v>173</v>
      </c>
      <c r="B28" s="0" t="s">
        <v>20</v>
      </c>
      <c r="C28" s="0" t="s">
        <v>24</v>
      </c>
      <c r="D28" s="0" t="n">
        <v>179</v>
      </c>
      <c r="E28" s="0" t="n">
        <v>4.64</v>
      </c>
      <c r="I28" s="0" t="s">
        <v>760</v>
      </c>
      <c r="K28" s="0" t="s">
        <v>743</v>
      </c>
      <c r="M28" s="0" t="n">
        <v>4.26</v>
      </c>
      <c r="O28" s="0" t="n">
        <v>6.97</v>
      </c>
      <c r="S28" s="0" t="n">
        <v>6</v>
      </c>
      <c r="T28" s="0" t="n">
        <v>5</v>
      </c>
    </row>
    <row r="29" customFormat="false" ht="15" hidden="false" customHeight="false" outlineLevel="0" collapsed="false">
      <c r="A29" s="1" t="s">
        <v>174</v>
      </c>
      <c r="B29" s="0" t="s">
        <v>20</v>
      </c>
      <c r="C29" s="0" t="s">
        <v>65</v>
      </c>
      <c r="D29" s="0" t="n">
        <v>199</v>
      </c>
      <c r="G29" s="0" t="n">
        <v>14</v>
      </c>
      <c r="S29" s="0" t="n">
        <v>8</v>
      </c>
    </row>
    <row r="30" customFormat="false" ht="15" hidden="false" customHeight="false" outlineLevel="0" collapsed="false">
      <c r="A30" s="1" t="s">
        <v>175</v>
      </c>
      <c r="B30" s="0" t="s">
        <v>20</v>
      </c>
      <c r="C30" s="0" t="s">
        <v>21</v>
      </c>
      <c r="D30" s="0" t="n">
        <v>221</v>
      </c>
      <c r="E30" s="0" t="n">
        <v>4.53</v>
      </c>
      <c r="I30" s="0" t="s">
        <v>734</v>
      </c>
      <c r="K30" s="0" t="s">
        <v>754</v>
      </c>
      <c r="S30" s="0" t="n">
        <v>1</v>
      </c>
      <c r="T30" s="0" t="n">
        <v>16</v>
      </c>
    </row>
    <row r="31" customFormat="false" ht="15" hidden="false" customHeight="false" outlineLevel="0" collapsed="false">
      <c r="A31" s="1" t="s">
        <v>180</v>
      </c>
      <c r="B31" s="0" t="s">
        <v>20</v>
      </c>
      <c r="C31" s="0" t="s">
        <v>21</v>
      </c>
      <c r="D31" s="0" t="n">
        <v>203</v>
      </c>
      <c r="E31" s="0" t="n">
        <v>4.48</v>
      </c>
      <c r="I31" s="0" t="s">
        <v>738</v>
      </c>
      <c r="K31" s="0" t="s">
        <v>754</v>
      </c>
      <c r="M31" s="0" t="n">
        <v>4.27</v>
      </c>
      <c r="O31" s="0" t="n">
        <v>6.77</v>
      </c>
      <c r="S31" s="0" t="n">
        <v>1</v>
      </c>
      <c r="T31" s="0" t="n">
        <v>27</v>
      </c>
    </row>
    <row r="32" customFormat="false" ht="15" hidden="false" customHeight="false" outlineLevel="0" collapsed="false">
      <c r="A32" s="1" t="s">
        <v>183</v>
      </c>
      <c r="B32" s="0" t="s">
        <v>20</v>
      </c>
      <c r="C32" s="0" t="s">
        <v>44</v>
      </c>
      <c r="D32" s="0" t="n">
        <v>209</v>
      </c>
      <c r="E32" s="0" t="n">
        <v>4.56</v>
      </c>
      <c r="I32" s="0" t="s">
        <v>758</v>
      </c>
      <c r="K32" s="0" t="s">
        <v>743</v>
      </c>
      <c r="O32" s="0" t="n">
        <v>7.04</v>
      </c>
      <c r="S32" s="0" t="n">
        <v>3</v>
      </c>
      <c r="T32" s="0" t="n">
        <v>19</v>
      </c>
    </row>
    <row r="33" customFormat="false" ht="15" hidden="false" customHeight="false" outlineLevel="0" collapsed="false">
      <c r="A33" s="1" t="s">
        <v>195</v>
      </c>
      <c r="B33" s="0" t="s">
        <v>20</v>
      </c>
      <c r="C33" s="0" t="s">
        <v>65</v>
      </c>
      <c r="D33" s="0" t="n">
        <v>197</v>
      </c>
      <c r="E33" s="0" t="n">
        <v>4.59</v>
      </c>
      <c r="G33" s="0" t="n">
        <v>15</v>
      </c>
      <c r="I33" s="0" t="s">
        <v>746</v>
      </c>
      <c r="K33" s="0" t="s">
        <v>761</v>
      </c>
      <c r="M33" s="0" t="n">
        <v>4.11</v>
      </c>
      <c r="O33" s="0" t="n">
        <v>6.95</v>
      </c>
      <c r="S33" s="0" t="n">
        <v>8</v>
      </c>
    </row>
    <row r="34" customFormat="false" ht="15" hidden="false" customHeight="false" outlineLevel="0" collapsed="false">
      <c r="A34" s="1" t="s">
        <v>205</v>
      </c>
      <c r="B34" s="0" t="s">
        <v>20</v>
      </c>
      <c r="C34" s="0" t="s">
        <v>65</v>
      </c>
      <c r="D34" s="0" t="n">
        <v>211</v>
      </c>
      <c r="E34" s="0" t="n">
        <v>4.65</v>
      </c>
      <c r="G34" s="0" t="n">
        <v>13</v>
      </c>
      <c r="I34" s="0" t="s">
        <v>744</v>
      </c>
      <c r="K34" s="0" t="s">
        <v>762</v>
      </c>
      <c r="M34" s="0" t="n">
        <v>4.22</v>
      </c>
      <c r="O34" s="0" t="n">
        <v>6.74</v>
      </c>
      <c r="S34" s="0" t="n">
        <v>5</v>
      </c>
      <c r="T34" s="0" t="n">
        <v>9</v>
      </c>
    </row>
    <row r="35" customFormat="false" ht="15" hidden="false" customHeight="false" outlineLevel="0" collapsed="false">
      <c r="A35" s="1" t="s">
        <v>208</v>
      </c>
      <c r="B35" s="0" t="s">
        <v>20</v>
      </c>
      <c r="C35" s="0" t="s">
        <v>24</v>
      </c>
      <c r="D35" s="0" t="n">
        <v>201</v>
      </c>
      <c r="E35" s="0" t="n">
        <v>4.44</v>
      </c>
      <c r="G35" s="0" t="n">
        <v>26</v>
      </c>
      <c r="I35" s="0" t="s">
        <v>763</v>
      </c>
      <c r="K35" s="0" t="s">
        <v>739</v>
      </c>
      <c r="M35" s="0" t="n">
        <v>4.12</v>
      </c>
      <c r="O35" s="0" t="n">
        <v>7.01</v>
      </c>
      <c r="S35" s="0" t="n">
        <v>8</v>
      </c>
    </row>
    <row r="36" customFormat="false" ht="15" hidden="false" customHeight="false" outlineLevel="0" collapsed="false">
      <c r="A36" s="1" t="s">
        <v>210</v>
      </c>
      <c r="B36" s="0" t="s">
        <v>20</v>
      </c>
      <c r="C36" s="0" t="s">
        <v>44</v>
      </c>
      <c r="D36" s="0" t="n">
        <v>205</v>
      </c>
      <c r="E36" s="0" t="n">
        <v>4.58</v>
      </c>
      <c r="I36" s="0" t="s">
        <v>738</v>
      </c>
      <c r="K36" s="0" t="s">
        <v>749</v>
      </c>
      <c r="M36" s="0" t="n">
        <v>4.22</v>
      </c>
      <c r="O36" s="0" t="n">
        <v>6.94</v>
      </c>
      <c r="S36" s="0" t="n">
        <v>3</v>
      </c>
      <c r="T36" s="0" t="n">
        <v>34</v>
      </c>
    </row>
    <row r="37" customFormat="false" ht="15" hidden="false" customHeight="false" outlineLevel="0" collapsed="false">
      <c r="A37" s="1" t="s">
        <v>211</v>
      </c>
      <c r="B37" s="0" t="s">
        <v>20</v>
      </c>
      <c r="C37" s="0" t="s">
        <v>65</v>
      </c>
      <c r="D37" s="0" t="n">
        <v>185</v>
      </c>
      <c r="E37" s="0" t="n">
        <v>4.53</v>
      </c>
      <c r="G37" s="0" t="n">
        <v>20</v>
      </c>
      <c r="I37" s="0" t="s">
        <v>763</v>
      </c>
      <c r="K37" s="0" t="s">
        <v>754</v>
      </c>
      <c r="M37" s="0" t="n">
        <v>3.98</v>
      </c>
      <c r="O37" s="0" t="n">
        <v>6.61</v>
      </c>
      <c r="S37" s="0" t="n">
        <v>8</v>
      </c>
    </row>
    <row r="38" customFormat="false" ht="15" hidden="false" customHeight="false" outlineLevel="0" collapsed="false">
      <c r="A38" s="1" t="s">
        <v>212</v>
      </c>
      <c r="B38" s="0" t="s">
        <v>20</v>
      </c>
      <c r="C38" s="0" t="s">
        <v>21</v>
      </c>
      <c r="D38" s="0" t="n">
        <v>191</v>
      </c>
      <c r="E38" s="0" t="n">
        <v>4.36</v>
      </c>
      <c r="G38" s="0" t="n">
        <v>15</v>
      </c>
      <c r="I38" s="0" t="s">
        <v>750</v>
      </c>
      <c r="K38" s="0" t="s">
        <v>764</v>
      </c>
      <c r="M38" s="0" t="n">
        <v>4.07</v>
      </c>
      <c r="O38" s="0" t="n">
        <v>7.05</v>
      </c>
      <c r="S38" s="0" t="n">
        <v>1</v>
      </c>
      <c r="T38" s="0" t="n">
        <v>18</v>
      </c>
    </row>
    <row r="39" customFormat="false" ht="15" hidden="false" customHeight="false" outlineLevel="0" collapsed="false">
      <c r="A39" s="1" t="s">
        <v>219</v>
      </c>
      <c r="B39" s="0" t="s">
        <v>20</v>
      </c>
      <c r="C39" s="0" t="s">
        <v>24</v>
      </c>
      <c r="D39" s="0" t="n">
        <v>188</v>
      </c>
      <c r="E39" s="0" t="n">
        <v>4.52</v>
      </c>
      <c r="I39" s="0" t="s">
        <v>765</v>
      </c>
      <c r="K39" s="0" t="s">
        <v>739</v>
      </c>
      <c r="M39" s="0" t="n">
        <v>3.89</v>
      </c>
      <c r="O39" s="0" t="n">
        <v>6.79</v>
      </c>
      <c r="S39" s="0" t="n">
        <v>8</v>
      </c>
    </row>
    <row r="40" customFormat="false" ht="15" hidden="false" customHeight="false" outlineLevel="0" collapsed="false">
      <c r="A40" s="1" t="s">
        <v>220</v>
      </c>
      <c r="B40" s="0" t="s">
        <v>20</v>
      </c>
      <c r="C40" s="0" t="s">
        <v>38</v>
      </c>
      <c r="D40" s="0" t="n">
        <v>183</v>
      </c>
      <c r="E40" s="0" t="n">
        <v>4.63</v>
      </c>
      <c r="G40" s="0" t="n">
        <v>18</v>
      </c>
      <c r="I40" s="0" t="s">
        <v>734</v>
      </c>
      <c r="K40" s="0" t="s">
        <v>737</v>
      </c>
      <c r="S40" s="0" t="n">
        <v>1</v>
      </c>
      <c r="T40" s="0" t="n">
        <v>30</v>
      </c>
    </row>
    <row r="41" customFormat="false" ht="15" hidden="false" customHeight="false" outlineLevel="0" collapsed="false">
      <c r="A41" s="1" t="s">
        <v>221</v>
      </c>
      <c r="B41" s="0" t="s">
        <v>20</v>
      </c>
      <c r="C41" s="0" t="s">
        <v>21</v>
      </c>
      <c r="D41" s="0" t="n">
        <v>208</v>
      </c>
      <c r="E41" s="0" t="n">
        <v>4.65</v>
      </c>
      <c r="I41" s="0" t="s">
        <v>766</v>
      </c>
      <c r="K41" s="0" t="s">
        <v>759</v>
      </c>
      <c r="M41" s="0" t="n">
        <v>4.33</v>
      </c>
      <c r="O41" s="0" t="n">
        <v>7.09</v>
      </c>
      <c r="S41" s="0" t="n">
        <v>2</v>
      </c>
      <c r="T41" s="0" t="n">
        <v>32</v>
      </c>
    </row>
    <row r="42" customFormat="false" ht="15" hidden="false" customHeight="false" outlineLevel="0" collapsed="false">
      <c r="A42" s="1" t="s">
        <v>224</v>
      </c>
      <c r="B42" s="0" t="s">
        <v>20</v>
      </c>
      <c r="C42" s="0" t="s">
        <v>52</v>
      </c>
      <c r="D42" s="0" t="n">
        <v>200</v>
      </c>
      <c r="E42" s="0" t="n">
        <v>4.57</v>
      </c>
      <c r="G42" s="0" t="n">
        <v>21</v>
      </c>
      <c r="I42" s="0" t="s">
        <v>751</v>
      </c>
      <c r="K42" s="0" t="s">
        <v>767</v>
      </c>
      <c r="M42" s="0" t="n">
        <v>4.4</v>
      </c>
      <c r="O42" s="0" t="n">
        <v>6.95</v>
      </c>
      <c r="S42" s="0" t="n">
        <v>2</v>
      </c>
      <c r="T42" s="0" t="n">
        <v>30</v>
      </c>
    </row>
    <row r="43" customFormat="false" ht="15" hidden="false" customHeight="false" outlineLevel="0" collapsed="false">
      <c r="A43" s="1" t="s">
        <v>226</v>
      </c>
      <c r="B43" s="0" t="s">
        <v>20</v>
      </c>
      <c r="C43" s="0" t="s">
        <v>21</v>
      </c>
      <c r="D43" s="0" t="n">
        <v>202</v>
      </c>
      <c r="E43" s="0" t="n">
        <v>4.69</v>
      </c>
      <c r="G43" s="0" t="n">
        <v>12</v>
      </c>
      <c r="I43" s="0" t="s">
        <v>732</v>
      </c>
      <c r="K43" s="0" t="s">
        <v>768</v>
      </c>
      <c r="M43" s="0" t="n">
        <v>4.41</v>
      </c>
      <c r="O43" s="0" t="n">
        <v>7.18</v>
      </c>
      <c r="S43" s="0" t="n">
        <v>2</v>
      </c>
      <c r="T43" s="0" t="n">
        <v>15</v>
      </c>
    </row>
    <row r="44" customFormat="false" ht="15" hidden="false" customHeight="false" outlineLevel="0" collapsed="false">
      <c r="A44" s="1" t="s">
        <v>229</v>
      </c>
      <c r="B44" s="0" t="s">
        <v>20</v>
      </c>
      <c r="C44" s="0" t="s">
        <v>24</v>
      </c>
      <c r="D44" s="0" t="n">
        <v>228</v>
      </c>
      <c r="E44" s="0" t="n">
        <v>4.53</v>
      </c>
      <c r="I44" s="0" t="s">
        <v>748</v>
      </c>
      <c r="K44" s="0" t="s">
        <v>747</v>
      </c>
      <c r="M44" s="0" t="n">
        <v>4.33</v>
      </c>
      <c r="O44" s="0" t="n">
        <v>7.38</v>
      </c>
      <c r="S44" s="0" t="n">
        <v>4</v>
      </c>
      <c r="T44" s="0" t="n">
        <v>5</v>
      </c>
    </row>
    <row r="45" customFormat="false" ht="15" hidden="false" customHeight="false" outlineLevel="0" collapsed="false">
      <c r="A45" s="1" t="s">
        <v>233</v>
      </c>
      <c r="B45" s="0" t="s">
        <v>20</v>
      </c>
      <c r="C45" s="0" t="s">
        <v>52</v>
      </c>
      <c r="D45" s="0" t="n">
        <v>182</v>
      </c>
      <c r="E45" s="0" t="n">
        <v>4.5</v>
      </c>
      <c r="G45" s="0" t="n">
        <v>9</v>
      </c>
      <c r="I45" s="0" t="s">
        <v>732</v>
      </c>
      <c r="K45" s="0" t="s">
        <v>769</v>
      </c>
      <c r="M45" s="0" t="n">
        <v>4.26</v>
      </c>
      <c r="O45" s="0" t="n">
        <v>7.2</v>
      </c>
      <c r="S45" s="0" t="n">
        <v>4</v>
      </c>
      <c r="T45" s="0" t="n">
        <v>21</v>
      </c>
    </row>
    <row r="46" customFormat="false" ht="15" hidden="false" customHeight="false" outlineLevel="0" collapsed="false">
      <c r="A46" s="1" t="s">
        <v>242</v>
      </c>
      <c r="B46" s="0" t="s">
        <v>20</v>
      </c>
      <c r="C46" s="0" t="s">
        <v>24</v>
      </c>
      <c r="D46" s="0" t="n">
        <v>197</v>
      </c>
      <c r="E46" s="0" t="n">
        <v>4.53</v>
      </c>
      <c r="G46" s="0" t="n">
        <v>17</v>
      </c>
      <c r="I46" s="0" t="s">
        <v>763</v>
      </c>
      <c r="K46" s="0" t="s">
        <v>737</v>
      </c>
      <c r="M46" s="0" t="n">
        <v>4.08</v>
      </c>
      <c r="O46" s="0" t="n">
        <v>7.08</v>
      </c>
      <c r="S46" s="0" t="n">
        <v>6</v>
      </c>
      <c r="T46" s="0" t="n">
        <v>15</v>
      </c>
    </row>
    <row r="47" customFormat="false" ht="15" hidden="false" customHeight="false" outlineLevel="0" collapsed="false">
      <c r="A47" s="1" t="s">
        <v>270</v>
      </c>
      <c r="B47" s="0" t="s">
        <v>20</v>
      </c>
      <c r="C47" s="0" t="s">
        <v>24</v>
      </c>
      <c r="D47" s="0" t="n">
        <v>194</v>
      </c>
      <c r="E47" s="0" t="n">
        <v>4.57</v>
      </c>
      <c r="G47" s="0" t="n">
        <v>12</v>
      </c>
      <c r="I47" s="0" t="s">
        <v>736</v>
      </c>
      <c r="K47" s="0" t="s">
        <v>770</v>
      </c>
      <c r="M47" s="0" t="n">
        <v>4.28</v>
      </c>
      <c r="O47" s="0" t="n">
        <v>7.08</v>
      </c>
      <c r="S47" s="0" t="n">
        <v>3</v>
      </c>
      <c r="T47" s="0" t="n">
        <v>1</v>
      </c>
    </row>
    <row r="48" customFormat="false" ht="15" hidden="false" customHeight="false" outlineLevel="0" collapsed="false">
      <c r="A48" s="1" t="s">
        <v>274</v>
      </c>
      <c r="B48" s="0" t="s">
        <v>20</v>
      </c>
      <c r="C48" s="0" t="s">
        <v>38</v>
      </c>
      <c r="D48" s="0" t="n">
        <v>196</v>
      </c>
      <c r="E48" s="0" t="n">
        <v>4.56</v>
      </c>
      <c r="G48" s="0" t="n">
        <v>17</v>
      </c>
      <c r="I48" s="0" t="s">
        <v>771</v>
      </c>
      <c r="K48" s="0" t="s">
        <v>772</v>
      </c>
      <c r="M48" s="0" t="n">
        <v>4.15</v>
      </c>
      <c r="O48" s="0" t="n">
        <v>7.22</v>
      </c>
      <c r="S48" s="0" t="n">
        <v>6</v>
      </c>
      <c r="T48" s="0" t="n">
        <v>21</v>
      </c>
    </row>
    <row r="49" customFormat="false" ht="15" hidden="false" customHeight="false" outlineLevel="0" collapsed="false">
      <c r="A49" s="1" t="s">
        <v>275</v>
      </c>
      <c r="B49" s="0" t="s">
        <v>20</v>
      </c>
      <c r="C49" s="0" t="s">
        <v>65</v>
      </c>
      <c r="D49" s="0" t="n">
        <v>195</v>
      </c>
      <c r="E49" s="0" t="n">
        <v>4.57</v>
      </c>
      <c r="G49" s="0" t="n">
        <v>14</v>
      </c>
      <c r="I49" s="0" t="s">
        <v>771</v>
      </c>
      <c r="K49" s="0" t="s">
        <v>735</v>
      </c>
      <c r="M49" s="0" t="n">
        <v>4.28</v>
      </c>
      <c r="O49" s="0" t="n">
        <v>7.1</v>
      </c>
      <c r="S49" s="0" t="n">
        <v>5</v>
      </c>
      <c r="T49" s="0" t="n">
        <v>34</v>
      </c>
    </row>
    <row r="50" customFormat="false" ht="15" hidden="false" customHeight="false" outlineLevel="0" collapsed="false">
      <c r="A50" s="1" t="s">
        <v>286</v>
      </c>
      <c r="B50" s="0" t="s">
        <v>20</v>
      </c>
      <c r="C50" s="0" t="s">
        <v>65</v>
      </c>
      <c r="D50" s="0" t="n">
        <v>193</v>
      </c>
      <c r="E50" s="0" t="n">
        <v>4.38</v>
      </c>
      <c r="G50" s="0" t="n">
        <v>12</v>
      </c>
      <c r="I50" s="0" t="s">
        <v>765</v>
      </c>
      <c r="K50" s="0" t="s">
        <v>764</v>
      </c>
      <c r="M50" s="0" t="n">
        <v>4.14</v>
      </c>
      <c r="O50" s="0" t="n">
        <v>6.94</v>
      </c>
      <c r="S50" s="0" t="n">
        <v>5</v>
      </c>
      <c r="T50" s="0" t="n">
        <v>31</v>
      </c>
    </row>
    <row r="51" customFormat="false" ht="15" hidden="false" customHeight="false" outlineLevel="0" collapsed="false">
      <c r="A51" s="1" t="s">
        <v>294</v>
      </c>
      <c r="B51" s="0" t="s">
        <v>20</v>
      </c>
      <c r="C51" s="0" t="s">
        <v>38</v>
      </c>
      <c r="D51" s="0" t="n">
        <v>176</v>
      </c>
      <c r="E51" s="0" t="n">
        <v>4.46</v>
      </c>
      <c r="G51" s="0" t="n">
        <v>15</v>
      </c>
      <c r="I51" s="0" t="s">
        <v>732</v>
      </c>
      <c r="K51" s="0" t="s">
        <v>747</v>
      </c>
      <c r="M51" s="0" t="n">
        <v>4.2</v>
      </c>
      <c r="O51" s="0" t="n">
        <v>6.81</v>
      </c>
      <c r="S51" s="0" t="n">
        <v>2</v>
      </c>
      <c r="T51" s="0" t="n">
        <v>14</v>
      </c>
    </row>
    <row r="52" customFormat="false" ht="15" hidden="false" customHeight="false" outlineLevel="0" collapsed="false">
      <c r="A52" s="1" t="s">
        <v>300</v>
      </c>
      <c r="B52" s="0" t="s">
        <v>20</v>
      </c>
      <c r="C52" s="0" t="s">
        <v>52</v>
      </c>
      <c r="D52" s="0" t="n">
        <v>197</v>
      </c>
      <c r="E52" s="0" t="n">
        <v>4.49</v>
      </c>
      <c r="G52" s="0" t="n">
        <v>19</v>
      </c>
      <c r="I52" s="0" t="s">
        <v>742</v>
      </c>
      <c r="K52" s="0" t="s">
        <v>769</v>
      </c>
      <c r="M52" s="0" t="n">
        <v>4.07</v>
      </c>
      <c r="O52" s="0" t="n">
        <v>6.88</v>
      </c>
      <c r="S52" s="0" t="n">
        <v>1</v>
      </c>
      <c r="T52" s="0" t="n">
        <v>11</v>
      </c>
    </row>
    <row r="53" customFormat="false" ht="15" hidden="false" customHeight="false" outlineLevel="0" collapsed="false">
      <c r="A53" s="1" t="s">
        <v>311</v>
      </c>
      <c r="B53" s="0" t="s">
        <v>20</v>
      </c>
      <c r="C53" s="0" t="s">
        <v>65</v>
      </c>
      <c r="D53" s="0" t="n">
        <v>195</v>
      </c>
      <c r="E53" s="0" t="n">
        <v>4.63</v>
      </c>
      <c r="G53" s="0" t="n">
        <v>19</v>
      </c>
      <c r="I53" s="0" t="s">
        <v>751</v>
      </c>
      <c r="K53" s="0" t="s">
        <v>773</v>
      </c>
      <c r="M53" s="0" t="n">
        <v>4.26</v>
      </c>
      <c r="O53" s="0" t="n">
        <v>7.01</v>
      </c>
      <c r="S53" s="0" t="n">
        <v>8</v>
      </c>
    </row>
    <row r="54" customFormat="false" ht="15" hidden="false" customHeight="false" outlineLevel="0" collapsed="false">
      <c r="A54" s="1" t="s">
        <v>317</v>
      </c>
      <c r="B54" s="0" t="s">
        <v>20</v>
      </c>
      <c r="C54" s="0" t="s">
        <v>24</v>
      </c>
      <c r="D54" s="0" t="n">
        <v>186</v>
      </c>
      <c r="E54" s="0" t="n">
        <v>4.31</v>
      </c>
      <c r="G54" s="0" t="n">
        <v>19</v>
      </c>
      <c r="I54" s="0" t="s">
        <v>750</v>
      </c>
      <c r="K54" s="0" t="s">
        <v>735</v>
      </c>
      <c r="M54" s="0" t="n">
        <v>4.39</v>
      </c>
      <c r="O54" s="0" t="n">
        <v>7.06</v>
      </c>
      <c r="S54" s="0" t="n">
        <v>8</v>
      </c>
    </row>
    <row r="55" customFormat="false" ht="15" hidden="false" customHeight="false" outlineLevel="0" collapsed="false">
      <c r="A55" s="1" t="s">
        <v>325</v>
      </c>
      <c r="B55" s="0" t="s">
        <v>20</v>
      </c>
      <c r="C55" s="0" t="s">
        <v>52</v>
      </c>
      <c r="D55" s="0" t="n">
        <v>182</v>
      </c>
      <c r="E55" s="0" t="n">
        <v>4.55</v>
      </c>
      <c r="I55" s="0" t="s">
        <v>758</v>
      </c>
      <c r="K55" s="0" t="s">
        <v>747</v>
      </c>
      <c r="M55" s="0" t="n">
        <v>4.21</v>
      </c>
      <c r="O55" s="0" t="n">
        <v>6.81</v>
      </c>
      <c r="S55" s="0" t="n">
        <v>3</v>
      </c>
      <c r="T55" s="0" t="n">
        <v>14</v>
      </c>
    </row>
    <row r="56" customFormat="false" ht="15" hidden="false" customHeight="false" outlineLevel="0" collapsed="false">
      <c r="A56" s="1" t="s">
        <v>328</v>
      </c>
      <c r="B56" s="0" t="s">
        <v>20</v>
      </c>
      <c r="C56" s="0" t="s">
        <v>24</v>
      </c>
      <c r="D56" s="0" t="n">
        <v>195</v>
      </c>
      <c r="E56" s="0" t="n">
        <v>4.6</v>
      </c>
      <c r="G56" s="0" t="n">
        <v>15</v>
      </c>
      <c r="I56" s="0" t="s">
        <v>771</v>
      </c>
      <c r="K56" s="0" t="s">
        <v>754</v>
      </c>
      <c r="M56" s="0" t="n">
        <v>3.96</v>
      </c>
      <c r="O56" s="0" t="n">
        <v>6.97</v>
      </c>
      <c r="S56" s="0" t="n">
        <v>8</v>
      </c>
    </row>
  </sheetData>
  <mergeCells count="5">
    <mergeCell ref="A1:U1"/>
    <mergeCell ref="X1:AC1"/>
    <mergeCell ref="AE1:AJ1"/>
    <mergeCell ref="AL1:AQ1"/>
    <mergeCell ref="AS1:A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3" activeCellId="0" sqref="AF3"/>
    </sheetView>
  </sheetViews>
  <sheetFormatPr defaultColWidth="8.54296875" defaultRowHeight="1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4.14"/>
    <col collapsed="false" customWidth="true" hidden="false" outlineLevel="0" max="5" min="3" style="0" width="12"/>
    <col collapsed="false" customWidth="true" hidden="false" outlineLevel="0" max="6" min="6" style="0" width="12.71"/>
    <col collapsed="false" customWidth="true" hidden="false" outlineLevel="0" max="7" min="7" style="0" width="12"/>
    <col collapsed="false" customWidth="true" hidden="false" outlineLevel="0" max="8" min="8" style="0" width="12.71"/>
    <col collapsed="false" customWidth="true" hidden="false" outlineLevel="0" max="9" min="9" style="0" width="12"/>
    <col collapsed="false" customWidth="true" hidden="false" outlineLevel="0" max="10" min="10" style="0" width="12.71"/>
    <col collapsed="false" customWidth="true" hidden="false" outlineLevel="0" max="11" min="11" style="0" width="12"/>
    <col collapsed="false" customWidth="true" hidden="false" outlineLevel="0" max="12" min="12" style="0" width="12.71"/>
    <col collapsed="false" customWidth="true" hidden="false" outlineLevel="0" max="13" min="13" style="0" width="11"/>
    <col collapsed="false" customWidth="true" hidden="false" outlineLevel="0" max="14" min="14" style="0" width="12.71"/>
    <col collapsed="false" customWidth="true" hidden="false" outlineLevel="0" max="15" min="15" style="0" width="12"/>
    <col collapsed="false" customWidth="true" hidden="false" outlineLevel="0" max="16" min="16" style="0" width="12.71"/>
    <col collapsed="false" customWidth="true" hidden="false" outlineLevel="0" max="17" min="17" style="0" width="12"/>
    <col collapsed="false" customWidth="true" hidden="false" outlineLevel="0" max="18" min="18" style="0" width="12.71"/>
    <col collapsed="false" customWidth="true" hidden="false" outlineLevel="0" max="19" min="19" style="0" width="12"/>
    <col collapsed="false" customWidth="true" hidden="false" outlineLevel="0" max="20" min="20" style="0" width="12.71"/>
    <col collapsed="false" customWidth="true" hidden="false" outlineLevel="0" max="22" min="22" style="0" width="12.71"/>
  </cols>
  <sheetData>
    <row r="1" s="8" customFormat="true" ht="16.5" hidden="false" customHeight="fals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9" t="s">
        <v>36</v>
      </c>
      <c r="B2" s="9" t="s">
        <v>37</v>
      </c>
      <c r="C2" s="9" t="n">
        <v>69</v>
      </c>
      <c r="D2" s="9" t="n">
        <v>205</v>
      </c>
      <c r="E2" s="10" t="n">
        <v>30</v>
      </c>
      <c r="F2" s="0" t="n">
        <f aca="false">STANDARDIZE(E2,$E$39,$E$40)</f>
        <v>-1.00386675738899</v>
      </c>
      <c r="G2" s="10" t="n">
        <v>8.625</v>
      </c>
      <c r="H2" s="0" t="n">
        <f aca="false">STANDARDIZE(G2,$G$39,$G$40)</f>
        <v>-1.26245697756619</v>
      </c>
      <c r="I2" s="9" t="n">
        <v>4.6</v>
      </c>
      <c r="J2" s="0" t="n">
        <f aca="false">(STANDARDIZE(I2,$I$39,$I$40))*-1</f>
        <v>0.296699036248956</v>
      </c>
      <c r="K2" s="9" t="n">
        <v>24</v>
      </c>
      <c r="L2" s="0" t="n">
        <f aca="false">STANDARDIZE(K2,$K$39,$K$40)</f>
        <v>0.911363711423233</v>
      </c>
      <c r="M2" s="9" t="n">
        <v>42.5</v>
      </c>
      <c r="N2" s="0" t="n">
        <f aca="false">STANDARDIZE(M2,$M$39,$M$40)</f>
        <v>2.17579066076694</v>
      </c>
      <c r="O2" s="9" t="n">
        <v>130</v>
      </c>
      <c r="P2" s="0" t="n">
        <f aca="false">STANDARDIZE(O2,$O$39,$O$40)</f>
        <v>2.4776924149471</v>
      </c>
      <c r="Q2" s="9" t="n">
        <v>6.79</v>
      </c>
      <c r="R2" s="0" t="n">
        <f aca="false">(STANDARDIZE(Q2,$Q$39,$Q$40))*-1</f>
        <v>1.55719245879896</v>
      </c>
      <c r="S2" s="9" t="n">
        <v>3.95</v>
      </c>
      <c r="T2" s="0" t="n">
        <f aca="false">(STANDARDIZE(S2,$S$39,$S$40))*-1</f>
        <v>2.16682301061491</v>
      </c>
      <c r="V2" s="11" t="n">
        <f aca="false">F2+H2+J2+L2+N2+P2+R2+T2</f>
        <v>7.31923755784492</v>
      </c>
      <c r="X2" s="11" t="n">
        <f aca="false">AVERAGE(F2,H2,J2,L2,N2,P2,R2,T2)</f>
        <v>0.914904694730615</v>
      </c>
      <c r="Z2" s="0" t="n">
        <v>2</v>
      </c>
      <c r="AA2" s="0" t="n">
        <v>22</v>
      </c>
      <c r="AB2" s="0" t="n">
        <v>54</v>
      </c>
      <c r="AC2" s="0" t="n">
        <f aca="false">RANK(AB2,$AB$2:$AB$37,1)</f>
        <v>4</v>
      </c>
      <c r="AD2" s="0" t="n">
        <v>26.6875</v>
      </c>
    </row>
    <row r="3" customFormat="false" ht="18" hidden="false" customHeight="true" outlineLevel="0" collapsed="false">
      <c r="A3" s="14" t="s">
        <v>190</v>
      </c>
      <c r="B3" s="9" t="s">
        <v>37</v>
      </c>
      <c r="C3" s="14" t="n">
        <v>72</v>
      </c>
      <c r="D3" s="14" t="n">
        <v>221</v>
      </c>
      <c r="E3" s="15" t="n">
        <v>32</v>
      </c>
      <c r="F3" s="0" t="n">
        <f aca="false">STANDARDIZE(E3,$E$39,$E$40)</f>
        <v>0.867418848617665</v>
      </c>
      <c r="G3" s="15" t="n">
        <v>10</v>
      </c>
      <c r="H3" s="0" t="n">
        <f aca="false">STANDARDIZE(G3,$G$39,$G$40)</f>
        <v>1.09571737675556</v>
      </c>
      <c r="I3" s="14" t="n">
        <v>4.57</v>
      </c>
      <c r="J3" s="0" t="n">
        <f aca="false">(STANDARDIZE(I3,$I$39,$I$40))*-1</f>
        <v>0.517443119218166</v>
      </c>
      <c r="K3" s="14" t="n">
        <v>19</v>
      </c>
      <c r="L3" s="0" t="n">
        <f aca="false">STANDARDIZE(K3,$K$39,$K$40)</f>
        <v>-0.182272742284646</v>
      </c>
      <c r="M3" s="14" t="n">
        <v>39</v>
      </c>
      <c r="N3" s="0" t="n">
        <f aca="false">STANDARDIZE(M3,$M$39,$M$40)</f>
        <v>1.17088940713437</v>
      </c>
      <c r="O3" s="14" t="n">
        <v>121</v>
      </c>
      <c r="P3" s="0" t="n">
        <f aca="false">STANDARDIZE(O3,$O$39,$O$40)</f>
        <v>0.643308313392435</v>
      </c>
      <c r="Q3" s="14" t="n">
        <v>7.1</v>
      </c>
      <c r="R3" s="0" t="n">
        <f aca="false">(STANDARDIZE(Q3,$Q$39,$Q$40))*-1</f>
        <v>0.115347589540671</v>
      </c>
      <c r="S3" s="14" t="n">
        <v>4.1</v>
      </c>
      <c r="T3" s="0" t="n">
        <f aca="false">(STANDARDIZE(S3,$S$39,$S$40))*-1</f>
        <v>1.10742453736772</v>
      </c>
      <c r="V3" s="11" t="n">
        <f aca="false">F3+H3+J3+L3+N3+P3+R3+T3</f>
        <v>5.33527644974195</v>
      </c>
      <c r="X3" s="11" t="n">
        <f aca="false">AVERAGE(F3,H3,J3,L3,N3,P3,R3,T3)</f>
        <v>0.666909556217743</v>
      </c>
      <c r="Z3" s="0" t="n">
        <v>5</v>
      </c>
      <c r="AA3" s="0" t="n">
        <v>13</v>
      </c>
      <c r="AB3" s="0" t="n">
        <v>149</v>
      </c>
      <c r="AC3" s="0" t="n">
        <f aca="false">RANK(AB3,$AB$2:$AB$37,1)</f>
        <v>14</v>
      </c>
      <c r="AD3" s="0" t="n">
        <v>24.2222222222222</v>
      </c>
      <c r="AF3" s="1" t="n">
        <f aca="false">CORREL(X2:X37,AD2:AD37)</f>
        <v>0.353266309495251</v>
      </c>
    </row>
    <row r="4" customFormat="false" ht="18" hidden="false" customHeight="true" outlineLevel="0" collapsed="false">
      <c r="A4" s="9" t="s">
        <v>189</v>
      </c>
      <c r="B4" s="9" t="s">
        <v>37</v>
      </c>
      <c r="C4" s="9" t="n">
        <v>72</v>
      </c>
      <c r="D4" s="9" t="n">
        <v>221</v>
      </c>
      <c r="E4" s="10" t="n">
        <v>31.75</v>
      </c>
      <c r="F4" s="0" t="n">
        <f aca="false">STANDARDIZE(E4,$E$39,$E$40)</f>
        <v>0.633508147866834</v>
      </c>
      <c r="G4" s="10" t="n">
        <v>9.375</v>
      </c>
      <c r="H4" s="0" t="n">
        <f aca="false">STANDARDIZE(G4,$G$39,$G$40)</f>
        <v>0.0238199429729476</v>
      </c>
      <c r="I4" s="9" t="n">
        <v>4.53</v>
      </c>
      <c r="J4" s="0" t="n">
        <f aca="false">(STANDARDIZE(I4,$I$39,$I$40))*-1</f>
        <v>0.811768563177119</v>
      </c>
      <c r="K4" s="9" t="n">
        <v>11</v>
      </c>
      <c r="L4" s="0" t="n">
        <f aca="false">STANDARDIZE(K4,$K$39,$K$40)</f>
        <v>-1.93209106821725</v>
      </c>
      <c r="M4" s="9" t="n">
        <v>35.5</v>
      </c>
      <c r="N4" s="0" t="n">
        <f aca="false">STANDARDIZE(M4,$M$39,$M$40)</f>
        <v>0.165988153501808</v>
      </c>
      <c r="O4" s="9" t="n">
        <v>121</v>
      </c>
      <c r="P4" s="0" t="n">
        <f aca="false">STANDARDIZE(O4,$O$39,$O$40)</f>
        <v>0.643308313392435</v>
      </c>
      <c r="Q4" s="9" t="n">
        <v>6.96</v>
      </c>
      <c r="R4" s="0" t="n">
        <f aca="false">(STANDARDIZE(Q4,$Q$39,$Q$40))*-1</f>
        <v>0.766503336947638</v>
      </c>
      <c r="S4" s="9" t="n">
        <v>4.28</v>
      </c>
      <c r="T4" s="0" t="n">
        <f aca="false">(STANDARDIZE(S4,$S$39,$S$40))*-1</f>
        <v>-0.163853630528905</v>
      </c>
      <c r="V4" s="11" t="n">
        <f aca="false">F4+H4+J4+L4+N4+P4+R4+T4</f>
        <v>0.948951759112623</v>
      </c>
      <c r="X4" s="11" t="n">
        <f aca="false">AVERAGE(F4,H4,J4,L4,N4,P4,R4,T4)</f>
        <v>0.118618969889078</v>
      </c>
      <c r="Z4" s="0" t="n">
        <v>4</v>
      </c>
      <c r="AA4" s="0" t="n">
        <v>26</v>
      </c>
      <c r="AB4" s="0" t="n">
        <v>125</v>
      </c>
      <c r="AC4" s="0" t="n">
        <f aca="false">RANK(AB4,$AB$2:$AB$37,1)</f>
        <v>11</v>
      </c>
      <c r="AD4" s="0" t="n">
        <v>24.5</v>
      </c>
    </row>
    <row r="5" customFormat="false" ht="18" hidden="false" customHeight="true" outlineLevel="0" collapsed="false">
      <c r="A5" s="14" t="s">
        <v>80</v>
      </c>
      <c r="B5" s="9" t="s">
        <v>37</v>
      </c>
      <c r="C5" s="14" t="n">
        <v>70</v>
      </c>
      <c r="D5" s="14" t="n">
        <v>212</v>
      </c>
      <c r="E5" s="15" t="n">
        <v>29.625</v>
      </c>
      <c r="F5" s="0" t="n">
        <f aca="false">STANDARDIZE(E5,$E$39,$E$40)</f>
        <v>-1.35473280851523</v>
      </c>
      <c r="G5" s="15" t="n">
        <v>8.875</v>
      </c>
      <c r="H5" s="0" t="n">
        <f aca="false">STANDARDIZE(G5,$G$39,$G$40)</f>
        <v>-0.833698004053143</v>
      </c>
      <c r="I5" s="14" t="n">
        <v>4.53</v>
      </c>
      <c r="J5" s="0" t="n">
        <f aca="false">(STANDARDIZE(I5,$I$39,$I$40))*-1</f>
        <v>0.811768563177119</v>
      </c>
      <c r="K5" s="14" t="s">
        <v>364</v>
      </c>
      <c r="M5" s="14" t="n">
        <v>36.5</v>
      </c>
      <c r="N5" s="0" t="n">
        <f aca="false">STANDARDIZE(M5,$M$39,$M$40)</f>
        <v>0.453102797396826</v>
      </c>
      <c r="O5" s="14" t="n">
        <v>118</v>
      </c>
      <c r="P5" s="0" t="n">
        <f aca="false">STANDARDIZE(O5,$O$39,$O$40)</f>
        <v>0.0318469462075463</v>
      </c>
      <c r="Q5" s="14" t="n">
        <v>7.13</v>
      </c>
      <c r="R5" s="0" t="n">
        <f aca="false">(STANDARDIZE(Q5,$Q$39,$Q$40))*-1</f>
        <v>-0.0241857849036806</v>
      </c>
      <c r="S5" s="14" t="s">
        <v>364</v>
      </c>
      <c r="V5" s="11" t="n">
        <f aca="false">F5+H5+J5+L5+N5+P5+R5+T5</f>
        <v>-0.915898290690565</v>
      </c>
      <c r="X5" s="11" t="n">
        <f aca="false">AVERAGE(F5,H5,J5,L5,N5,P5,R5,T5)</f>
        <v>-0.152649715115094</v>
      </c>
      <c r="Z5" s="0" t="n">
        <v>5</v>
      </c>
      <c r="AA5" s="0" t="n">
        <v>38</v>
      </c>
      <c r="AB5" s="0" t="n">
        <v>174</v>
      </c>
      <c r="AC5" s="0" t="n">
        <f aca="false">RANK(AB5,$AB$2:$AB$37,1)</f>
        <v>17</v>
      </c>
      <c r="AD5" s="0" t="n">
        <v>16.1428571428571</v>
      </c>
    </row>
    <row r="6" customFormat="false" ht="18" hidden="false" customHeight="true" outlineLevel="0" collapsed="false">
      <c r="A6" s="9" t="s">
        <v>136</v>
      </c>
      <c r="B6" s="9" t="s">
        <v>37</v>
      </c>
      <c r="C6" s="9" t="n">
        <v>74</v>
      </c>
      <c r="D6" s="9" t="n">
        <v>234</v>
      </c>
      <c r="E6" s="10" t="n">
        <v>32.375</v>
      </c>
      <c r="F6" s="0" t="n">
        <f aca="false">STANDARDIZE(E6,$E$39,$E$40)</f>
        <v>1.21828489974391</v>
      </c>
      <c r="G6" s="10" t="n">
        <v>9.5</v>
      </c>
      <c r="H6" s="0" t="n">
        <f aca="false">STANDARDIZE(G6,$G$39,$G$40)</f>
        <v>0.23819942972947</v>
      </c>
      <c r="I6" s="14" t="s">
        <v>364</v>
      </c>
      <c r="K6" s="9" t="n">
        <v>17</v>
      </c>
      <c r="L6" s="0" t="n">
        <f aca="false">STANDARDIZE(K6,$K$39,$K$40)</f>
        <v>-0.619727323767798</v>
      </c>
      <c r="M6" s="14" t="s">
        <v>364</v>
      </c>
      <c r="O6" s="14" t="s">
        <v>364</v>
      </c>
      <c r="Q6" s="14" t="s">
        <v>364</v>
      </c>
      <c r="S6" s="14" t="s">
        <v>364</v>
      </c>
      <c r="V6" s="11" t="n">
        <f aca="false">F6+H6+J6+L6+N6+P6+R6+T6</f>
        <v>0.836757005705585</v>
      </c>
      <c r="X6" s="11" t="n">
        <f aca="false">AVERAGE(F6,H6,J6,L6,N6,P6,R6,T6)</f>
        <v>0.278919001901862</v>
      </c>
      <c r="Z6" s="0" t="n">
        <v>8</v>
      </c>
      <c r="AD6" s="0" t="n">
        <v>0</v>
      </c>
    </row>
    <row r="7" customFormat="false" ht="18" hidden="false" customHeight="true" outlineLevel="0" collapsed="false">
      <c r="A7" s="14" t="s">
        <v>237</v>
      </c>
      <c r="B7" s="9" t="s">
        <v>37</v>
      </c>
      <c r="C7" s="14" t="n">
        <v>71</v>
      </c>
      <c r="D7" s="14" t="n">
        <v>224</v>
      </c>
      <c r="E7" s="15" t="n">
        <v>32.75</v>
      </c>
      <c r="F7" s="0" t="n">
        <f aca="false">STANDARDIZE(E7,$E$39,$E$40)</f>
        <v>1.56915095087016</v>
      </c>
      <c r="G7" s="15" t="n">
        <v>10.25</v>
      </c>
      <c r="H7" s="0" t="n">
        <f aca="false">STANDARDIZE(G7,$G$39,$G$40)</f>
        <v>1.52447635026861</v>
      </c>
      <c r="I7" s="14" t="n">
        <v>4.62</v>
      </c>
      <c r="J7" s="0" t="n">
        <f aca="false">(STANDARDIZE(I7,$I$39,$I$40))*-1</f>
        <v>0.149536314269476</v>
      </c>
      <c r="K7" s="14" t="n">
        <v>19</v>
      </c>
      <c r="L7" s="0" t="n">
        <f aca="false">STANDARDIZE(K7,$K$39,$K$40)</f>
        <v>-0.182272742284646</v>
      </c>
      <c r="M7" s="14" t="n">
        <v>34.5</v>
      </c>
      <c r="N7" s="0" t="n">
        <f aca="false">STANDARDIZE(M7,$M$39,$M$40)</f>
        <v>-0.121126490393211</v>
      </c>
      <c r="O7" s="14" t="n">
        <v>117</v>
      </c>
      <c r="P7" s="0" t="n">
        <f aca="false">STANDARDIZE(O7,$O$39,$O$40)</f>
        <v>-0.17197350952075</v>
      </c>
      <c r="Q7" s="14" t="n">
        <v>6.86</v>
      </c>
      <c r="R7" s="0" t="n">
        <f aca="false">(STANDARDIZE(Q7,$Q$39,$Q$40))*-1</f>
        <v>1.23161458509547</v>
      </c>
      <c r="S7" s="14" t="n">
        <v>4.15</v>
      </c>
      <c r="T7" s="0" t="n">
        <f aca="false">(STANDARDIZE(S7,$S$39,$S$40))*-1</f>
        <v>0.754291712951988</v>
      </c>
      <c r="V7" s="11" t="n">
        <f aca="false">F7+H7+J7+L7+N7+P7+R7+T7</f>
        <v>4.75369717125709</v>
      </c>
      <c r="X7" s="11" t="n">
        <f aca="false">AVERAGE(F7,H7,J7,L7,N7,P7,R7,T7)</f>
        <v>0.594212146407137</v>
      </c>
      <c r="Z7" s="0" t="n">
        <v>8</v>
      </c>
      <c r="AD7" s="0" t="n">
        <v>9</v>
      </c>
    </row>
    <row r="8" customFormat="false" ht="18" hidden="false" customHeight="true" outlineLevel="0" collapsed="false">
      <c r="A8" s="9" t="s">
        <v>256</v>
      </c>
      <c r="B8" s="9" t="s">
        <v>37</v>
      </c>
      <c r="C8" s="9" t="n">
        <v>71</v>
      </c>
      <c r="D8" s="9" t="n">
        <v>242</v>
      </c>
      <c r="E8" s="10" t="n">
        <v>29.25</v>
      </c>
      <c r="F8" s="0" t="n">
        <f aca="false">STANDARDIZE(E8,$E$39,$E$40)</f>
        <v>-1.70559885964148</v>
      </c>
      <c r="G8" s="10" t="n">
        <v>9.5</v>
      </c>
      <c r="H8" s="0" t="n">
        <f aca="false">STANDARDIZE(G8,$G$39,$G$40)</f>
        <v>0.23819942972947</v>
      </c>
      <c r="I8" s="9" t="n">
        <v>4.74</v>
      </c>
      <c r="J8" s="0" t="n">
        <f aca="false">(STANDARDIZE(I8,$I$39,$I$40))*-1</f>
        <v>-0.733440017607384</v>
      </c>
      <c r="K8" s="9" t="n">
        <v>25</v>
      </c>
      <c r="L8" s="0" t="n">
        <f aca="false">STANDARDIZE(K8,$K$39,$K$40)</f>
        <v>1.13009100216481</v>
      </c>
      <c r="M8" s="9" t="n">
        <v>33</v>
      </c>
      <c r="N8" s="0" t="n">
        <f aca="false">STANDARDIZE(M8,$M$39,$M$40)</f>
        <v>-0.551798456235739</v>
      </c>
      <c r="O8" s="9" t="n">
        <v>115</v>
      </c>
      <c r="P8" s="0" t="n">
        <f aca="false">STANDARDIZE(O8,$O$39,$O$40)</f>
        <v>-0.579614420977342</v>
      </c>
      <c r="Q8" s="9" t="n">
        <v>7.2</v>
      </c>
      <c r="R8" s="0" t="n">
        <f aca="false">(STANDARDIZE(Q8,$Q$39,$Q$40))*-1</f>
        <v>-0.349763658607166</v>
      </c>
      <c r="S8" s="9" t="n">
        <v>4.34</v>
      </c>
      <c r="T8" s="0" t="n">
        <f aca="false">(STANDARDIZE(S8,$S$39,$S$40))*-1</f>
        <v>-0.587613019827776</v>
      </c>
      <c r="V8" s="11" t="n">
        <f aca="false">F8+H8+J8+L8+N8+P8+R8+T8</f>
        <v>-3.13953800100261</v>
      </c>
      <c r="X8" s="11" t="n">
        <f aca="false">AVERAGE(F8,H8,J8,L8,N8,P8,R8,T8)</f>
        <v>-0.392442250125326</v>
      </c>
      <c r="Z8" s="0" t="n">
        <v>5</v>
      </c>
      <c r="AA8" s="0" t="n">
        <v>32</v>
      </c>
      <c r="AB8" s="0" t="n">
        <v>168</v>
      </c>
      <c r="AC8" s="0" t="n">
        <f aca="false">RANK(AB8,$AB$2:$AB$37,1)</f>
        <v>16</v>
      </c>
      <c r="AD8" s="0" t="n">
        <v>26.6875</v>
      </c>
    </row>
    <row r="9" customFormat="false" ht="18" hidden="false" customHeight="true" outlineLevel="0" collapsed="false">
      <c r="A9" s="14" t="s">
        <v>56</v>
      </c>
      <c r="B9" s="9" t="s">
        <v>37</v>
      </c>
      <c r="C9" s="14" t="n">
        <v>67</v>
      </c>
      <c r="D9" s="14" t="n">
        <v>186</v>
      </c>
      <c r="E9" s="15" t="n">
        <v>30</v>
      </c>
      <c r="F9" s="0" t="n">
        <f aca="false">STANDARDIZE(E9,$E$39,$E$40)</f>
        <v>-1.00386675738899</v>
      </c>
      <c r="G9" s="15" t="n">
        <v>9</v>
      </c>
      <c r="H9" s="0" t="n">
        <f aca="false">STANDARDIZE(G9,$G$39,$G$40)</f>
        <v>-0.61931851729662</v>
      </c>
      <c r="I9" s="14" t="n">
        <v>4.57</v>
      </c>
      <c r="J9" s="0" t="n">
        <f aca="false">(STANDARDIZE(I9,$I$39,$I$40))*-1</f>
        <v>0.517443119218166</v>
      </c>
      <c r="K9" s="14" t="s">
        <v>364</v>
      </c>
      <c r="M9" s="14" t="n">
        <v>36</v>
      </c>
      <c r="N9" s="0" t="n">
        <f aca="false">STANDARDIZE(M9,$M$39,$M$40)</f>
        <v>0.309545475449317</v>
      </c>
      <c r="O9" s="14" t="n">
        <v>114</v>
      </c>
      <c r="P9" s="0" t="n">
        <f aca="false">STANDARDIZE(O9,$O$39,$O$40)</f>
        <v>-0.783434876705638</v>
      </c>
      <c r="Q9" s="14" t="n">
        <v>6.9</v>
      </c>
      <c r="R9" s="0" t="n">
        <f aca="false">(STANDARDIZE(Q9,$Q$39,$Q$40))*-1</f>
        <v>1.04557008583634</v>
      </c>
      <c r="S9" s="14" t="n">
        <v>4.15</v>
      </c>
      <c r="T9" s="0" t="n">
        <f aca="false">(STANDARDIZE(S9,$S$39,$S$40))*-1</f>
        <v>0.754291712951988</v>
      </c>
      <c r="V9" s="11" t="n">
        <f aca="false">F9+H9+J9+L9+N9+P9+R9+T9</f>
        <v>0.220230242064563</v>
      </c>
      <c r="X9" s="11" t="n">
        <f aca="false">AVERAGE(F9,H9,J9,L9,N9,P9,R9,T9)</f>
        <v>0.0314614631520805</v>
      </c>
      <c r="Z9" s="0" t="n">
        <v>8</v>
      </c>
      <c r="AD9" s="0" t="n">
        <v>0</v>
      </c>
    </row>
    <row r="10" customFormat="false" ht="18" hidden="false" customHeight="true" outlineLevel="0" collapsed="false">
      <c r="A10" s="9" t="s">
        <v>115</v>
      </c>
      <c r="B10" s="9" t="s">
        <v>37</v>
      </c>
      <c r="C10" s="9" t="n">
        <v>71</v>
      </c>
      <c r="D10" s="9" t="n">
        <v>229</v>
      </c>
      <c r="E10" s="10" t="n">
        <v>31.625</v>
      </c>
      <c r="F10" s="0" t="n">
        <f aca="false">STANDARDIZE(E10,$E$39,$E$40)</f>
        <v>0.516552797491418</v>
      </c>
      <c r="G10" s="10" t="n">
        <v>9.375</v>
      </c>
      <c r="H10" s="0" t="n">
        <f aca="false">STANDARDIZE(G10,$G$39,$G$40)</f>
        <v>0.0238199429729476</v>
      </c>
      <c r="I10" s="9" t="n">
        <v>4.81</v>
      </c>
      <c r="J10" s="0" t="n">
        <f aca="false">(STANDARDIZE(I10,$I$39,$I$40))*-1</f>
        <v>-1.24850954453555</v>
      </c>
      <c r="K10" s="9" t="n">
        <v>17</v>
      </c>
      <c r="L10" s="0" t="n">
        <f aca="false">STANDARDIZE(K10,$K$39,$K$40)</f>
        <v>-0.619727323767798</v>
      </c>
      <c r="M10" s="9" t="n">
        <v>38.5</v>
      </c>
      <c r="N10" s="0" t="n">
        <f aca="false">STANDARDIZE(M10,$M$39,$M$40)</f>
        <v>1.02733208518686</v>
      </c>
      <c r="O10" s="9" t="n">
        <v>121</v>
      </c>
      <c r="P10" s="0" t="n">
        <f aca="false">STANDARDIZE(O10,$O$39,$O$40)</f>
        <v>0.643308313392435</v>
      </c>
      <c r="Q10" s="14" t="s">
        <v>364</v>
      </c>
      <c r="S10" s="14" t="s">
        <v>364</v>
      </c>
      <c r="V10" s="11" t="n">
        <f aca="false">F10+H10+J10+L10+N10+P10+R10+T10</f>
        <v>0.342776270740318</v>
      </c>
      <c r="X10" s="11" t="n">
        <f aca="false">AVERAGE(F10,H10,J10,L10,N10,P10,R10,T10)</f>
        <v>0.0571293784567197</v>
      </c>
      <c r="Z10" s="0" t="n">
        <v>5</v>
      </c>
      <c r="AA10" s="0" t="n">
        <v>2</v>
      </c>
      <c r="AB10" s="0" t="n">
        <v>138</v>
      </c>
      <c r="AC10" s="0" t="n">
        <f aca="false">RANK(AB10,$AB$2:$AB$37,1)</f>
        <v>13</v>
      </c>
      <c r="AD10" s="0" t="n">
        <v>16.2857142857143</v>
      </c>
    </row>
    <row r="11" customFormat="false" ht="18" hidden="false" customHeight="true" outlineLevel="0" collapsed="false">
      <c r="A11" s="14" t="s">
        <v>310</v>
      </c>
      <c r="B11" s="9" t="s">
        <v>37</v>
      </c>
      <c r="C11" s="14" t="n">
        <v>71</v>
      </c>
      <c r="D11" s="14" t="n">
        <v>206</v>
      </c>
      <c r="E11" s="15" t="n">
        <v>32</v>
      </c>
      <c r="F11" s="0" t="n">
        <f aca="false">STANDARDIZE(E11,$E$39,$E$40)</f>
        <v>0.867418848617665</v>
      </c>
      <c r="G11" s="15" t="n">
        <v>8.625</v>
      </c>
      <c r="H11" s="0" t="n">
        <f aca="false">STANDARDIZE(G11,$G$39,$G$40)</f>
        <v>-1.26245697756619</v>
      </c>
      <c r="I11" s="14" t="s">
        <v>364</v>
      </c>
      <c r="K11" s="14" t="n">
        <v>22</v>
      </c>
      <c r="L11" s="0" t="n">
        <f aca="false">STANDARDIZE(K11,$K$39,$K$40)</f>
        <v>0.473909129940081</v>
      </c>
      <c r="M11" s="14" t="s">
        <v>364</v>
      </c>
      <c r="O11" s="14" t="s">
        <v>364</v>
      </c>
      <c r="Q11" s="14" t="s">
        <v>364</v>
      </c>
      <c r="S11" s="14" t="s">
        <v>364</v>
      </c>
      <c r="V11" s="11" t="n">
        <f aca="false">F11+H11+J11+L11+N11+P11+R11+T11</f>
        <v>0.078871000991558</v>
      </c>
      <c r="X11" s="11" t="n">
        <f aca="false">AVERAGE(F11,H11,J11,L11,N11,P11,R11,T11)</f>
        <v>0.0262903336638527</v>
      </c>
      <c r="Z11" s="0" t="n">
        <v>3</v>
      </c>
      <c r="AA11" s="0" t="n">
        <v>9</v>
      </c>
      <c r="AB11" s="0" t="n">
        <v>73</v>
      </c>
      <c r="AC11" s="0" t="n">
        <f aca="false">RANK(AB11,$AB$2:$AB$37,1)</f>
        <v>5</v>
      </c>
      <c r="AD11" s="0" t="n">
        <v>18.8333333333333</v>
      </c>
    </row>
    <row r="12" customFormat="false" ht="18" hidden="false" customHeight="true" outlineLevel="0" collapsed="false">
      <c r="A12" s="9" t="s">
        <v>200</v>
      </c>
      <c r="B12" s="9" t="s">
        <v>37</v>
      </c>
      <c r="C12" s="9" t="n">
        <v>72</v>
      </c>
      <c r="D12" s="9" t="n">
        <v>217</v>
      </c>
      <c r="E12" s="10" t="n">
        <v>31</v>
      </c>
      <c r="F12" s="0" t="n">
        <f aca="false">STANDARDIZE(E12,$E$39,$E$40)</f>
        <v>-0.0682239543856603</v>
      </c>
      <c r="G12" s="10" t="n">
        <v>9.75</v>
      </c>
      <c r="H12" s="0" t="n">
        <f aca="false">STANDARDIZE(G12,$G$39,$G$40)</f>
        <v>0.666958403242516</v>
      </c>
      <c r="I12" s="9" t="n">
        <v>4.62</v>
      </c>
      <c r="J12" s="0" t="n">
        <f aca="false">(STANDARDIZE(I12,$I$39,$I$40))*-1</f>
        <v>0.149536314269476</v>
      </c>
      <c r="K12" s="9" t="n">
        <v>15</v>
      </c>
      <c r="L12" s="0" t="n">
        <f aca="false">STANDARDIZE(K12,$K$39,$K$40)</f>
        <v>-1.05718190525095</v>
      </c>
      <c r="M12" s="9" t="n">
        <v>40</v>
      </c>
      <c r="N12" s="0" t="n">
        <f aca="false">STANDARDIZE(M12,$M$39,$M$40)</f>
        <v>1.45800405102939</v>
      </c>
      <c r="O12" s="9" t="n">
        <v>125</v>
      </c>
      <c r="P12" s="0" t="n">
        <f aca="false">STANDARDIZE(O12,$O$39,$O$40)</f>
        <v>1.45859013630562</v>
      </c>
      <c r="Q12" s="9" t="n">
        <v>7.15</v>
      </c>
      <c r="R12" s="0" t="n">
        <f aca="false">(STANDARDIZE(Q12,$Q$39,$Q$40))*-1</f>
        <v>-0.11720803453325</v>
      </c>
      <c r="S12" s="9" t="n">
        <v>4.25</v>
      </c>
      <c r="T12" s="0" t="n">
        <f aca="false">(STANDARDIZE(S12,$S$39,$S$40))*-1</f>
        <v>0.0480260641205338</v>
      </c>
      <c r="V12" s="11" t="n">
        <f aca="false">F12+H12+J12+L12+N12+P12+R12+T12</f>
        <v>2.53850107479768</v>
      </c>
      <c r="X12" s="11" t="n">
        <f aca="false">AVERAGE(F12,H12,J12,L12,N12,P12,R12,T12)</f>
        <v>0.317312634349709</v>
      </c>
      <c r="Z12" s="0" t="n">
        <v>8</v>
      </c>
      <c r="AD12" s="0" t="n">
        <v>8</v>
      </c>
    </row>
    <row r="13" customFormat="false" ht="18" hidden="false" customHeight="true" outlineLevel="0" collapsed="false">
      <c r="A13" s="14" t="s">
        <v>258</v>
      </c>
      <c r="B13" s="9" t="s">
        <v>37</v>
      </c>
      <c r="C13" s="14" t="n">
        <v>69</v>
      </c>
      <c r="D13" s="14" t="n">
        <v>217</v>
      </c>
      <c r="E13" s="15" t="n">
        <v>30.25</v>
      </c>
      <c r="F13" s="0" t="n">
        <f aca="false">STANDARDIZE(E13,$E$39,$E$40)</f>
        <v>-0.769956056638154</v>
      </c>
      <c r="G13" s="15" t="n">
        <v>9.375</v>
      </c>
      <c r="H13" s="0" t="n">
        <f aca="false">STANDARDIZE(G13,$G$39,$G$40)</f>
        <v>0.0238199429729476</v>
      </c>
      <c r="I13" s="14" t="n">
        <v>4.61</v>
      </c>
      <c r="J13" s="0" t="n">
        <f aca="false">(STANDARDIZE(I13,$I$39,$I$40))*-1</f>
        <v>0.223117675259213</v>
      </c>
      <c r="K13" s="14" t="n">
        <v>17</v>
      </c>
      <c r="L13" s="0" t="n">
        <f aca="false">STANDARDIZE(K13,$K$39,$K$40)</f>
        <v>-0.619727323767798</v>
      </c>
      <c r="M13" s="14" t="n">
        <v>34</v>
      </c>
      <c r="N13" s="0" t="n">
        <f aca="false">STANDARDIZE(M13,$M$39,$M$40)</f>
        <v>-0.26468381234072</v>
      </c>
      <c r="O13" s="14" t="n">
        <v>116</v>
      </c>
      <c r="P13" s="0" t="n">
        <f aca="false">STANDARDIZE(O13,$O$39,$O$40)</f>
        <v>-0.375793965249046</v>
      </c>
      <c r="Q13" s="14" t="n">
        <v>7</v>
      </c>
      <c r="R13" s="0" t="n">
        <f aca="false">(STANDARDIZE(Q13,$Q$39,$Q$40))*-1</f>
        <v>0.580458837688504</v>
      </c>
      <c r="S13" s="14" t="n">
        <v>4.18</v>
      </c>
      <c r="T13" s="0" t="n">
        <f aca="false">(STANDARDIZE(S13,$S$39,$S$40))*-1</f>
        <v>0.542412018302556</v>
      </c>
      <c r="V13" s="11" t="n">
        <f aca="false">F13+H13+J13+L13+N13+P13+R13+T13</f>
        <v>-0.660352683772499</v>
      </c>
      <c r="X13" s="11" t="n">
        <f aca="false">AVERAGE(F13,H13,J13,L13,N13,P13,R13,T13)</f>
        <v>-0.0825440854715623</v>
      </c>
      <c r="Z13" s="0" t="n">
        <v>4</v>
      </c>
      <c r="AA13" s="0" t="n">
        <v>27</v>
      </c>
      <c r="AB13" s="0" t="n">
        <v>126</v>
      </c>
      <c r="AC13" s="0" t="n">
        <f aca="false">RANK(AB13,$AB$2:$AB$37,1)</f>
        <v>12</v>
      </c>
      <c r="AD13" s="0" t="n">
        <v>20.6666666666667</v>
      </c>
    </row>
    <row r="14" customFormat="false" ht="18" hidden="false" customHeight="true" outlineLevel="0" collapsed="false">
      <c r="A14" s="9" t="s">
        <v>257</v>
      </c>
      <c r="B14" s="9" t="s">
        <v>37</v>
      </c>
      <c r="C14" s="9" t="n">
        <v>68</v>
      </c>
      <c r="D14" s="9" t="n">
        <v>218</v>
      </c>
      <c r="E14" s="10" t="n">
        <v>30.625</v>
      </c>
      <c r="F14" s="0" t="n">
        <f aca="false">STANDARDIZE(E14,$E$39,$E$40)</f>
        <v>-0.419090005511907</v>
      </c>
      <c r="G14" s="10" t="n">
        <v>9.5</v>
      </c>
      <c r="H14" s="0" t="n">
        <f aca="false">STANDARDIZE(G14,$G$39,$G$40)</f>
        <v>0.23819942972947</v>
      </c>
      <c r="I14" s="9" t="n">
        <v>4.58</v>
      </c>
      <c r="J14" s="0" t="n">
        <f aca="false">(STANDARDIZE(I14,$I$39,$I$40))*-1</f>
        <v>0.443861758228429</v>
      </c>
      <c r="K14" s="9" t="n">
        <v>26</v>
      </c>
      <c r="L14" s="0" t="n">
        <f aca="false">STANDARDIZE(K14,$K$39,$K$40)</f>
        <v>1.34881829290638</v>
      </c>
      <c r="M14" s="9" t="n">
        <v>34</v>
      </c>
      <c r="N14" s="0" t="n">
        <f aca="false">STANDARDIZE(M14,$M$39,$M$40)</f>
        <v>-0.26468381234072</v>
      </c>
      <c r="O14" s="9" t="n">
        <v>120</v>
      </c>
      <c r="P14" s="0" t="n">
        <f aca="false">STANDARDIZE(O14,$O$39,$O$40)</f>
        <v>0.439487857664139</v>
      </c>
      <c r="Q14" s="14" t="s">
        <v>364</v>
      </c>
      <c r="S14" s="14" t="s">
        <v>364</v>
      </c>
      <c r="V14" s="11" t="n">
        <f aca="false">F14+H14+J14+L14+N14+P14+R14+T14</f>
        <v>1.7865935206758</v>
      </c>
      <c r="X14" s="11" t="n">
        <f aca="false">AVERAGE(F14,H14,J14,L14,N14,P14,R14,T14)</f>
        <v>0.297765586779299</v>
      </c>
      <c r="Z14" s="0" t="n">
        <v>8</v>
      </c>
      <c r="AD14" s="0" t="n">
        <v>0</v>
      </c>
    </row>
    <row r="15" customFormat="false" ht="18" hidden="false" customHeight="true" outlineLevel="0" collapsed="false">
      <c r="A15" s="14" t="s">
        <v>177</v>
      </c>
      <c r="B15" s="9" t="s">
        <v>37</v>
      </c>
      <c r="C15" s="14" t="n">
        <v>69</v>
      </c>
      <c r="D15" s="14" t="n">
        <v>220</v>
      </c>
      <c r="E15" s="15" t="n">
        <v>31.625</v>
      </c>
      <c r="F15" s="0" t="n">
        <f aca="false">STANDARDIZE(E15,$E$39,$E$40)</f>
        <v>0.516552797491418</v>
      </c>
      <c r="G15" s="15" t="n">
        <v>8.875</v>
      </c>
      <c r="H15" s="0" t="n">
        <f aca="false">STANDARDIZE(G15,$G$39,$G$40)</f>
        <v>-0.833698004053143</v>
      </c>
      <c r="I15" s="14" t="n">
        <v>4.8</v>
      </c>
      <c r="J15" s="0" t="n">
        <f aca="false">(STANDARDIZE(I15,$I$39,$I$40))*-1</f>
        <v>-1.17492818354581</v>
      </c>
      <c r="K15" s="14" t="n">
        <v>16</v>
      </c>
      <c r="L15" s="0" t="n">
        <f aca="false">STANDARDIZE(K15,$K$39,$K$40)</f>
        <v>-0.838454614509374</v>
      </c>
      <c r="M15" s="14" t="n">
        <v>35.5</v>
      </c>
      <c r="N15" s="0" t="n">
        <f aca="false">STANDARDIZE(M15,$M$39,$M$40)</f>
        <v>0.165988153501808</v>
      </c>
      <c r="O15" s="14" t="n">
        <v>117</v>
      </c>
      <c r="P15" s="0" t="n">
        <f aca="false">STANDARDIZE(O15,$O$39,$O$40)</f>
        <v>-0.17197350952075</v>
      </c>
      <c r="Q15" s="14" t="n">
        <v>7.63</v>
      </c>
      <c r="R15" s="0" t="n">
        <f aca="false">(STANDARDIZE(Q15,$Q$39,$Q$40))*-1</f>
        <v>-2.34974202564285</v>
      </c>
      <c r="S15" s="14" t="n">
        <v>4.5</v>
      </c>
      <c r="T15" s="0" t="n">
        <f aca="false">(STANDARDIZE(S15,$S$39,$S$40))*-1</f>
        <v>-1.71763805795811</v>
      </c>
      <c r="V15" s="11" t="n">
        <f aca="false">F15+H15+J15+L15+N15+P15+R15+T15</f>
        <v>-6.40389344423681</v>
      </c>
      <c r="X15" s="11" t="n">
        <f aca="false">AVERAGE(F15,H15,J15,L15,N15,P15,R15,T15)</f>
        <v>-0.800486680529602</v>
      </c>
      <c r="Z15" s="0" t="n">
        <v>8</v>
      </c>
      <c r="AD15" s="0" t="n">
        <v>0</v>
      </c>
    </row>
    <row r="16" customFormat="false" ht="18" hidden="false" customHeight="true" outlineLevel="0" collapsed="false">
      <c r="A16" s="9" t="s">
        <v>181</v>
      </c>
      <c r="B16" s="9" t="s">
        <v>37</v>
      </c>
      <c r="C16" s="9" t="n">
        <v>71</v>
      </c>
      <c r="D16" s="9" t="n">
        <v>254</v>
      </c>
      <c r="E16" s="10" t="n">
        <v>32.75</v>
      </c>
      <c r="F16" s="0" t="n">
        <f aca="false">STANDARDIZE(E16,$E$39,$E$40)</f>
        <v>1.56915095087016</v>
      </c>
      <c r="G16" s="10" t="n">
        <v>10.5</v>
      </c>
      <c r="H16" s="0" t="n">
        <f aca="false">STANDARDIZE(G16,$G$39,$G$40)</f>
        <v>1.95323532378165</v>
      </c>
      <c r="I16" s="9" t="n">
        <v>4.94</v>
      </c>
      <c r="J16" s="0" t="n">
        <f aca="false">(STANDARDIZE(I16,$I$39,$I$40))*-1</f>
        <v>-2.20506723740215</v>
      </c>
      <c r="K16" s="9" t="n">
        <v>23</v>
      </c>
      <c r="L16" s="0" t="n">
        <f aca="false">STANDARDIZE(K16,$K$39,$K$40)</f>
        <v>0.692636420681657</v>
      </c>
      <c r="M16" s="9" t="n">
        <v>33.5</v>
      </c>
      <c r="N16" s="0" t="n">
        <f aca="false">STANDARDIZE(M16,$M$39,$M$40)</f>
        <v>-0.40824113428823</v>
      </c>
      <c r="O16" s="9" t="n">
        <v>114</v>
      </c>
      <c r="P16" s="0" t="n">
        <f aca="false">STANDARDIZE(O16,$O$39,$O$40)</f>
        <v>-0.783434876705638</v>
      </c>
      <c r="Q16" s="9" t="n">
        <v>7.56</v>
      </c>
      <c r="R16" s="0" t="n">
        <f aca="false">(STANDARDIZE(Q16,$Q$39,$Q$40))*-1</f>
        <v>-2.02416415193937</v>
      </c>
      <c r="S16" s="9" t="n">
        <v>4.4</v>
      </c>
      <c r="T16" s="0" t="n">
        <f aca="false">(STANDARDIZE(S16,$S$39,$S$40))*-1</f>
        <v>-1.01137240912665</v>
      </c>
      <c r="V16" s="11" t="n">
        <f aca="false">F16+H16+J16+L16+N16+P16+R16+T16</f>
        <v>-2.21725711412857</v>
      </c>
      <c r="X16" s="11" t="n">
        <f aca="false">AVERAGE(F16,H16,J16,L16,N16,P16,R16,T16)</f>
        <v>-0.277157139266072</v>
      </c>
      <c r="Z16" s="0" t="n">
        <v>4</v>
      </c>
      <c r="AA16" s="0" t="n">
        <v>9</v>
      </c>
      <c r="AB16" s="0" t="n">
        <v>108</v>
      </c>
      <c r="AC16" s="0" t="n">
        <f aca="false">RANK(AB16,$AB$2:$AB$37,1)</f>
        <v>10</v>
      </c>
      <c r="AD16" s="0" t="n">
        <v>26.25</v>
      </c>
    </row>
    <row r="17" customFormat="false" ht="18" hidden="false" customHeight="true" outlineLevel="0" collapsed="false">
      <c r="A17" s="14" t="s">
        <v>254</v>
      </c>
      <c r="B17" s="9" t="s">
        <v>37</v>
      </c>
      <c r="C17" s="14" t="n">
        <v>73</v>
      </c>
      <c r="D17" s="14" t="n">
        <v>215</v>
      </c>
      <c r="E17" s="15" t="n">
        <v>32.375</v>
      </c>
      <c r="F17" s="0" t="n">
        <f aca="false">STANDARDIZE(E17,$E$39,$E$40)</f>
        <v>1.21828489974391</v>
      </c>
      <c r="G17" s="15" t="n">
        <v>9.75</v>
      </c>
      <c r="H17" s="0" t="n">
        <f aca="false">STANDARDIZE(G17,$G$39,$G$40)</f>
        <v>0.666958403242516</v>
      </c>
      <c r="I17" s="14" t="n">
        <v>4.52</v>
      </c>
      <c r="J17" s="0" t="n">
        <f aca="false">(STANDARDIZE(I17,$I$39,$I$40))*-1</f>
        <v>0.885349924166862</v>
      </c>
      <c r="K17" s="14" t="n">
        <v>19</v>
      </c>
      <c r="L17" s="0" t="n">
        <f aca="false">STANDARDIZE(K17,$K$39,$K$40)</f>
        <v>-0.182272742284646</v>
      </c>
      <c r="M17" s="14" t="n">
        <v>35</v>
      </c>
      <c r="N17" s="0" t="n">
        <f aca="false">STANDARDIZE(M17,$M$39,$M$40)</f>
        <v>0.0224308315542983</v>
      </c>
      <c r="O17" s="14" t="n">
        <v>126</v>
      </c>
      <c r="P17" s="0" t="n">
        <f aca="false">STANDARDIZE(O17,$O$39,$O$40)</f>
        <v>1.66241059203392</v>
      </c>
      <c r="Q17" s="14" t="n">
        <v>7.04</v>
      </c>
      <c r="R17" s="0" t="n">
        <f aca="false">(STANDARDIZE(Q17,$Q$39,$Q$40))*-1</f>
        <v>0.39441433842937</v>
      </c>
      <c r="S17" s="14" t="n">
        <v>4.07</v>
      </c>
      <c r="T17" s="0" t="n">
        <f aca="false">(STANDARDIZE(S17,$S$39,$S$40))*-1</f>
        <v>1.31930423201715</v>
      </c>
      <c r="V17" s="11" t="n">
        <f aca="false">F17+H17+J17+L17+N17+P17+R17+T17</f>
        <v>5.98688047890338</v>
      </c>
      <c r="X17" s="11" t="n">
        <f aca="false">AVERAGE(F17,H17,J17,L17,N17,P17,R17,T17)</f>
        <v>0.748360059862923</v>
      </c>
      <c r="Z17" s="0" t="n">
        <v>1</v>
      </c>
      <c r="AA17" s="0" t="n">
        <v>15</v>
      </c>
      <c r="AB17" s="0" t="n">
        <v>15</v>
      </c>
      <c r="AC17" s="0" t="n">
        <f aca="false">RANK(AB17,$AB$2:$AB$37,1)</f>
        <v>2</v>
      </c>
      <c r="AD17" s="0" t="n">
        <v>28.2142857142857</v>
      </c>
    </row>
    <row r="18" customFormat="false" ht="18" hidden="false" customHeight="true" outlineLevel="0" collapsed="false">
      <c r="A18" s="9" t="s">
        <v>314</v>
      </c>
      <c r="B18" s="9" t="s">
        <v>37</v>
      </c>
      <c r="C18" s="9" t="n">
        <v>73</v>
      </c>
      <c r="D18" s="9" t="n">
        <v>222</v>
      </c>
      <c r="E18" s="10" t="n">
        <v>32.5</v>
      </c>
      <c r="F18" s="0" t="n">
        <f aca="false">STANDARDIZE(E18,$E$39,$E$40)</f>
        <v>1.33524025011933</v>
      </c>
      <c r="G18" s="10" t="n">
        <v>10</v>
      </c>
      <c r="H18" s="0" t="n">
        <f aca="false">STANDARDIZE(G18,$G$39,$G$40)</f>
        <v>1.09571737675556</v>
      </c>
      <c r="I18" s="14" t="s">
        <v>364</v>
      </c>
      <c r="K18" s="9" t="n">
        <v>17</v>
      </c>
      <c r="L18" s="0" t="n">
        <f aca="false">STANDARDIZE(K18,$K$39,$K$40)</f>
        <v>-0.619727323767798</v>
      </c>
      <c r="M18" s="14" t="s">
        <v>364</v>
      </c>
      <c r="O18" s="14" t="s">
        <v>364</v>
      </c>
      <c r="Q18" s="14" t="s">
        <v>364</v>
      </c>
      <c r="S18" s="14" t="s">
        <v>364</v>
      </c>
      <c r="V18" s="11" t="n">
        <f aca="false">F18+H18+J18+L18+N18+P18+R18+T18</f>
        <v>1.81123030310709</v>
      </c>
      <c r="X18" s="11" t="n">
        <f aca="false">AVERAGE(F18,H18,J18,L18,N18,P18,R18,T18)</f>
        <v>0.60374343436903</v>
      </c>
      <c r="Z18" s="0" t="n">
        <v>1</v>
      </c>
      <c r="AA18" s="0" t="n">
        <v>10</v>
      </c>
      <c r="AB18" s="0" t="n">
        <v>10</v>
      </c>
      <c r="AC18" s="0" t="n">
        <f aca="false">RANK(AB18,$AB$2:$AB$37,1)</f>
        <v>1</v>
      </c>
      <c r="AD18" s="0" t="n">
        <v>35.1538461538462</v>
      </c>
    </row>
    <row r="19" customFormat="false" ht="18" hidden="false" customHeight="true" outlineLevel="0" collapsed="false">
      <c r="A19" s="14" t="s">
        <v>122</v>
      </c>
      <c r="B19" s="9" t="s">
        <v>37</v>
      </c>
      <c r="C19" s="14" t="n">
        <v>67</v>
      </c>
      <c r="D19" s="14" t="n">
        <v>199</v>
      </c>
      <c r="E19" s="15" t="n">
        <v>29.75</v>
      </c>
      <c r="F19" s="0" t="n">
        <f aca="false">STANDARDIZE(E19,$E$39,$E$40)</f>
        <v>-1.23777745813982</v>
      </c>
      <c r="G19" s="15" t="n">
        <v>9</v>
      </c>
      <c r="H19" s="0" t="n">
        <f aca="false">STANDARDIZE(G19,$G$39,$G$40)</f>
        <v>-0.61931851729662</v>
      </c>
      <c r="I19" s="14" t="n">
        <v>4.8</v>
      </c>
      <c r="J19" s="0" t="n">
        <f aca="false">(STANDARDIZE(I19,$I$39,$I$40))*-1</f>
        <v>-1.17492818354581</v>
      </c>
      <c r="K19" s="14" t="s">
        <v>364</v>
      </c>
      <c r="M19" s="14" t="n">
        <v>33</v>
      </c>
      <c r="N19" s="0" t="n">
        <f aca="false">STANDARDIZE(M19,$M$39,$M$40)</f>
        <v>-0.551798456235739</v>
      </c>
      <c r="O19" s="14" t="n">
        <v>113</v>
      </c>
      <c r="P19" s="0" t="n">
        <f aca="false">STANDARDIZE(O19,$O$39,$O$40)</f>
        <v>-0.987255332433934</v>
      </c>
      <c r="Q19" s="14" t="n">
        <v>7.2</v>
      </c>
      <c r="R19" s="0" t="n">
        <f aca="false">(STANDARDIZE(Q19,$Q$39,$Q$40))*-1</f>
        <v>-0.349763658607166</v>
      </c>
      <c r="S19" s="14" t="n">
        <v>4.38</v>
      </c>
      <c r="T19" s="0" t="n">
        <f aca="false">(STANDARDIZE(S19,$S$39,$S$40))*-1</f>
        <v>-0.870119279360359</v>
      </c>
      <c r="V19" s="11" t="n">
        <f aca="false">F19+H19+J19+L19+N19+P19+R19+T19</f>
        <v>-5.79096088561945</v>
      </c>
      <c r="X19" s="11" t="n">
        <f aca="false">AVERAGE(F19,H19,J19,L19,N19,P19,R19,T19)</f>
        <v>-0.827280126517064</v>
      </c>
      <c r="Z19" s="0" t="n">
        <v>8</v>
      </c>
      <c r="AD19" s="0" t="n">
        <v>0</v>
      </c>
    </row>
    <row r="20" customFormat="false" ht="18" hidden="false" customHeight="true" outlineLevel="0" collapsed="false">
      <c r="A20" s="9" t="s">
        <v>71</v>
      </c>
      <c r="B20" s="9" t="s">
        <v>37</v>
      </c>
      <c r="C20" s="9" t="n">
        <v>70</v>
      </c>
      <c r="D20" s="9" t="n">
        <v>198</v>
      </c>
      <c r="E20" s="10" t="n">
        <v>30.25</v>
      </c>
      <c r="F20" s="0" t="n">
        <f aca="false">STANDARDIZE(E20,$E$39,$E$40)</f>
        <v>-0.769956056638154</v>
      </c>
      <c r="G20" s="10" t="n">
        <v>9</v>
      </c>
      <c r="H20" s="0" t="n">
        <f aca="false">STANDARDIZE(G20,$G$39,$G$40)</f>
        <v>-0.61931851729662</v>
      </c>
      <c r="I20" s="9" t="n">
        <v>4.63</v>
      </c>
      <c r="J20" s="0" t="n">
        <f aca="false">(STANDARDIZE(I20,$I$39,$I$40))*-1</f>
        <v>0.0759549532797392</v>
      </c>
      <c r="K20" s="9" t="n">
        <v>19</v>
      </c>
      <c r="L20" s="0" t="n">
        <f aca="false">STANDARDIZE(K20,$K$39,$K$40)</f>
        <v>-0.182272742284646</v>
      </c>
      <c r="M20" s="9" t="n">
        <v>30.5</v>
      </c>
      <c r="N20" s="0" t="n">
        <f aca="false">STANDARDIZE(M20,$M$39,$M$40)</f>
        <v>-1.26958506597329</v>
      </c>
      <c r="O20" s="9" t="n">
        <v>116</v>
      </c>
      <c r="P20" s="0" t="n">
        <f aca="false">STANDARDIZE(O20,$O$39,$O$40)</f>
        <v>-0.375793965249046</v>
      </c>
      <c r="Q20" s="9" t="n">
        <v>7.19</v>
      </c>
      <c r="R20" s="0" t="n">
        <f aca="false">(STANDARDIZE(Q20,$Q$39,$Q$40))*-1</f>
        <v>-0.303252533792384</v>
      </c>
      <c r="S20" s="9" t="n">
        <v>4.4</v>
      </c>
      <c r="T20" s="0" t="n">
        <f aca="false">(STANDARDIZE(S20,$S$39,$S$40))*-1</f>
        <v>-1.01137240912665</v>
      </c>
      <c r="V20" s="11" t="n">
        <f aca="false">F20+H20+J20+L20+N20+P20+R20+T20</f>
        <v>-4.45559633708105</v>
      </c>
      <c r="X20" s="11" t="n">
        <f aca="false">AVERAGE(F20,H20,J20,L20,N20,P20,R20,T20)</f>
        <v>-0.556949542135131</v>
      </c>
      <c r="Z20" s="0" t="n">
        <v>8</v>
      </c>
      <c r="AD20" s="0" t="n">
        <v>0</v>
      </c>
    </row>
    <row r="21" customFormat="false" ht="18" hidden="false" customHeight="true" outlineLevel="0" collapsed="false">
      <c r="A21" s="14" t="s">
        <v>218</v>
      </c>
      <c r="B21" s="9" t="s">
        <v>37</v>
      </c>
      <c r="C21" s="14" t="n">
        <v>72</v>
      </c>
      <c r="D21" s="14" t="n">
        <v>226</v>
      </c>
      <c r="E21" s="15" t="n">
        <v>31.25</v>
      </c>
      <c r="F21" s="0" t="n">
        <f aca="false">STANDARDIZE(E21,$E$39,$E$40)</f>
        <v>0.165686746365171</v>
      </c>
      <c r="G21" s="15" t="n">
        <v>9.25</v>
      </c>
      <c r="H21" s="0" t="n">
        <f aca="false">STANDARDIZE(G21,$G$39,$G$40)</f>
        <v>-0.190559543783575</v>
      </c>
      <c r="I21" s="14" t="n">
        <v>4.83</v>
      </c>
      <c r="J21" s="0" t="n">
        <f aca="false">(STANDARDIZE(I21,$I$39,$I$40))*-1</f>
        <v>-1.39567226651503</v>
      </c>
      <c r="K21" s="14" t="s">
        <v>364</v>
      </c>
      <c r="M21" s="14" t="n">
        <v>27</v>
      </c>
      <c r="N21" s="0" t="n">
        <f aca="false">STANDARDIZE(M21,$M$39,$M$40)</f>
        <v>-2.27448631960585</v>
      </c>
      <c r="O21" s="14" t="n">
        <v>111</v>
      </c>
      <c r="P21" s="0" t="n">
        <f aca="false">STANDARDIZE(O21,$O$39,$O$40)</f>
        <v>-1.39489624389053</v>
      </c>
      <c r="Q21" s="14" t="n">
        <v>7.17</v>
      </c>
      <c r="R21" s="0" t="n">
        <f aca="false">(STANDARDIZE(Q21,$Q$39,$Q$40))*-1</f>
        <v>-0.210230284162815</v>
      </c>
      <c r="S21" s="14" t="n">
        <v>4.4</v>
      </c>
      <c r="T21" s="0" t="n">
        <f aca="false">(STANDARDIZE(S21,$S$39,$S$40))*-1</f>
        <v>-1.01137240912665</v>
      </c>
      <c r="V21" s="11" t="n">
        <f aca="false">F21+H21+J21+L21+N21+P21+R21+T21</f>
        <v>-6.31153032071928</v>
      </c>
      <c r="X21" s="11" t="n">
        <f aca="false">AVERAGE(F21,H21,J21,L21,N21,P21,R21,T21)</f>
        <v>-0.901647188674182</v>
      </c>
      <c r="Z21" s="0" t="n">
        <v>7</v>
      </c>
      <c r="AA21" s="0" t="n">
        <v>18</v>
      </c>
      <c r="AB21" s="0" t="n">
        <v>235</v>
      </c>
      <c r="AC21" s="0" t="n">
        <f aca="false">RANK(AB21,$AB$2:$AB$37,1)</f>
        <v>21</v>
      </c>
      <c r="AD21" s="0" t="n">
        <v>0</v>
      </c>
    </row>
    <row r="22" customFormat="false" ht="18" hidden="false" customHeight="true" outlineLevel="0" collapsed="false">
      <c r="A22" s="9" t="s">
        <v>198</v>
      </c>
      <c r="B22" s="9" t="s">
        <v>37</v>
      </c>
      <c r="C22" s="9" t="n">
        <v>72</v>
      </c>
      <c r="D22" s="9" t="n">
        <v>247</v>
      </c>
      <c r="E22" s="10" t="n">
        <v>31.75</v>
      </c>
      <c r="F22" s="0" t="n">
        <f aca="false">STANDARDIZE(E22,$E$39,$E$40)</f>
        <v>0.633508147866834</v>
      </c>
      <c r="G22" s="10" t="n">
        <v>10.25</v>
      </c>
      <c r="H22" s="0" t="n">
        <f aca="false">STANDARDIZE(G22,$G$39,$G$40)</f>
        <v>1.52447635026861</v>
      </c>
      <c r="I22" s="9" t="n">
        <v>5.02</v>
      </c>
      <c r="J22" s="0" t="n">
        <f aca="false">(STANDARDIZE(I22,$I$39,$I$40))*-1</f>
        <v>-2.79371812532005</v>
      </c>
      <c r="K22" s="9" t="n">
        <v>30</v>
      </c>
      <c r="L22" s="0" t="n">
        <f aca="false">STANDARDIZE(K22,$K$39,$K$40)</f>
        <v>2.22372745587269</v>
      </c>
      <c r="M22" s="9" t="n">
        <v>31.5</v>
      </c>
      <c r="N22" s="0" t="n">
        <f aca="false">STANDARDIZE(M22,$M$39,$M$40)</f>
        <v>-0.982470422078267</v>
      </c>
      <c r="O22" s="9" t="n">
        <v>110</v>
      </c>
      <c r="P22" s="0" t="n">
        <f aca="false">STANDARDIZE(O22,$O$39,$O$40)</f>
        <v>-1.59871669961882</v>
      </c>
      <c r="Q22" s="9" t="n">
        <v>7.24</v>
      </c>
      <c r="R22" s="0" t="n">
        <f aca="false">(STANDARDIZE(Q22,$Q$39,$Q$40))*-1</f>
        <v>-0.5358081578663</v>
      </c>
      <c r="S22" s="9" t="n">
        <v>4.33</v>
      </c>
      <c r="T22" s="0" t="n">
        <f aca="false">(STANDARDIZE(S22,$S$39,$S$40))*-1</f>
        <v>-0.516986454944632</v>
      </c>
      <c r="V22" s="11" t="n">
        <f aca="false">F22+H22+J22+L22+N22+P22+R22+T22</f>
        <v>-2.04598790581994</v>
      </c>
      <c r="X22" s="11" t="n">
        <f aca="false">AVERAGE(F22,H22,J22,L22,N22,P22,R22,T22)</f>
        <v>-0.255748488227493</v>
      </c>
      <c r="Z22" s="0" t="n">
        <v>7</v>
      </c>
      <c r="AA22" s="0" t="n">
        <v>14</v>
      </c>
      <c r="AB22" s="0" t="n">
        <v>231</v>
      </c>
      <c r="AC22" s="0" t="n">
        <f aca="false">RANK(AB22,$AB$2:$AB$37,1)</f>
        <v>20</v>
      </c>
      <c r="AD22" s="0" t="n">
        <v>11.5</v>
      </c>
    </row>
    <row r="23" customFormat="false" ht="18" hidden="false" customHeight="true" outlineLevel="0" collapsed="false">
      <c r="A23" s="14" t="s">
        <v>116</v>
      </c>
      <c r="B23" s="9" t="s">
        <v>37</v>
      </c>
      <c r="C23" s="14" t="n">
        <v>73</v>
      </c>
      <c r="D23" s="14" t="n">
        <v>224</v>
      </c>
      <c r="E23" s="15" t="n">
        <v>31.25</v>
      </c>
      <c r="F23" s="0" t="n">
        <f aca="false">STANDARDIZE(E23,$E$39,$E$40)</f>
        <v>0.165686746365171</v>
      </c>
      <c r="G23" s="15" t="n">
        <v>9.625</v>
      </c>
      <c r="H23" s="0" t="n">
        <f aca="false">STANDARDIZE(G23,$G$39,$G$40)</f>
        <v>0.452578916485993</v>
      </c>
      <c r="I23" s="14" t="n">
        <v>4.5</v>
      </c>
      <c r="J23" s="0" t="n">
        <f aca="false">(STANDARDIZE(I23,$I$39,$I$40))*-1</f>
        <v>1.03251264614634</v>
      </c>
      <c r="K23" s="14" t="n">
        <v>25</v>
      </c>
      <c r="L23" s="0" t="n">
        <f aca="false">STANDARDIZE(K23,$K$39,$K$40)</f>
        <v>1.13009100216481</v>
      </c>
      <c r="M23" s="14" t="n">
        <v>41.5</v>
      </c>
      <c r="N23" s="0" t="n">
        <f aca="false">STANDARDIZE(M23,$M$39,$M$40)</f>
        <v>1.88867601687192</v>
      </c>
      <c r="O23" s="14" t="n">
        <v>127</v>
      </c>
      <c r="P23" s="0" t="n">
        <f aca="false">STANDARDIZE(O23,$O$39,$O$40)</f>
        <v>1.86623104776221</v>
      </c>
      <c r="Q23" s="14" t="n">
        <v>6.82</v>
      </c>
      <c r="R23" s="0" t="n">
        <f aca="false">(STANDARDIZE(Q23,$Q$39,$Q$40))*-1</f>
        <v>1.41765908435461</v>
      </c>
      <c r="S23" s="14" t="n">
        <v>4.27</v>
      </c>
      <c r="T23" s="0" t="n">
        <f aca="false">(STANDARDIZE(S23,$S$39,$S$40))*-1</f>
        <v>-0.0932270656457546</v>
      </c>
      <c r="V23" s="11" t="n">
        <f aca="false">F23+H23+J23+L23+N23+P23+R23+T23</f>
        <v>7.86020839450529</v>
      </c>
      <c r="X23" s="11" t="n">
        <f aca="false">AVERAGE(F23,H23,J23,L23,N23,P23,R23,T23)</f>
        <v>0.982526049313161</v>
      </c>
      <c r="Z23" s="0" t="n">
        <v>3</v>
      </c>
      <c r="AA23" s="0" t="n">
        <v>22</v>
      </c>
      <c r="AB23" s="0" t="n">
        <v>86</v>
      </c>
      <c r="AC23" s="0" t="n">
        <f aca="false">RANK(AB23,$AB$2:$AB$37,1)</f>
        <v>7</v>
      </c>
      <c r="AD23" s="0" t="n">
        <v>32.875</v>
      </c>
    </row>
    <row r="24" customFormat="false" ht="18" hidden="false" customHeight="true" outlineLevel="0" collapsed="false">
      <c r="A24" s="9" t="s">
        <v>141</v>
      </c>
      <c r="B24" s="9" t="s">
        <v>37</v>
      </c>
      <c r="C24" s="9" t="n">
        <v>69</v>
      </c>
      <c r="D24" s="9" t="n">
        <v>207</v>
      </c>
      <c r="E24" s="10" t="n">
        <v>30.375</v>
      </c>
      <c r="F24" s="0" t="n">
        <f aca="false">STANDARDIZE(E24,$E$39,$E$40)</f>
        <v>-0.653000706262739</v>
      </c>
      <c r="G24" s="10" t="n">
        <v>9.25</v>
      </c>
      <c r="H24" s="0" t="n">
        <f aca="false">STANDARDIZE(G24,$G$39,$G$40)</f>
        <v>-0.190559543783575</v>
      </c>
      <c r="I24" s="9" t="n">
        <v>4.54</v>
      </c>
      <c r="J24" s="0" t="n">
        <f aca="false">(STANDARDIZE(I24,$I$39,$I$40))*-1</f>
        <v>0.738187202187383</v>
      </c>
      <c r="K24" s="14" t="s">
        <v>364</v>
      </c>
      <c r="M24" s="9" t="n">
        <v>33.5</v>
      </c>
      <c r="N24" s="0" t="n">
        <f aca="false">STANDARDIZE(M24,$M$39,$M$40)</f>
        <v>-0.40824113428823</v>
      </c>
      <c r="O24" s="9" t="n">
        <v>121</v>
      </c>
      <c r="P24" s="0" t="n">
        <f aca="false">STANDARDIZE(O24,$O$39,$O$40)</f>
        <v>0.643308313392435</v>
      </c>
      <c r="Q24" s="14" t="s">
        <v>364</v>
      </c>
      <c r="S24" s="14" t="s">
        <v>364</v>
      </c>
      <c r="V24" s="11" t="n">
        <f aca="false">F24+H24+J24+L24+N24+P24+R24+T24</f>
        <v>0.129694131245274</v>
      </c>
      <c r="X24" s="11" t="n">
        <f aca="false">AVERAGE(F24,H24,J24,L24,N24,P24,R24,T24)</f>
        <v>0.0259388262490548</v>
      </c>
      <c r="Z24" s="0" t="n">
        <v>3</v>
      </c>
      <c r="AA24" s="0" t="n">
        <v>13</v>
      </c>
      <c r="AB24" s="0" t="n">
        <v>77</v>
      </c>
      <c r="AC24" s="0" t="n">
        <f aca="false">RANK(AB24,$AB$2:$AB$37,1)</f>
        <v>6</v>
      </c>
      <c r="AD24" s="0" t="n">
        <v>34.9375</v>
      </c>
    </row>
    <row r="25" customFormat="false" ht="18" hidden="false" customHeight="true" outlineLevel="0" collapsed="false">
      <c r="A25" s="14" t="s">
        <v>163</v>
      </c>
      <c r="B25" s="9" t="s">
        <v>37</v>
      </c>
      <c r="C25" s="14" t="n">
        <v>70</v>
      </c>
      <c r="D25" s="14" t="n">
        <v>215</v>
      </c>
      <c r="E25" s="15" t="n">
        <v>29.625</v>
      </c>
      <c r="F25" s="0" t="n">
        <f aca="false">STANDARDIZE(E25,$E$39,$E$40)</f>
        <v>-1.35473280851523</v>
      </c>
      <c r="G25" s="15" t="n">
        <v>9.125</v>
      </c>
      <c r="H25" s="0" t="n">
        <f aca="false">STANDARDIZE(G25,$G$39,$G$40)</f>
        <v>-0.404939030540098</v>
      </c>
      <c r="I25" s="14" t="n">
        <v>4.7</v>
      </c>
      <c r="J25" s="0" t="n">
        <f aca="false">(STANDARDIZE(I25,$I$39,$I$40))*-1</f>
        <v>-0.439114573648431</v>
      </c>
      <c r="K25" s="14" t="n">
        <v>26</v>
      </c>
      <c r="L25" s="0" t="n">
        <f aca="false">STANDARDIZE(K25,$K$39,$K$40)</f>
        <v>1.34881829290638</v>
      </c>
      <c r="M25" s="14" t="n">
        <v>36.5</v>
      </c>
      <c r="N25" s="0" t="n">
        <f aca="false">STANDARDIZE(M25,$M$39,$M$40)</f>
        <v>0.453102797396826</v>
      </c>
      <c r="O25" s="14" t="n">
        <v>120</v>
      </c>
      <c r="P25" s="0" t="n">
        <f aca="false">STANDARDIZE(O25,$O$39,$O$40)</f>
        <v>0.439487857664139</v>
      </c>
      <c r="Q25" s="14" t="n">
        <v>7.09</v>
      </c>
      <c r="R25" s="0" t="n">
        <f aca="false">(STANDARDIZE(Q25,$Q$39,$Q$40))*-1</f>
        <v>0.161858714355453</v>
      </c>
      <c r="S25" s="14" t="n">
        <v>4.13</v>
      </c>
      <c r="T25" s="0" t="n">
        <f aca="false">(STANDARDIZE(S25,$S$39,$S$40))*-1</f>
        <v>0.895544842718283</v>
      </c>
      <c r="V25" s="11" t="n">
        <f aca="false">F25+H25+J25+L25+N25+P25+R25+T25</f>
        <v>1.10002609233732</v>
      </c>
      <c r="X25" s="11" t="n">
        <f aca="false">AVERAGE(F25,H25,J25,L25,N25,P25,R25,T25)</f>
        <v>0.137503261542166</v>
      </c>
      <c r="Z25" s="0" t="n">
        <v>8</v>
      </c>
      <c r="AD25" s="0" t="n">
        <v>0</v>
      </c>
    </row>
    <row r="26" customFormat="false" ht="18" hidden="false" customHeight="true" outlineLevel="0" collapsed="false">
      <c r="A26" s="9" t="s">
        <v>250</v>
      </c>
      <c r="B26" s="9" t="s">
        <v>37</v>
      </c>
      <c r="C26" s="9" t="n">
        <v>74</v>
      </c>
      <c r="D26" s="9" t="n">
        <v>231</v>
      </c>
      <c r="E26" s="10" t="n">
        <v>32</v>
      </c>
      <c r="F26" s="0" t="n">
        <f aca="false">STANDARDIZE(E26,$E$39,$E$40)</f>
        <v>0.867418848617665</v>
      </c>
      <c r="G26" s="10" t="n">
        <v>8.625</v>
      </c>
      <c r="H26" s="0" t="n">
        <f aca="false">STANDARDIZE(G26,$G$39,$G$40)</f>
        <v>-1.26245697756619</v>
      </c>
      <c r="I26" s="9" t="n">
        <v>4.61</v>
      </c>
      <c r="J26" s="0" t="n">
        <f aca="false">(STANDARDIZE(I26,$I$39,$I$40))*-1</f>
        <v>0.223117675259213</v>
      </c>
      <c r="K26" s="9" t="n">
        <v>20</v>
      </c>
      <c r="L26" s="0" t="n">
        <f aca="false">STANDARDIZE(K26,$K$39,$K$40)</f>
        <v>0.0364545484569296</v>
      </c>
      <c r="M26" s="9" t="n">
        <v>31.5</v>
      </c>
      <c r="N26" s="0" t="n">
        <f aca="false">STANDARDIZE(M26,$M$39,$M$40)</f>
        <v>-0.982470422078267</v>
      </c>
      <c r="O26" s="9" t="n">
        <v>112</v>
      </c>
      <c r="P26" s="0" t="n">
        <f aca="false">STANDARDIZE(O26,$O$39,$O$40)</f>
        <v>-1.19107578816223</v>
      </c>
      <c r="Q26" s="14" t="s">
        <v>364</v>
      </c>
      <c r="S26" s="14" t="s">
        <v>364</v>
      </c>
      <c r="V26" s="11" t="n">
        <f aca="false">F26+H26+J26+L26+N26+P26+R26+T26</f>
        <v>-2.30901211547288</v>
      </c>
      <c r="X26" s="11" t="n">
        <f aca="false">AVERAGE(F26,H26,J26,L26,N26,P26,R26,T26)</f>
        <v>-0.384835352578813</v>
      </c>
      <c r="Z26" s="0" t="n">
        <v>3</v>
      </c>
      <c r="AA26" s="0" t="n">
        <v>31</v>
      </c>
      <c r="AB26" s="0" t="n">
        <v>95</v>
      </c>
      <c r="AC26" s="0" t="n">
        <f aca="false">RANK(AB26,$AB$2:$AB$37,1)</f>
        <v>8</v>
      </c>
      <c r="AD26" s="0" t="n">
        <v>26.0769230769231</v>
      </c>
    </row>
    <row r="27" customFormat="false" ht="18" hidden="false" customHeight="true" outlineLevel="0" collapsed="false">
      <c r="A27" s="14" t="s">
        <v>194</v>
      </c>
      <c r="B27" s="9" t="s">
        <v>37</v>
      </c>
      <c r="C27" s="14" t="n">
        <v>72</v>
      </c>
      <c r="D27" s="14" t="n">
        <v>208</v>
      </c>
      <c r="E27" s="15" t="n">
        <v>31.5</v>
      </c>
      <c r="F27" s="0" t="n">
        <f aca="false">STANDARDIZE(E27,$E$39,$E$40)</f>
        <v>0.399597447116002</v>
      </c>
      <c r="G27" s="15" t="n">
        <v>8.75</v>
      </c>
      <c r="H27" s="0" t="n">
        <f aca="false">STANDARDIZE(G27,$G$39,$G$40)</f>
        <v>-1.04807749080967</v>
      </c>
      <c r="I27" s="14" t="n">
        <v>4.42</v>
      </c>
      <c r="J27" s="0" t="n">
        <f aca="false">(STANDARDIZE(I27,$I$39,$I$40))*-1</f>
        <v>1.62116353406424</v>
      </c>
      <c r="K27" s="14" t="s">
        <v>364</v>
      </c>
      <c r="M27" s="14" t="n">
        <v>34.5</v>
      </c>
      <c r="N27" s="0" t="n">
        <f aca="false">STANDARDIZE(M27,$M$39,$M$40)</f>
        <v>-0.121126490393211</v>
      </c>
      <c r="O27" s="14" t="n">
        <v>118</v>
      </c>
      <c r="P27" s="0" t="n">
        <f aca="false">STANDARDIZE(O27,$O$39,$O$40)</f>
        <v>0.0318469462075463</v>
      </c>
      <c r="Q27" s="14" t="n">
        <v>7.22</v>
      </c>
      <c r="R27" s="0" t="n">
        <f aca="false">(STANDARDIZE(Q27,$Q$39,$Q$40))*-1</f>
        <v>-0.442785908236731</v>
      </c>
      <c r="S27" s="14" t="n">
        <v>4.32</v>
      </c>
      <c r="T27" s="0" t="n">
        <f aca="false">(STANDARDIZE(S27,$S$39,$S$40))*-1</f>
        <v>-0.446359890061488</v>
      </c>
      <c r="V27" s="11" t="n">
        <f aca="false">F27+H27+J27+L27+N27+P27+R27+T27</f>
        <v>-0.00574185211330452</v>
      </c>
      <c r="X27" s="11" t="n">
        <f aca="false">AVERAGE(F27,H27,J27,L27,N27,P27,R27,T27)</f>
        <v>-0.0008202645876149</v>
      </c>
      <c r="Z27" s="0" t="n">
        <v>4</v>
      </c>
      <c r="AA27" s="0" t="n">
        <v>7</v>
      </c>
      <c r="AB27" s="0" t="n">
        <v>106</v>
      </c>
      <c r="AC27" s="0" t="n">
        <f aca="false">RANK(AB27,$AB$2:$AB$37,1)</f>
        <v>9</v>
      </c>
      <c r="AD27" s="0" t="n">
        <v>29.8125</v>
      </c>
    </row>
    <row r="28" customFormat="false" ht="18" hidden="false" customHeight="true" outlineLevel="0" collapsed="false">
      <c r="A28" s="9" t="s">
        <v>308</v>
      </c>
      <c r="B28" s="9" t="s">
        <v>37</v>
      </c>
      <c r="C28" s="9" t="n">
        <v>68</v>
      </c>
      <c r="D28" s="9" t="n">
        <v>213</v>
      </c>
      <c r="E28" s="10" t="n">
        <v>30</v>
      </c>
      <c r="F28" s="0" t="n">
        <f aca="false">STANDARDIZE(E28,$E$39,$E$40)</f>
        <v>-1.00386675738899</v>
      </c>
      <c r="G28" s="10" t="n">
        <v>9</v>
      </c>
      <c r="H28" s="0" t="n">
        <f aca="false">STANDARDIZE(G28,$G$39,$G$40)</f>
        <v>-0.61931851729662</v>
      </c>
      <c r="I28" s="14" t="s">
        <v>364</v>
      </c>
      <c r="K28" s="9" t="n">
        <v>22</v>
      </c>
      <c r="L28" s="0" t="n">
        <f aca="false">STANDARDIZE(K28,$K$39,$K$40)</f>
        <v>0.473909129940081</v>
      </c>
      <c r="M28" s="9" t="n">
        <v>37</v>
      </c>
      <c r="N28" s="0" t="n">
        <f aca="false">STANDARDIZE(M28,$M$39,$M$40)</f>
        <v>0.596660119344335</v>
      </c>
      <c r="O28" s="9" t="n">
        <v>115</v>
      </c>
      <c r="P28" s="0" t="n">
        <f aca="false">STANDARDIZE(O28,$O$39,$O$40)</f>
        <v>-0.579614420977342</v>
      </c>
      <c r="Q28" s="9" t="n">
        <v>7.52</v>
      </c>
      <c r="R28" s="0" t="n">
        <f aca="false">(STANDARDIZE(Q28,$Q$39,$Q$40))*-1</f>
        <v>-1.83811965268023</v>
      </c>
      <c r="S28" s="9" t="n">
        <v>4.37</v>
      </c>
      <c r="T28" s="0" t="n">
        <f aca="false">(STANDARDIZE(S28,$S$39,$S$40))*-1</f>
        <v>-0.799492714477215</v>
      </c>
      <c r="V28" s="11" t="n">
        <f aca="false">F28+H28+J28+L28+N28+P28+R28+T28</f>
        <v>-3.76984281353598</v>
      </c>
      <c r="X28" s="11" t="n">
        <f aca="false">AVERAGE(F28,H28,J28,L28,N28,P28,R28,T28)</f>
        <v>-0.538548973362283</v>
      </c>
      <c r="Z28" s="0" t="n">
        <v>8</v>
      </c>
      <c r="AD28" s="0" t="n">
        <v>2.75</v>
      </c>
    </row>
    <row r="29" customFormat="false" ht="18" hidden="false" customHeight="true" outlineLevel="0" collapsed="false">
      <c r="A29" s="14" t="s">
        <v>241</v>
      </c>
      <c r="B29" s="9" t="s">
        <v>37</v>
      </c>
      <c r="C29" s="14" t="n">
        <v>68</v>
      </c>
      <c r="D29" s="14" t="n">
        <v>193</v>
      </c>
      <c r="E29" s="15" t="n">
        <v>31</v>
      </c>
      <c r="F29" s="0" t="n">
        <f aca="false">STANDARDIZE(E29,$E$39,$E$40)</f>
        <v>-0.0682239543856603</v>
      </c>
      <c r="G29" s="15" t="n">
        <v>8.625</v>
      </c>
      <c r="H29" s="0" t="n">
        <f aca="false">STANDARDIZE(G29,$G$39,$G$40)</f>
        <v>-1.26245697756619</v>
      </c>
      <c r="I29" s="14" t="n">
        <v>4.61</v>
      </c>
      <c r="J29" s="0" t="n">
        <f aca="false">(STANDARDIZE(I29,$I$39,$I$40))*-1</f>
        <v>0.223117675259213</v>
      </c>
      <c r="K29" s="14" t="n">
        <v>11</v>
      </c>
      <c r="L29" s="0" t="n">
        <f aca="false">STANDARDIZE(K29,$K$39,$K$40)</f>
        <v>-1.93209106821725</v>
      </c>
      <c r="M29" s="14" t="n">
        <v>29</v>
      </c>
      <c r="N29" s="0" t="n">
        <f aca="false">STANDARDIZE(M29,$M$39,$M$40)</f>
        <v>-1.70025703181581</v>
      </c>
      <c r="O29" s="14" t="n">
        <v>109</v>
      </c>
      <c r="P29" s="0" t="n">
        <f aca="false">STANDARDIZE(O29,$O$39,$O$40)</f>
        <v>-1.80253715534712</v>
      </c>
      <c r="Q29" s="14" t="s">
        <v>364</v>
      </c>
      <c r="S29" s="14" t="n">
        <v>4.4</v>
      </c>
      <c r="T29" s="0" t="n">
        <f aca="false">(STANDARDIZE(S29,$S$39,$S$40))*-1</f>
        <v>-1.01137240912665</v>
      </c>
      <c r="V29" s="11" t="n">
        <f aca="false">F29+H29+J29+L29+N29+P29+R29+T29</f>
        <v>-7.55382092119948</v>
      </c>
      <c r="X29" s="11" t="n">
        <f aca="false">AVERAGE(F29,H29,J29,L29,N29,P29,R29,T29)</f>
        <v>-1.07911727445707</v>
      </c>
      <c r="Z29" s="0" t="n">
        <v>7</v>
      </c>
      <c r="AA29" s="0" t="n">
        <v>13</v>
      </c>
      <c r="AB29" s="0" t="n">
        <v>230</v>
      </c>
      <c r="AC29" s="0" t="n">
        <f aca="false">RANK(AB29,$AB$2:$AB$37,1)</f>
        <v>19</v>
      </c>
      <c r="AD29" s="0" t="n">
        <v>9.92307692307692</v>
      </c>
    </row>
    <row r="30" customFormat="false" ht="18" hidden="false" customHeight="true" outlineLevel="0" collapsed="false">
      <c r="A30" s="9" t="s">
        <v>312</v>
      </c>
      <c r="B30" s="9" t="s">
        <v>37</v>
      </c>
      <c r="C30" s="9" t="n">
        <v>69</v>
      </c>
      <c r="D30" s="9" t="n">
        <v>215</v>
      </c>
      <c r="E30" s="10" t="n">
        <v>30.75</v>
      </c>
      <c r="F30" s="0" t="n">
        <f aca="false">STANDARDIZE(E30,$E$39,$E$40)</f>
        <v>-0.302134655136492</v>
      </c>
      <c r="G30" s="10" t="n">
        <v>9.5</v>
      </c>
      <c r="H30" s="0" t="n">
        <f aca="false">STANDARDIZE(G30,$G$39,$G$40)</f>
        <v>0.23819942972947</v>
      </c>
      <c r="I30" s="9" t="n">
        <v>4.65</v>
      </c>
      <c r="J30" s="0" t="n">
        <f aca="false">(STANDARDIZE(I30,$I$39,$I$40))*-1</f>
        <v>-0.0712077686997408</v>
      </c>
      <c r="K30" s="9" t="n">
        <v>15</v>
      </c>
      <c r="L30" s="0" t="n">
        <f aca="false">STANDARDIZE(K30,$K$39,$K$40)</f>
        <v>-1.05718190525095</v>
      </c>
      <c r="M30" s="9" t="n">
        <v>35.5</v>
      </c>
      <c r="N30" s="0" t="n">
        <f aca="false">STANDARDIZE(M30,$M$39,$M$40)</f>
        <v>0.165988153501808</v>
      </c>
      <c r="O30" s="9" t="n">
        <v>116</v>
      </c>
      <c r="P30" s="0" t="n">
        <f aca="false">STANDARDIZE(O30,$O$39,$O$40)</f>
        <v>-0.375793965249046</v>
      </c>
      <c r="Q30" s="14" t="s">
        <v>364</v>
      </c>
      <c r="S30" s="14" t="s">
        <v>364</v>
      </c>
      <c r="V30" s="11" t="n">
        <f aca="false">F30+H30+J30+L30+N30+P30+R30+T30</f>
        <v>-1.40213071110495</v>
      </c>
      <c r="X30" s="11" t="n">
        <f aca="false">AVERAGE(F30,H30,J30,L30,N30,P30,R30,T30)</f>
        <v>-0.233688451850825</v>
      </c>
      <c r="Z30" s="0" t="n">
        <v>8</v>
      </c>
      <c r="AD30" s="0" t="n">
        <v>22.2307692307692</v>
      </c>
    </row>
    <row r="31" customFormat="false" ht="18" hidden="false" customHeight="true" outlineLevel="0" collapsed="false">
      <c r="A31" s="14" t="s">
        <v>207</v>
      </c>
      <c r="B31" s="9" t="s">
        <v>37</v>
      </c>
      <c r="C31" s="14" t="n">
        <v>68</v>
      </c>
      <c r="D31" s="14" t="n">
        <v>217</v>
      </c>
      <c r="E31" s="15" t="n">
        <v>29.75</v>
      </c>
      <c r="F31" s="0" t="n">
        <f aca="false">STANDARDIZE(E31,$E$39,$E$40)</f>
        <v>-1.23777745813982</v>
      </c>
      <c r="G31" s="15" t="n">
        <v>10.125</v>
      </c>
      <c r="H31" s="0" t="n">
        <f aca="false">STANDARDIZE(G31,$G$39,$G$40)</f>
        <v>1.31009686351208</v>
      </c>
      <c r="I31" s="14" t="n">
        <v>4.7</v>
      </c>
      <c r="J31" s="0" t="n">
        <f aca="false">(STANDARDIZE(I31,$I$39,$I$40))*-1</f>
        <v>-0.439114573648431</v>
      </c>
      <c r="K31" s="14" t="n">
        <v>21</v>
      </c>
      <c r="L31" s="0" t="n">
        <f aca="false">STANDARDIZE(K31,$K$39,$K$40)</f>
        <v>0.255181839198505</v>
      </c>
      <c r="M31" s="14" t="n">
        <v>32</v>
      </c>
      <c r="N31" s="0" t="n">
        <f aca="false">STANDARDIZE(M31,$M$39,$M$40)</f>
        <v>-0.838913100130757</v>
      </c>
      <c r="O31" s="14" t="n">
        <v>113</v>
      </c>
      <c r="P31" s="0" t="n">
        <f aca="false">STANDARDIZE(O31,$O$39,$O$40)</f>
        <v>-0.987255332433934</v>
      </c>
      <c r="Q31" s="14" t="s">
        <v>364</v>
      </c>
      <c r="S31" s="14" t="s">
        <v>364</v>
      </c>
      <c r="V31" s="11" t="n">
        <f aca="false">F31+H31+J31+L31+N31+P31+R31+T31</f>
        <v>-1.93778176164235</v>
      </c>
      <c r="X31" s="11" t="n">
        <f aca="false">AVERAGE(F31,H31,J31,L31,N31,P31,R31,T31)</f>
        <v>-0.322963626940392</v>
      </c>
      <c r="Z31" s="0" t="n">
        <v>6</v>
      </c>
      <c r="AA31" s="0" t="n">
        <v>29</v>
      </c>
      <c r="AB31" s="0" t="n">
        <v>205</v>
      </c>
      <c r="AC31" s="0" t="n">
        <f aca="false">RANK(AB31,$AB$2:$AB$37,1)</f>
        <v>18</v>
      </c>
      <c r="AD31" s="0" t="n">
        <v>11.4</v>
      </c>
    </row>
    <row r="32" customFormat="false" ht="18" hidden="false" customHeight="true" outlineLevel="0" collapsed="false">
      <c r="A32" s="9" t="s">
        <v>288</v>
      </c>
      <c r="B32" s="9" t="s">
        <v>37</v>
      </c>
      <c r="C32" s="9" t="n">
        <v>72</v>
      </c>
      <c r="D32" s="9" t="n">
        <v>204</v>
      </c>
      <c r="E32" s="10" t="n">
        <v>30</v>
      </c>
      <c r="F32" s="0" t="n">
        <f aca="false">STANDARDIZE(E32,$E$39,$E$40)</f>
        <v>-1.00386675738899</v>
      </c>
      <c r="G32" s="10" t="n">
        <v>8.75</v>
      </c>
      <c r="H32" s="0" t="n">
        <f aca="false">STANDARDIZE(G32,$G$39,$G$40)</f>
        <v>-1.04807749080967</v>
      </c>
      <c r="I32" s="9" t="n">
        <v>4.62</v>
      </c>
      <c r="J32" s="0" t="n">
        <f aca="false">(STANDARDIZE(I32,$I$39,$I$40))*-1</f>
        <v>0.149536314269476</v>
      </c>
      <c r="K32" s="9" t="n">
        <v>15</v>
      </c>
      <c r="L32" s="0" t="n">
        <f aca="false">STANDARDIZE(K32,$K$39,$K$40)</f>
        <v>-1.05718190525095</v>
      </c>
      <c r="M32" s="9" t="n">
        <v>33</v>
      </c>
      <c r="N32" s="0" t="n">
        <f aca="false">STANDARDIZE(M32,$M$39,$M$40)</f>
        <v>-0.551798456235739</v>
      </c>
      <c r="O32" s="9" t="n">
        <v>121</v>
      </c>
      <c r="P32" s="0" t="n">
        <f aca="false">STANDARDIZE(O32,$O$39,$O$40)</f>
        <v>0.643308313392435</v>
      </c>
      <c r="Q32" s="9" t="n">
        <v>7.08</v>
      </c>
      <c r="R32" s="0" t="n">
        <f aca="false">(STANDARDIZE(Q32,$Q$39,$Q$40))*-1</f>
        <v>0.208369839170236</v>
      </c>
      <c r="S32" s="9" t="n">
        <v>4.11</v>
      </c>
      <c r="T32" s="0" t="n">
        <f aca="false">(STANDARDIZE(S32,$S$39,$S$40))*-1</f>
        <v>1.03679797248457</v>
      </c>
      <c r="V32" s="11" t="n">
        <f aca="false">F32+H32+J32+L32+N32+P32+R32+T32</f>
        <v>-1.62291217036862</v>
      </c>
      <c r="X32" s="11" t="n">
        <f aca="false">AVERAGE(F32,H32,J32,L32,N32,P32,R32,T32)</f>
        <v>-0.202864021296078</v>
      </c>
      <c r="Z32" s="0" t="n">
        <v>8</v>
      </c>
      <c r="AD32" s="0" t="n">
        <v>0</v>
      </c>
    </row>
    <row r="33" customFormat="false" ht="18" hidden="false" customHeight="true" outlineLevel="0" collapsed="false">
      <c r="A33" s="14" t="s">
        <v>332</v>
      </c>
      <c r="B33" s="9" t="s">
        <v>37</v>
      </c>
      <c r="C33" s="14" t="n">
        <v>71</v>
      </c>
      <c r="D33" s="14" t="n">
        <v>222</v>
      </c>
      <c r="E33" s="15" t="n">
        <v>30.375</v>
      </c>
      <c r="F33" s="0" t="n">
        <f aca="false">STANDARDIZE(E33,$E$39,$E$40)</f>
        <v>-0.653000706262739</v>
      </c>
      <c r="G33" s="15" t="n">
        <v>10.625</v>
      </c>
      <c r="H33" s="0" t="n">
        <f aca="false">STANDARDIZE(G33,$G$39,$G$40)</f>
        <v>2.16761481053817</v>
      </c>
      <c r="I33" s="14" t="s">
        <v>364</v>
      </c>
      <c r="K33" s="14" t="n">
        <v>23</v>
      </c>
      <c r="L33" s="0" t="n">
        <f aca="false">STANDARDIZE(K33,$K$39,$K$40)</f>
        <v>0.692636420681657</v>
      </c>
      <c r="M33" s="14" t="s">
        <v>364</v>
      </c>
      <c r="O33" s="14" t="s">
        <v>364</v>
      </c>
      <c r="Q33" s="14" t="s">
        <v>364</v>
      </c>
      <c r="S33" s="14" t="s">
        <v>364</v>
      </c>
      <c r="V33" s="11" t="n">
        <f aca="false">F33+H33+J33+L33+N33+P33+R33+T33</f>
        <v>2.20725052495709</v>
      </c>
      <c r="X33" s="11" t="n">
        <f aca="false">AVERAGE(F33,H33,J33,L33,N33,P33,R33,T33)</f>
        <v>0.735750174985698</v>
      </c>
      <c r="Z33" s="0" t="n">
        <v>8</v>
      </c>
      <c r="AD33" s="0" t="n">
        <v>12</v>
      </c>
    </row>
    <row r="34" customFormat="false" ht="18" hidden="false" customHeight="true" outlineLevel="0" collapsed="false">
      <c r="A34" s="9" t="s">
        <v>215</v>
      </c>
      <c r="B34" s="9" t="s">
        <v>37</v>
      </c>
      <c r="C34" s="9" t="n">
        <v>73</v>
      </c>
      <c r="D34" s="9" t="n">
        <v>230</v>
      </c>
      <c r="E34" s="10" t="n">
        <v>33</v>
      </c>
      <c r="F34" s="0" t="n">
        <f aca="false">STANDARDIZE(E34,$E$39,$E$40)</f>
        <v>1.80306165162099</v>
      </c>
      <c r="G34" s="10" t="n">
        <v>9.75</v>
      </c>
      <c r="H34" s="0" t="n">
        <f aca="false">STANDARDIZE(G34,$G$39,$G$40)</f>
        <v>0.666958403242516</v>
      </c>
      <c r="I34" s="9" t="n">
        <v>4.48</v>
      </c>
      <c r="J34" s="0" t="n">
        <f aca="false">(STANDARDIZE(I34,$I$39,$I$40))*-1</f>
        <v>1.17967536812581</v>
      </c>
      <c r="K34" s="9" t="n">
        <v>16</v>
      </c>
      <c r="L34" s="0" t="n">
        <f aca="false">STANDARDIZE(K34,$K$39,$K$40)</f>
        <v>-0.838454614509374</v>
      </c>
      <c r="M34" s="9" t="n">
        <v>33.5</v>
      </c>
      <c r="N34" s="0" t="n">
        <f aca="false">STANDARDIZE(M34,$M$39,$M$40)</f>
        <v>-0.40824113428823</v>
      </c>
      <c r="O34" s="9" t="n">
        <v>117</v>
      </c>
      <c r="P34" s="0" t="n">
        <f aca="false">STANDARDIZE(O34,$O$39,$O$40)</f>
        <v>-0.17197350952075</v>
      </c>
      <c r="Q34" s="9" t="n">
        <v>7.16</v>
      </c>
      <c r="R34" s="0" t="n">
        <f aca="false">(STANDARDIZE(Q34,$Q$39,$Q$40))*-1</f>
        <v>-0.163719159348032</v>
      </c>
      <c r="S34" s="9" t="n">
        <v>4.46</v>
      </c>
      <c r="T34" s="0" t="n">
        <f aca="false">(STANDARDIZE(S34,$S$39,$S$40))*-1</f>
        <v>-1.43513179842553</v>
      </c>
      <c r="V34" s="11" t="n">
        <f aca="false">F34+H34+J34+L34+N34+P34+R34+T34</f>
        <v>0.632175206897405</v>
      </c>
      <c r="X34" s="11" t="n">
        <f aca="false">AVERAGE(F34,H34,J34,L34,N34,P34,R34,T34)</f>
        <v>0.0790219008621757</v>
      </c>
      <c r="Z34" s="0" t="n">
        <v>5</v>
      </c>
      <c r="AA34" s="0" t="n">
        <v>19</v>
      </c>
      <c r="AB34" s="0" t="n">
        <v>155</v>
      </c>
      <c r="AC34" s="0" t="n">
        <f aca="false">RANK(AB34,$AB$2:$AB$37)</f>
        <v>7</v>
      </c>
      <c r="AD34" s="0" t="n">
        <v>21.8181818181818</v>
      </c>
    </row>
    <row r="35" customFormat="false" ht="18" hidden="false" customHeight="true" outlineLevel="0" collapsed="false">
      <c r="A35" s="14" t="s">
        <v>324</v>
      </c>
      <c r="B35" s="9" t="s">
        <v>37</v>
      </c>
      <c r="C35" s="14" t="n">
        <v>67</v>
      </c>
      <c r="D35" s="14" t="n">
        <v>195</v>
      </c>
      <c r="E35" s="15" t="n">
        <v>29.875</v>
      </c>
      <c r="F35" s="0" t="n">
        <f aca="false">STANDARDIZE(E35,$E$39,$E$40)</f>
        <v>-1.1208221077644</v>
      </c>
      <c r="G35" s="15" t="n">
        <v>8.25</v>
      </c>
      <c r="H35" s="0" t="n">
        <f aca="false">STANDARDIZE(G35,$G$39,$G$40)</f>
        <v>-1.90559543783576</v>
      </c>
      <c r="I35" s="14" t="n">
        <v>4.49</v>
      </c>
      <c r="J35" s="0" t="n">
        <f aca="false">(STANDARDIZE(I35,$I$39,$I$40))*-1</f>
        <v>1.10609400713607</v>
      </c>
      <c r="K35" s="14" t="n">
        <v>18</v>
      </c>
      <c r="L35" s="0" t="n">
        <f aca="false">STANDARDIZE(K35,$K$39,$K$40)</f>
        <v>-0.401000033026222</v>
      </c>
      <c r="M35" s="14" t="n">
        <v>33.5</v>
      </c>
      <c r="N35" s="0" t="n">
        <f aca="false">STANDARDIZE(M35,$M$39,$M$40)</f>
        <v>-0.40824113428823</v>
      </c>
      <c r="O35" s="14" t="n">
        <v>119</v>
      </c>
      <c r="P35" s="0" t="n">
        <f aca="false">STANDARDIZE(O35,$O$39,$O$40)</f>
        <v>0.235667401935842</v>
      </c>
      <c r="Q35" s="14" t="n">
        <v>6.84</v>
      </c>
      <c r="R35" s="0" t="n">
        <f aca="false">(STANDARDIZE(Q35,$Q$39,$Q$40))*-1</f>
        <v>1.32463683472504</v>
      </c>
      <c r="S35" s="14" t="n">
        <v>4.12</v>
      </c>
      <c r="T35" s="0" t="n">
        <f aca="false">(STANDARDIZE(S35,$S$39,$S$40))*-1</f>
        <v>0.966171407601427</v>
      </c>
      <c r="V35" s="11" t="n">
        <f aca="false">F35+H35+J35+L35+N35+P35+R35+T35</f>
        <v>-0.203089061516228</v>
      </c>
      <c r="X35" s="11" t="n">
        <f aca="false">AVERAGE(F35,H35,J35,L35,N35,P35,R35,T35)</f>
        <v>-0.0253861326895285</v>
      </c>
      <c r="Z35" s="0" t="n">
        <v>8</v>
      </c>
      <c r="AD35" s="0" t="n">
        <v>1</v>
      </c>
    </row>
    <row r="36" customFormat="false" ht="18" hidden="false" customHeight="true" outlineLevel="0" collapsed="false">
      <c r="A36" s="9" t="s">
        <v>302</v>
      </c>
      <c r="B36" s="9" t="s">
        <v>37</v>
      </c>
      <c r="C36" s="9" t="n">
        <v>73</v>
      </c>
      <c r="D36" s="9" t="n">
        <v>226</v>
      </c>
      <c r="E36" s="10" t="n">
        <v>31.625</v>
      </c>
      <c r="F36" s="0" t="n">
        <f aca="false">STANDARDIZE(E36,$E$39,$E$40)</f>
        <v>0.516552797491418</v>
      </c>
      <c r="G36" s="10" t="n">
        <v>9</v>
      </c>
      <c r="H36" s="0" t="n">
        <f aca="false">STANDARDIZE(G36,$G$39,$G$40)</f>
        <v>-0.61931851729662</v>
      </c>
      <c r="I36" s="9" t="n">
        <v>4.61</v>
      </c>
      <c r="J36" s="0" t="n">
        <f aca="false">(STANDARDIZE(I36,$I$39,$I$40))*-1</f>
        <v>0.223117675259213</v>
      </c>
      <c r="K36" s="9" t="n">
        <v>22</v>
      </c>
      <c r="L36" s="0" t="n">
        <f aca="false">STANDARDIZE(K36,$K$39,$K$40)</f>
        <v>0.473909129940081</v>
      </c>
      <c r="M36" s="9" t="n">
        <v>36</v>
      </c>
      <c r="N36" s="0" t="n">
        <f aca="false">STANDARDIZE(M36,$M$39,$M$40)</f>
        <v>0.309545475449317</v>
      </c>
      <c r="O36" s="9" t="n">
        <v>117</v>
      </c>
      <c r="P36" s="0" t="n">
        <f aca="false">STANDARDIZE(O36,$O$39,$O$40)</f>
        <v>-0.17197350952075</v>
      </c>
      <c r="Q36" s="9" t="n">
        <v>7.19</v>
      </c>
      <c r="R36" s="0" t="n">
        <f aca="false">(STANDARDIZE(Q36,$Q$39,$Q$40))*-1</f>
        <v>-0.303252533792384</v>
      </c>
      <c r="S36" s="9" t="n">
        <v>4.22</v>
      </c>
      <c r="T36" s="0" t="n">
        <f aca="false">(STANDARDIZE(S36,$S$39,$S$40))*-1</f>
        <v>0.259905758769973</v>
      </c>
      <c r="V36" s="11" t="n">
        <f aca="false">F36+H36+J36+L36+N36+P36+R36+T36</f>
        <v>0.688486276300247</v>
      </c>
      <c r="X36" s="11" t="n">
        <f aca="false">AVERAGE(F36,H36,J36,L36,N36,P36,R36,T36)</f>
        <v>0.0860607845375309</v>
      </c>
      <c r="Z36" s="0" t="n">
        <v>2</v>
      </c>
      <c r="AA36" s="0" t="n">
        <v>4</v>
      </c>
      <c r="AB36" s="0" t="n">
        <v>36</v>
      </c>
      <c r="AC36" s="0" t="n">
        <f aca="false">RANK(AB36,$AB$2:$AB$37)</f>
        <v>19</v>
      </c>
      <c r="AD36" s="0" t="n">
        <v>51.6666666666667</v>
      </c>
    </row>
    <row r="37" customFormat="false" ht="18" hidden="false" customHeight="true" outlineLevel="0" collapsed="false">
      <c r="A37" s="14" t="s">
        <v>341</v>
      </c>
      <c r="B37" s="9" t="s">
        <v>37</v>
      </c>
      <c r="C37" s="14" t="n">
        <v>70</v>
      </c>
      <c r="D37" s="14" t="n">
        <v>223</v>
      </c>
      <c r="E37" s="15" t="n">
        <v>32</v>
      </c>
      <c r="F37" s="0" t="n">
        <f aca="false">STANDARDIZE(E37,$E$39,$E$40)</f>
        <v>0.867418848617665</v>
      </c>
      <c r="G37" s="15" t="n">
        <v>9.625</v>
      </c>
      <c r="H37" s="0" t="n">
        <f aca="false">STANDARDIZE(G37,$G$39,$G$40)</f>
        <v>0.452578916485993</v>
      </c>
      <c r="I37" s="14" t="n">
        <v>4.6</v>
      </c>
      <c r="J37" s="0" t="n">
        <f aca="false">(STANDARDIZE(I37,$I$39,$I$40))*-1</f>
        <v>0.296699036248956</v>
      </c>
      <c r="K37" s="14" t="n">
        <v>25</v>
      </c>
      <c r="L37" s="0" t="n">
        <f aca="false">STANDARDIZE(K37,$K$39,$K$40)</f>
        <v>1.13009100216481</v>
      </c>
      <c r="M37" s="14" t="n">
        <v>41</v>
      </c>
      <c r="N37" s="0" t="n">
        <f aca="false">STANDARDIZE(M37,$M$39,$M$40)</f>
        <v>1.74511869492441</v>
      </c>
      <c r="O37" s="14" t="n">
        <v>121</v>
      </c>
      <c r="P37" s="0" t="n">
        <f aca="false">STANDARDIZE(O37,$O$39,$O$40)</f>
        <v>0.643308313392435</v>
      </c>
      <c r="Q37" s="14" t="n">
        <v>7.08</v>
      </c>
      <c r="R37" s="0" t="n">
        <f aca="false">(STANDARDIZE(Q37,$Q$39,$Q$40))*-1</f>
        <v>0.208369839170236</v>
      </c>
      <c r="S37" s="14" t="n">
        <v>4.14</v>
      </c>
      <c r="T37" s="0" t="n">
        <f aca="false">(STANDARDIZE(S37,$S$39,$S$40))*-1</f>
        <v>0.824918277835138</v>
      </c>
      <c r="V37" s="11" t="n">
        <f aca="false">F37+H37+J37+L37+N37+P37+R37+T37</f>
        <v>6.16850292883964</v>
      </c>
      <c r="X37" s="11" t="n">
        <f aca="false">AVERAGE(F37,H37,J37,L37,N37,P37,R37,T37)</f>
        <v>0.771062866104955</v>
      </c>
      <c r="Z37" s="0" t="n">
        <v>8</v>
      </c>
      <c r="AD37" s="0" t="n">
        <v>7.66666666666667</v>
      </c>
    </row>
    <row r="39" customFormat="false" ht="18" hidden="false" customHeight="true" outlineLevel="0" collapsed="false">
      <c r="C39" s="18" t="n">
        <f aca="false">AVERAGE(C2:C37)</f>
        <v>70.5833333333333</v>
      </c>
      <c r="D39" s="18" t="n">
        <f aca="false">AVERAGE(D2:D37)</f>
        <v>217.666666666667</v>
      </c>
      <c r="E39" s="18" t="n">
        <f aca="false">AVERAGE(E2:E37)</f>
        <v>31.0729166666667</v>
      </c>
      <c r="F39" s="18"/>
      <c r="G39" s="18" t="n">
        <f aca="false">AVERAGE(G2:G37)</f>
        <v>9.36111111111111</v>
      </c>
      <c r="H39" s="18"/>
      <c r="I39" s="18" t="n">
        <f aca="false">AVERAGE(I2:I37)</f>
        <v>4.64032258064516</v>
      </c>
      <c r="J39" s="18"/>
      <c r="K39" s="18" t="n">
        <f aca="false">AVERAGE(K2:K37)</f>
        <v>19.8333333333333</v>
      </c>
      <c r="L39" s="18"/>
      <c r="M39" s="18" t="n">
        <f aca="false">AVERAGE(M2:M37)</f>
        <v>34.921875</v>
      </c>
      <c r="N39" s="18"/>
      <c r="O39" s="18" t="n">
        <f aca="false">AVERAGE(O2:O37)</f>
        <v>117.84375</v>
      </c>
      <c r="P39" s="18"/>
      <c r="Q39" s="18" t="n">
        <f aca="false">AVERAGE(Q2:Q37)</f>
        <v>7.1248</v>
      </c>
      <c r="R39" s="18"/>
      <c r="S39" s="18" t="n">
        <f aca="false">AVERAGE(S2:S37)</f>
        <v>4.2568</v>
      </c>
    </row>
    <row r="40" customFormat="false" ht="18" hidden="false" customHeight="true" outlineLevel="0" collapsed="false">
      <c r="C40" s="18" t="n">
        <f aca="false">STDEV(C2:C37)</f>
        <v>2.04764673292469</v>
      </c>
      <c r="D40" s="18" t="n">
        <f aca="false">STDEV(D2:D37)</f>
        <v>14.5778697248359</v>
      </c>
      <c r="E40" s="18" t="n">
        <f aca="false">STDEV(E2:E37)</f>
        <v>1.06878393847534</v>
      </c>
      <c r="F40" s="18"/>
      <c r="G40" s="18" t="n">
        <f aca="false">STDEV(G2:G37)</f>
        <v>0.58307817548778</v>
      </c>
      <c r="H40" s="18"/>
      <c r="I40" s="18" t="n">
        <f aca="false">STDEV(I2:I37)</f>
        <v>0.135903982550616</v>
      </c>
      <c r="J40" s="18"/>
      <c r="K40" s="18" t="n">
        <f aca="false">STDEV(K2:K37)</f>
        <v>4.57190319785696</v>
      </c>
      <c r="L40" s="18"/>
      <c r="M40" s="18" t="n">
        <f aca="false">STDEV(M2:M37)</f>
        <v>3.48292928021339</v>
      </c>
      <c r="N40" s="18"/>
      <c r="O40" s="18" t="n">
        <f aca="false">STDEV(O2:O37)</f>
        <v>4.90627889348386</v>
      </c>
      <c r="P40" s="18"/>
      <c r="Q40" s="18" t="n">
        <f aca="false">STDEV(Q2:Q37)</f>
        <v>0.215002325568818</v>
      </c>
      <c r="R40" s="18"/>
      <c r="S40" s="18" t="n">
        <f aca="false">STDEV(S2:S37)</f>
        <v>0.141589783058901</v>
      </c>
    </row>
  </sheetData>
  <conditionalFormatting sqref="V1:V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F6" activeCellId="0" sqref="AF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</cols>
  <sheetData>
    <row r="1" s="8" customFormat="true" ht="16.5" hidden="false" customHeight="fals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16" t="s">
        <v>75</v>
      </c>
      <c r="B2" s="9" t="s">
        <v>48</v>
      </c>
      <c r="C2" s="9" t="n">
        <v>74</v>
      </c>
      <c r="D2" s="9" t="n">
        <v>211</v>
      </c>
      <c r="E2" s="10" t="n">
        <v>31</v>
      </c>
      <c r="F2" s="0" t="n">
        <f aca="false">STANDARDIZE(E2,$E$18,$E$19)</f>
        <v>-0.954540778626901</v>
      </c>
      <c r="G2" s="10" t="n">
        <v>9.5</v>
      </c>
      <c r="H2" s="0" t="n">
        <f aca="false">STANDARDIZE(G2,$G$18,$G$19)</f>
        <v>-0.116834127225663</v>
      </c>
      <c r="I2" s="9" t="n">
        <v>4.81</v>
      </c>
      <c r="J2" s="0" t="n">
        <f aca="false">(STANDARDIZE(I2,$I$18,$I$19))*-1</f>
        <v>-0.0627545575727414</v>
      </c>
      <c r="K2" s="14" t="s">
        <v>364</v>
      </c>
      <c r="M2" s="9" t="n">
        <v>37</v>
      </c>
      <c r="N2" s="0" t="n">
        <f aca="false">STANDARDIZE(M2,$M$18,$M$19)</f>
        <v>1.29299210448637</v>
      </c>
      <c r="O2" s="9" t="n">
        <v>125</v>
      </c>
      <c r="P2" s="0" t="n">
        <f aca="false">STANDARDIZE(O2,$O$18,$O$19)</f>
        <v>1.30679621287377</v>
      </c>
      <c r="Q2" s="9" t="n">
        <v>7.13</v>
      </c>
      <c r="R2" s="0" t="n">
        <f aca="false">(STANDARDIZE(Q2,$Q$18,$Q$19))*-1</f>
        <v>-0.106545338634438</v>
      </c>
      <c r="S2" s="9" t="n">
        <v>4.2</v>
      </c>
      <c r="T2" s="0" t="n">
        <f aca="false">(STANDARDIZE(S2,$S$18,$S$19))*-1</f>
        <v>0.413141200695538</v>
      </c>
      <c r="V2" s="11" t="n">
        <f aca="false">F2+H2+J2+L2+N2+P2+R2+T2</f>
        <v>1.77225471599593</v>
      </c>
      <c r="X2" s="11" t="n">
        <f aca="false">AVERAGE(F2,H2,J2,L2,N2,P2,R2,T2)</f>
        <v>0.253179245142276</v>
      </c>
      <c r="Z2" s="0" t="n">
        <v>8</v>
      </c>
      <c r="AD2" s="0" t="n">
        <v>0</v>
      </c>
      <c r="AF2" s="1" t="n">
        <f aca="false">CORREL(X2:X16,AD2:AD16)</f>
        <v>0.154671561338834</v>
      </c>
    </row>
    <row r="3" customFormat="false" ht="18" hidden="false" customHeight="true" outlineLevel="0" collapsed="false">
      <c r="A3" s="17" t="s">
        <v>47</v>
      </c>
      <c r="B3" s="9" t="s">
        <v>48</v>
      </c>
      <c r="C3" s="14" t="n">
        <v>72</v>
      </c>
      <c r="D3" s="14" t="n">
        <v>231</v>
      </c>
      <c r="E3" s="15" t="n">
        <v>31.625</v>
      </c>
      <c r="F3" s="0" t="n">
        <f aca="false">STANDARDIZE(E3,$E$18,$E$19)</f>
        <v>-0.431981958210714</v>
      </c>
      <c r="G3" s="15" t="n">
        <v>9.625</v>
      </c>
      <c r="H3" s="0" t="n">
        <f aca="false">STANDARDIZE(G3,$G$18,$G$19)</f>
        <v>0.102229861322456</v>
      </c>
      <c r="I3" s="14" t="n">
        <v>5.03</v>
      </c>
      <c r="J3" s="0" t="n">
        <f aca="false">(STANDARDIZE(I3,$I$18,$I$19))*-1</f>
        <v>-1.11850770262003</v>
      </c>
      <c r="K3" s="14" t="s">
        <v>364</v>
      </c>
      <c r="M3" s="14" t="n">
        <v>26.5</v>
      </c>
      <c r="N3" s="0" t="n">
        <f aca="false">STANDARDIZE(M3,$M$18,$M$19)</f>
        <v>-1.77645871746822</v>
      </c>
      <c r="O3" s="14" t="n">
        <v>100</v>
      </c>
      <c r="P3" s="0" t="n">
        <f aca="false">STANDARDIZE(O3,$O$18,$O$19)</f>
        <v>-1.60216795961921</v>
      </c>
      <c r="Q3" s="14" t="n">
        <v>7.47</v>
      </c>
      <c r="R3" s="0" t="n">
        <f aca="false">(STANDARDIZE(Q3,$Q$18,$Q$19))*-1</f>
        <v>-1.91781609541985</v>
      </c>
      <c r="S3" s="14" t="n">
        <v>4.62</v>
      </c>
      <c r="T3" s="0" t="n">
        <f aca="false">(STANDARDIZE(S3,$S$18,$S$19))*-1</f>
        <v>-1.73348936786684</v>
      </c>
      <c r="V3" s="11" t="n">
        <f aca="false">F3+H3+J3+L3+N3+P3+R3+T3</f>
        <v>-8.47819193988241</v>
      </c>
      <c r="X3" s="11" t="n">
        <f aca="false">AVERAGE(F3,H3,J3,L3,N3,P3,R3,T3)</f>
        <v>-1.21117027712606</v>
      </c>
      <c r="Z3" s="0" t="n">
        <v>8</v>
      </c>
      <c r="AD3" s="0" t="n">
        <v>0</v>
      </c>
    </row>
    <row r="4" customFormat="false" ht="18" hidden="false" customHeight="true" outlineLevel="0" collapsed="false">
      <c r="A4" s="16" t="s">
        <v>69</v>
      </c>
      <c r="B4" s="9" t="s">
        <v>48</v>
      </c>
      <c r="C4" s="9" t="n">
        <v>76</v>
      </c>
      <c r="D4" s="9" t="n">
        <v>229</v>
      </c>
      <c r="E4" s="10" t="n">
        <v>34.25</v>
      </c>
      <c r="F4" s="0" t="n">
        <f aca="false">STANDARDIZE(E4,$E$18,$E$19)</f>
        <v>1.76276508753727</v>
      </c>
      <c r="G4" s="10" t="n">
        <v>9.25</v>
      </c>
      <c r="H4" s="0" t="n">
        <f aca="false">STANDARDIZE(G4,$G$18,$G$19)</f>
        <v>-0.554962104321902</v>
      </c>
      <c r="I4" s="9" t="n">
        <v>4.72</v>
      </c>
      <c r="J4" s="0" t="n">
        <f aca="false">(STANDARDIZE(I4,$I$18,$I$19))*-1</f>
        <v>0.369144456310239</v>
      </c>
      <c r="K4" s="14" t="s">
        <v>364</v>
      </c>
      <c r="M4" s="9" t="n">
        <v>33</v>
      </c>
      <c r="N4" s="0" t="n">
        <f aca="false">STANDARDIZE(M4,$M$18,$M$19)</f>
        <v>0.123677505646521</v>
      </c>
      <c r="O4" s="9" t="n">
        <v>110</v>
      </c>
      <c r="P4" s="0" t="n">
        <f aca="false">STANDARDIZE(O4,$O$18,$O$19)</f>
        <v>-0.438582290622019</v>
      </c>
      <c r="Q4" s="9" t="n">
        <v>7.18</v>
      </c>
      <c r="R4" s="0" t="n">
        <f aca="false">(STANDARDIZE(Q4,$Q$18,$Q$19))*-1</f>
        <v>-0.37290868522053</v>
      </c>
      <c r="S4" s="9" t="n">
        <v>4.37</v>
      </c>
      <c r="T4" s="0" t="n">
        <f aca="false">(STANDARDIZE(S4,$S$18,$S$19))*-1</f>
        <v>-0.455733077055901</v>
      </c>
      <c r="V4" s="11" t="n">
        <f aca="false">F4+H4+J4+L4+N4+P4+R4+T4</f>
        <v>0.433400892273679</v>
      </c>
      <c r="X4" s="11" t="n">
        <f aca="false">AVERAGE(F4,H4,J4,L4,N4,P4,R4,T4)</f>
        <v>0.0619144131819542</v>
      </c>
      <c r="Z4" s="0" t="n">
        <v>8</v>
      </c>
      <c r="AD4" s="0" t="n">
        <v>0</v>
      </c>
    </row>
    <row r="5" customFormat="false" ht="18" hidden="false" customHeight="true" outlineLevel="0" collapsed="false">
      <c r="A5" s="17" t="s">
        <v>295</v>
      </c>
      <c r="B5" s="9" t="s">
        <v>48</v>
      </c>
      <c r="C5" s="14" t="n">
        <v>73</v>
      </c>
      <c r="D5" s="14" t="n">
        <v>218</v>
      </c>
      <c r="E5" s="15" t="n">
        <v>33.25</v>
      </c>
      <c r="F5" s="0" t="n">
        <f aca="false">STANDARDIZE(E5,$E$18,$E$19)</f>
        <v>0.926670974871373</v>
      </c>
      <c r="G5" s="15" t="n">
        <v>9.75</v>
      </c>
      <c r="H5" s="0" t="n">
        <f aca="false">STANDARDIZE(G5,$G$18,$G$19)</f>
        <v>0.321293849870576</v>
      </c>
      <c r="I5" s="14" t="n">
        <v>4.94</v>
      </c>
      <c r="J5" s="0" t="n">
        <f aca="false">(STANDARDIZE(I5,$I$18,$I$19))*-1</f>
        <v>-0.686608688737051</v>
      </c>
      <c r="K5" s="14" t="s">
        <v>364</v>
      </c>
      <c r="M5" s="14" t="n">
        <v>29.5</v>
      </c>
      <c r="N5" s="0" t="n">
        <f aca="false">STANDARDIZE(M5,$M$18,$M$19)</f>
        <v>-0.899472768338342</v>
      </c>
      <c r="O5" s="14" t="n">
        <v>104</v>
      </c>
      <c r="P5" s="0" t="n">
        <f aca="false">STANDARDIZE(O5,$O$18,$O$19)</f>
        <v>-1.13673369202033</v>
      </c>
      <c r="Q5" s="14" t="n">
        <v>7.17</v>
      </c>
      <c r="R5" s="0" t="n">
        <f aca="false">(STANDARDIZE(Q5,$Q$18,$Q$19))*-1</f>
        <v>-0.319636015903314</v>
      </c>
      <c r="S5" s="14" t="n">
        <v>4.45</v>
      </c>
      <c r="T5" s="0" t="n">
        <f aca="false">(STANDARDIZE(S5,$S$18,$S$19))*-1</f>
        <v>-0.864615090115402</v>
      </c>
      <c r="V5" s="11" t="n">
        <f aca="false">F5+H5+J5+L5+N5+P5+R5+T5</f>
        <v>-2.65910143037249</v>
      </c>
      <c r="X5" s="11" t="n">
        <f aca="false">AVERAGE(F5,H5,J5,L5,N5,P5,R5,T5)</f>
        <v>-0.379871632910356</v>
      </c>
      <c r="Z5" s="0" t="n">
        <v>8</v>
      </c>
      <c r="AD5" s="0" t="n">
        <v>0</v>
      </c>
    </row>
    <row r="6" customFormat="false" ht="18" hidden="false" customHeight="true" outlineLevel="0" collapsed="false">
      <c r="A6" s="16" t="s">
        <v>95</v>
      </c>
      <c r="B6" s="9" t="s">
        <v>48</v>
      </c>
      <c r="C6" s="9" t="n">
        <v>73</v>
      </c>
      <c r="D6" s="9" t="n">
        <v>223</v>
      </c>
      <c r="E6" s="10" t="n">
        <v>31.375</v>
      </c>
      <c r="F6" s="0" t="n">
        <f aca="false">STANDARDIZE(E6,$E$18,$E$19)</f>
        <v>-0.641005486377189</v>
      </c>
      <c r="G6" s="10" t="n">
        <v>9.5</v>
      </c>
      <c r="H6" s="0" t="n">
        <f aca="false">STANDARDIZE(G6,$G$18,$G$19)</f>
        <v>-0.116834127225663</v>
      </c>
      <c r="I6" s="9" t="n">
        <v>4.63</v>
      </c>
      <c r="J6" s="0" t="n">
        <f aca="false">(STANDARDIZE(I6,$I$18,$I$19))*-1</f>
        <v>0.801043470193219</v>
      </c>
      <c r="K6" s="14" t="s">
        <v>364</v>
      </c>
      <c r="M6" s="9" t="n">
        <v>32.5</v>
      </c>
      <c r="N6" s="0" t="n">
        <f aca="false">STANDARDIZE(M6,$M$18,$M$19)</f>
        <v>-0.0224868192084595</v>
      </c>
      <c r="O6" s="9" t="n">
        <v>118</v>
      </c>
      <c r="P6" s="0" t="n">
        <f aca="false">STANDARDIZE(O6,$O$18,$O$19)</f>
        <v>0.492286244575735</v>
      </c>
      <c r="Q6" s="9" t="n">
        <v>6.95</v>
      </c>
      <c r="R6" s="0" t="n">
        <f aca="false">(STANDARDIZE(Q6,$Q$18,$Q$19))*-1</f>
        <v>0.852362709075475</v>
      </c>
      <c r="S6" s="9" t="n">
        <v>4.1</v>
      </c>
      <c r="T6" s="0" t="n">
        <f aca="false">(STANDARDIZE(S6,$S$18,$S$19))*-1</f>
        <v>0.924243717019917</v>
      </c>
      <c r="V6" s="11" t="n">
        <f aca="false">F6+H6+J6+L6+N6+P6+R6+T6</f>
        <v>2.28960970805303</v>
      </c>
      <c r="X6" s="11" t="n">
        <f aca="false">AVERAGE(F6,H6,J6,L6,N6,P6,R6,T6)</f>
        <v>0.327087101150433</v>
      </c>
      <c r="Z6" s="0" t="n">
        <v>8</v>
      </c>
      <c r="AD6" s="0" t="n">
        <v>0</v>
      </c>
    </row>
    <row r="7" customFormat="false" ht="18" hidden="false" customHeight="true" outlineLevel="0" collapsed="false">
      <c r="A7" s="17" t="s">
        <v>155</v>
      </c>
      <c r="B7" s="9" t="s">
        <v>48</v>
      </c>
      <c r="C7" s="14" t="n">
        <v>74</v>
      </c>
      <c r="D7" s="14" t="n">
        <v>213</v>
      </c>
      <c r="E7" s="15" t="n">
        <v>30</v>
      </c>
      <c r="F7" s="0" t="n">
        <f aca="false">STANDARDIZE(E7,$E$18,$E$19)</f>
        <v>-1.7906348912928</v>
      </c>
      <c r="G7" s="15" t="n">
        <v>10</v>
      </c>
      <c r="H7" s="0" t="n">
        <f aca="false">STANDARDIZE(G7,$G$18,$G$19)</f>
        <v>0.759421826966815</v>
      </c>
      <c r="I7" s="14" t="s">
        <v>364</v>
      </c>
      <c r="K7" s="14" t="s">
        <v>364</v>
      </c>
      <c r="M7" s="14" t="s">
        <v>364</v>
      </c>
      <c r="O7" s="14" t="s">
        <v>364</v>
      </c>
      <c r="Q7" s="14" t="s">
        <v>364</v>
      </c>
      <c r="S7" s="14" t="s">
        <v>364</v>
      </c>
      <c r="V7" s="11" t="n">
        <f aca="false">F7+H7+J7+L7+N7+P7+R7+T7</f>
        <v>-1.03121306432599</v>
      </c>
      <c r="X7" s="11" t="n">
        <f aca="false">AVERAGE(F7,H7,J7,L7,N7,P7,R7,T7)</f>
        <v>-0.515606532162993</v>
      </c>
      <c r="Z7" s="0" t="n">
        <v>3</v>
      </c>
      <c r="AA7" s="0" t="n">
        <v>11</v>
      </c>
      <c r="AB7" s="0" t="n">
        <v>75</v>
      </c>
      <c r="AC7" s="0" t="n">
        <f aca="false">RANK(AB7,$AB$7:$AB$16,1)</f>
        <v>3</v>
      </c>
      <c r="AD7" s="0" t="n">
        <v>0</v>
      </c>
    </row>
    <row r="8" customFormat="false" ht="18" hidden="false" customHeight="true" outlineLevel="0" collapsed="false">
      <c r="A8" s="16" t="s">
        <v>97</v>
      </c>
      <c r="B8" s="9" t="s">
        <v>48</v>
      </c>
      <c r="C8" s="9" t="n">
        <v>75</v>
      </c>
      <c r="D8" s="9" t="n">
        <v>196</v>
      </c>
      <c r="E8" s="10" t="n">
        <v>31.25</v>
      </c>
      <c r="F8" s="0" t="n">
        <f aca="false">STANDARDIZE(E8,$E$18,$E$19)</f>
        <v>-0.745517250460426</v>
      </c>
      <c r="G8" s="10" t="n">
        <v>8.375</v>
      </c>
      <c r="H8" s="0" t="n">
        <f aca="false">STANDARDIZE(G8,$G$18,$G$19)</f>
        <v>-2.08841002415874</v>
      </c>
      <c r="I8" s="14" t="s">
        <v>364</v>
      </c>
      <c r="K8" s="14" t="s">
        <v>364</v>
      </c>
      <c r="M8" s="14" t="s">
        <v>364</v>
      </c>
      <c r="O8" s="14" t="s">
        <v>364</v>
      </c>
      <c r="Q8" s="14" t="s">
        <v>364</v>
      </c>
      <c r="S8" s="14" t="s">
        <v>364</v>
      </c>
      <c r="V8" s="11" t="n">
        <f aca="false">F8+H8+J8+L8+N8+P8+R8+T8</f>
        <v>-2.83392727461916</v>
      </c>
      <c r="X8" s="11" t="n">
        <f aca="false">AVERAGE(F8,H8,J8,L8,N8,P8,R8,T8)</f>
        <v>-1.41696363730958</v>
      </c>
      <c r="Z8" s="0" t="n">
        <v>8</v>
      </c>
      <c r="AD8" s="0" t="n">
        <v>0</v>
      </c>
    </row>
    <row r="9" customFormat="false" ht="18" hidden="false" customHeight="true" outlineLevel="0" collapsed="false">
      <c r="A9" s="17" t="s">
        <v>74</v>
      </c>
      <c r="B9" s="9" t="s">
        <v>48</v>
      </c>
      <c r="C9" s="14" t="n">
        <v>75</v>
      </c>
      <c r="D9" s="14" t="n">
        <v>226</v>
      </c>
      <c r="E9" s="15" t="n">
        <v>32.125</v>
      </c>
      <c r="F9" s="0" t="n">
        <f aca="false">STANDARDIZE(E9,$E$18,$E$19)</f>
        <v>-0.0139349018777642</v>
      </c>
      <c r="G9" s="15" t="n">
        <v>10.5</v>
      </c>
      <c r="H9" s="0" t="n">
        <f aca="false">STANDARDIZE(G9,$G$18,$G$19)</f>
        <v>1.63567778115929</v>
      </c>
      <c r="I9" s="14" t="n">
        <v>4.63</v>
      </c>
      <c r="J9" s="0" t="n">
        <f aca="false">(STANDARDIZE(I9,$I$18,$I$19))*-1</f>
        <v>0.801043470193219</v>
      </c>
      <c r="K9" s="14" t="s">
        <v>364</v>
      </c>
      <c r="M9" s="14" t="n">
        <v>36</v>
      </c>
      <c r="N9" s="0" t="n">
        <f aca="false">STANDARDIZE(M9,$M$18,$M$19)</f>
        <v>1.0006634547764</v>
      </c>
      <c r="O9" s="14" t="n">
        <v>120</v>
      </c>
      <c r="P9" s="0" t="n">
        <f aca="false">STANDARDIZE(O9,$O$18,$O$19)</f>
        <v>0.725003378375173</v>
      </c>
      <c r="Q9" s="14" t="n">
        <v>6.93</v>
      </c>
      <c r="R9" s="0" t="n">
        <f aca="false">(STANDARDIZE(Q9,$Q$18,$Q$19))*-1</f>
        <v>0.958908047709913</v>
      </c>
      <c r="S9" s="14" t="n">
        <v>3.98</v>
      </c>
      <c r="T9" s="0" t="n">
        <f aca="false">(STANDARDIZE(S9,$S$18,$S$19))*-1</f>
        <v>1.53756673660917</v>
      </c>
      <c r="V9" s="11" t="n">
        <f aca="false">F9+H9+J9+L9+N9+P9+R9+T9</f>
        <v>6.6449279669454</v>
      </c>
      <c r="X9" s="11" t="n">
        <f aca="false">AVERAGE(F9,H9,J9,L9,N9,P9,R9,T9)</f>
        <v>0.949275423849343</v>
      </c>
      <c r="Z9" s="0" t="n">
        <v>5</v>
      </c>
      <c r="AA9" s="0" t="n">
        <v>11</v>
      </c>
      <c r="AB9" s="0" t="n">
        <v>147</v>
      </c>
      <c r="AC9" s="0" t="n">
        <f aca="false">RANK(AB9,$AB$7:$AB$16,1)</f>
        <v>6</v>
      </c>
      <c r="AD9" s="0" t="n">
        <v>0</v>
      </c>
    </row>
    <row r="10" customFormat="false" ht="18" hidden="false" customHeight="true" outlineLevel="0" collapsed="false">
      <c r="A10" s="16" t="s">
        <v>196</v>
      </c>
      <c r="B10" s="9" t="s">
        <v>48</v>
      </c>
      <c r="C10" s="9" t="n">
        <v>76</v>
      </c>
      <c r="D10" s="9" t="n">
        <v>248</v>
      </c>
      <c r="E10" s="10" t="n">
        <v>34.25</v>
      </c>
      <c r="F10" s="0" t="n">
        <f aca="false">STANDARDIZE(E10,$E$18,$E$19)</f>
        <v>1.76276508753727</v>
      </c>
      <c r="G10" s="10" t="n">
        <v>10.5</v>
      </c>
      <c r="H10" s="0" t="n">
        <f aca="false">STANDARDIZE(G10,$G$18,$G$19)</f>
        <v>1.63567778115929</v>
      </c>
      <c r="I10" s="9" t="n">
        <v>4.99</v>
      </c>
      <c r="J10" s="0" t="n">
        <f aca="false">(STANDARDIZE(I10,$I$18,$I$19))*-1</f>
        <v>-0.926552585338706</v>
      </c>
      <c r="K10" s="14" t="s">
        <v>364</v>
      </c>
      <c r="M10" s="9" t="n">
        <v>31.5</v>
      </c>
      <c r="N10" s="0" t="n">
        <f aca="false">STANDARDIZE(M10,$M$18,$M$19)</f>
        <v>-0.31481546891842</v>
      </c>
      <c r="O10" s="9" t="n">
        <v>113</v>
      </c>
      <c r="P10" s="0" t="n">
        <f aca="false">STANDARDIZE(O10,$O$18,$O$19)</f>
        <v>-0.0895065899228615</v>
      </c>
      <c r="Q10" s="9" t="n">
        <v>7.3</v>
      </c>
      <c r="R10" s="0" t="n">
        <f aca="false">(STANDARDIZE(Q10,$Q$18,$Q$19))*-1</f>
        <v>-1.01218071702714</v>
      </c>
      <c r="S10" s="9" t="n">
        <v>4.51</v>
      </c>
      <c r="T10" s="0" t="n">
        <f aca="false">(STANDARDIZE(S10,$S$18,$S$19))*-1</f>
        <v>-1.17127659991003</v>
      </c>
      <c r="V10" s="11" t="n">
        <f aca="false">F10+H10+J10+L10+N10+P10+R10+T10</f>
        <v>-0.115889092420592</v>
      </c>
      <c r="X10" s="11" t="n">
        <f aca="false">AVERAGE(F10,H10,J10,L10,N10,P10,R10,T10)</f>
        <v>-0.0165555846315132</v>
      </c>
      <c r="Z10" s="0" t="n">
        <v>8</v>
      </c>
      <c r="AD10" s="0" t="n">
        <v>0</v>
      </c>
    </row>
    <row r="11" customFormat="false" ht="18" hidden="false" customHeight="true" outlineLevel="0" collapsed="false">
      <c r="A11" s="17" t="s">
        <v>293</v>
      </c>
      <c r="B11" s="9" t="s">
        <v>48</v>
      </c>
      <c r="C11" s="14" t="n">
        <v>77</v>
      </c>
      <c r="D11" s="14" t="n">
        <v>229</v>
      </c>
      <c r="E11" s="15" t="n">
        <v>33.5</v>
      </c>
      <c r="F11" s="0" t="n">
        <f aca="false">STANDARDIZE(E11,$E$18,$E$19)</f>
        <v>1.13569450303785</v>
      </c>
      <c r="G11" s="15" t="n">
        <v>9</v>
      </c>
      <c r="H11" s="0" t="n">
        <f aca="false">STANDARDIZE(G11,$G$18,$G$19)</f>
        <v>-0.993090081418141</v>
      </c>
      <c r="I11" s="14" t="n">
        <v>5.14</v>
      </c>
      <c r="J11" s="0" t="n">
        <f aca="false">(STANDARDIZE(I11,$I$18,$I$19))*-1</f>
        <v>-1.64638427514367</v>
      </c>
      <c r="K11" s="14" t="s">
        <v>364</v>
      </c>
      <c r="M11" s="14" t="n">
        <v>31</v>
      </c>
      <c r="N11" s="0" t="n">
        <f aca="false">STANDARDIZE(M11,$M$18,$M$19)</f>
        <v>-0.460979793773401</v>
      </c>
      <c r="O11" s="14" t="n">
        <v>105</v>
      </c>
      <c r="P11" s="0" t="n">
        <f aca="false">STANDARDIZE(O11,$O$18,$O$19)</f>
        <v>-1.02037512512062</v>
      </c>
      <c r="Q11" s="14" t="n">
        <v>7.29</v>
      </c>
      <c r="R11" s="0" t="n">
        <f aca="false">(STANDARDIZE(Q11,$Q$18,$Q$19))*-1</f>
        <v>-0.958908047709928</v>
      </c>
      <c r="S11" s="14" t="n">
        <v>4.39</v>
      </c>
      <c r="T11" s="0" t="n">
        <f aca="false">(STANDARDIZE(S11,$S$18,$S$19))*-1</f>
        <v>-0.557953580320774</v>
      </c>
      <c r="V11" s="11" t="n">
        <f aca="false">F11+H11+J11+L11+N11+P11+R11+T11</f>
        <v>-4.50199640044868</v>
      </c>
      <c r="X11" s="11" t="n">
        <f aca="false">AVERAGE(F11,H11,J11,L11,N11,P11,R11,T11)</f>
        <v>-0.64314234292124</v>
      </c>
      <c r="Z11" s="0" t="n">
        <v>3</v>
      </c>
      <c r="AA11" s="0" t="n">
        <v>25</v>
      </c>
      <c r="AB11" s="0" t="n">
        <v>89</v>
      </c>
      <c r="AC11" s="0" t="n">
        <f aca="false">RANK(AB11,$AB$7:$AB$16,1)</f>
        <v>4</v>
      </c>
      <c r="AD11" s="0" t="n">
        <v>7</v>
      </c>
    </row>
    <row r="12" customFormat="false" ht="18" hidden="false" customHeight="true" outlineLevel="0" collapsed="false">
      <c r="A12" s="16" t="s">
        <v>240</v>
      </c>
      <c r="B12" s="9" t="s">
        <v>48</v>
      </c>
      <c r="C12" s="9" t="n">
        <v>75</v>
      </c>
      <c r="D12" s="9" t="n">
        <v>222</v>
      </c>
      <c r="E12" s="10" t="n">
        <v>32</v>
      </c>
      <c r="F12" s="0" t="n">
        <f aca="false">STANDARDIZE(E12,$E$18,$E$19)</f>
        <v>-0.118446665961002</v>
      </c>
      <c r="G12" s="10" t="n">
        <v>9.875</v>
      </c>
      <c r="H12" s="0" t="n">
        <f aca="false">STANDARDIZE(G12,$G$18,$G$19)</f>
        <v>0.540357838418695</v>
      </c>
      <c r="I12" s="9" t="n">
        <v>4.52</v>
      </c>
      <c r="J12" s="0" t="n">
        <f aca="false">(STANDARDIZE(I12,$I$18,$I$19))*-1</f>
        <v>1.32892004271686</v>
      </c>
      <c r="K12" s="14" t="s">
        <v>364</v>
      </c>
      <c r="M12" s="9" t="n">
        <v>36</v>
      </c>
      <c r="N12" s="0" t="n">
        <f aca="false">STANDARDIZE(M12,$M$18,$M$19)</f>
        <v>1.0006634547764</v>
      </c>
      <c r="O12" s="9" t="n">
        <v>121</v>
      </c>
      <c r="P12" s="0" t="n">
        <f aca="false">STANDARDIZE(O12,$O$18,$O$19)</f>
        <v>0.841361945274892</v>
      </c>
      <c r="Q12" s="9" t="n">
        <v>6.87</v>
      </c>
      <c r="R12" s="0" t="n">
        <f aca="false">(STANDARDIZE(Q12,$Q$18,$Q$19))*-1</f>
        <v>1.27854406361322</v>
      </c>
      <c r="S12" s="9" t="n">
        <v>4.11</v>
      </c>
      <c r="T12" s="0" t="n">
        <f aca="false">(STANDARDIZE(S12,$S$18,$S$19))*-1</f>
        <v>0.873133465387476</v>
      </c>
      <c r="V12" s="11" t="n">
        <f aca="false">F12+H12+J12+L12+N12+P12+R12+T12</f>
        <v>5.74453414422655</v>
      </c>
      <c r="X12" s="11" t="n">
        <f aca="false">AVERAGE(F12,H12,J12,L12,N12,P12,R12,T12)</f>
        <v>0.820647734889507</v>
      </c>
      <c r="Z12" s="0" t="n">
        <v>1</v>
      </c>
      <c r="AA12" s="0" t="n">
        <v>2</v>
      </c>
      <c r="AB12" s="0" t="n">
        <v>2</v>
      </c>
      <c r="AC12" s="0" t="n">
        <f aca="false">RANK(AB12,$AB$7:$AB$16,1)</f>
        <v>2</v>
      </c>
      <c r="AD12" s="0" t="n">
        <v>61.1666666666667</v>
      </c>
    </row>
    <row r="13" customFormat="false" ht="18" hidden="false" customHeight="true" outlineLevel="0" collapsed="false">
      <c r="A13" s="17" t="s">
        <v>266</v>
      </c>
      <c r="B13" s="9" t="s">
        <v>48</v>
      </c>
      <c r="C13" s="14" t="n">
        <v>73</v>
      </c>
      <c r="D13" s="14" t="n">
        <v>207</v>
      </c>
      <c r="E13" s="15" t="n">
        <v>32.125</v>
      </c>
      <c r="F13" s="0" t="n">
        <f aca="false">STANDARDIZE(E13,$E$18,$E$19)</f>
        <v>-0.0139349018777642</v>
      </c>
      <c r="G13" s="15" t="n">
        <v>9.25</v>
      </c>
      <c r="H13" s="0" t="n">
        <f aca="false">STANDARDIZE(G13,$G$18,$G$19)</f>
        <v>-0.554962104321902</v>
      </c>
      <c r="I13" s="14" t="n">
        <v>4.54</v>
      </c>
      <c r="J13" s="0" t="n">
        <f aca="false">(STANDARDIZE(I13,$I$18,$I$19))*-1</f>
        <v>1.2329424840762</v>
      </c>
      <c r="K13" s="14" t="s">
        <v>364</v>
      </c>
      <c r="M13" s="14" t="n">
        <v>37.5</v>
      </c>
      <c r="N13" s="0" t="n">
        <f aca="false">STANDARDIZE(M13,$M$18,$M$19)</f>
        <v>1.43915642934134</v>
      </c>
      <c r="O13" s="14" t="n">
        <v>124</v>
      </c>
      <c r="P13" s="0" t="n">
        <f aca="false">STANDARDIZE(O13,$O$18,$O$19)</f>
        <v>1.19043764597405</v>
      </c>
      <c r="Q13" s="14" t="n">
        <v>6.96</v>
      </c>
      <c r="R13" s="0" t="n">
        <f aca="false">(STANDARDIZE(Q13,$Q$18,$Q$19))*-1</f>
        <v>0.799090039758259</v>
      </c>
      <c r="S13" s="14" t="n">
        <v>4.15</v>
      </c>
      <c r="T13" s="0" t="n">
        <f aca="false">(STANDARDIZE(S13,$S$18,$S$19))*-1</f>
        <v>0.668692458857726</v>
      </c>
      <c r="V13" s="11" t="n">
        <f aca="false">F13+H13+J13+L13+N13+P13+R13+T13</f>
        <v>4.76142205180791</v>
      </c>
      <c r="X13" s="11" t="n">
        <f aca="false">AVERAGE(F13,H13,J13,L13,N13,P13,R13,T13)</f>
        <v>0.680203150258273</v>
      </c>
      <c r="Z13" s="0" t="n">
        <v>8</v>
      </c>
      <c r="AD13" s="0" t="n">
        <v>25.0769230769231</v>
      </c>
    </row>
    <row r="14" customFormat="false" ht="18" hidden="false" customHeight="true" outlineLevel="0" collapsed="false">
      <c r="A14" s="16" t="s">
        <v>77</v>
      </c>
      <c r="B14" s="9" t="s">
        <v>48</v>
      </c>
      <c r="C14" s="9" t="n">
        <v>74</v>
      </c>
      <c r="D14" s="9" t="n">
        <v>230</v>
      </c>
      <c r="E14" s="10" t="n">
        <v>31.875</v>
      </c>
      <c r="F14" s="0" t="n">
        <f aca="false">STANDARDIZE(E14,$E$18,$E$19)</f>
        <v>-0.222958430044239</v>
      </c>
      <c r="G14" s="10" t="n">
        <v>10</v>
      </c>
      <c r="H14" s="0" t="n">
        <f aca="false">STANDARDIZE(G14,$G$18,$G$19)</f>
        <v>0.759421826966815</v>
      </c>
      <c r="I14" s="9" t="n">
        <v>4.87</v>
      </c>
      <c r="J14" s="0" t="n">
        <f aca="false">(STANDARDIZE(I14,$I$18,$I$19))*-1</f>
        <v>-0.350687233494731</v>
      </c>
      <c r="K14" s="14" t="s">
        <v>364</v>
      </c>
      <c r="M14" s="9" t="n">
        <v>34</v>
      </c>
      <c r="N14" s="0" t="n">
        <f aca="false">STANDARDIZE(M14,$M$18,$M$19)</f>
        <v>0.416006155356482</v>
      </c>
      <c r="O14" s="9" t="n">
        <v>121</v>
      </c>
      <c r="P14" s="0" t="n">
        <f aca="false">STANDARDIZE(O14,$O$18,$O$19)</f>
        <v>0.841361945274892</v>
      </c>
      <c r="Q14" s="9" t="n">
        <v>6.91</v>
      </c>
      <c r="R14" s="0" t="n">
        <f aca="false">(STANDARDIZE(Q14,$Q$18,$Q$19))*-1</f>
        <v>1.06545338634435</v>
      </c>
      <c r="S14" s="9" t="n">
        <v>4.13</v>
      </c>
      <c r="T14" s="0" t="n">
        <f aca="false">(STANDARDIZE(S14,$S$18,$S$19))*-1</f>
        <v>0.770912962122603</v>
      </c>
      <c r="V14" s="11" t="n">
        <f aca="false">F14+H14+J14+L14+N14+P14+R14+T14</f>
        <v>3.27951061252617</v>
      </c>
      <c r="X14" s="11" t="n">
        <f aca="false">AVERAGE(F14,H14,J14,L14,N14,P14,R14,T14)</f>
        <v>0.468501516075167</v>
      </c>
      <c r="Z14" s="0" t="n">
        <v>4</v>
      </c>
      <c r="AA14" s="0" t="n">
        <v>4</v>
      </c>
      <c r="AB14" s="0" t="n">
        <v>103</v>
      </c>
      <c r="AC14" s="0" t="n">
        <f aca="false">RANK(AB14,$AB$7:$AB$16,1)</f>
        <v>5</v>
      </c>
      <c r="AD14" s="0" t="n">
        <v>0</v>
      </c>
    </row>
    <row r="15" customFormat="false" ht="18" hidden="false" customHeight="true" outlineLevel="0" collapsed="false">
      <c r="A15" s="17" t="s">
        <v>64</v>
      </c>
      <c r="B15" s="9" t="s">
        <v>48</v>
      </c>
      <c r="C15" s="14" t="n">
        <v>70</v>
      </c>
      <c r="D15" s="14" t="n">
        <v>218</v>
      </c>
      <c r="E15" s="15" t="n">
        <v>31.5</v>
      </c>
      <c r="F15" s="0" t="n">
        <f aca="false">STANDARDIZE(E15,$E$18,$E$19)</f>
        <v>-0.536493722293951</v>
      </c>
      <c r="G15" s="15" t="n">
        <v>9</v>
      </c>
      <c r="H15" s="0" t="n">
        <f aca="false">STANDARDIZE(G15,$G$18,$G$19)</f>
        <v>-0.993090081418141</v>
      </c>
      <c r="I15" s="14" t="n">
        <v>4.57</v>
      </c>
      <c r="J15" s="0" t="n">
        <f aca="false">(STANDARDIZE(I15,$I$18,$I$19))*-1</f>
        <v>1.0889761461152</v>
      </c>
      <c r="K15" s="14" t="s">
        <v>364</v>
      </c>
      <c r="M15" s="14" t="n">
        <v>30.5</v>
      </c>
      <c r="N15" s="0" t="n">
        <f aca="false">STANDARDIZE(M15,$M$18,$M$19)</f>
        <v>-0.607144118628381</v>
      </c>
      <c r="O15" s="14" t="n">
        <v>115</v>
      </c>
      <c r="P15" s="0" t="n">
        <f aca="false">STANDARDIZE(O15,$O$18,$O$19)</f>
        <v>0.143210543876577</v>
      </c>
      <c r="Q15" s="14" t="s">
        <v>364</v>
      </c>
      <c r="S15" s="14" t="s">
        <v>364</v>
      </c>
      <c r="V15" s="11" t="n">
        <f aca="false">F15+H15+J15+L15+N15+P15+R15+T15</f>
        <v>-0.904541232348693</v>
      </c>
      <c r="X15" s="11" t="n">
        <f aca="false">AVERAGE(F15,H15,J15,L15,N15,P15,R15,T15)</f>
        <v>-0.180908246469739</v>
      </c>
      <c r="Z15" s="0" t="n">
        <v>8</v>
      </c>
      <c r="AD15" s="0" t="n">
        <v>0</v>
      </c>
    </row>
    <row r="16" customFormat="false" ht="18" hidden="false" customHeight="true" outlineLevel="0" collapsed="false">
      <c r="A16" s="16" t="s">
        <v>182</v>
      </c>
      <c r="B16" s="9" t="s">
        <v>48</v>
      </c>
      <c r="C16" s="9" t="n">
        <v>75</v>
      </c>
      <c r="D16" s="9" t="n">
        <v>231</v>
      </c>
      <c r="E16" s="10" t="n">
        <v>32</v>
      </c>
      <c r="F16" s="0" t="n">
        <f aca="false">STANDARDIZE(E16,$E$18,$E$19)</f>
        <v>-0.118446665961002</v>
      </c>
      <c r="G16" s="10" t="n">
        <v>9.375</v>
      </c>
      <c r="H16" s="0" t="n">
        <f aca="false">STANDARDIZE(G16,$G$18,$G$19)</f>
        <v>-0.335898115773783</v>
      </c>
      <c r="I16" s="9" t="n">
        <v>4.97</v>
      </c>
      <c r="J16" s="0" t="n">
        <f aca="false">(STANDARDIZE(I16,$I$18,$I$19))*-1</f>
        <v>-0.830575026698041</v>
      </c>
      <c r="K16" s="14" t="s">
        <v>364</v>
      </c>
      <c r="M16" s="9" t="n">
        <v>28.5</v>
      </c>
      <c r="N16" s="0" t="n">
        <f aca="false">STANDARDIZE(M16,$M$18,$M$19)</f>
        <v>-1.1918014180483</v>
      </c>
      <c r="O16" s="9" t="n">
        <v>103</v>
      </c>
      <c r="P16" s="0" t="n">
        <f aca="false">STANDARDIZE(O16,$O$18,$O$19)</f>
        <v>-1.25309225892005</v>
      </c>
      <c r="Q16" s="9" t="n">
        <v>7.16</v>
      </c>
      <c r="R16" s="0" t="n">
        <f aca="false">(STANDARDIZE(Q16,$Q$18,$Q$19))*-1</f>
        <v>-0.266363346586097</v>
      </c>
      <c r="S16" s="9" t="n">
        <v>4.36</v>
      </c>
      <c r="T16" s="0" t="n">
        <f aca="false">(STANDARDIZE(S16,$S$18,$S$19))*-1</f>
        <v>-0.404622825423464</v>
      </c>
      <c r="V16" s="11" t="n">
        <f aca="false">F16+H16+J16+L16+N16+P16+R16+T16</f>
        <v>-4.40079965741074</v>
      </c>
      <c r="X16" s="11" t="n">
        <f aca="false">AVERAGE(F16,H16,J16,L16,N16,P16,R16,T16)</f>
        <v>-0.628685665344392</v>
      </c>
      <c r="Z16" s="0" t="n">
        <v>1</v>
      </c>
      <c r="AA16" s="0" t="n">
        <v>1</v>
      </c>
      <c r="AB16" s="0" t="n">
        <v>1</v>
      </c>
      <c r="AC16" s="0" t="n">
        <f aca="false">RANK(AB16,$AB$7:$AB$16,1)</f>
        <v>1</v>
      </c>
      <c r="AD16" s="0" t="n">
        <v>68.4375</v>
      </c>
    </row>
    <row r="17" customFormat="false" ht="15.75" hidden="false" customHeight="false" outlineLevel="0" collapsed="false"/>
    <row r="18" customFormat="false" ht="15" hidden="false" customHeight="false" outlineLevel="0" collapsed="false">
      <c r="C18" s="18" t="n">
        <f aca="false">AVERAGE(C2:C16)</f>
        <v>74.1333333333333</v>
      </c>
      <c r="D18" s="18" t="n">
        <f aca="false">AVERAGE(D2:D16)</f>
        <v>222.133333333333</v>
      </c>
      <c r="E18" s="18" t="n">
        <f aca="false">AVERAGE(E2:E16)</f>
        <v>32.1416666666667</v>
      </c>
      <c r="F18" s="18"/>
      <c r="G18" s="18" t="n">
        <f aca="false">AVERAGE(G2:G16)</f>
        <v>9.56666666666667</v>
      </c>
      <c r="H18" s="18"/>
      <c r="I18" s="18" t="n">
        <f aca="false">AVERAGE(I2:I16)</f>
        <v>4.79692307692308</v>
      </c>
      <c r="J18" s="18"/>
      <c r="K18" s="5" t="s">
        <v>364</v>
      </c>
      <c r="L18" s="18"/>
      <c r="M18" s="18" t="n">
        <f aca="false">AVERAGE(M2:M16)</f>
        <v>32.5769230769231</v>
      </c>
      <c r="N18" s="18"/>
      <c r="O18" s="18" t="n">
        <f aca="false">AVERAGE(O2:O16)</f>
        <v>113.769230769231</v>
      </c>
      <c r="P18" s="18"/>
      <c r="Q18" s="18" t="n">
        <f aca="false">AVERAGE(Q2:Q16)</f>
        <v>7.11</v>
      </c>
      <c r="R18" s="18"/>
      <c r="S18" s="18" t="n">
        <f aca="false">AVERAGE(S2:S16)</f>
        <v>4.28083333333333</v>
      </c>
    </row>
    <row r="19" customFormat="false" ht="15" hidden="false" customHeight="false" outlineLevel="0" collapsed="false">
      <c r="C19" s="18" t="n">
        <f aca="false">STDEV(C2:C16)</f>
        <v>1.76743020337707</v>
      </c>
      <c r="D19" s="18" t="n">
        <f aca="false">STDEV(D2:D16)</f>
        <v>12.3973883578453</v>
      </c>
      <c r="E19" s="18" t="n">
        <f aca="false">STDEV(E2:E16)</f>
        <v>1.19603760491924</v>
      </c>
      <c r="F19" s="18"/>
      <c r="G19" s="18" t="n">
        <f aca="false">STDEV(G2:G16)</f>
        <v>0.57060953207534</v>
      </c>
      <c r="H19" s="18"/>
      <c r="I19" s="18" t="n">
        <f aca="false">STDEV(I2:I16)</f>
        <v>0.20838204558713</v>
      </c>
      <c r="J19" s="18"/>
      <c r="K19" s="5" t="s">
        <v>364</v>
      </c>
      <c r="L19" s="18"/>
      <c r="M19" s="18" t="n">
        <f aca="false">STDEV(M2:M16)</f>
        <v>3.42080737208675</v>
      </c>
      <c r="N19" s="18"/>
      <c r="O19" s="18" t="n">
        <f aca="false">STDEV(O2:O16)</f>
        <v>8.59412440909336</v>
      </c>
      <c r="P19" s="18"/>
      <c r="Q19" s="18" t="n">
        <f aca="false">STDEV(Q2:Q16)</f>
        <v>0.187713514794123</v>
      </c>
      <c r="R19" s="18"/>
      <c r="S19" s="18" t="n">
        <f aca="false">STDEV(S2:S16)</f>
        <v>0.195655464033235</v>
      </c>
    </row>
  </sheetData>
  <conditionalFormatting sqref="V2:V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F2" activeCellId="0" sqref="A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"/>
  </cols>
  <sheetData>
    <row r="1" s="8" customFormat="true" ht="16.5" hidden="false" customHeight="false" outlineLevel="0" collapsed="false">
      <c r="A1" s="6" t="s">
        <v>1</v>
      </c>
      <c r="B1" s="6" t="s">
        <v>2</v>
      </c>
      <c r="C1" s="6" t="s">
        <v>4</v>
      </c>
      <c r="D1" s="6" t="s">
        <v>348</v>
      </c>
      <c r="E1" s="7" t="s">
        <v>349</v>
      </c>
      <c r="F1" s="7" t="s">
        <v>350</v>
      </c>
      <c r="G1" s="7" t="s">
        <v>351</v>
      </c>
      <c r="H1" s="7" t="s">
        <v>350</v>
      </c>
      <c r="I1" s="6" t="n">
        <v>40</v>
      </c>
      <c r="J1" s="7" t="s">
        <v>350</v>
      </c>
      <c r="K1" s="6" t="s">
        <v>352</v>
      </c>
      <c r="L1" s="7" t="s">
        <v>350</v>
      </c>
      <c r="M1" s="6" t="s">
        <v>9</v>
      </c>
      <c r="N1" s="7" t="s">
        <v>350</v>
      </c>
      <c r="O1" s="6" t="s">
        <v>353</v>
      </c>
      <c r="P1" s="7" t="s">
        <v>350</v>
      </c>
      <c r="Q1" s="6" t="s">
        <v>354</v>
      </c>
      <c r="R1" s="7" t="s">
        <v>350</v>
      </c>
      <c r="S1" s="6" t="s">
        <v>355</v>
      </c>
      <c r="T1" s="7" t="s">
        <v>350</v>
      </c>
      <c r="V1" s="7" t="s">
        <v>356</v>
      </c>
      <c r="X1" s="7" t="s">
        <v>357</v>
      </c>
      <c r="Z1" s="8" t="s">
        <v>358</v>
      </c>
      <c r="AA1" s="8" t="s">
        <v>359</v>
      </c>
      <c r="AB1" s="8" t="s">
        <v>360</v>
      </c>
      <c r="AC1" s="8" t="s">
        <v>2</v>
      </c>
      <c r="AD1" s="8" t="s">
        <v>774</v>
      </c>
    </row>
    <row r="2" customFormat="false" ht="18" hidden="false" customHeight="true" outlineLevel="0" collapsed="false">
      <c r="A2" s="16" t="s">
        <v>287</v>
      </c>
      <c r="B2" s="9" t="s">
        <v>17</v>
      </c>
      <c r="C2" s="9" t="n">
        <v>77</v>
      </c>
      <c r="D2" s="9" t="n">
        <v>244</v>
      </c>
      <c r="E2" s="10" t="n">
        <v>32.25</v>
      </c>
      <c r="F2" s="0" t="n">
        <f aca="false">STANDARDIZE(E2,$E$22,$E$23)</f>
        <v>-0.379774381660009</v>
      </c>
      <c r="G2" s="10" t="n">
        <v>8.75</v>
      </c>
      <c r="H2" s="0" t="n">
        <f aca="false">STANDARDIZE(G2,$G$22,$G$23)</f>
        <v>-2.05260302349775</v>
      </c>
      <c r="I2" s="14" t="s">
        <v>364</v>
      </c>
      <c r="K2" s="14" t="s">
        <v>364</v>
      </c>
      <c r="M2" s="14" t="s">
        <v>364</v>
      </c>
      <c r="O2" s="14" t="s">
        <v>364</v>
      </c>
      <c r="Q2" s="14" t="s">
        <v>364</v>
      </c>
      <c r="S2" s="14" t="s">
        <v>364</v>
      </c>
      <c r="V2" s="11" t="n">
        <f aca="false">F2+H2+J2+L2+N2+P2+R2+T2</f>
        <v>-2.43237740515776</v>
      </c>
      <c r="X2" s="11" t="n">
        <f aca="false">AVERAGE(F2,H2,J2,L2,N2,P2,R2,T2)</f>
        <v>-1.21618870257888</v>
      </c>
      <c r="Z2" s="0" t="n">
        <v>7</v>
      </c>
      <c r="AA2" s="0" t="n">
        <v>37</v>
      </c>
      <c r="AB2" s="0" t="n">
        <v>254</v>
      </c>
      <c r="AC2" s="0" t="n">
        <f aca="false">RANK(AB2,$AB$2:$AB$20,1)</f>
        <v>13</v>
      </c>
      <c r="AD2" s="0" t="n">
        <v>0</v>
      </c>
      <c r="AF2" s="1" t="n">
        <f aca="false">CORREL(X2:X20,AD2:AD20)</f>
        <v>0.272002206710935</v>
      </c>
    </row>
    <row r="3" customFormat="false" ht="18" hidden="false" customHeight="true" outlineLevel="0" collapsed="false">
      <c r="A3" s="17" t="s">
        <v>63</v>
      </c>
      <c r="B3" s="9" t="s">
        <v>17</v>
      </c>
      <c r="C3" s="14" t="n">
        <v>78</v>
      </c>
      <c r="D3" s="14" t="n">
        <v>252</v>
      </c>
      <c r="E3" s="15" t="n">
        <v>33.125</v>
      </c>
      <c r="F3" s="0" t="n">
        <f aca="false">STANDARDIZE(E3,$E$22,$E$23)</f>
        <v>0.397302430044314</v>
      </c>
      <c r="G3" s="15" t="n">
        <v>10</v>
      </c>
      <c r="H3" s="0" t="n">
        <f aca="false">STANDARDIZE(G3,$G$22,$G$23)</f>
        <v>0.0637229106234801</v>
      </c>
      <c r="I3" s="14" t="n">
        <v>4.8</v>
      </c>
      <c r="J3" s="0" t="n">
        <f aca="false">(STANDARDIZE(I3,$I$22,$I$23))*-1</f>
        <v>0.0419508623671113</v>
      </c>
      <c r="K3" s="14" t="n">
        <v>14</v>
      </c>
      <c r="L3" s="0" t="n">
        <f aca="false">STANDARDIZE(K3,$K$22,$K$23)</f>
        <v>-1.43902621941957</v>
      </c>
      <c r="M3" s="14" t="n">
        <v>33</v>
      </c>
      <c r="N3" s="0" t="n">
        <f aca="false">STANDARDIZE(M3,$M$22,$M$23)</f>
        <v>-0.192820965895932</v>
      </c>
      <c r="O3" s="14" t="n">
        <v>116</v>
      </c>
      <c r="P3" s="0" t="n">
        <f aca="false">STANDARDIZE(O3,$O$22,$O$23)</f>
        <v>0.223606797749979</v>
      </c>
      <c r="Q3" s="14" t="s">
        <v>364</v>
      </c>
      <c r="S3" s="14" t="n">
        <v>4.32</v>
      </c>
      <c r="T3" s="0" t="n">
        <f aca="false">(STANDARDIZE(S3,$S$22,$S$23))*-1</f>
        <v>1.16954343256803</v>
      </c>
      <c r="V3" s="11" t="n">
        <f aca="false">F3+H3+J3+L3+N3+P3+R3+T3</f>
        <v>0.264279248037409</v>
      </c>
      <c r="X3" s="11" t="n">
        <f aca="false">AVERAGE(F3,H3,J3,L3,N3,P3,R3,T3)</f>
        <v>0.0377541782910585</v>
      </c>
      <c r="Z3" s="0" t="n">
        <v>4</v>
      </c>
      <c r="AA3" s="0" t="n">
        <v>18</v>
      </c>
      <c r="AB3" s="0" t="n">
        <v>117</v>
      </c>
      <c r="AC3" s="0" t="n">
        <f aca="false">RANK(AB3,$AB$2:$AB$20,1)</f>
        <v>5</v>
      </c>
      <c r="AD3" s="0" t="n">
        <v>25.0714285714286</v>
      </c>
    </row>
    <row r="4" customFormat="false" ht="18" hidden="false" customHeight="true" outlineLevel="0" collapsed="false">
      <c r="A4" s="16" t="s">
        <v>143</v>
      </c>
      <c r="B4" s="9" t="s">
        <v>17</v>
      </c>
      <c r="C4" s="9" t="n">
        <v>74</v>
      </c>
      <c r="D4" s="9" t="n">
        <v>258</v>
      </c>
      <c r="E4" s="10" t="n">
        <v>31.125</v>
      </c>
      <c r="F4" s="0" t="n">
        <f aca="false">STANDARDIZE(E4,$E$22,$E$23)</f>
        <v>-1.37887313956557</v>
      </c>
      <c r="G4" s="10" t="n">
        <v>10.25</v>
      </c>
      <c r="H4" s="0" t="n">
        <f aca="false">STANDARDIZE(G4,$G$22,$G$23)</f>
        <v>0.486988097447726</v>
      </c>
      <c r="I4" s="14" t="s">
        <v>364</v>
      </c>
      <c r="K4" s="9" t="n">
        <v>20</v>
      </c>
      <c r="L4" s="0" t="n">
        <f aca="false">STANDARDIZE(K4,$K$22,$K$23)</f>
        <v>0</v>
      </c>
      <c r="M4" s="14" t="s">
        <v>364</v>
      </c>
      <c r="O4" s="14" t="s">
        <v>364</v>
      </c>
      <c r="Q4" s="14" t="s">
        <v>364</v>
      </c>
      <c r="S4" s="14" t="s">
        <v>364</v>
      </c>
      <c r="V4" s="11" t="n">
        <f aca="false">F4+H4+J4+L4+N4+P4+R4+T4</f>
        <v>-0.891885042117841</v>
      </c>
      <c r="X4" s="11" t="n">
        <f aca="false">AVERAGE(F4,H4,J4,L4,N4,P4,R4,T4)</f>
        <v>-0.29729501403928</v>
      </c>
      <c r="Z4" s="0" t="n">
        <v>8</v>
      </c>
      <c r="AD4" s="0" t="n">
        <v>5</v>
      </c>
    </row>
    <row r="5" customFormat="false" ht="18" hidden="false" customHeight="true" outlineLevel="0" collapsed="false">
      <c r="A5" s="17" t="s">
        <v>265</v>
      </c>
      <c r="B5" s="9" t="s">
        <v>17</v>
      </c>
      <c r="C5" s="14" t="n">
        <v>76</v>
      </c>
      <c r="D5" s="14" t="n">
        <v>268</v>
      </c>
      <c r="E5" s="15" t="n">
        <v>33.375</v>
      </c>
      <c r="F5" s="0" t="n">
        <f aca="false">STANDARDIZE(E5,$E$22,$E$23)</f>
        <v>0.619324376245549</v>
      </c>
      <c r="G5" s="15" t="n">
        <v>10.375</v>
      </c>
      <c r="H5" s="0" t="n">
        <f aca="false">STANDARDIZE(G5,$G$22,$G$23)</f>
        <v>0.698620690859849</v>
      </c>
      <c r="I5" s="14" t="s">
        <v>364</v>
      </c>
      <c r="K5" s="14" t="n">
        <v>20</v>
      </c>
      <c r="L5" s="0" t="n">
        <f aca="false">STANDARDIZE(K5,$K$22,$K$23)</f>
        <v>0</v>
      </c>
      <c r="M5" s="14" t="n">
        <v>30.5</v>
      </c>
      <c r="N5" s="0" t="n">
        <f aca="false">STANDARDIZE(M5,$M$22,$M$23)</f>
        <v>-1.06927990178654</v>
      </c>
      <c r="O5" s="14" t="n">
        <v>112</v>
      </c>
      <c r="P5" s="0" t="n">
        <f aca="false">STANDARDIZE(O5,$O$22,$O$23)</f>
        <v>-0.670820393249937</v>
      </c>
      <c r="Q5" s="14" t="s">
        <v>364</v>
      </c>
      <c r="S5" s="14" t="n">
        <v>4.23</v>
      </c>
      <c r="T5" s="0" t="n">
        <f aca="false">(STANDARDIZE(S5,$S$22,$S$23))*-1</f>
        <v>1.85976578621474</v>
      </c>
      <c r="V5" s="11" t="n">
        <f aca="false">F5+H5+J5+L5+N5+P5+R5+T5</f>
        <v>1.43761055828366</v>
      </c>
      <c r="X5" s="11" t="n">
        <f aca="false">AVERAGE(F5,H5,J5,L5,N5,P5,R5,T5)</f>
        <v>0.239601759713944</v>
      </c>
      <c r="Z5" s="0" t="n">
        <v>5</v>
      </c>
      <c r="AA5" s="0" t="n">
        <v>35</v>
      </c>
      <c r="AB5" s="0" t="n">
        <v>171</v>
      </c>
      <c r="AC5" s="0" t="n">
        <f aca="false">RANK(AB5,$AB$2:$AB$20,1)</f>
        <v>8</v>
      </c>
      <c r="AD5" s="0" t="n">
        <v>39.0909090909091</v>
      </c>
    </row>
    <row r="6" customFormat="false" ht="18" hidden="false" customHeight="true" outlineLevel="0" collapsed="false">
      <c r="A6" s="16" t="s">
        <v>158</v>
      </c>
      <c r="B6" s="9" t="s">
        <v>17</v>
      </c>
      <c r="C6" s="9" t="n">
        <v>75</v>
      </c>
      <c r="D6" s="9" t="n">
        <v>244</v>
      </c>
      <c r="E6" s="10" t="n">
        <v>32.5</v>
      </c>
      <c r="F6" s="0" t="n">
        <f aca="false">STANDARDIZE(E6,$E$22,$E$23)</f>
        <v>-0.157752435458774</v>
      </c>
      <c r="G6" s="10" t="n">
        <v>10.75</v>
      </c>
      <c r="H6" s="0" t="n">
        <f aca="false">STANDARDIZE(G6,$G$22,$G$23)</f>
        <v>1.33351847109622</v>
      </c>
      <c r="I6" s="9" t="n">
        <v>4.87</v>
      </c>
      <c r="J6" s="0" t="n">
        <f aca="false">(STANDARDIZE(I6,$I$22,$I$23))*-1</f>
        <v>-0.545361210772372</v>
      </c>
      <c r="K6" s="9" t="n">
        <v>28</v>
      </c>
      <c r="L6" s="0" t="n">
        <f aca="false">STANDARDIZE(K6,$K$22,$K$23)</f>
        <v>1.91870162589277</v>
      </c>
      <c r="M6" s="14" t="s">
        <v>364</v>
      </c>
      <c r="O6" s="14" t="s">
        <v>364</v>
      </c>
      <c r="Q6" s="14" t="s">
        <v>364</v>
      </c>
      <c r="S6" s="9" t="n">
        <v>4.7</v>
      </c>
      <c r="T6" s="0" t="n">
        <f aca="false">(STANDARDIZE(S6,$S$22,$S$23))*-1</f>
        <v>-1.74472872727362</v>
      </c>
      <c r="V6" s="11" t="n">
        <f aca="false">F6+H6+J6+L6+N6+P6+R6+T6</f>
        <v>0.804377723484216</v>
      </c>
      <c r="X6" s="11" t="n">
        <f aca="false">AVERAGE(F6,H6,J6,L6,N6,P6,R6,T6)</f>
        <v>0.160875544696843</v>
      </c>
      <c r="Z6" s="0" t="n">
        <v>7</v>
      </c>
      <c r="AA6" s="0" t="n">
        <v>39</v>
      </c>
      <c r="AB6" s="0" t="n">
        <v>256</v>
      </c>
      <c r="AC6" s="0" t="n">
        <f aca="false">RANK(AB6,$AB$2:$AB$20,1)</f>
        <v>14</v>
      </c>
      <c r="AD6" s="0" t="n">
        <v>0</v>
      </c>
    </row>
    <row r="7" customFormat="false" ht="18" hidden="false" customHeight="true" outlineLevel="0" collapsed="false">
      <c r="A7" s="17" t="s">
        <v>81</v>
      </c>
      <c r="B7" s="9" t="s">
        <v>17</v>
      </c>
      <c r="C7" s="14" t="n">
        <v>78</v>
      </c>
      <c r="D7" s="14" t="n">
        <v>277</v>
      </c>
      <c r="E7" s="15" t="n">
        <v>33.625</v>
      </c>
      <c r="F7" s="0" t="n">
        <f aca="false">STANDARDIZE(E7,$E$22,$E$23)</f>
        <v>0.841346322446784</v>
      </c>
      <c r="G7" s="15" t="n">
        <v>9.625</v>
      </c>
      <c r="H7" s="0" t="n">
        <f aca="false">STANDARDIZE(G7,$G$22,$G$23)</f>
        <v>-0.571174869612889</v>
      </c>
      <c r="I7" s="14" t="n">
        <v>4.98</v>
      </c>
      <c r="J7" s="0" t="n">
        <f aca="false">(STANDARDIZE(I7,$I$22,$I$23))*-1</f>
        <v>-1.46828018284868</v>
      </c>
      <c r="K7" s="14" t="s">
        <v>364</v>
      </c>
      <c r="M7" s="14" t="n">
        <v>32</v>
      </c>
      <c r="N7" s="0" t="n">
        <f aca="false">STANDARDIZE(M7,$M$22,$M$23)</f>
        <v>-0.543404540252174</v>
      </c>
      <c r="O7" s="14" t="n">
        <v>108</v>
      </c>
      <c r="P7" s="0" t="n">
        <f aca="false">STANDARDIZE(O7,$O$22,$O$23)</f>
        <v>-1.56524758424985</v>
      </c>
      <c r="Q7" s="14" t="s">
        <v>364</v>
      </c>
      <c r="S7" s="14" t="n">
        <v>4.48</v>
      </c>
      <c r="T7" s="0" t="n">
        <f aca="false">(STANDARDIZE(S7,$S$22,$S$23))*-1</f>
        <v>-0.0575185294705612</v>
      </c>
      <c r="V7" s="11" t="n">
        <f aca="false">F7+H7+J7+L7+N7+P7+R7+T7</f>
        <v>-3.36427938398737</v>
      </c>
      <c r="X7" s="11" t="n">
        <f aca="false">AVERAGE(F7,H7,J7,L7,N7,P7,R7,T7)</f>
        <v>-0.560713230664562</v>
      </c>
      <c r="Z7" s="0" t="n">
        <v>8</v>
      </c>
      <c r="AD7" s="0" t="n">
        <v>0</v>
      </c>
    </row>
    <row r="8" customFormat="false" ht="18" hidden="false" customHeight="true" outlineLevel="0" collapsed="false">
      <c r="A8" s="16" t="s">
        <v>16</v>
      </c>
      <c r="B8" s="9" t="s">
        <v>17</v>
      </c>
      <c r="C8" s="9" t="n">
        <v>76</v>
      </c>
      <c r="D8" s="9" t="n">
        <v>255</v>
      </c>
      <c r="E8" s="10" t="n">
        <v>30.5</v>
      </c>
      <c r="F8" s="0" t="n">
        <f aca="false">STANDARDIZE(E8,$E$22,$E$23)</f>
        <v>-1.93392800506865</v>
      </c>
      <c r="G8" s="10" t="n">
        <v>9.5</v>
      </c>
      <c r="H8" s="0" t="n">
        <f aca="false">STANDARDIZE(G8,$G$22,$G$23)</f>
        <v>-0.782807463025012</v>
      </c>
      <c r="I8" s="14" t="s">
        <v>364</v>
      </c>
      <c r="K8" s="9" t="n">
        <v>15</v>
      </c>
      <c r="L8" s="0" t="n">
        <f aca="false">STANDARDIZE(K8,$K$22,$K$23)</f>
        <v>-1.19918851618298</v>
      </c>
      <c r="M8" s="14" t="s">
        <v>364</v>
      </c>
      <c r="O8" s="14" t="s">
        <v>364</v>
      </c>
      <c r="Q8" s="14" t="s">
        <v>364</v>
      </c>
      <c r="S8" s="14" t="s">
        <v>364</v>
      </c>
      <c r="V8" s="11" t="n">
        <f aca="false">F8+H8+J8+L8+N8+P8+R8+T8</f>
        <v>-3.91592398427664</v>
      </c>
      <c r="X8" s="11" t="n">
        <f aca="false">AVERAGE(F8,H8,J8,L8,N8,P8,R8,T8)</f>
        <v>-1.30530799475888</v>
      </c>
      <c r="Z8" s="0" t="n">
        <v>6</v>
      </c>
      <c r="AA8" s="0" t="n">
        <v>26</v>
      </c>
      <c r="AB8" s="0" t="n">
        <v>202</v>
      </c>
      <c r="AC8" s="0" t="n">
        <f aca="false">RANK(AB8,$AB$2:$AB$20,1)</f>
        <v>11</v>
      </c>
      <c r="AD8" s="0" t="n">
        <v>0</v>
      </c>
    </row>
    <row r="9" customFormat="false" ht="18" hidden="false" customHeight="true" outlineLevel="0" collapsed="false">
      <c r="A9" s="17" t="s">
        <v>192</v>
      </c>
      <c r="B9" s="9" t="s">
        <v>17</v>
      </c>
      <c r="C9" s="14" t="n">
        <v>77</v>
      </c>
      <c r="D9" s="14" t="n">
        <v>254</v>
      </c>
      <c r="E9" s="15" t="n">
        <v>33.25</v>
      </c>
      <c r="F9" s="0" t="n">
        <f aca="false">STANDARDIZE(E9,$E$22,$E$23)</f>
        <v>0.508313403144932</v>
      </c>
      <c r="G9" s="15" t="n">
        <v>10.125</v>
      </c>
      <c r="H9" s="0" t="n">
        <f aca="false">STANDARDIZE(G9,$G$22,$G$23)</f>
        <v>0.275355504035603</v>
      </c>
      <c r="I9" s="14" t="s">
        <v>364</v>
      </c>
      <c r="K9" s="14" t="n">
        <v>26</v>
      </c>
      <c r="L9" s="0" t="n">
        <f aca="false">STANDARDIZE(K9,$K$22,$K$23)</f>
        <v>1.43902621941957</v>
      </c>
      <c r="M9" s="14" t="s">
        <v>364</v>
      </c>
      <c r="O9" s="14" t="s">
        <v>364</v>
      </c>
      <c r="Q9" s="14" t="s">
        <v>364</v>
      </c>
      <c r="S9" s="14" t="s">
        <v>364</v>
      </c>
      <c r="V9" s="11" t="n">
        <f aca="false">F9+H9+J9+L9+N9+P9+R9+T9</f>
        <v>2.22269512660011</v>
      </c>
      <c r="X9" s="11" t="n">
        <f aca="false">AVERAGE(F9,H9,J9,L9,N9,P9,R9,T9)</f>
        <v>0.74089837553337</v>
      </c>
      <c r="Z9" s="0" t="n">
        <v>3</v>
      </c>
      <c r="AA9" s="0" t="n">
        <v>28</v>
      </c>
      <c r="AB9" s="0" t="n">
        <v>92</v>
      </c>
      <c r="AC9" s="0" t="n">
        <f aca="false">RANK(AB9,$AB$2:$AB$20,1)</f>
        <v>4</v>
      </c>
      <c r="AD9" s="0" t="n">
        <v>0</v>
      </c>
    </row>
    <row r="10" customFormat="false" ht="18" hidden="false" customHeight="true" outlineLevel="0" collapsed="false">
      <c r="A10" s="16" t="s">
        <v>197</v>
      </c>
      <c r="B10" s="9" t="s">
        <v>17</v>
      </c>
      <c r="C10" s="9" t="n">
        <v>79</v>
      </c>
      <c r="D10" s="9" t="n">
        <v>261</v>
      </c>
      <c r="E10" s="10" t="n">
        <v>33</v>
      </c>
      <c r="F10" s="0" t="n">
        <f aca="false">STANDARDIZE(E10,$E$22,$E$23)</f>
        <v>0.286291456943697</v>
      </c>
      <c r="G10" s="10" t="n">
        <v>9.03488372093023</v>
      </c>
      <c r="H10" s="0" t="n">
        <f aca="false">STANDARDIZE(G10,$G$22,$G$23)</f>
        <v>-1.57027757804687</v>
      </c>
      <c r="I10" s="9" t="n">
        <v>4.83</v>
      </c>
      <c r="J10" s="0" t="n">
        <f aca="false">(STANDARDIZE(I10,$I$22,$I$23))*-1</f>
        <v>-0.209754311835534</v>
      </c>
      <c r="K10" s="9" t="n">
        <v>26</v>
      </c>
      <c r="L10" s="0" t="n">
        <f aca="false">STANDARDIZE(K10,$K$22,$K$23)</f>
        <v>1.43902621941957</v>
      </c>
      <c r="M10" s="9" t="n">
        <v>37.5</v>
      </c>
      <c r="N10" s="0" t="n">
        <f aca="false">STANDARDIZE(M10,$M$22,$M$23)</f>
        <v>1.38480511870716</v>
      </c>
      <c r="O10" s="9" t="n">
        <v>121</v>
      </c>
      <c r="P10" s="0" t="n">
        <f aca="false">STANDARDIZE(O10,$O$22,$O$23)</f>
        <v>1.34164078649987</v>
      </c>
      <c r="Q10" s="14" t="s">
        <v>364</v>
      </c>
      <c r="S10" s="9" t="n">
        <v>4.5</v>
      </c>
      <c r="T10" s="0" t="n">
        <f aca="false">(STANDARDIZE(S10,$S$22,$S$23))*-1</f>
        <v>-0.210901274725382</v>
      </c>
      <c r="V10" s="11" t="n">
        <f aca="false">F10+H10+J10+L10+N10+P10+R10+T10</f>
        <v>2.46083041696252</v>
      </c>
      <c r="X10" s="11" t="n">
        <f aca="false">AVERAGE(F10,H10,J10,L10,N10,P10,R10,T10)</f>
        <v>0.351547202423217</v>
      </c>
      <c r="Z10" s="0" t="n">
        <v>5</v>
      </c>
      <c r="AA10" s="0" t="n">
        <v>24</v>
      </c>
      <c r="AB10" s="0" t="n">
        <v>160</v>
      </c>
      <c r="AC10" s="0" t="n">
        <f aca="false">RANK(AB10,$AB$2:$AB$20,1)</f>
        <v>7</v>
      </c>
      <c r="AD10" s="0" t="n">
        <v>22.625</v>
      </c>
    </row>
    <row r="11" customFormat="false" ht="18" hidden="false" customHeight="true" outlineLevel="0" collapsed="false">
      <c r="A11" s="17" t="s">
        <v>61</v>
      </c>
      <c r="B11" s="9" t="s">
        <v>17</v>
      </c>
      <c r="C11" s="14" t="n">
        <v>77</v>
      </c>
      <c r="D11" s="14" t="n">
        <v>255</v>
      </c>
      <c r="E11" s="15" t="n">
        <v>32.625</v>
      </c>
      <c r="F11" s="0" t="n">
        <f aca="false">STANDARDIZE(E11,$E$22,$E$23)</f>
        <v>-0.0467414623581561</v>
      </c>
      <c r="G11" s="15" t="n">
        <v>10.75</v>
      </c>
      <c r="H11" s="0" t="n">
        <f aca="false">STANDARDIZE(G11,$G$22,$G$23)</f>
        <v>1.33351847109622</v>
      </c>
      <c r="I11" s="14" t="s">
        <v>364</v>
      </c>
      <c r="K11" s="14" t="s">
        <v>364</v>
      </c>
      <c r="M11" s="14" t="s">
        <v>364</v>
      </c>
      <c r="O11" s="14" t="s">
        <v>364</v>
      </c>
      <c r="Q11" s="14" t="s">
        <v>364</v>
      </c>
      <c r="S11" s="14" t="s">
        <v>364</v>
      </c>
      <c r="V11" s="11" t="n">
        <f aca="false">F11+H11+J11+L11+N11+P11+R11+T11</f>
        <v>1.28677700873806</v>
      </c>
      <c r="X11" s="11" t="n">
        <f aca="false">AVERAGE(F11,H11,J11,L11,N11,P11,R11,T11)</f>
        <v>0.643388504369031</v>
      </c>
      <c r="Z11" s="0" t="n">
        <v>7</v>
      </c>
      <c r="AA11" s="0" t="n">
        <v>12</v>
      </c>
      <c r="AB11" s="0" t="n">
        <v>229</v>
      </c>
      <c r="AC11" s="0" t="n">
        <f aca="false">RANK(AB11,$AB$2:$AB$20,1)</f>
        <v>12</v>
      </c>
      <c r="AD11" s="0" t="n">
        <v>0</v>
      </c>
    </row>
    <row r="12" customFormat="false" ht="18" hidden="false" customHeight="true" outlineLevel="0" collapsed="false">
      <c r="A12" s="16" t="s">
        <v>330</v>
      </c>
      <c r="B12" s="9" t="s">
        <v>17</v>
      </c>
      <c r="C12" s="9" t="n">
        <v>78</v>
      </c>
      <c r="D12" s="9" t="n">
        <v>246</v>
      </c>
      <c r="E12" s="10" t="n">
        <v>33</v>
      </c>
      <c r="F12" s="0" t="n">
        <f aca="false">STANDARDIZE(E12,$E$22,$E$23)</f>
        <v>0.286291456943697</v>
      </c>
      <c r="G12" s="10" t="n">
        <v>9.625</v>
      </c>
      <c r="H12" s="0" t="n">
        <f aca="false">STANDARDIZE(G12,$G$22,$G$23)</f>
        <v>-0.571174869612889</v>
      </c>
      <c r="I12" s="14" t="s">
        <v>364</v>
      </c>
      <c r="K12" s="9" t="n">
        <v>17</v>
      </c>
      <c r="L12" s="0" t="n">
        <f aca="false">STANDARDIZE(K12,$K$22,$K$23)</f>
        <v>-0.719513109709787</v>
      </c>
      <c r="M12" s="14" t="s">
        <v>364</v>
      </c>
      <c r="O12" s="14" t="s">
        <v>364</v>
      </c>
      <c r="Q12" s="14" t="s">
        <v>364</v>
      </c>
      <c r="S12" s="14" t="s">
        <v>364</v>
      </c>
      <c r="V12" s="11" t="n">
        <f aca="false">F12+H12+J12+L12+N12+P12+R12+T12</f>
        <v>-1.00439652237898</v>
      </c>
      <c r="X12" s="11" t="n">
        <f aca="false">AVERAGE(F12,H12,J12,L12,N12,P12,R12,T12)</f>
        <v>-0.334798840792993</v>
      </c>
      <c r="Z12" s="0" t="n">
        <v>3</v>
      </c>
      <c r="AA12" s="0" t="n">
        <v>21</v>
      </c>
      <c r="AB12" s="0" t="n">
        <v>85</v>
      </c>
      <c r="AC12" s="0" t="n">
        <f aca="false">RANK(AB12,$AB$2:$AB$20,1)</f>
        <v>3</v>
      </c>
      <c r="AD12" s="0" t="n">
        <v>40.25</v>
      </c>
    </row>
    <row r="13" customFormat="false" ht="18" hidden="false" customHeight="true" outlineLevel="0" collapsed="false">
      <c r="A13" s="17" t="s">
        <v>267</v>
      </c>
      <c r="B13" s="9" t="s">
        <v>17</v>
      </c>
      <c r="C13" s="14" t="n">
        <v>75</v>
      </c>
      <c r="D13" s="14" t="n">
        <v>252</v>
      </c>
      <c r="E13" s="15" t="n">
        <v>29.75</v>
      </c>
      <c r="F13" s="0" t="n">
        <f aca="false">STANDARDIZE(E13,$E$22,$E$23)</f>
        <v>-2.59999384367236</v>
      </c>
      <c r="G13" s="15" t="n">
        <v>9.375</v>
      </c>
      <c r="H13" s="0" t="n">
        <f aca="false">STANDARDIZE(G13,$G$22,$G$23)</f>
        <v>-0.994440056437135</v>
      </c>
      <c r="I13" s="14" t="n">
        <v>4.93</v>
      </c>
      <c r="J13" s="0" t="n">
        <f aca="false">(STANDARDIZE(I13,$I$22,$I$23))*-1</f>
        <v>-1.04877155917763</v>
      </c>
      <c r="K13" s="14" t="n">
        <v>21</v>
      </c>
      <c r="L13" s="0" t="n">
        <f aca="false">STANDARDIZE(K13,$K$22,$K$23)</f>
        <v>0.239837703236596</v>
      </c>
      <c r="M13" s="14" t="n">
        <v>30.5</v>
      </c>
      <c r="N13" s="0" t="n">
        <f aca="false">STANDARDIZE(M13,$M$22,$M$23)</f>
        <v>-1.06927990178654</v>
      </c>
      <c r="O13" s="14" t="n">
        <v>110</v>
      </c>
      <c r="P13" s="0" t="n">
        <f aca="false">STANDARDIZE(O13,$O$22,$O$23)</f>
        <v>-1.1180339887499</v>
      </c>
      <c r="Q13" s="14" t="s">
        <v>364</v>
      </c>
      <c r="S13" s="14" t="n">
        <v>4.5</v>
      </c>
      <c r="T13" s="0" t="n">
        <f aca="false">(STANDARDIZE(S13,$S$22,$S$23))*-1</f>
        <v>-0.210901274725382</v>
      </c>
      <c r="V13" s="11" t="n">
        <f aca="false">F13+H13+J13+L13+N13+P13+R13+T13</f>
        <v>-6.80158292131234</v>
      </c>
      <c r="X13" s="11" t="n">
        <f aca="false">AVERAGE(F13,H13,J13,L13,N13,P13,R13,T13)</f>
        <v>-0.97165470304462</v>
      </c>
      <c r="Z13" s="0" t="n">
        <v>6</v>
      </c>
      <c r="AA13" s="0" t="n">
        <v>18</v>
      </c>
      <c r="AB13" s="0" t="n">
        <v>194</v>
      </c>
      <c r="AC13" s="0" t="n">
        <f aca="false">RANK(AB13,$AB$2:$AB$20,1)</f>
        <v>9</v>
      </c>
      <c r="AD13" s="0" t="n">
        <v>10</v>
      </c>
    </row>
    <row r="14" customFormat="false" ht="18" hidden="false" customHeight="true" outlineLevel="0" collapsed="false">
      <c r="A14" s="16" t="s">
        <v>261</v>
      </c>
      <c r="B14" s="9" t="s">
        <v>17</v>
      </c>
      <c r="C14" s="9" t="n">
        <v>74</v>
      </c>
      <c r="D14" s="9" t="n">
        <v>251</v>
      </c>
      <c r="E14" s="10" t="n">
        <v>33.5</v>
      </c>
      <c r="F14" s="0" t="n">
        <f aca="false">STANDARDIZE(E14,$E$22,$E$23)</f>
        <v>0.730335349346167</v>
      </c>
      <c r="G14" s="10" t="n">
        <v>10.25</v>
      </c>
      <c r="H14" s="0" t="n">
        <f aca="false">STANDARDIZE(G14,$G$22,$G$23)</f>
        <v>0.486988097447726</v>
      </c>
      <c r="I14" s="9" t="n">
        <v>4.58</v>
      </c>
      <c r="J14" s="0" t="n">
        <f aca="false">(STANDARDIZE(I14,$I$22,$I$23))*-1</f>
        <v>1.8877888065197</v>
      </c>
      <c r="K14" s="9" t="n">
        <v>17</v>
      </c>
      <c r="L14" s="0" t="n">
        <f aca="false">STANDARDIZE(K14,$K$22,$K$23)</f>
        <v>-0.719513109709787</v>
      </c>
      <c r="M14" s="9" t="n">
        <v>38</v>
      </c>
      <c r="N14" s="0" t="n">
        <f aca="false">STANDARDIZE(M14,$M$22,$M$23)</f>
        <v>1.56009690588528</v>
      </c>
      <c r="O14" s="9" t="n">
        <v>118</v>
      </c>
      <c r="P14" s="0" t="n">
        <f aca="false">STANDARDIZE(O14,$O$22,$O$23)</f>
        <v>0.670820393249937</v>
      </c>
      <c r="Q14" s="14" t="s">
        <v>364</v>
      </c>
      <c r="S14" s="9" t="n">
        <v>4.37</v>
      </c>
      <c r="T14" s="0" t="n">
        <f aca="false">(STANDARDIZE(S14,$S$22,$S$23))*-1</f>
        <v>0.786086569430973</v>
      </c>
      <c r="V14" s="11" t="n">
        <f aca="false">F14+H14+J14+L14+N14+P14+R14+T14</f>
        <v>5.40260301217</v>
      </c>
      <c r="X14" s="11" t="n">
        <f aca="false">AVERAGE(F14,H14,J14,L14,N14,P14,R14,T14)</f>
        <v>0.771800430309999</v>
      </c>
      <c r="Z14" s="0" t="n">
        <v>5</v>
      </c>
      <c r="AA14" s="0" t="n">
        <v>7</v>
      </c>
      <c r="AB14" s="0" t="n">
        <v>143</v>
      </c>
      <c r="AC14" s="0" t="n">
        <f aca="false">RANK(AB14,$AB$2:$AB$20,1)</f>
        <v>6</v>
      </c>
      <c r="AD14" s="0" t="n">
        <v>21.4375</v>
      </c>
    </row>
    <row r="15" customFormat="false" ht="18" hidden="false" customHeight="true" outlineLevel="0" collapsed="false">
      <c r="A15" s="17" t="s">
        <v>336</v>
      </c>
      <c r="B15" s="9" t="s">
        <v>17</v>
      </c>
      <c r="C15" s="14" t="n">
        <v>75</v>
      </c>
      <c r="D15" s="14" t="n">
        <v>248</v>
      </c>
      <c r="E15" s="15" t="n">
        <v>32</v>
      </c>
      <c r="F15" s="0" t="n">
        <f aca="false">STANDARDIZE(E15,$E$22,$E$23)</f>
        <v>-0.601796327861244</v>
      </c>
      <c r="G15" s="15" t="n">
        <v>9.625</v>
      </c>
      <c r="H15" s="0" t="n">
        <f aca="false">STANDARDIZE(G15,$G$22,$G$23)</f>
        <v>-0.571174869612889</v>
      </c>
      <c r="I15" s="14" t="n">
        <v>4.65</v>
      </c>
      <c r="J15" s="0" t="n">
        <f aca="false">(STANDARDIZE(I15,$I$22,$I$23))*-1</f>
        <v>1.30047673338023</v>
      </c>
      <c r="K15" s="14" t="s">
        <v>364</v>
      </c>
      <c r="M15" s="14" t="n">
        <v>36</v>
      </c>
      <c r="N15" s="0" t="n">
        <f aca="false">STANDARDIZE(M15,$M$22,$M$23)</f>
        <v>0.858929757172794</v>
      </c>
      <c r="O15" s="14" t="n">
        <v>119</v>
      </c>
      <c r="P15" s="0" t="n">
        <f aca="false">STANDARDIZE(O15,$O$22,$O$23)</f>
        <v>0.894427190999916</v>
      </c>
      <c r="Q15" s="14" t="s">
        <v>364</v>
      </c>
      <c r="S15" s="14" t="n">
        <v>4.49</v>
      </c>
      <c r="T15" s="0" t="n">
        <f aca="false">(STANDARDIZE(S15,$S$22,$S$23))*-1</f>
        <v>-0.134209902097971</v>
      </c>
      <c r="V15" s="11" t="n">
        <f aca="false">F15+H15+J15+L15+N15+P15+R15+T15</f>
        <v>1.74665258198084</v>
      </c>
      <c r="X15" s="11" t="n">
        <f aca="false">AVERAGE(F15,H15,J15,L15,N15,P15,R15,T15)</f>
        <v>0.291108763663473</v>
      </c>
      <c r="Z15" s="0" t="n">
        <v>8</v>
      </c>
      <c r="AD15" s="0" t="n">
        <v>12</v>
      </c>
    </row>
    <row r="16" customFormat="false" ht="18" hidden="false" customHeight="true" outlineLevel="0" collapsed="false">
      <c r="A16" s="16" t="s">
        <v>191</v>
      </c>
      <c r="B16" s="9" t="s">
        <v>17</v>
      </c>
      <c r="C16" s="9" t="n">
        <v>77</v>
      </c>
      <c r="D16" s="9" t="n">
        <v>245</v>
      </c>
      <c r="E16" s="10" t="n">
        <v>33.375</v>
      </c>
      <c r="F16" s="0" t="n">
        <f aca="false">STANDARDIZE(E16,$E$22,$E$23)</f>
        <v>0.619324376245549</v>
      </c>
      <c r="G16" s="10" t="n">
        <v>11</v>
      </c>
      <c r="H16" s="0" t="n">
        <f aca="false">STANDARDIZE(G16,$G$22,$G$23)</f>
        <v>1.75678365792046</v>
      </c>
      <c r="I16" s="9" t="n">
        <v>4.84</v>
      </c>
      <c r="J16" s="0" t="n">
        <f aca="false">(STANDARDIZE(I16,$I$22,$I$23))*-1</f>
        <v>-0.293656036569742</v>
      </c>
      <c r="K16" s="14" t="s">
        <v>364</v>
      </c>
      <c r="M16" s="9" t="n">
        <v>33</v>
      </c>
      <c r="N16" s="0" t="n">
        <f aca="false">STANDARDIZE(M16,$M$22,$M$23)</f>
        <v>-0.192820965895932</v>
      </c>
      <c r="O16" s="9" t="n">
        <v>114</v>
      </c>
      <c r="P16" s="0" t="n">
        <f aca="false">STANDARDIZE(O16,$O$22,$O$23)</f>
        <v>-0.223606797749979</v>
      </c>
      <c r="Q16" s="14" t="s">
        <v>364</v>
      </c>
      <c r="S16" s="9" t="n">
        <v>4.6</v>
      </c>
      <c r="T16" s="0" t="n">
        <f aca="false">(STANDARDIZE(S16,$S$22,$S$23))*-1</f>
        <v>-0.977815000999499</v>
      </c>
      <c r="V16" s="11" t="n">
        <f aca="false">F16+H16+J16+L16+N16+P16+R16+T16</f>
        <v>0.688209232950862</v>
      </c>
      <c r="X16" s="11" t="n">
        <f aca="false">AVERAGE(F16,H16,J16,L16,N16,P16,R16,T16)</f>
        <v>0.114701538825144</v>
      </c>
      <c r="Z16" s="0" t="n">
        <v>8</v>
      </c>
      <c r="AD16" s="0" t="n">
        <v>0</v>
      </c>
    </row>
    <row r="17" customFormat="false" ht="18" hidden="false" customHeight="true" outlineLevel="0" collapsed="false">
      <c r="A17" s="17" t="s">
        <v>278</v>
      </c>
      <c r="B17" s="9" t="s">
        <v>17</v>
      </c>
      <c r="C17" s="14" t="n">
        <v>78</v>
      </c>
      <c r="D17" s="14" t="n">
        <v>250</v>
      </c>
      <c r="E17" s="15" t="n">
        <v>33.5</v>
      </c>
      <c r="F17" s="0" t="n">
        <f aca="false">STANDARDIZE(E17,$E$22,$E$23)</f>
        <v>0.730335349346167</v>
      </c>
      <c r="G17" s="15" t="n">
        <v>9.625</v>
      </c>
      <c r="H17" s="0" t="n">
        <f aca="false">STANDARDIZE(G17,$G$22,$G$23)</f>
        <v>-0.571174869612889</v>
      </c>
      <c r="I17" s="14" t="s">
        <v>364</v>
      </c>
      <c r="K17" s="14" t="n">
        <v>20</v>
      </c>
      <c r="L17" s="0" t="n">
        <f aca="false">STANDARDIZE(K17,$K$22,$K$23)</f>
        <v>0</v>
      </c>
      <c r="M17" s="14" t="s">
        <v>364</v>
      </c>
      <c r="O17" s="14" t="s">
        <v>364</v>
      </c>
      <c r="Q17" s="14" t="s">
        <v>364</v>
      </c>
      <c r="S17" s="14" t="s">
        <v>364</v>
      </c>
      <c r="V17" s="11" t="n">
        <f aca="false">F17+H17+J17+L17+N17+P17+R17+T17</f>
        <v>0.159160479733278</v>
      </c>
      <c r="X17" s="11" t="n">
        <f aca="false">AVERAGE(F17,H17,J17,L17,N17,P17,R17,T17)</f>
        <v>0.0530534932444259</v>
      </c>
      <c r="Z17" s="0" t="n">
        <v>6</v>
      </c>
      <c r="AA17" s="0" t="n">
        <v>22</v>
      </c>
      <c r="AB17" s="0" t="n">
        <v>198</v>
      </c>
      <c r="AC17" s="0" t="n">
        <f aca="false">RANK(AB17,$AB$2:$AB$20,1)</f>
        <v>10</v>
      </c>
      <c r="AD17" s="0" t="n">
        <v>0</v>
      </c>
    </row>
    <row r="18" customFormat="false" ht="18" hidden="false" customHeight="true" outlineLevel="0" collapsed="false">
      <c r="A18" s="16" t="s">
        <v>151</v>
      </c>
      <c r="B18" s="9" t="s">
        <v>17</v>
      </c>
      <c r="C18" s="9" t="n">
        <v>78</v>
      </c>
      <c r="D18" s="9" t="n">
        <v>263</v>
      </c>
      <c r="E18" s="10" t="n">
        <v>32.875</v>
      </c>
      <c r="F18" s="0" t="n">
        <f aca="false">STANDARDIZE(E18,$E$22,$E$23)</f>
        <v>0.175280483843079</v>
      </c>
      <c r="G18" s="10" t="n">
        <v>10</v>
      </c>
      <c r="H18" s="0" t="n">
        <f aca="false">STANDARDIZE(G18,$G$22,$G$23)</f>
        <v>0.0637229106234801</v>
      </c>
      <c r="I18" s="14" t="s">
        <v>364</v>
      </c>
      <c r="K18" s="9" t="n">
        <v>19</v>
      </c>
      <c r="L18" s="0" t="n">
        <f aca="false">STANDARDIZE(K18,$K$22,$K$23)</f>
        <v>-0.239837703236596</v>
      </c>
      <c r="M18" s="14" t="s">
        <v>364</v>
      </c>
      <c r="O18" s="9" t="n">
        <v>110</v>
      </c>
      <c r="P18" s="0" t="n">
        <f aca="false">STANDARDIZE(O18,$O$22,$O$23)</f>
        <v>-1.1180339887499</v>
      </c>
      <c r="Q18" s="14" t="s">
        <v>364</v>
      </c>
      <c r="S18" s="9" t="n">
        <v>4.54</v>
      </c>
      <c r="T18" s="0" t="n">
        <f aca="false">(STANDARDIZE(S18,$S$22,$S$23))*-1</f>
        <v>-0.51766676523503</v>
      </c>
      <c r="V18" s="11" t="n">
        <f aca="false">F18+H18+J18+L18+N18+P18+R18+T18</f>
        <v>-1.63653506275496</v>
      </c>
      <c r="X18" s="11" t="n">
        <f aca="false">AVERAGE(F18,H18,J18,L18,N18,P18,R18,T18)</f>
        <v>-0.327307012550992</v>
      </c>
      <c r="Z18" s="0" t="n">
        <v>8</v>
      </c>
      <c r="AD18" s="0" t="n">
        <v>0</v>
      </c>
    </row>
    <row r="19" customFormat="false" ht="18" hidden="false" customHeight="true" outlineLevel="0" collapsed="false">
      <c r="A19" s="17" t="s">
        <v>94</v>
      </c>
      <c r="B19" s="9" t="s">
        <v>17</v>
      </c>
      <c r="C19" s="14" t="n">
        <v>76</v>
      </c>
      <c r="D19" s="14" t="n">
        <v>251</v>
      </c>
      <c r="E19" s="15" t="n">
        <v>34</v>
      </c>
      <c r="F19" s="0" t="n">
        <f aca="false">STANDARDIZE(E19,$E$22,$E$23)</f>
        <v>1.17437924174864</v>
      </c>
      <c r="G19" s="15" t="n">
        <v>10.25</v>
      </c>
      <c r="H19" s="0" t="n">
        <f aca="false">STANDARDIZE(G19,$G$22,$G$23)</f>
        <v>0.486988097447726</v>
      </c>
      <c r="I19" s="14" t="n">
        <v>4.79</v>
      </c>
      <c r="J19" s="0" t="n">
        <f aca="false">(STANDARDIZE(I19,$I$22,$I$23))*-1</f>
        <v>0.125852587101304</v>
      </c>
      <c r="K19" s="14" t="n">
        <v>20</v>
      </c>
      <c r="L19" s="0" t="n">
        <f aca="false">STANDARDIZE(K19,$K$22,$K$23)</f>
        <v>0</v>
      </c>
      <c r="M19" s="14" t="n">
        <v>30.5</v>
      </c>
      <c r="N19" s="0" t="n">
        <f aca="false">STANDARDIZE(M19,$M$22,$M$23)</f>
        <v>-1.06927990178654</v>
      </c>
      <c r="O19" s="14" t="n">
        <v>120</v>
      </c>
      <c r="P19" s="0" t="n">
        <f aca="false">STANDARDIZE(O19,$O$22,$O$23)</f>
        <v>1.1180339887499</v>
      </c>
      <c r="Q19" s="14" t="s">
        <v>364</v>
      </c>
      <c r="S19" s="14" t="n">
        <v>4.57</v>
      </c>
      <c r="T19" s="0" t="n">
        <f aca="false">(STANDARDIZE(S19,$S$22,$S$23))*-1</f>
        <v>-0.747740883117268</v>
      </c>
      <c r="V19" s="11" t="n">
        <f aca="false">F19+H19+J19+L19+N19+P19+R19+T19</f>
        <v>1.08823313014376</v>
      </c>
      <c r="X19" s="11" t="n">
        <f aca="false">AVERAGE(F19,H19,J19,L19,N19,P19,R19,T19)</f>
        <v>0.155461875734822</v>
      </c>
      <c r="Z19" s="0" t="n">
        <v>3</v>
      </c>
      <c r="AA19" s="0" t="n">
        <v>4</v>
      </c>
      <c r="AB19" s="0" t="n">
        <v>68</v>
      </c>
      <c r="AC19" s="0" t="n">
        <f aca="false">RANK(AB19,$AB$2:$AB$20,1)</f>
        <v>2</v>
      </c>
      <c r="AD19" s="0" t="n">
        <v>27.0625</v>
      </c>
    </row>
    <row r="20" customFormat="false" ht="18" hidden="false" customHeight="true" outlineLevel="0" collapsed="false">
      <c r="A20" s="16" t="s">
        <v>253</v>
      </c>
      <c r="B20" s="9" t="s">
        <v>17</v>
      </c>
      <c r="C20" s="9" t="n">
        <v>75</v>
      </c>
      <c r="D20" s="9" t="n">
        <v>249</v>
      </c>
      <c r="E20" s="10" t="n">
        <v>33.5</v>
      </c>
      <c r="F20" s="0" t="n">
        <f aca="false">STANDARDIZE(E20,$E$22,$E$23)</f>
        <v>0.730335349346167</v>
      </c>
      <c r="G20" s="10" t="n">
        <v>10.375</v>
      </c>
      <c r="H20" s="0" t="n">
        <f aca="false">STANDARDIZE(G20,$G$22,$G$23)</f>
        <v>0.698620690859849</v>
      </c>
      <c r="I20" s="9" t="n">
        <v>4.78</v>
      </c>
      <c r="J20" s="0" t="n">
        <f aca="false">(STANDARDIZE(I20,$I$22,$I$23))*-1</f>
        <v>0.209754311835512</v>
      </c>
      <c r="K20" s="9" t="n">
        <v>17</v>
      </c>
      <c r="L20" s="0" t="n">
        <f aca="false">STANDARDIZE(K20,$K$22,$K$23)</f>
        <v>-0.719513109709787</v>
      </c>
      <c r="M20" s="9" t="n">
        <v>34.5</v>
      </c>
      <c r="N20" s="0" t="n">
        <f aca="false">STANDARDIZE(M20,$M$22,$M$23)</f>
        <v>0.333054395638431</v>
      </c>
      <c r="O20" s="9" t="n">
        <v>117</v>
      </c>
      <c r="P20" s="0" t="n">
        <f aca="false">STANDARDIZE(O20,$O$22,$O$23)</f>
        <v>0.447213595499958</v>
      </c>
      <c r="Q20" s="14" t="s">
        <v>364</v>
      </c>
      <c r="S20" s="9" t="n">
        <v>4.37</v>
      </c>
      <c r="T20" s="0" t="n">
        <f aca="false">(STANDARDIZE(S20,$S$22,$S$23))*-1</f>
        <v>0.786086569430973</v>
      </c>
      <c r="V20" s="11" t="n">
        <f aca="false">F20+H20+J20+L20+N20+P20+R20+T20</f>
        <v>2.4855518029011</v>
      </c>
      <c r="X20" s="11" t="n">
        <f aca="false">AVERAGE(F20,H20,J20,L20,N20,P20,R20,T20)</f>
        <v>0.355078828985872</v>
      </c>
      <c r="Z20" s="0" t="n">
        <v>2</v>
      </c>
      <c r="AA20" s="0" t="n">
        <v>23</v>
      </c>
      <c r="AB20" s="0" t="n">
        <v>55</v>
      </c>
      <c r="AC20" s="0" t="n">
        <f aca="false">RANK(AB20,$AB$2:$AB$20,1)</f>
        <v>1</v>
      </c>
      <c r="AD20" s="0" t="n">
        <v>39</v>
      </c>
    </row>
    <row r="21" customFormat="false" ht="15.75" hidden="false" customHeight="false" outlineLevel="0" collapsed="false"/>
    <row r="22" customFormat="false" ht="15" hidden="false" customHeight="false" outlineLevel="0" collapsed="false">
      <c r="C22" s="18" t="n">
        <f aca="false">AVERAGE(C2:C20)</f>
        <v>76.4736842105263</v>
      </c>
      <c r="D22" s="18" t="n">
        <f aca="false">AVERAGE(D2:D20)</f>
        <v>253.842105263158</v>
      </c>
      <c r="E22" s="18" t="n">
        <f aca="false">AVERAGE(E2:E20)</f>
        <v>32.6776315789474</v>
      </c>
      <c r="F22" s="18"/>
      <c r="G22" s="18" t="n">
        <f aca="false">AVERAGE(G2:G20)</f>
        <v>9.96236230110159</v>
      </c>
      <c r="H22" s="18"/>
      <c r="I22" s="18" t="n">
        <f aca="false">AVERAGE(I2:I20)</f>
        <v>4.805</v>
      </c>
      <c r="J22" s="18"/>
      <c r="K22" s="18" t="n">
        <f aca="false">AVERAGE(K2:K20)</f>
        <v>20</v>
      </c>
      <c r="L22" s="18"/>
      <c r="M22" s="18" t="n">
        <f aca="false">AVERAGE(M2:M20)</f>
        <v>33.55</v>
      </c>
      <c r="N22" s="18"/>
      <c r="O22" s="18" t="n">
        <f aca="false">AVERAGE(O2:O20)</f>
        <v>115</v>
      </c>
      <c r="P22" s="18"/>
      <c r="Q22" s="5" t="s">
        <v>364</v>
      </c>
      <c r="R22" s="18"/>
      <c r="S22" s="18" t="n">
        <f aca="false">AVERAGE(S2:S20)</f>
        <v>4.4725</v>
      </c>
    </row>
    <row r="23" customFormat="false" ht="15" hidden="false" customHeight="false" outlineLevel="0" collapsed="false">
      <c r="C23" s="18" t="n">
        <f aca="false">STDEV(C2:C20)</f>
        <v>1.50437957136384</v>
      </c>
      <c r="D23" s="18" t="n">
        <f aca="false">STDEV(D2:D20)</f>
        <v>8.56519545015846</v>
      </c>
      <c r="E23" s="18" t="n">
        <f aca="false">STDEV(E2:E20)</f>
        <v>1.12601481194749</v>
      </c>
      <c r="F23" s="18"/>
      <c r="G23" s="18" t="n">
        <f aca="false">STDEV(G2:G20)</f>
        <v>0.590646260978247</v>
      </c>
      <c r="H23" s="18"/>
      <c r="I23" s="18" t="n">
        <f aca="false">STDEV(I2:I20)</f>
        <v>0.119187061191874</v>
      </c>
      <c r="J23" s="18"/>
      <c r="K23" s="18" t="n">
        <f aca="false">STDEV(K2:K20)</f>
        <v>4.16948622549774</v>
      </c>
      <c r="L23" s="18"/>
      <c r="M23" s="18" t="n">
        <f aca="false">STDEV(M2:M20)</f>
        <v>2.85238691469287</v>
      </c>
      <c r="N23" s="18"/>
      <c r="O23" s="18" t="n">
        <f aca="false">STDEV(O2:O20)</f>
        <v>4.47213595499958</v>
      </c>
      <c r="P23" s="18"/>
      <c r="Q23" s="5" t="s">
        <v>364</v>
      </c>
      <c r="R23" s="18"/>
      <c r="S23" s="18" t="n">
        <f aca="false">STDEV(S2:S20)</f>
        <v>0.130392763324015</v>
      </c>
    </row>
  </sheetData>
  <conditionalFormatting sqref="V2:V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LibreOffice/7.0.6.2$Linux_X86_64 LibreOffice_project/00$Build-2</Application>
  <AppVersion>15.0000</AppVersion>
  <Company>Catawba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2016-02-26T20:37:23Z</dcterms:created>
  <dc:creator>lab</dc:creator>
  <dc:description/>
  <dc:language>en-US</dc:language>
  <cp:lastModifiedBy/>
  <dcterms:modified xsi:type="dcterms:W3CDTF">2021-11-25T15:25:35Z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