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larrain\Programacion\Quest\AGF-Kripky\"/>
    </mc:Choice>
  </mc:AlternateContent>
  <bookViews>
    <workbookView xWindow="0" yWindow="0" windowWidth="20490" windowHeight="7650" activeTab="1"/>
  </bookViews>
  <sheets>
    <sheet name="data" sheetId="4" r:id="rId1"/>
    <sheet name="datab" sheetId="5" r:id="rId2"/>
    <sheet name="calculos" sheetId="3" r:id="rId3"/>
    <sheet name="impacto" sheetId="1" r:id="rId4"/>
    <sheet name="qgv" sheetId="2" r:id="rId5"/>
  </sheets>
  <calcPr calcId="162913"/>
  <fileRecoveryPr repairLoad="1"/>
</workbook>
</file>

<file path=xl/calcChain.xml><?xml version="1.0" encoding="utf-8"?>
<calcChain xmlns="http://schemas.openxmlformats.org/spreadsheetml/2006/main">
  <c r="A1" i="5" l="1"/>
  <c r="A3" i="4"/>
  <c r="A3" i="5" s="1"/>
  <c r="A4" i="4"/>
  <c r="A4" i="5" s="1"/>
  <c r="A5" i="4"/>
  <c r="A5" i="5" s="1"/>
  <c r="A6" i="4"/>
  <c r="A6" i="5" s="1"/>
  <c r="A7" i="4"/>
  <c r="A7" i="5" s="1"/>
  <c r="A8" i="4"/>
  <c r="A8" i="5" s="1"/>
  <c r="A9" i="4"/>
  <c r="A9" i="5" s="1"/>
  <c r="A10" i="4"/>
  <c r="A10" i="5" s="1"/>
  <c r="A11" i="4"/>
  <c r="A11" i="5" s="1"/>
  <c r="A12" i="4"/>
  <c r="A12" i="5" s="1"/>
  <c r="A13" i="4"/>
  <c r="A13" i="5" s="1"/>
  <c r="A14" i="4"/>
  <c r="A14" i="5" s="1"/>
  <c r="A15" i="4"/>
  <c r="A15" i="5" s="1"/>
  <c r="A16" i="4"/>
  <c r="A16" i="5" s="1"/>
  <c r="A17" i="4"/>
  <c r="A17" i="5" s="1"/>
  <c r="A18" i="4"/>
  <c r="A18" i="5" s="1"/>
  <c r="A19" i="4"/>
  <c r="A19" i="5" s="1"/>
  <c r="A20" i="4"/>
  <c r="A20" i="5" s="1"/>
  <c r="A21" i="4"/>
  <c r="A21" i="5" s="1"/>
  <c r="A22" i="4"/>
  <c r="A22" i="5" s="1"/>
  <c r="A23" i="4"/>
  <c r="A23" i="5" s="1"/>
  <c r="A24" i="4"/>
  <c r="A24" i="5" s="1"/>
  <c r="A25" i="4"/>
  <c r="A25" i="5" s="1"/>
  <c r="A26" i="4"/>
  <c r="A26" i="5" s="1"/>
  <c r="A27" i="4"/>
  <c r="A27" i="5" s="1"/>
  <c r="A28" i="4"/>
  <c r="A28" i="5" s="1"/>
  <c r="A29" i="4"/>
  <c r="A29" i="5" s="1"/>
  <c r="A30" i="4"/>
  <c r="A30" i="5" s="1"/>
  <c r="A31" i="4"/>
  <c r="A31" i="5" s="1"/>
  <c r="A32" i="4"/>
  <c r="A32" i="5" s="1"/>
  <c r="A33" i="4"/>
  <c r="A33" i="5" s="1"/>
  <c r="A34" i="4"/>
  <c r="A34" i="5" s="1"/>
  <c r="A35" i="4"/>
  <c r="A35" i="5" s="1"/>
  <c r="A36" i="4"/>
  <c r="A36" i="5" s="1"/>
  <c r="A37" i="4"/>
  <c r="A37" i="5" s="1"/>
  <c r="A38" i="4"/>
  <c r="A38" i="5" s="1"/>
  <c r="A39" i="4"/>
  <c r="A39" i="5" s="1"/>
  <c r="A40" i="4"/>
  <c r="A40" i="5" s="1"/>
  <c r="A41" i="4"/>
  <c r="A41" i="5" s="1"/>
  <c r="A42" i="4"/>
  <c r="A42" i="5" s="1"/>
  <c r="A43" i="4"/>
  <c r="A43" i="5" s="1"/>
  <c r="A44" i="4"/>
  <c r="A44" i="5" s="1"/>
  <c r="A45" i="4"/>
  <c r="A45" i="5" s="1"/>
  <c r="A46" i="4"/>
  <c r="A46" i="5" s="1"/>
  <c r="A47" i="4"/>
  <c r="A47" i="5" s="1"/>
  <c r="A48" i="4"/>
  <c r="A48" i="5" s="1"/>
  <c r="A49" i="4"/>
  <c r="A49" i="5" s="1"/>
  <c r="A50" i="4"/>
  <c r="A50" i="5" s="1"/>
  <c r="A51" i="4"/>
  <c r="A51" i="5" s="1"/>
  <c r="A52" i="4"/>
  <c r="A52" i="5" s="1"/>
  <c r="A53" i="4"/>
  <c r="A53" i="5" s="1"/>
  <c r="A54" i="4"/>
  <c r="A54" i="5" s="1"/>
  <c r="A55" i="4"/>
  <c r="A55" i="5" s="1"/>
  <c r="A56" i="4"/>
  <c r="A56" i="5" s="1"/>
  <c r="A57" i="4"/>
  <c r="A57" i="5" s="1"/>
  <c r="A58" i="4"/>
  <c r="A58" i="5" s="1"/>
  <c r="A59" i="4"/>
  <c r="A59" i="5" s="1"/>
  <c r="A60" i="4"/>
  <c r="A60" i="5" s="1"/>
  <c r="A61" i="4"/>
  <c r="A61" i="5" s="1"/>
  <c r="A62" i="4"/>
  <c r="A62" i="5" s="1"/>
  <c r="A63" i="4"/>
  <c r="A63" i="5" s="1"/>
  <c r="A64" i="4"/>
  <c r="A64" i="5" s="1"/>
  <c r="A65" i="4"/>
  <c r="A65" i="5" s="1"/>
  <c r="A66" i="4"/>
  <c r="A66" i="5" s="1"/>
  <c r="A67" i="4"/>
  <c r="A67" i="5" s="1"/>
  <c r="A68" i="4"/>
  <c r="A68" i="5" s="1"/>
  <c r="A69" i="4"/>
  <c r="A69" i="5" s="1"/>
  <c r="A70" i="4"/>
  <c r="A70" i="5" s="1"/>
  <c r="A71" i="4"/>
  <c r="A71" i="5" s="1"/>
  <c r="A72" i="4"/>
  <c r="A72" i="5" s="1"/>
  <c r="A73" i="4"/>
  <c r="A73" i="5" s="1"/>
  <c r="A74" i="4"/>
  <c r="A74" i="5" s="1"/>
  <c r="A75" i="4"/>
  <c r="A75" i="5" s="1"/>
  <c r="A76" i="4"/>
  <c r="A76" i="5" s="1"/>
  <c r="A77" i="4"/>
  <c r="A77" i="5" s="1"/>
  <c r="A78" i="4"/>
  <c r="A78" i="5" s="1"/>
  <c r="A2" i="4"/>
  <c r="A2" i="5" s="1"/>
  <c r="A1" i="4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3" i="3"/>
  <c r="F2" i="3"/>
  <c r="E76" i="3"/>
  <c r="E83" i="3"/>
  <c r="E123" i="3"/>
  <c r="E137" i="3"/>
  <c r="E148" i="3"/>
  <c r="E181" i="3"/>
  <c r="E213" i="3"/>
  <c r="E228" i="3"/>
  <c r="E231" i="3"/>
  <c r="E233" i="3"/>
  <c r="E240" i="3"/>
  <c r="E244" i="3"/>
  <c r="E249" i="3"/>
  <c r="B2" i="3"/>
  <c r="C2" i="3" s="1"/>
  <c r="D2" i="3" s="1"/>
  <c r="E2" i="3"/>
  <c r="D3" i="2"/>
  <c r="C4" i="2"/>
  <c r="F220" i="3" s="1"/>
  <c r="C5" i="2"/>
  <c r="F221" i="3" s="1"/>
  <c r="C6" i="2"/>
  <c r="F222" i="3" s="1"/>
  <c r="C7" i="2"/>
  <c r="F223" i="3" s="1"/>
  <c r="C8" i="2"/>
  <c r="F224" i="3" s="1"/>
  <c r="C9" i="2"/>
  <c r="F225" i="3" s="1"/>
  <c r="C10" i="2"/>
  <c r="F226" i="3" s="1"/>
  <c r="C11" i="2"/>
  <c r="F227" i="3" s="1"/>
  <c r="C12" i="2"/>
  <c r="F228" i="3" s="1"/>
  <c r="C13" i="2"/>
  <c r="F229" i="3" s="1"/>
  <c r="C14" i="2"/>
  <c r="F230" i="3" s="1"/>
  <c r="C15" i="2"/>
  <c r="F231" i="3" s="1"/>
  <c r="C16" i="2"/>
  <c r="F232" i="3" s="1"/>
  <c r="C17" i="2"/>
  <c r="F233" i="3" s="1"/>
  <c r="C18" i="2"/>
  <c r="F234" i="3" s="1"/>
  <c r="C19" i="2"/>
  <c r="F235" i="3" s="1"/>
  <c r="C20" i="2"/>
  <c r="F236" i="3" s="1"/>
  <c r="C21" i="2"/>
  <c r="F237" i="3" s="1"/>
  <c r="C22" i="2"/>
  <c r="F238" i="3" s="1"/>
  <c r="C23" i="2"/>
  <c r="F239" i="3" s="1"/>
  <c r="C24" i="2"/>
  <c r="F240" i="3" s="1"/>
  <c r="C25" i="2"/>
  <c r="F241" i="3" s="1"/>
  <c r="C26" i="2"/>
  <c r="F242" i="3" s="1"/>
  <c r="C27" i="2"/>
  <c r="F243" i="3" s="1"/>
  <c r="C28" i="2"/>
  <c r="F244" i="3" s="1"/>
  <c r="C29" i="2"/>
  <c r="F245" i="3" s="1"/>
  <c r="C30" i="2"/>
  <c r="F246" i="3" s="1"/>
  <c r="C31" i="2"/>
  <c r="F247" i="3" s="1"/>
  <c r="C32" i="2"/>
  <c r="F248" i="3" s="1"/>
  <c r="C33" i="2"/>
  <c r="F249" i="3" s="1"/>
  <c r="C34" i="2"/>
  <c r="F250" i="3" s="1"/>
  <c r="C35" i="2"/>
  <c r="C36" i="2"/>
  <c r="C3" i="2"/>
  <c r="F219" i="3" s="1"/>
  <c r="D3" i="1"/>
  <c r="B3" i="3" s="1"/>
  <c r="C3" i="3" s="1"/>
  <c r="C3" i="1"/>
  <c r="E3" i="3" s="1"/>
  <c r="C4" i="1"/>
  <c r="E4" i="3" s="1"/>
  <c r="C5" i="1"/>
  <c r="E5" i="3" s="1"/>
  <c r="C6" i="1"/>
  <c r="E6" i="3" s="1"/>
  <c r="C7" i="1"/>
  <c r="E7" i="3" s="1"/>
  <c r="C8" i="1"/>
  <c r="E8" i="3" s="1"/>
  <c r="C9" i="1"/>
  <c r="E9" i="3" s="1"/>
  <c r="C10" i="1"/>
  <c r="E10" i="3" s="1"/>
  <c r="C11" i="1"/>
  <c r="E11" i="3" s="1"/>
  <c r="C12" i="1"/>
  <c r="E12" i="3" s="1"/>
  <c r="C13" i="1"/>
  <c r="E13" i="3" s="1"/>
  <c r="C14" i="1"/>
  <c r="E14" i="3" s="1"/>
  <c r="C15" i="1"/>
  <c r="E15" i="3" s="1"/>
  <c r="C16" i="1"/>
  <c r="E16" i="3" s="1"/>
  <c r="C17" i="1"/>
  <c r="E17" i="3" s="1"/>
  <c r="C18" i="1"/>
  <c r="E18" i="3" s="1"/>
  <c r="C19" i="1"/>
  <c r="E19" i="3" s="1"/>
  <c r="C20" i="1"/>
  <c r="E20" i="3" s="1"/>
  <c r="C21" i="1"/>
  <c r="E21" i="3" s="1"/>
  <c r="C22" i="1"/>
  <c r="E22" i="3" s="1"/>
  <c r="C23" i="1"/>
  <c r="E23" i="3" s="1"/>
  <c r="C24" i="1"/>
  <c r="E24" i="3" s="1"/>
  <c r="C25" i="1"/>
  <c r="E25" i="3" s="1"/>
  <c r="C26" i="1"/>
  <c r="E26" i="3" s="1"/>
  <c r="C27" i="1"/>
  <c r="E27" i="3" s="1"/>
  <c r="C28" i="1"/>
  <c r="E28" i="3" s="1"/>
  <c r="C29" i="1"/>
  <c r="E29" i="3" s="1"/>
  <c r="C30" i="1"/>
  <c r="E30" i="3" s="1"/>
  <c r="C31" i="1"/>
  <c r="E31" i="3" s="1"/>
  <c r="C32" i="1"/>
  <c r="E32" i="3" s="1"/>
  <c r="C33" i="1"/>
  <c r="E33" i="3" s="1"/>
  <c r="C34" i="1"/>
  <c r="E34" i="3" s="1"/>
  <c r="C35" i="1"/>
  <c r="E35" i="3" s="1"/>
  <c r="C36" i="1"/>
  <c r="E36" i="3" s="1"/>
  <c r="C37" i="1"/>
  <c r="E37" i="3" s="1"/>
  <c r="C38" i="1"/>
  <c r="E38" i="3" s="1"/>
  <c r="C39" i="1"/>
  <c r="E39" i="3" s="1"/>
  <c r="C40" i="1"/>
  <c r="E40" i="3" s="1"/>
  <c r="C41" i="1"/>
  <c r="E41" i="3" s="1"/>
  <c r="C42" i="1"/>
  <c r="E42" i="3" s="1"/>
  <c r="C43" i="1"/>
  <c r="E43" i="3" s="1"/>
  <c r="C44" i="1"/>
  <c r="E44" i="3" s="1"/>
  <c r="C45" i="1"/>
  <c r="E45" i="3" s="1"/>
  <c r="C46" i="1"/>
  <c r="E46" i="3" s="1"/>
  <c r="C47" i="1"/>
  <c r="E47" i="3" s="1"/>
  <c r="C48" i="1"/>
  <c r="E48" i="3" s="1"/>
  <c r="C49" i="1"/>
  <c r="E49" i="3" s="1"/>
  <c r="C50" i="1"/>
  <c r="E50" i="3" s="1"/>
  <c r="C51" i="1"/>
  <c r="E51" i="3" s="1"/>
  <c r="C52" i="1"/>
  <c r="E52" i="3" s="1"/>
  <c r="C53" i="1"/>
  <c r="E53" i="3" s="1"/>
  <c r="C54" i="1"/>
  <c r="E54" i="3" s="1"/>
  <c r="C55" i="1"/>
  <c r="E55" i="3" s="1"/>
  <c r="C56" i="1"/>
  <c r="E56" i="3" s="1"/>
  <c r="C57" i="1"/>
  <c r="E57" i="3" s="1"/>
  <c r="C58" i="1"/>
  <c r="E58" i="3" s="1"/>
  <c r="C59" i="1"/>
  <c r="E59" i="3" s="1"/>
  <c r="C60" i="1"/>
  <c r="E60" i="3" s="1"/>
  <c r="C61" i="1"/>
  <c r="E61" i="3" s="1"/>
  <c r="C62" i="1"/>
  <c r="E62" i="3" s="1"/>
  <c r="C63" i="1"/>
  <c r="E63" i="3" s="1"/>
  <c r="C64" i="1"/>
  <c r="E64" i="3" s="1"/>
  <c r="C65" i="1"/>
  <c r="E65" i="3" s="1"/>
  <c r="C66" i="1"/>
  <c r="E66" i="3" s="1"/>
  <c r="C67" i="1"/>
  <c r="E67" i="3" s="1"/>
  <c r="C68" i="1"/>
  <c r="E68" i="3" s="1"/>
  <c r="C69" i="1"/>
  <c r="E69" i="3" s="1"/>
  <c r="C70" i="1"/>
  <c r="E70" i="3" s="1"/>
  <c r="C71" i="1"/>
  <c r="E71" i="3" s="1"/>
  <c r="C72" i="1"/>
  <c r="E72" i="3" s="1"/>
  <c r="C73" i="1"/>
  <c r="E73" i="3" s="1"/>
  <c r="C74" i="1"/>
  <c r="E74" i="3" s="1"/>
  <c r="C75" i="1"/>
  <c r="E75" i="3" s="1"/>
  <c r="C76" i="1"/>
  <c r="C77" i="1"/>
  <c r="E77" i="3" s="1"/>
  <c r="C78" i="1"/>
  <c r="E78" i="3" s="1"/>
  <c r="C79" i="1"/>
  <c r="E79" i="3" s="1"/>
  <c r="C80" i="1"/>
  <c r="E80" i="3" s="1"/>
  <c r="C81" i="1"/>
  <c r="E81" i="3" s="1"/>
  <c r="C82" i="1"/>
  <c r="E82" i="3" s="1"/>
  <c r="C83" i="1"/>
  <c r="C84" i="1"/>
  <c r="E84" i="3" s="1"/>
  <c r="C85" i="1"/>
  <c r="E85" i="3" s="1"/>
  <c r="C86" i="1"/>
  <c r="E86" i="3" s="1"/>
  <c r="C87" i="1"/>
  <c r="E87" i="3" s="1"/>
  <c r="C88" i="1"/>
  <c r="E88" i="3" s="1"/>
  <c r="C89" i="1"/>
  <c r="E89" i="3" s="1"/>
  <c r="C90" i="1"/>
  <c r="E90" i="3" s="1"/>
  <c r="C91" i="1"/>
  <c r="E91" i="3" s="1"/>
  <c r="C92" i="1"/>
  <c r="E92" i="3" s="1"/>
  <c r="C93" i="1"/>
  <c r="E93" i="3" s="1"/>
  <c r="C94" i="1"/>
  <c r="E94" i="3" s="1"/>
  <c r="C95" i="1"/>
  <c r="E95" i="3" s="1"/>
  <c r="C96" i="1"/>
  <c r="E96" i="3" s="1"/>
  <c r="C97" i="1"/>
  <c r="E97" i="3" s="1"/>
  <c r="C98" i="1"/>
  <c r="E98" i="3" s="1"/>
  <c r="C99" i="1"/>
  <c r="E99" i="3" s="1"/>
  <c r="C100" i="1"/>
  <c r="E100" i="3" s="1"/>
  <c r="C101" i="1"/>
  <c r="E101" i="3" s="1"/>
  <c r="C102" i="1"/>
  <c r="E102" i="3" s="1"/>
  <c r="C103" i="1"/>
  <c r="E103" i="3" s="1"/>
  <c r="C104" i="1"/>
  <c r="E104" i="3" s="1"/>
  <c r="C105" i="1"/>
  <c r="E105" i="3" s="1"/>
  <c r="C106" i="1"/>
  <c r="E106" i="3" s="1"/>
  <c r="C107" i="1"/>
  <c r="E107" i="3" s="1"/>
  <c r="C108" i="1"/>
  <c r="E108" i="3" s="1"/>
  <c r="C109" i="1"/>
  <c r="E109" i="3" s="1"/>
  <c r="C110" i="1"/>
  <c r="E110" i="3" s="1"/>
  <c r="C111" i="1"/>
  <c r="E111" i="3" s="1"/>
  <c r="C112" i="1"/>
  <c r="E112" i="3" s="1"/>
  <c r="C113" i="1"/>
  <c r="E113" i="3" s="1"/>
  <c r="C114" i="1"/>
  <c r="E114" i="3" s="1"/>
  <c r="C115" i="1"/>
  <c r="E115" i="3" s="1"/>
  <c r="C116" i="1"/>
  <c r="E116" i="3" s="1"/>
  <c r="C117" i="1"/>
  <c r="E117" i="3" s="1"/>
  <c r="C118" i="1"/>
  <c r="E118" i="3" s="1"/>
  <c r="C119" i="1"/>
  <c r="E119" i="3" s="1"/>
  <c r="C120" i="1"/>
  <c r="E120" i="3" s="1"/>
  <c r="C121" i="1"/>
  <c r="E121" i="3" s="1"/>
  <c r="C122" i="1"/>
  <c r="E122" i="3" s="1"/>
  <c r="C123" i="1"/>
  <c r="C124" i="1"/>
  <c r="E124" i="3" s="1"/>
  <c r="C125" i="1"/>
  <c r="E125" i="3" s="1"/>
  <c r="C126" i="1"/>
  <c r="E126" i="3" s="1"/>
  <c r="C127" i="1"/>
  <c r="E127" i="3" s="1"/>
  <c r="C128" i="1"/>
  <c r="E128" i="3" s="1"/>
  <c r="C129" i="1"/>
  <c r="E129" i="3" s="1"/>
  <c r="C130" i="1"/>
  <c r="E130" i="3" s="1"/>
  <c r="C131" i="1"/>
  <c r="E131" i="3" s="1"/>
  <c r="C132" i="1"/>
  <c r="E132" i="3" s="1"/>
  <c r="C133" i="1"/>
  <c r="E133" i="3" s="1"/>
  <c r="C134" i="1"/>
  <c r="E134" i="3" s="1"/>
  <c r="C135" i="1"/>
  <c r="E135" i="3" s="1"/>
  <c r="C136" i="1"/>
  <c r="E136" i="3" s="1"/>
  <c r="C137" i="1"/>
  <c r="C138" i="1"/>
  <c r="E138" i="3" s="1"/>
  <c r="C139" i="1"/>
  <c r="E139" i="3" s="1"/>
  <c r="C140" i="1"/>
  <c r="E140" i="3" s="1"/>
  <c r="C141" i="1"/>
  <c r="E141" i="3" s="1"/>
  <c r="C142" i="1"/>
  <c r="E142" i="3" s="1"/>
  <c r="C143" i="1"/>
  <c r="E143" i="3" s="1"/>
  <c r="C144" i="1"/>
  <c r="E144" i="3" s="1"/>
  <c r="C145" i="1"/>
  <c r="E145" i="3" s="1"/>
  <c r="C146" i="1"/>
  <c r="E146" i="3" s="1"/>
  <c r="C147" i="1"/>
  <c r="E147" i="3" s="1"/>
  <c r="C148" i="1"/>
  <c r="C149" i="1"/>
  <c r="E149" i="3" s="1"/>
  <c r="C150" i="1"/>
  <c r="E150" i="3" s="1"/>
  <c r="C151" i="1"/>
  <c r="E151" i="3" s="1"/>
  <c r="C152" i="1"/>
  <c r="E152" i="3" s="1"/>
  <c r="C153" i="1"/>
  <c r="E153" i="3" s="1"/>
  <c r="C154" i="1"/>
  <c r="E154" i="3" s="1"/>
  <c r="C155" i="1"/>
  <c r="E155" i="3" s="1"/>
  <c r="C156" i="1"/>
  <c r="E156" i="3" s="1"/>
  <c r="C157" i="1"/>
  <c r="E157" i="3" s="1"/>
  <c r="C158" i="1"/>
  <c r="E158" i="3" s="1"/>
  <c r="C159" i="1"/>
  <c r="E159" i="3" s="1"/>
  <c r="C160" i="1"/>
  <c r="E160" i="3" s="1"/>
  <c r="C161" i="1"/>
  <c r="E161" i="3" s="1"/>
  <c r="C162" i="1"/>
  <c r="E162" i="3" s="1"/>
  <c r="C163" i="1"/>
  <c r="E163" i="3" s="1"/>
  <c r="C164" i="1"/>
  <c r="E164" i="3" s="1"/>
  <c r="C165" i="1"/>
  <c r="E165" i="3" s="1"/>
  <c r="C166" i="1"/>
  <c r="E166" i="3" s="1"/>
  <c r="C167" i="1"/>
  <c r="E167" i="3" s="1"/>
  <c r="C168" i="1"/>
  <c r="E168" i="3" s="1"/>
  <c r="C169" i="1"/>
  <c r="E169" i="3" s="1"/>
  <c r="C170" i="1"/>
  <c r="E170" i="3" s="1"/>
  <c r="C171" i="1"/>
  <c r="E171" i="3" s="1"/>
  <c r="C172" i="1"/>
  <c r="E172" i="3" s="1"/>
  <c r="C173" i="1"/>
  <c r="E173" i="3" s="1"/>
  <c r="C174" i="1"/>
  <c r="E174" i="3" s="1"/>
  <c r="C175" i="1"/>
  <c r="E175" i="3" s="1"/>
  <c r="C176" i="1"/>
  <c r="E176" i="3" s="1"/>
  <c r="C177" i="1"/>
  <c r="E177" i="3" s="1"/>
  <c r="C178" i="1"/>
  <c r="E178" i="3" s="1"/>
  <c r="C179" i="1"/>
  <c r="E179" i="3" s="1"/>
  <c r="C180" i="1"/>
  <c r="E180" i="3" s="1"/>
  <c r="C181" i="1"/>
  <c r="C182" i="1"/>
  <c r="E182" i="3" s="1"/>
  <c r="C183" i="1"/>
  <c r="E183" i="3" s="1"/>
  <c r="C184" i="1"/>
  <c r="E184" i="3" s="1"/>
  <c r="C185" i="1"/>
  <c r="E185" i="3" s="1"/>
  <c r="C186" i="1"/>
  <c r="E186" i="3" s="1"/>
  <c r="C187" i="1"/>
  <c r="E187" i="3" s="1"/>
  <c r="C188" i="1"/>
  <c r="E188" i="3" s="1"/>
  <c r="C189" i="1"/>
  <c r="E189" i="3" s="1"/>
  <c r="C190" i="1"/>
  <c r="E190" i="3" s="1"/>
  <c r="C191" i="1"/>
  <c r="E191" i="3" s="1"/>
  <c r="C192" i="1"/>
  <c r="E192" i="3" s="1"/>
  <c r="C193" i="1"/>
  <c r="E193" i="3" s="1"/>
  <c r="C194" i="1"/>
  <c r="E194" i="3" s="1"/>
  <c r="C195" i="1"/>
  <c r="E195" i="3" s="1"/>
  <c r="C196" i="1"/>
  <c r="E196" i="3" s="1"/>
  <c r="C197" i="1"/>
  <c r="E197" i="3" s="1"/>
  <c r="C198" i="1"/>
  <c r="E198" i="3" s="1"/>
  <c r="C199" i="1"/>
  <c r="E199" i="3" s="1"/>
  <c r="C200" i="1"/>
  <c r="E200" i="3" s="1"/>
  <c r="C201" i="1"/>
  <c r="E201" i="3" s="1"/>
  <c r="C202" i="1"/>
  <c r="E202" i="3" s="1"/>
  <c r="C203" i="1"/>
  <c r="E203" i="3" s="1"/>
  <c r="C204" i="1"/>
  <c r="E204" i="3" s="1"/>
  <c r="C205" i="1"/>
  <c r="E205" i="3" s="1"/>
  <c r="C206" i="1"/>
  <c r="E206" i="3" s="1"/>
  <c r="C207" i="1"/>
  <c r="E207" i="3" s="1"/>
  <c r="C208" i="1"/>
  <c r="E208" i="3" s="1"/>
  <c r="C209" i="1"/>
  <c r="E209" i="3" s="1"/>
  <c r="C210" i="1"/>
  <c r="E210" i="3" s="1"/>
  <c r="C211" i="1"/>
  <c r="E211" i="3" s="1"/>
  <c r="C212" i="1"/>
  <c r="E212" i="3" s="1"/>
  <c r="C213" i="1"/>
  <c r="C214" i="1"/>
  <c r="E214" i="3" s="1"/>
  <c r="C215" i="1"/>
  <c r="E215" i="3" s="1"/>
  <c r="C216" i="1"/>
  <c r="E216" i="3" s="1"/>
  <c r="C217" i="1"/>
  <c r="E217" i="3" s="1"/>
  <c r="C218" i="1"/>
  <c r="E218" i="3" s="1"/>
  <c r="C219" i="1"/>
  <c r="E219" i="3" s="1"/>
  <c r="C220" i="1"/>
  <c r="E220" i="3" s="1"/>
  <c r="C221" i="1"/>
  <c r="E221" i="3" s="1"/>
  <c r="C222" i="1"/>
  <c r="E222" i="3" s="1"/>
  <c r="C223" i="1"/>
  <c r="E223" i="3" s="1"/>
  <c r="C224" i="1"/>
  <c r="E224" i="3" s="1"/>
  <c r="C225" i="1"/>
  <c r="E225" i="3" s="1"/>
  <c r="C226" i="1"/>
  <c r="E226" i="3" s="1"/>
  <c r="C227" i="1"/>
  <c r="E227" i="3" s="1"/>
  <c r="C228" i="1"/>
  <c r="C229" i="1"/>
  <c r="E229" i="3" s="1"/>
  <c r="C230" i="1"/>
  <c r="E230" i="3" s="1"/>
  <c r="C231" i="1"/>
  <c r="C232" i="1"/>
  <c r="E232" i="3" s="1"/>
  <c r="C233" i="1"/>
  <c r="C234" i="1"/>
  <c r="E234" i="3" s="1"/>
  <c r="C235" i="1"/>
  <c r="E235" i="3" s="1"/>
  <c r="C236" i="1"/>
  <c r="E236" i="3" s="1"/>
  <c r="C237" i="1"/>
  <c r="E237" i="3" s="1"/>
  <c r="C238" i="1"/>
  <c r="E238" i="3" s="1"/>
  <c r="C239" i="1"/>
  <c r="E239" i="3" s="1"/>
  <c r="C240" i="1"/>
  <c r="C241" i="1"/>
  <c r="E241" i="3" s="1"/>
  <c r="C242" i="1"/>
  <c r="E242" i="3" s="1"/>
  <c r="C243" i="1"/>
  <c r="E243" i="3" s="1"/>
  <c r="C244" i="1"/>
  <c r="C245" i="1"/>
  <c r="E245" i="3" s="1"/>
  <c r="C246" i="1"/>
  <c r="E246" i="3" s="1"/>
  <c r="C247" i="1"/>
  <c r="E247" i="3" s="1"/>
  <c r="C248" i="1"/>
  <c r="E248" i="3" s="1"/>
  <c r="C249" i="1"/>
  <c r="C250" i="1"/>
  <c r="E250" i="3" s="1"/>
  <c r="D4" i="2" l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" i="3"/>
  <c r="G3" i="3" s="1"/>
  <c r="H3" i="3" s="1"/>
  <c r="D4" i="1"/>
  <c r="B4" i="3" s="1"/>
  <c r="C4" i="3" s="1"/>
  <c r="D4" i="3" l="1"/>
  <c r="G4" i="3" s="1"/>
  <c r="H4" i="3" s="1"/>
  <c r="D5" i="1"/>
  <c r="D6" i="1" l="1"/>
  <c r="B5" i="3"/>
  <c r="C5" i="3" s="1"/>
  <c r="D5" i="3" l="1"/>
  <c r="G5" i="3" s="1"/>
  <c r="H5" i="3" s="1"/>
  <c r="D7" i="1"/>
  <c r="B6" i="3"/>
  <c r="C6" i="3" s="1"/>
  <c r="D6" i="3" l="1"/>
  <c r="G6" i="3" s="1"/>
  <c r="H6" i="3" s="1"/>
  <c r="D8" i="1"/>
  <c r="B7" i="3"/>
  <c r="C7" i="3" s="1"/>
  <c r="D7" i="3" l="1"/>
  <c r="G7" i="3" s="1"/>
  <c r="H7" i="3" s="1"/>
  <c r="D9" i="1"/>
  <c r="B8" i="3"/>
  <c r="C8" i="3" s="1"/>
  <c r="D8" i="3" l="1"/>
  <c r="G8" i="3" s="1"/>
  <c r="H8" i="3" s="1"/>
  <c r="D10" i="1"/>
  <c r="B9" i="3"/>
  <c r="C9" i="3" s="1"/>
  <c r="G9" i="3" l="1"/>
  <c r="H9" i="3" s="1"/>
  <c r="D9" i="3"/>
  <c r="D11" i="1"/>
  <c r="B10" i="3"/>
  <c r="C10" i="3" s="1"/>
  <c r="D12" i="1" l="1"/>
  <c r="B11" i="3"/>
  <c r="C11" i="3" s="1"/>
  <c r="D10" i="3"/>
  <c r="G10" i="3" s="1"/>
  <c r="H10" i="3" s="1"/>
  <c r="D11" i="3" l="1"/>
  <c r="G11" i="3" s="1"/>
  <c r="H11" i="3" s="1"/>
  <c r="D13" i="1"/>
  <c r="B12" i="3"/>
  <c r="C12" i="3" s="1"/>
  <c r="D12" i="3" l="1"/>
  <c r="G12" i="3" s="1"/>
  <c r="H12" i="3" s="1"/>
  <c r="D14" i="1"/>
  <c r="B13" i="3"/>
  <c r="C13" i="3" s="1"/>
  <c r="D15" i="1" l="1"/>
  <c r="B14" i="3"/>
  <c r="C14" i="3" s="1"/>
  <c r="D13" i="3"/>
  <c r="G13" i="3" s="1"/>
  <c r="H13" i="3" s="1"/>
  <c r="D14" i="3" l="1"/>
  <c r="G14" i="3" s="1"/>
  <c r="H14" i="3" s="1"/>
  <c r="D16" i="1"/>
  <c r="B15" i="3"/>
  <c r="C15" i="3" s="1"/>
  <c r="D15" i="3" l="1"/>
  <c r="G15" i="3"/>
  <c r="H15" i="3" s="1"/>
  <c r="D17" i="1"/>
  <c r="B16" i="3"/>
  <c r="C16" i="3" s="1"/>
  <c r="D18" i="1" l="1"/>
  <c r="B17" i="3"/>
  <c r="C17" i="3" s="1"/>
  <c r="D16" i="3"/>
  <c r="G16" i="3"/>
  <c r="H16" i="3" s="1"/>
  <c r="D17" i="3" l="1"/>
  <c r="G17" i="3" s="1"/>
  <c r="H17" i="3" s="1"/>
  <c r="D19" i="1"/>
  <c r="B18" i="3"/>
  <c r="C18" i="3" s="1"/>
  <c r="D18" i="3" l="1"/>
  <c r="G18" i="3" s="1"/>
  <c r="H18" i="3" s="1"/>
  <c r="D20" i="1"/>
  <c r="B19" i="3"/>
  <c r="C19" i="3" s="1"/>
  <c r="D19" i="3" l="1"/>
  <c r="G19" i="3" s="1"/>
  <c r="H19" i="3" s="1"/>
  <c r="D21" i="1"/>
  <c r="B20" i="3"/>
  <c r="C20" i="3" s="1"/>
  <c r="D20" i="3" l="1"/>
  <c r="G20" i="3" s="1"/>
  <c r="H20" i="3" s="1"/>
  <c r="D22" i="1"/>
  <c r="B21" i="3"/>
  <c r="C21" i="3" s="1"/>
  <c r="D21" i="3" l="1"/>
  <c r="G21" i="3" s="1"/>
  <c r="H21" i="3" s="1"/>
  <c r="D23" i="1"/>
  <c r="B22" i="3"/>
  <c r="C22" i="3" s="1"/>
  <c r="D22" i="3" l="1"/>
  <c r="G22" i="3" s="1"/>
  <c r="H22" i="3" s="1"/>
  <c r="D24" i="1"/>
  <c r="B23" i="3"/>
  <c r="C23" i="3" s="1"/>
  <c r="H23" i="3" l="1"/>
  <c r="D23" i="3"/>
  <c r="G23" i="3"/>
  <c r="D25" i="1"/>
  <c r="B24" i="3"/>
  <c r="C24" i="3" s="1"/>
  <c r="D24" i="3" l="1"/>
  <c r="G24" i="3" s="1"/>
  <c r="H24" i="3" s="1"/>
  <c r="D26" i="1"/>
  <c r="B25" i="3"/>
  <c r="C25" i="3" s="1"/>
  <c r="G25" i="3" l="1"/>
  <c r="H25" i="3" s="1"/>
  <c r="D25" i="3"/>
  <c r="D27" i="1"/>
  <c r="B26" i="3"/>
  <c r="C26" i="3" s="1"/>
  <c r="D28" i="1" l="1"/>
  <c r="B27" i="3"/>
  <c r="C27" i="3" s="1"/>
  <c r="D26" i="3"/>
  <c r="G26" i="3" s="1"/>
  <c r="H26" i="3" s="1"/>
  <c r="D27" i="3" l="1"/>
  <c r="G27" i="3"/>
  <c r="H27" i="3" s="1"/>
  <c r="D29" i="1"/>
  <c r="B28" i="3"/>
  <c r="C28" i="3" s="1"/>
  <c r="D28" i="3" l="1"/>
  <c r="G28" i="3" s="1"/>
  <c r="H28" i="3" s="1"/>
  <c r="D30" i="1"/>
  <c r="B29" i="3"/>
  <c r="C29" i="3" s="1"/>
  <c r="D29" i="3" l="1"/>
  <c r="G29" i="3" s="1"/>
  <c r="H29" i="3" s="1"/>
  <c r="D31" i="1"/>
  <c r="B30" i="3"/>
  <c r="C30" i="3" s="1"/>
  <c r="D30" i="3" l="1"/>
  <c r="G30" i="3"/>
  <c r="H30" i="3" s="1"/>
  <c r="D32" i="1"/>
  <c r="B31" i="3"/>
  <c r="C31" i="3" s="1"/>
  <c r="D31" i="3" l="1"/>
  <c r="G31" i="3"/>
  <c r="H31" i="3" s="1"/>
  <c r="D33" i="1"/>
  <c r="B32" i="3"/>
  <c r="C32" i="3" s="1"/>
  <c r="D32" i="3" l="1"/>
  <c r="G32" i="3"/>
  <c r="H32" i="3" s="1"/>
  <c r="D34" i="1"/>
  <c r="B33" i="3"/>
  <c r="C33" i="3" s="1"/>
  <c r="D33" i="3" l="1"/>
  <c r="G33" i="3" s="1"/>
  <c r="H33" i="3" s="1"/>
  <c r="D35" i="1"/>
  <c r="B34" i="3"/>
  <c r="C34" i="3" s="1"/>
  <c r="D36" i="1" l="1"/>
  <c r="B35" i="3"/>
  <c r="C35" i="3" s="1"/>
  <c r="D34" i="3"/>
  <c r="G34" i="3"/>
  <c r="H34" i="3" s="1"/>
  <c r="D35" i="3" l="1"/>
  <c r="G35" i="3" s="1"/>
  <c r="H35" i="3" s="1"/>
  <c r="D37" i="1"/>
  <c r="B36" i="3"/>
  <c r="C36" i="3" s="1"/>
  <c r="D38" i="1" l="1"/>
  <c r="B37" i="3"/>
  <c r="C37" i="3" s="1"/>
  <c r="D36" i="3"/>
  <c r="G36" i="3"/>
  <c r="H36" i="3" s="1"/>
  <c r="D39" i="1" l="1"/>
  <c r="B38" i="3"/>
  <c r="C38" i="3" s="1"/>
  <c r="D37" i="3"/>
  <c r="G37" i="3" s="1"/>
  <c r="H37" i="3" s="1"/>
  <c r="D40" i="1" l="1"/>
  <c r="B39" i="3"/>
  <c r="C39" i="3" s="1"/>
  <c r="D38" i="3"/>
  <c r="G38" i="3" s="1"/>
  <c r="H38" i="3" s="1"/>
  <c r="H39" i="3" l="1"/>
  <c r="D39" i="3"/>
  <c r="G39" i="3"/>
  <c r="D41" i="1"/>
  <c r="B40" i="3"/>
  <c r="C40" i="3" s="1"/>
  <c r="D40" i="3" l="1"/>
  <c r="G40" i="3"/>
  <c r="H40" i="3" s="1"/>
  <c r="D42" i="1"/>
  <c r="B41" i="3"/>
  <c r="C41" i="3" s="1"/>
  <c r="D41" i="3" l="1"/>
  <c r="G41" i="3" s="1"/>
  <c r="H41" i="3" s="1"/>
  <c r="D43" i="1"/>
  <c r="B42" i="3"/>
  <c r="C42" i="3" s="1"/>
  <c r="D44" i="1" l="1"/>
  <c r="B43" i="3"/>
  <c r="C43" i="3" s="1"/>
  <c r="D42" i="3"/>
  <c r="G42" i="3" s="1"/>
  <c r="H42" i="3" s="1"/>
  <c r="D43" i="3" l="1"/>
  <c r="G43" i="3"/>
  <c r="H43" i="3" s="1"/>
  <c r="D45" i="1"/>
  <c r="B44" i="3"/>
  <c r="C44" i="3" s="1"/>
  <c r="D46" i="1" l="1"/>
  <c r="B45" i="3"/>
  <c r="C45" i="3" s="1"/>
  <c r="D44" i="3"/>
  <c r="G44" i="3"/>
  <c r="H44" i="3" s="1"/>
  <c r="D45" i="3" l="1"/>
  <c r="G45" i="3" s="1"/>
  <c r="H45" i="3" s="1"/>
  <c r="D47" i="1"/>
  <c r="B46" i="3"/>
  <c r="C46" i="3" s="1"/>
  <c r="D46" i="3" l="1"/>
  <c r="G46" i="3"/>
  <c r="H46" i="3" s="1"/>
  <c r="D48" i="1"/>
  <c r="B47" i="3"/>
  <c r="C47" i="3" s="1"/>
  <c r="D49" i="1" l="1"/>
  <c r="B48" i="3"/>
  <c r="C48" i="3" s="1"/>
  <c r="D47" i="3"/>
  <c r="G47" i="3"/>
  <c r="H47" i="3" s="1"/>
  <c r="D48" i="3" l="1"/>
  <c r="G48" i="3"/>
  <c r="H48" i="3" s="1"/>
  <c r="D50" i="1"/>
  <c r="B49" i="3"/>
  <c r="C49" i="3" s="1"/>
  <c r="D51" i="1" l="1"/>
  <c r="B50" i="3"/>
  <c r="C50" i="3" s="1"/>
  <c r="G49" i="3"/>
  <c r="H49" i="3" s="1"/>
  <c r="D49" i="3"/>
  <c r="D50" i="3" l="1"/>
  <c r="G50" i="3"/>
  <c r="H50" i="3" s="1"/>
  <c r="D52" i="1"/>
  <c r="B51" i="3"/>
  <c r="C51" i="3" s="1"/>
  <c r="D51" i="3" l="1"/>
  <c r="G51" i="3"/>
  <c r="H51" i="3" s="1"/>
  <c r="D53" i="1"/>
  <c r="B52" i="3"/>
  <c r="C52" i="3" s="1"/>
  <c r="D54" i="1" l="1"/>
  <c r="B53" i="3"/>
  <c r="C53" i="3" s="1"/>
  <c r="D52" i="3"/>
  <c r="G52" i="3"/>
  <c r="H52" i="3" s="1"/>
  <c r="D53" i="3" l="1"/>
  <c r="G53" i="3" s="1"/>
  <c r="H53" i="3" s="1"/>
  <c r="D55" i="1"/>
  <c r="B54" i="3"/>
  <c r="C54" i="3" s="1"/>
  <c r="D54" i="3" l="1"/>
  <c r="G54" i="3"/>
  <c r="H54" i="3" s="1"/>
  <c r="D56" i="1"/>
  <c r="B55" i="3"/>
  <c r="C55" i="3" s="1"/>
  <c r="H55" i="3" l="1"/>
  <c r="D55" i="3"/>
  <c r="G55" i="3"/>
  <c r="D57" i="1"/>
  <c r="B56" i="3"/>
  <c r="C56" i="3" s="1"/>
  <c r="D56" i="3" l="1"/>
  <c r="G56" i="3"/>
  <c r="H56" i="3" s="1"/>
  <c r="D58" i="1"/>
  <c r="B57" i="3"/>
  <c r="C57" i="3" s="1"/>
  <c r="D57" i="3" l="1"/>
  <c r="G57" i="3" s="1"/>
  <c r="H57" i="3" s="1"/>
  <c r="D59" i="1"/>
  <c r="B58" i="3"/>
  <c r="C58" i="3" s="1"/>
  <c r="D58" i="3" l="1"/>
  <c r="G58" i="3" s="1"/>
  <c r="H58" i="3" s="1"/>
  <c r="D60" i="1"/>
  <c r="B59" i="3"/>
  <c r="C59" i="3" s="1"/>
  <c r="D59" i="3" l="1"/>
  <c r="G59" i="3"/>
  <c r="H59" i="3" s="1"/>
  <c r="D61" i="1"/>
  <c r="B60" i="3"/>
  <c r="C60" i="3" s="1"/>
  <c r="D62" i="1" l="1"/>
  <c r="B61" i="3"/>
  <c r="C61" i="3" s="1"/>
  <c r="D60" i="3"/>
  <c r="G60" i="3"/>
  <c r="H60" i="3" s="1"/>
  <c r="D61" i="3" l="1"/>
  <c r="G61" i="3" s="1"/>
  <c r="H61" i="3" s="1"/>
  <c r="D63" i="1"/>
  <c r="B62" i="3"/>
  <c r="C62" i="3" s="1"/>
  <c r="D62" i="3" l="1"/>
  <c r="G62" i="3"/>
  <c r="H62" i="3" s="1"/>
  <c r="D64" i="1"/>
  <c r="B63" i="3"/>
  <c r="C63" i="3" s="1"/>
  <c r="D65" i="1" l="1"/>
  <c r="B64" i="3"/>
  <c r="C64" i="3" s="1"/>
  <c r="D63" i="3"/>
  <c r="G63" i="3"/>
  <c r="H63" i="3" s="1"/>
  <c r="D64" i="3" l="1"/>
  <c r="G64" i="3"/>
  <c r="H64" i="3" s="1"/>
  <c r="D66" i="1"/>
  <c r="B65" i="3"/>
  <c r="C65" i="3" s="1"/>
  <c r="D67" i="1" l="1"/>
  <c r="B66" i="3"/>
  <c r="C66" i="3" s="1"/>
  <c r="D65" i="3"/>
  <c r="G65" i="3" s="1"/>
  <c r="H65" i="3" s="1"/>
  <c r="H66" i="3" l="1"/>
  <c r="D66" i="3"/>
  <c r="G66" i="3"/>
  <c r="D68" i="1"/>
  <c r="B67" i="3"/>
  <c r="C67" i="3" s="1"/>
  <c r="D67" i="3" l="1"/>
  <c r="G67" i="3"/>
  <c r="H67" i="3" s="1"/>
  <c r="D69" i="1"/>
  <c r="B68" i="3"/>
  <c r="C68" i="3" s="1"/>
  <c r="D68" i="3" l="1"/>
  <c r="G68" i="3"/>
  <c r="H68" i="3" s="1"/>
  <c r="D70" i="1"/>
  <c r="B69" i="3"/>
  <c r="C69" i="3" s="1"/>
  <c r="D71" i="1" l="1"/>
  <c r="B70" i="3"/>
  <c r="C70" i="3" s="1"/>
  <c r="D69" i="3"/>
  <c r="G69" i="3" s="1"/>
  <c r="H69" i="3" s="1"/>
  <c r="D70" i="3" l="1"/>
  <c r="G70" i="3" s="1"/>
  <c r="H70" i="3" s="1"/>
  <c r="D72" i="1"/>
  <c r="B71" i="3"/>
  <c r="C71" i="3" s="1"/>
  <c r="D71" i="3" l="1"/>
  <c r="G71" i="3"/>
  <c r="H71" i="3" s="1"/>
  <c r="D73" i="1"/>
  <c r="B72" i="3"/>
  <c r="C72" i="3" s="1"/>
  <c r="D74" i="1" l="1"/>
  <c r="B73" i="3"/>
  <c r="C73" i="3" s="1"/>
  <c r="D72" i="3"/>
  <c r="G72" i="3"/>
  <c r="H72" i="3" s="1"/>
  <c r="D75" i="1" l="1"/>
  <c r="B74" i="3"/>
  <c r="C74" i="3" s="1"/>
  <c r="D73" i="3"/>
  <c r="G73" i="3" s="1"/>
  <c r="H73" i="3" s="1"/>
  <c r="D76" i="1" l="1"/>
  <c r="B75" i="3"/>
  <c r="C75" i="3" s="1"/>
  <c r="D74" i="3"/>
  <c r="G74" i="3" s="1"/>
  <c r="H74" i="3" s="1"/>
  <c r="D75" i="3" l="1"/>
  <c r="G75" i="3"/>
  <c r="H75" i="3" s="1"/>
  <c r="D77" i="1"/>
  <c r="B76" i="3"/>
  <c r="C76" i="3" s="1"/>
  <c r="D78" i="1" l="1"/>
  <c r="B77" i="3"/>
  <c r="C77" i="3" s="1"/>
  <c r="D76" i="3"/>
  <c r="G76" i="3"/>
  <c r="H76" i="3" s="1"/>
  <c r="D79" i="1" l="1"/>
  <c r="B78" i="3"/>
  <c r="C78" i="3" s="1"/>
  <c r="D77" i="3"/>
  <c r="G77" i="3" s="1"/>
  <c r="H77" i="3" s="1"/>
  <c r="D78" i="3" l="1"/>
  <c r="G78" i="3"/>
  <c r="H78" i="3" s="1"/>
  <c r="D80" i="1"/>
  <c r="B79" i="3"/>
  <c r="C79" i="3" s="1"/>
  <c r="D81" i="1" l="1"/>
  <c r="B80" i="3"/>
  <c r="C80" i="3" s="1"/>
  <c r="D79" i="3"/>
  <c r="G79" i="3" s="1"/>
  <c r="H79" i="3" s="1"/>
  <c r="D80" i="3" l="1"/>
  <c r="G80" i="3" s="1"/>
  <c r="H80" i="3" s="1"/>
  <c r="D82" i="1"/>
  <c r="B81" i="3"/>
  <c r="C81" i="3" s="1"/>
  <c r="D83" i="1" l="1"/>
  <c r="B82" i="3"/>
  <c r="C82" i="3" s="1"/>
  <c r="G81" i="3"/>
  <c r="H81" i="3" s="1"/>
  <c r="D81" i="3"/>
  <c r="D82" i="3" l="1"/>
  <c r="G82" i="3" s="1"/>
  <c r="H82" i="3" s="1"/>
  <c r="D84" i="1"/>
  <c r="B83" i="3"/>
  <c r="C83" i="3" s="1"/>
  <c r="D85" i="1" l="1"/>
  <c r="B84" i="3"/>
  <c r="C84" i="3" s="1"/>
  <c r="D83" i="3"/>
  <c r="G83" i="3"/>
  <c r="H83" i="3" s="1"/>
  <c r="D84" i="3" l="1"/>
  <c r="G84" i="3"/>
  <c r="H84" i="3" s="1"/>
  <c r="D86" i="1"/>
  <c r="B85" i="3"/>
  <c r="C85" i="3" s="1"/>
  <c r="D85" i="3" l="1"/>
  <c r="G85" i="3" s="1"/>
  <c r="H85" i="3" s="1"/>
  <c r="D87" i="1"/>
  <c r="B86" i="3"/>
  <c r="C86" i="3" s="1"/>
  <c r="D86" i="3" l="1"/>
  <c r="G86" i="3" s="1"/>
  <c r="H86" i="3" s="1"/>
  <c r="D88" i="1"/>
  <c r="B87" i="3"/>
  <c r="C87" i="3" s="1"/>
  <c r="D87" i="3" l="1"/>
  <c r="G87" i="3" s="1"/>
  <c r="H87" i="3" s="1"/>
  <c r="D89" i="1"/>
  <c r="B88" i="3"/>
  <c r="C88" i="3" s="1"/>
  <c r="D90" i="1" l="1"/>
  <c r="B89" i="3"/>
  <c r="C89" i="3" s="1"/>
  <c r="D88" i="3"/>
  <c r="G88" i="3"/>
  <c r="H88" i="3" s="1"/>
  <c r="D89" i="3" l="1"/>
  <c r="G89" i="3" s="1"/>
  <c r="H89" i="3" s="1"/>
  <c r="D91" i="1"/>
  <c r="B90" i="3"/>
  <c r="C90" i="3" s="1"/>
  <c r="D92" i="1" l="1"/>
  <c r="B91" i="3"/>
  <c r="C91" i="3" s="1"/>
  <c r="D90" i="3"/>
  <c r="G90" i="3"/>
  <c r="H90" i="3" s="1"/>
  <c r="D91" i="3" l="1"/>
  <c r="G91" i="3" s="1"/>
  <c r="H91" i="3" s="1"/>
  <c r="D93" i="1"/>
  <c r="B92" i="3"/>
  <c r="C92" i="3" s="1"/>
  <c r="D92" i="3" l="1"/>
  <c r="G92" i="3" s="1"/>
  <c r="H92" i="3" s="1"/>
  <c r="D94" i="1"/>
  <c r="B93" i="3"/>
  <c r="C93" i="3" s="1"/>
  <c r="D95" i="1" l="1"/>
  <c r="B94" i="3"/>
  <c r="C94" i="3" s="1"/>
  <c r="D93" i="3"/>
  <c r="G93" i="3" s="1"/>
  <c r="H93" i="3" s="1"/>
  <c r="D94" i="3" l="1"/>
  <c r="G94" i="3"/>
  <c r="H94" i="3" s="1"/>
  <c r="D96" i="1"/>
  <c r="B95" i="3"/>
  <c r="C95" i="3" s="1"/>
  <c r="D95" i="3" l="1"/>
  <c r="G95" i="3"/>
  <c r="H95" i="3" s="1"/>
  <c r="D97" i="1"/>
  <c r="B96" i="3"/>
  <c r="C96" i="3" s="1"/>
  <c r="D98" i="1" l="1"/>
  <c r="B97" i="3"/>
  <c r="C97" i="3" s="1"/>
  <c r="D96" i="3"/>
  <c r="G96" i="3"/>
  <c r="H96" i="3" s="1"/>
  <c r="D97" i="3" l="1"/>
  <c r="G97" i="3" s="1"/>
  <c r="H97" i="3" s="1"/>
  <c r="D99" i="1"/>
  <c r="B98" i="3"/>
  <c r="C98" i="3" s="1"/>
  <c r="D98" i="3" l="1"/>
  <c r="G98" i="3" s="1"/>
  <c r="H98" i="3" s="1"/>
  <c r="D100" i="1"/>
  <c r="B99" i="3"/>
  <c r="C99" i="3" s="1"/>
  <c r="D99" i="3" l="1"/>
  <c r="G99" i="3" s="1"/>
  <c r="H99" i="3" s="1"/>
  <c r="D101" i="1"/>
  <c r="B100" i="3"/>
  <c r="C100" i="3" s="1"/>
  <c r="D102" i="1" l="1"/>
  <c r="B101" i="3"/>
  <c r="C101" i="3" s="1"/>
  <c r="D100" i="3"/>
  <c r="G100" i="3" s="1"/>
  <c r="H100" i="3" s="1"/>
  <c r="D101" i="3" l="1"/>
  <c r="G101" i="3" s="1"/>
  <c r="H101" i="3" s="1"/>
  <c r="D103" i="1"/>
  <c r="B102" i="3"/>
  <c r="C102" i="3" s="1"/>
  <c r="D104" i="1" l="1"/>
  <c r="B103" i="3"/>
  <c r="C103" i="3" s="1"/>
  <c r="D102" i="3"/>
  <c r="G102" i="3"/>
  <c r="H102" i="3" s="1"/>
  <c r="D103" i="3" l="1"/>
  <c r="G103" i="3" s="1"/>
  <c r="H103" i="3" s="1"/>
  <c r="D105" i="1"/>
  <c r="B104" i="3"/>
  <c r="C104" i="3" s="1"/>
  <c r="D106" i="1" l="1"/>
  <c r="B105" i="3"/>
  <c r="C105" i="3" s="1"/>
  <c r="D104" i="3"/>
  <c r="G104" i="3" s="1"/>
  <c r="H104" i="3" s="1"/>
  <c r="D105" i="3" l="1"/>
  <c r="G105" i="3" s="1"/>
  <c r="H105" i="3" s="1"/>
  <c r="D107" i="1"/>
  <c r="B106" i="3"/>
  <c r="C106" i="3" s="1"/>
  <c r="D106" i="3" l="1"/>
  <c r="G106" i="3" s="1"/>
  <c r="H106" i="3" s="1"/>
  <c r="D108" i="1"/>
  <c r="B107" i="3"/>
  <c r="C107" i="3" s="1"/>
  <c r="D107" i="3" l="1"/>
  <c r="G107" i="3" s="1"/>
  <c r="H107" i="3" s="1"/>
  <c r="D109" i="1"/>
  <c r="B108" i="3"/>
  <c r="C108" i="3" s="1"/>
  <c r="D108" i="3" l="1"/>
  <c r="G108" i="3"/>
  <c r="H108" i="3" s="1"/>
  <c r="D110" i="1"/>
  <c r="B109" i="3"/>
  <c r="C109" i="3" s="1"/>
  <c r="G109" i="3" l="1"/>
  <c r="H109" i="3" s="1"/>
  <c r="D109" i="3"/>
  <c r="D111" i="1"/>
  <c r="B110" i="3"/>
  <c r="C110" i="3" s="1"/>
  <c r="D112" i="1" l="1"/>
  <c r="B111" i="3"/>
  <c r="C111" i="3" s="1"/>
  <c r="D110" i="3"/>
  <c r="G110" i="3"/>
  <c r="H110" i="3" s="1"/>
  <c r="D111" i="3" l="1"/>
  <c r="G111" i="3"/>
  <c r="H111" i="3" s="1"/>
  <c r="D113" i="1"/>
  <c r="B112" i="3"/>
  <c r="C112" i="3" s="1"/>
  <c r="D114" i="1" l="1"/>
  <c r="B113" i="3"/>
  <c r="C113" i="3" s="1"/>
  <c r="D112" i="3"/>
  <c r="G112" i="3"/>
  <c r="H112" i="3" s="1"/>
  <c r="D113" i="3" l="1"/>
  <c r="G113" i="3" s="1"/>
  <c r="H113" i="3" s="1"/>
  <c r="D115" i="1"/>
  <c r="B114" i="3"/>
  <c r="C114" i="3" s="1"/>
  <c r="D114" i="3" l="1"/>
  <c r="G114" i="3" s="1"/>
  <c r="H114" i="3" s="1"/>
  <c r="D116" i="1"/>
  <c r="B115" i="3"/>
  <c r="C115" i="3" s="1"/>
  <c r="D115" i="3" l="1"/>
  <c r="G115" i="3" s="1"/>
  <c r="H115" i="3" s="1"/>
  <c r="D117" i="1"/>
  <c r="B116" i="3"/>
  <c r="C116" i="3" s="1"/>
  <c r="D116" i="3" l="1"/>
  <c r="G116" i="3" s="1"/>
  <c r="H116" i="3" s="1"/>
  <c r="D118" i="1"/>
  <c r="B117" i="3"/>
  <c r="C117" i="3" s="1"/>
  <c r="D119" i="1" l="1"/>
  <c r="B118" i="3"/>
  <c r="C118" i="3" s="1"/>
  <c r="D117" i="3"/>
  <c r="G117" i="3" s="1"/>
  <c r="H117" i="3" s="1"/>
  <c r="D120" i="1" l="1"/>
  <c r="B119" i="3"/>
  <c r="C119" i="3" s="1"/>
  <c r="D118" i="3"/>
  <c r="G118" i="3" s="1"/>
  <c r="H118" i="3" s="1"/>
  <c r="D119" i="3" l="1"/>
  <c r="G119" i="3" s="1"/>
  <c r="H119" i="3" s="1"/>
  <c r="D121" i="1"/>
  <c r="B120" i="3"/>
  <c r="C120" i="3" s="1"/>
  <c r="D120" i="3" l="1"/>
  <c r="G120" i="3" s="1"/>
  <c r="H120" i="3" s="1"/>
  <c r="D122" i="1"/>
  <c r="B121" i="3"/>
  <c r="C121" i="3" s="1"/>
  <c r="D123" i="1" l="1"/>
  <c r="B122" i="3"/>
  <c r="C122" i="3" s="1"/>
  <c r="G121" i="3"/>
  <c r="H121" i="3" s="1"/>
  <c r="D121" i="3"/>
  <c r="D122" i="3" l="1"/>
  <c r="G122" i="3"/>
  <c r="H122" i="3" s="1"/>
  <c r="D124" i="1"/>
  <c r="B123" i="3"/>
  <c r="C123" i="3" s="1"/>
  <c r="D125" i="1" l="1"/>
  <c r="B124" i="3"/>
  <c r="C124" i="3" s="1"/>
  <c r="D123" i="3"/>
  <c r="G123" i="3" s="1"/>
  <c r="H123" i="3" s="1"/>
  <c r="H124" i="3" l="1"/>
  <c r="D124" i="3"/>
  <c r="G124" i="3"/>
  <c r="D126" i="1"/>
  <c r="B125" i="3"/>
  <c r="C125" i="3" s="1"/>
  <c r="D125" i="3" l="1"/>
  <c r="G125" i="3" s="1"/>
  <c r="H125" i="3" s="1"/>
  <c r="D127" i="1"/>
  <c r="B126" i="3"/>
  <c r="C126" i="3" s="1"/>
  <c r="D126" i="3" l="1"/>
  <c r="G126" i="3" s="1"/>
  <c r="H126" i="3" s="1"/>
  <c r="D128" i="1"/>
  <c r="B127" i="3"/>
  <c r="C127" i="3" s="1"/>
  <c r="H127" i="3" l="1"/>
  <c r="D127" i="3"/>
  <c r="G127" i="3"/>
  <c r="D129" i="1"/>
  <c r="B128" i="3"/>
  <c r="C128" i="3" s="1"/>
  <c r="D128" i="3" l="1"/>
  <c r="G128" i="3" s="1"/>
  <c r="H128" i="3" s="1"/>
  <c r="D130" i="1"/>
  <c r="B129" i="3"/>
  <c r="C129" i="3" s="1"/>
  <c r="G129" i="3" l="1"/>
  <c r="H129" i="3" s="1"/>
  <c r="D129" i="3"/>
  <c r="D131" i="1"/>
  <c r="B130" i="3"/>
  <c r="C130" i="3" s="1"/>
  <c r="H130" i="3" l="1"/>
  <c r="D130" i="3"/>
  <c r="G130" i="3"/>
  <c r="D132" i="1"/>
  <c r="B131" i="3"/>
  <c r="C131" i="3" s="1"/>
  <c r="D131" i="3" l="1"/>
  <c r="G131" i="3" s="1"/>
  <c r="H131" i="3" s="1"/>
  <c r="D133" i="1"/>
  <c r="B132" i="3"/>
  <c r="C132" i="3" s="1"/>
  <c r="D132" i="3" l="1"/>
  <c r="G132" i="3" s="1"/>
  <c r="H132" i="3" s="1"/>
  <c r="D134" i="1"/>
  <c r="B133" i="3"/>
  <c r="C133" i="3" s="1"/>
  <c r="D135" i="1" l="1"/>
  <c r="B134" i="3"/>
  <c r="C134" i="3" s="1"/>
  <c r="G133" i="3"/>
  <c r="H133" i="3" s="1"/>
  <c r="D133" i="3"/>
  <c r="H134" i="3" l="1"/>
  <c r="D134" i="3"/>
  <c r="G134" i="3"/>
  <c r="D136" i="1"/>
  <c r="B135" i="3"/>
  <c r="C135" i="3" s="1"/>
  <c r="D137" i="1" l="1"/>
  <c r="B136" i="3"/>
  <c r="C136" i="3" s="1"/>
  <c r="D135" i="3"/>
  <c r="G135" i="3" s="1"/>
  <c r="H135" i="3" s="1"/>
  <c r="D136" i="3" l="1"/>
  <c r="G136" i="3" s="1"/>
  <c r="H136" i="3" s="1"/>
  <c r="D138" i="1"/>
  <c r="B137" i="3"/>
  <c r="C137" i="3" s="1"/>
  <c r="D139" i="1" l="1"/>
  <c r="B138" i="3"/>
  <c r="C138" i="3" s="1"/>
  <c r="G137" i="3"/>
  <c r="H137" i="3" s="1"/>
  <c r="D137" i="3"/>
  <c r="H138" i="3" l="1"/>
  <c r="D138" i="3"/>
  <c r="G138" i="3"/>
  <c r="D140" i="1"/>
  <c r="B139" i="3"/>
  <c r="C139" i="3" s="1"/>
  <c r="D141" i="1" l="1"/>
  <c r="B140" i="3"/>
  <c r="C140" i="3" s="1"/>
  <c r="D139" i="3"/>
  <c r="G139" i="3" s="1"/>
  <c r="H139" i="3" s="1"/>
  <c r="D140" i="3" l="1"/>
  <c r="G140" i="3" s="1"/>
  <c r="H140" i="3" s="1"/>
  <c r="D142" i="1"/>
  <c r="B141" i="3"/>
  <c r="C141" i="3" s="1"/>
  <c r="D143" i="1" l="1"/>
  <c r="B142" i="3"/>
  <c r="C142" i="3" s="1"/>
  <c r="G141" i="3"/>
  <c r="H141" i="3" s="1"/>
  <c r="D141" i="3"/>
  <c r="D142" i="3" l="1"/>
  <c r="G142" i="3" s="1"/>
  <c r="H142" i="3" s="1"/>
  <c r="D144" i="1"/>
  <c r="B143" i="3"/>
  <c r="C143" i="3" s="1"/>
  <c r="D145" i="1" l="1"/>
  <c r="B144" i="3"/>
  <c r="C144" i="3" s="1"/>
  <c r="D143" i="3"/>
  <c r="G143" i="3" s="1"/>
  <c r="H143" i="3" s="1"/>
  <c r="H144" i="3" l="1"/>
  <c r="D144" i="3"/>
  <c r="G144" i="3"/>
  <c r="D146" i="1"/>
  <c r="B145" i="3"/>
  <c r="C145" i="3" s="1"/>
  <c r="D147" i="1" l="1"/>
  <c r="B146" i="3"/>
  <c r="C146" i="3" s="1"/>
  <c r="G145" i="3"/>
  <c r="H145" i="3" s="1"/>
  <c r="D145" i="3"/>
  <c r="D146" i="3" l="1"/>
  <c r="G146" i="3" s="1"/>
  <c r="H146" i="3" s="1"/>
  <c r="D148" i="1"/>
  <c r="B147" i="3"/>
  <c r="C147" i="3" s="1"/>
  <c r="D147" i="3" l="1"/>
  <c r="G147" i="3" s="1"/>
  <c r="H147" i="3" s="1"/>
  <c r="D149" i="1"/>
  <c r="B148" i="3"/>
  <c r="C148" i="3" s="1"/>
  <c r="D148" i="3" l="1"/>
  <c r="G148" i="3" s="1"/>
  <c r="H148" i="3" s="1"/>
  <c r="D150" i="1"/>
  <c r="B149" i="3"/>
  <c r="C149" i="3" s="1"/>
  <c r="D151" i="1" l="1"/>
  <c r="B150" i="3"/>
  <c r="C150" i="3" s="1"/>
  <c r="D149" i="3"/>
  <c r="G149" i="3" s="1"/>
  <c r="H149" i="3" s="1"/>
  <c r="D150" i="3" l="1"/>
  <c r="G150" i="3" s="1"/>
  <c r="H150" i="3" s="1"/>
  <c r="D152" i="1"/>
  <c r="B151" i="3"/>
  <c r="C151" i="3" s="1"/>
  <c r="D153" i="1" l="1"/>
  <c r="B152" i="3"/>
  <c r="C152" i="3" s="1"/>
  <c r="D151" i="3"/>
  <c r="G151" i="3"/>
  <c r="H151" i="3" s="1"/>
  <c r="D152" i="3" l="1"/>
  <c r="G152" i="3" s="1"/>
  <c r="H152" i="3" s="1"/>
  <c r="D154" i="1"/>
  <c r="B153" i="3"/>
  <c r="C153" i="3" s="1"/>
  <c r="G153" i="3" l="1"/>
  <c r="H153" i="3" s="1"/>
  <c r="D153" i="3"/>
  <c r="D155" i="1"/>
  <c r="B154" i="3"/>
  <c r="C154" i="3" s="1"/>
  <c r="D156" i="1" l="1"/>
  <c r="B155" i="3"/>
  <c r="C155" i="3" s="1"/>
  <c r="D154" i="3"/>
  <c r="G154" i="3" s="1"/>
  <c r="H154" i="3" s="1"/>
  <c r="D155" i="3" l="1"/>
  <c r="G155" i="3"/>
  <c r="H155" i="3" s="1"/>
  <c r="D157" i="1"/>
  <c r="B156" i="3"/>
  <c r="C156" i="3" s="1"/>
  <c r="D158" i="1" l="1"/>
  <c r="B157" i="3"/>
  <c r="C157" i="3" s="1"/>
  <c r="D156" i="3"/>
  <c r="G156" i="3"/>
  <c r="H156" i="3" s="1"/>
  <c r="G157" i="3" l="1"/>
  <c r="H157" i="3" s="1"/>
  <c r="D157" i="3"/>
  <c r="D159" i="1"/>
  <c r="B158" i="3"/>
  <c r="C158" i="3" s="1"/>
  <c r="D160" i="1" l="1"/>
  <c r="B159" i="3"/>
  <c r="C159" i="3" s="1"/>
  <c r="D158" i="3"/>
  <c r="G158" i="3" s="1"/>
  <c r="H158" i="3" s="1"/>
  <c r="D159" i="3" l="1"/>
  <c r="G159" i="3"/>
  <c r="H159" i="3" s="1"/>
  <c r="D161" i="1"/>
  <c r="B160" i="3"/>
  <c r="C160" i="3" s="1"/>
  <c r="D162" i="1" l="1"/>
  <c r="B161" i="3"/>
  <c r="C161" i="3" s="1"/>
  <c r="D160" i="3"/>
  <c r="G160" i="3"/>
  <c r="H160" i="3" s="1"/>
  <c r="D161" i="3" l="1"/>
  <c r="G161" i="3" s="1"/>
  <c r="H161" i="3" s="1"/>
  <c r="D163" i="1"/>
  <c r="B162" i="3"/>
  <c r="C162" i="3" s="1"/>
  <c r="D162" i="3" l="1"/>
  <c r="G162" i="3" s="1"/>
  <c r="H162" i="3" s="1"/>
  <c r="D164" i="1"/>
  <c r="B163" i="3"/>
  <c r="C163" i="3" s="1"/>
  <c r="D165" i="1" l="1"/>
  <c r="B164" i="3"/>
  <c r="C164" i="3" s="1"/>
  <c r="D163" i="3"/>
  <c r="G163" i="3" s="1"/>
  <c r="H163" i="3" s="1"/>
  <c r="D164" i="3" l="1"/>
  <c r="G164" i="3"/>
  <c r="H164" i="3" s="1"/>
  <c r="D166" i="1"/>
  <c r="B165" i="3"/>
  <c r="C165" i="3" s="1"/>
  <c r="D167" i="1" l="1"/>
  <c r="B166" i="3"/>
  <c r="C166" i="3" s="1"/>
  <c r="D165" i="3"/>
  <c r="G165" i="3" s="1"/>
  <c r="H165" i="3" s="1"/>
  <c r="D166" i="3" l="1"/>
  <c r="G166" i="3"/>
  <c r="H166" i="3" s="1"/>
  <c r="D168" i="1"/>
  <c r="B167" i="3"/>
  <c r="C167" i="3" s="1"/>
  <c r="D167" i="3" l="1"/>
  <c r="G167" i="3" s="1"/>
  <c r="H167" i="3" s="1"/>
  <c r="D169" i="1"/>
  <c r="B168" i="3"/>
  <c r="C168" i="3" s="1"/>
  <c r="D168" i="3" l="1"/>
  <c r="G168" i="3"/>
  <c r="H168" i="3" s="1"/>
  <c r="D170" i="1"/>
  <c r="B169" i="3"/>
  <c r="C169" i="3" s="1"/>
  <c r="D171" i="1" l="1"/>
  <c r="B170" i="3"/>
  <c r="C170" i="3" s="1"/>
  <c r="D169" i="3"/>
  <c r="G169" i="3" s="1"/>
  <c r="H169" i="3" s="1"/>
  <c r="D172" i="1" l="1"/>
  <c r="B171" i="3"/>
  <c r="C171" i="3" s="1"/>
  <c r="D170" i="3"/>
  <c r="G170" i="3"/>
  <c r="H170" i="3" s="1"/>
  <c r="D171" i="3" l="1"/>
  <c r="G171" i="3"/>
  <c r="H171" i="3" s="1"/>
  <c r="D173" i="1"/>
  <c r="B172" i="3"/>
  <c r="C172" i="3" s="1"/>
  <c r="D172" i="3" l="1"/>
  <c r="G172" i="3" s="1"/>
  <c r="H172" i="3" s="1"/>
  <c r="D174" i="1"/>
  <c r="B173" i="3"/>
  <c r="C173" i="3" s="1"/>
  <c r="D173" i="3" l="1"/>
  <c r="G173" i="3" s="1"/>
  <c r="H173" i="3" s="1"/>
  <c r="D175" i="1"/>
  <c r="B174" i="3"/>
  <c r="B2" i="5" l="1"/>
  <c r="C174" i="3"/>
  <c r="D176" i="1"/>
  <c r="B175" i="3"/>
  <c r="B3" i="5" l="1"/>
  <c r="C175" i="3"/>
  <c r="D177" i="1"/>
  <c r="B176" i="3"/>
  <c r="D174" i="3"/>
  <c r="G174" i="3" s="1"/>
  <c r="H174" i="3" s="1"/>
  <c r="B4" i="5" l="1"/>
  <c r="C176" i="3"/>
  <c r="D178" i="1"/>
  <c r="B177" i="3"/>
  <c r="D175" i="3"/>
  <c r="G175" i="3"/>
  <c r="H175" i="3" s="1"/>
  <c r="B3" i="4" l="1"/>
  <c r="D176" i="3"/>
  <c r="G176" i="3" s="1"/>
  <c r="H176" i="3" s="1"/>
  <c r="B5" i="5"/>
  <c r="C177" i="3"/>
  <c r="D179" i="1"/>
  <c r="B178" i="3"/>
  <c r="B4" i="4" l="1"/>
  <c r="B6" i="5"/>
  <c r="C178" i="3"/>
  <c r="D180" i="1"/>
  <c r="B179" i="3"/>
  <c r="D177" i="3"/>
  <c r="G177" i="3" s="1"/>
  <c r="H177" i="3" s="1"/>
  <c r="B5" i="4" l="1"/>
  <c r="G178" i="3"/>
  <c r="H178" i="3" s="1"/>
  <c r="D178" i="3"/>
  <c r="B7" i="5"/>
  <c r="C179" i="3"/>
  <c r="D181" i="1"/>
  <c r="B180" i="3"/>
  <c r="B6" i="4" l="1"/>
  <c r="B8" i="5"/>
  <c r="C180" i="3"/>
  <c r="D182" i="1"/>
  <c r="B181" i="3"/>
  <c r="D179" i="3"/>
  <c r="G179" i="3"/>
  <c r="H179" i="3" s="1"/>
  <c r="B7" i="4" l="1"/>
  <c r="D180" i="3"/>
  <c r="G180" i="3" s="1"/>
  <c r="H180" i="3" s="1"/>
  <c r="B9" i="5"/>
  <c r="C181" i="3"/>
  <c r="D183" i="1"/>
  <c r="B182" i="3"/>
  <c r="B8" i="4" l="1"/>
  <c r="B10" i="5"/>
  <c r="C182" i="3"/>
  <c r="D184" i="1"/>
  <c r="B183" i="3"/>
  <c r="D181" i="3"/>
  <c r="G181" i="3" s="1"/>
  <c r="H181" i="3" s="1"/>
  <c r="B9" i="4" l="1"/>
  <c r="G182" i="3"/>
  <c r="H182" i="3" s="1"/>
  <c r="D182" i="3"/>
  <c r="B11" i="5"/>
  <c r="C183" i="3"/>
  <c r="D185" i="1"/>
  <c r="B184" i="3"/>
  <c r="B10" i="4" l="1"/>
  <c r="B12" i="5"/>
  <c r="C184" i="3"/>
  <c r="D186" i="1"/>
  <c r="B185" i="3"/>
  <c r="D183" i="3"/>
  <c r="G183" i="3"/>
  <c r="H183" i="3" s="1"/>
  <c r="B11" i="4" l="1"/>
  <c r="D184" i="3"/>
  <c r="G184" i="3" s="1"/>
  <c r="H184" i="3" s="1"/>
  <c r="B13" i="5"/>
  <c r="C185" i="3"/>
  <c r="D187" i="1"/>
  <c r="B186" i="3"/>
  <c r="B12" i="4" l="1"/>
  <c r="B14" i="5"/>
  <c r="C186" i="3"/>
  <c r="D188" i="1"/>
  <c r="B187" i="3"/>
  <c r="D185" i="3"/>
  <c r="G185" i="3" s="1"/>
  <c r="H185" i="3" s="1"/>
  <c r="B13" i="4" l="1"/>
  <c r="G186" i="3"/>
  <c r="H186" i="3" s="1"/>
  <c r="D186" i="3"/>
  <c r="B15" i="5"/>
  <c r="C187" i="3"/>
  <c r="D189" i="1"/>
  <c r="B188" i="3"/>
  <c r="B14" i="4" l="1"/>
  <c r="B16" i="5"/>
  <c r="C188" i="3"/>
  <c r="D190" i="1"/>
  <c r="B189" i="3"/>
  <c r="D187" i="3"/>
  <c r="G187" i="3"/>
  <c r="H187" i="3" s="1"/>
  <c r="B15" i="4" l="1"/>
  <c r="D188" i="3"/>
  <c r="G188" i="3" s="1"/>
  <c r="H188" i="3" s="1"/>
  <c r="B17" i="5"/>
  <c r="C189" i="3"/>
  <c r="D191" i="1"/>
  <c r="B190" i="3"/>
  <c r="B16" i="4" l="1"/>
  <c r="B18" i="5"/>
  <c r="C190" i="3"/>
  <c r="D192" i="1"/>
  <c r="B191" i="3"/>
  <c r="D189" i="3"/>
  <c r="G189" i="3" s="1"/>
  <c r="H189" i="3" s="1"/>
  <c r="B17" i="4" l="1"/>
  <c r="G190" i="3"/>
  <c r="H190" i="3" s="1"/>
  <c r="D190" i="3"/>
  <c r="B19" i="5"/>
  <c r="C191" i="3"/>
  <c r="D193" i="1"/>
  <c r="B192" i="3"/>
  <c r="B18" i="4" l="1"/>
  <c r="B20" i="5"/>
  <c r="C192" i="3"/>
  <c r="D194" i="1"/>
  <c r="B193" i="3"/>
  <c r="D191" i="3"/>
  <c r="G191" i="3"/>
  <c r="H191" i="3" s="1"/>
  <c r="B19" i="4" l="1"/>
  <c r="D192" i="3"/>
  <c r="G192" i="3" s="1"/>
  <c r="H192" i="3" s="1"/>
  <c r="B21" i="5"/>
  <c r="C193" i="3"/>
  <c r="D195" i="1"/>
  <c r="B194" i="3"/>
  <c r="B20" i="4" l="1"/>
  <c r="B22" i="5"/>
  <c r="C194" i="3"/>
  <c r="D196" i="1"/>
  <c r="B195" i="3"/>
  <c r="D193" i="3"/>
  <c r="G193" i="3" s="1"/>
  <c r="H193" i="3" s="1"/>
  <c r="B21" i="4" l="1"/>
  <c r="D194" i="3"/>
  <c r="G194" i="3" s="1"/>
  <c r="H194" i="3" s="1"/>
  <c r="B23" i="5"/>
  <c r="C195" i="3"/>
  <c r="D197" i="1"/>
  <c r="B196" i="3"/>
  <c r="B22" i="4" l="1"/>
  <c r="B24" i="5"/>
  <c r="C196" i="3"/>
  <c r="D198" i="1"/>
  <c r="B197" i="3"/>
  <c r="D195" i="3"/>
  <c r="G195" i="3" s="1"/>
  <c r="H195" i="3" s="1"/>
  <c r="B23" i="4" l="1"/>
  <c r="D196" i="3"/>
  <c r="G196" i="3" s="1"/>
  <c r="H196" i="3" s="1"/>
  <c r="B25" i="5"/>
  <c r="C197" i="3"/>
  <c r="D199" i="1"/>
  <c r="B198" i="3"/>
  <c r="B24" i="4" l="1"/>
  <c r="B26" i="5"/>
  <c r="C198" i="3"/>
  <c r="D200" i="1"/>
  <c r="B199" i="3"/>
  <c r="D197" i="3"/>
  <c r="G197" i="3" s="1"/>
  <c r="H197" i="3" s="1"/>
  <c r="B25" i="4" l="1"/>
  <c r="G198" i="3"/>
  <c r="H198" i="3" s="1"/>
  <c r="D198" i="3"/>
  <c r="B27" i="5"/>
  <c r="C199" i="3"/>
  <c r="D201" i="1"/>
  <c r="B200" i="3"/>
  <c r="B26" i="4" l="1"/>
  <c r="B28" i="5"/>
  <c r="C200" i="3"/>
  <c r="D202" i="1"/>
  <c r="B201" i="3"/>
  <c r="D199" i="3"/>
  <c r="G199" i="3"/>
  <c r="H199" i="3" s="1"/>
  <c r="B27" i="4" l="1"/>
  <c r="D200" i="3"/>
  <c r="G200" i="3" s="1"/>
  <c r="H200" i="3" s="1"/>
  <c r="B29" i="5"/>
  <c r="C201" i="3"/>
  <c r="D203" i="1"/>
  <c r="B202" i="3"/>
  <c r="B28" i="4" l="1"/>
  <c r="B30" i="5"/>
  <c r="C202" i="3"/>
  <c r="D204" i="1"/>
  <c r="B203" i="3"/>
  <c r="D201" i="3"/>
  <c r="G201" i="3" s="1"/>
  <c r="H201" i="3" s="1"/>
  <c r="B29" i="4" l="1"/>
  <c r="G202" i="3"/>
  <c r="H202" i="3" s="1"/>
  <c r="D202" i="3"/>
  <c r="B31" i="5"/>
  <c r="C203" i="3"/>
  <c r="D205" i="1"/>
  <c r="B204" i="3"/>
  <c r="B30" i="4" l="1"/>
  <c r="B32" i="5"/>
  <c r="C204" i="3"/>
  <c r="D206" i="1"/>
  <c r="B205" i="3"/>
  <c r="D203" i="3"/>
  <c r="G203" i="3"/>
  <c r="H203" i="3" s="1"/>
  <c r="B31" i="4" l="1"/>
  <c r="D204" i="3"/>
  <c r="G204" i="3" s="1"/>
  <c r="H204" i="3" s="1"/>
  <c r="B33" i="5"/>
  <c r="C205" i="3"/>
  <c r="D207" i="1"/>
  <c r="B206" i="3"/>
  <c r="B32" i="4" l="1"/>
  <c r="B34" i="5"/>
  <c r="C206" i="3"/>
  <c r="D208" i="1"/>
  <c r="B207" i="3"/>
  <c r="D205" i="3"/>
  <c r="G205" i="3" s="1"/>
  <c r="H205" i="3" s="1"/>
  <c r="B33" i="4" l="1"/>
  <c r="G206" i="3"/>
  <c r="H206" i="3" s="1"/>
  <c r="D206" i="3"/>
  <c r="B35" i="5"/>
  <c r="C207" i="3"/>
  <c r="D209" i="1"/>
  <c r="B208" i="3"/>
  <c r="B34" i="4" l="1"/>
  <c r="B36" i="5"/>
  <c r="C208" i="3"/>
  <c r="D210" i="1"/>
  <c r="B209" i="3"/>
  <c r="D207" i="3"/>
  <c r="G207" i="3"/>
  <c r="H207" i="3" s="1"/>
  <c r="B35" i="4" l="1"/>
  <c r="D208" i="3"/>
  <c r="G208" i="3" s="1"/>
  <c r="H208" i="3" s="1"/>
  <c r="B37" i="5"/>
  <c r="C209" i="3"/>
  <c r="D211" i="1"/>
  <c r="B210" i="3"/>
  <c r="B36" i="4" l="1"/>
  <c r="B38" i="5"/>
  <c r="C210" i="3"/>
  <c r="D212" i="1"/>
  <c r="B211" i="3"/>
  <c r="D209" i="3"/>
  <c r="G209" i="3" s="1"/>
  <c r="H209" i="3" s="1"/>
  <c r="B37" i="4" l="1"/>
  <c r="G210" i="3"/>
  <c r="H210" i="3" s="1"/>
  <c r="D210" i="3"/>
  <c r="B39" i="5"/>
  <c r="C211" i="3"/>
  <c r="D213" i="1"/>
  <c r="B212" i="3"/>
  <c r="B38" i="4" l="1"/>
  <c r="B40" i="5"/>
  <c r="C212" i="3"/>
  <c r="D214" i="1"/>
  <c r="B213" i="3"/>
  <c r="D211" i="3"/>
  <c r="G211" i="3"/>
  <c r="H211" i="3" s="1"/>
  <c r="B39" i="4" l="1"/>
  <c r="D212" i="3"/>
  <c r="G212" i="3" s="1"/>
  <c r="H212" i="3" s="1"/>
  <c r="B41" i="5"/>
  <c r="C213" i="3"/>
  <c r="D215" i="1"/>
  <c r="B214" i="3"/>
  <c r="B40" i="4" l="1"/>
  <c r="B42" i="5"/>
  <c r="C214" i="3"/>
  <c r="D216" i="1"/>
  <c r="B215" i="3"/>
  <c r="D213" i="3"/>
  <c r="G213" i="3" s="1"/>
  <c r="H213" i="3" s="1"/>
  <c r="B41" i="4" l="1"/>
  <c r="G214" i="3"/>
  <c r="H214" i="3" s="1"/>
  <c r="D214" i="3"/>
  <c r="B43" i="5"/>
  <c r="C215" i="3"/>
  <c r="D217" i="1"/>
  <c r="B216" i="3"/>
  <c r="B42" i="4" l="1"/>
  <c r="B44" i="5"/>
  <c r="C216" i="3"/>
  <c r="D218" i="1"/>
  <c r="B217" i="3"/>
  <c r="D215" i="3"/>
  <c r="G215" i="3"/>
  <c r="H215" i="3" s="1"/>
  <c r="B43" i="4" l="1"/>
  <c r="D216" i="3"/>
  <c r="G216" i="3" s="1"/>
  <c r="H216" i="3" s="1"/>
  <c r="B45" i="5"/>
  <c r="C217" i="3"/>
  <c r="D219" i="1"/>
  <c r="B218" i="3"/>
  <c r="B44" i="4" l="1"/>
  <c r="B46" i="5"/>
  <c r="C218" i="3"/>
  <c r="D220" i="1"/>
  <c r="B219" i="3"/>
  <c r="D217" i="3"/>
  <c r="G217" i="3" s="1"/>
  <c r="H217" i="3" s="1"/>
  <c r="B45" i="4" l="1"/>
  <c r="G218" i="3"/>
  <c r="H218" i="3" s="1"/>
  <c r="D218" i="3"/>
  <c r="B47" i="5"/>
  <c r="C219" i="3"/>
  <c r="D221" i="1"/>
  <c r="B220" i="3"/>
  <c r="B46" i="4" l="1"/>
  <c r="B48" i="5"/>
  <c r="C220" i="3"/>
  <c r="D222" i="1"/>
  <c r="B221" i="3"/>
  <c r="D219" i="3"/>
  <c r="G219" i="3"/>
  <c r="H219" i="3" s="1"/>
  <c r="B47" i="4" l="1"/>
  <c r="D220" i="3"/>
  <c r="G220" i="3" s="1"/>
  <c r="H220" i="3" s="1"/>
  <c r="B49" i="5"/>
  <c r="C221" i="3"/>
  <c r="D223" i="1"/>
  <c r="B222" i="3"/>
  <c r="B48" i="4" l="1"/>
  <c r="B50" i="5"/>
  <c r="C222" i="3"/>
  <c r="D224" i="1"/>
  <c r="B223" i="3"/>
  <c r="D221" i="3"/>
  <c r="G221" i="3" s="1"/>
  <c r="H221" i="3" s="1"/>
  <c r="B49" i="4" l="1"/>
  <c r="G222" i="3"/>
  <c r="H222" i="3" s="1"/>
  <c r="D222" i="3"/>
  <c r="B51" i="5"/>
  <c r="C223" i="3"/>
  <c r="D225" i="1"/>
  <c r="B224" i="3"/>
  <c r="B50" i="4" l="1"/>
  <c r="B52" i="5"/>
  <c r="C224" i="3"/>
  <c r="D226" i="1"/>
  <c r="B225" i="3"/>
  <c r="D223" i="3"/>
  <c r="G223" i="3"/>
  <c r="H223" i="3" s="1"/>
  <c r="B51" i="4" l="1"/>
  <c r="D224" i="3"/>
  <c r="G224" i="3" s="1"/>
  <c r="H224" i="3" s="1"/>
  <c r="B53" i="5"/>
  <c r="C225" i="3"/>
  <c r="D227" i="1"/>
  <c r="B226" i="3"/>
  <c r="B52" i="4" l="1"/>
  <c r="B54" i="5"/>
  <c r="C226" i="3"/>
  <c r="D228" i="1"/>
  <c r="B227" i="3"/>
  <c r="D225" i="3"/>
  <c r="G225" i="3" s="1"/>
  <c r="H225" i="3" s="1"/>
  <c r="B53" i="4" l="1"/>
  <c r="G226" i="3"/>
  <c r="H226" i="3" s="1"/>
  <c r="D226" i="3"/>
  <c r="B55" i="5"/>
  <c r="C227" i="3"/>
  <c r="D229" i="1"/>
  <c r="B228" i="3"/>
  <c r="B54" i="4" l="1"/>
  <c r="B56" i="5"/>
  <c r="C228" i="3"/>
  <c r="D230" i="1"/>
  <c r="B229" i="3"/>
  <c r="D227" i="3"/>
  <c r="G227" i="3"/>
  <c r="H227" i="3" s="1"/>
  <c r="B55" i="4" l="1"/>
  <c r="D228" i="3"/>
  <c r="G228" i="3" s="1"/>
  <c r="H228" i="3" s="1"/>
  <c r="B57" i="5"/>
  <c r="C229" i="3"/>
  <c r="D231" i="1"/>
  <c r="B230" i="3"/>
  <c r="B56" i="4" l="1"/>
  <c r="B58" i="5"/>
  <c r="C230" i="3"/>
  <c r="D232" i="1"/>
  <c r="B231" i="3"/>
  <c r="D229" i="3"/>
  <c r="G229" i="3" s="1"/>
  <c r="H229" i="3" s="1"/>
  <c r="B57" i="4" l="1"/>
  <c r="D230" i="3"/>
  <c r="G230" i="3" s="1"/>
  <c r="H230" i="3" s="1"/>
  <c r="B59" i="5"/>
  <c r="C231" i="3"/>
  <c r="D233" i="1"/>
  <c r="B232" i="3"/>
  <c r="B58" i="4" l="1"/>
  <c r="B60" i="5"/>
  <c r="C232" i="3"/>
  <c r="D234" i="1"/>
  <c r="B233" i="3"/>
  <c r="D231" i="3"/>
  <c r="G231" i="3"/>
  <c r="H231" i="3" s="1"/>
  <c r="B59" i="4" l="1"/>
  <c r="D232" i="3"/>
  <c r="G232" i="3" s="1"/>
  <c r="H232" i="3" s="1"/>
  <c r="B61" i="5"/>
  <c r="C233" i="3"/>
  <c r="D235" i="1"/>
  <c r="B234" i="3"/>
  <c r="B60" i="4" l="1"/>
  <c r="B62" i="5"/>
  <c r="C234" i="3"/>
  <c r="D236" i="1"/>
  <c r="B235" i="3"/>
  <c r="D233" i="3"/>
  <c r="G233" i="3" s="1"/>
  <c r="H233" i="3" s="1"/>
  <c r="B61" i="4" l="1"/>
  <c r="G234" i="3"/>
  <c r="H234" i="3" s="1"/>
  <c r="D234" i="3"/>
  <c r="B63" i="5"/>
  <c r="C235" i="3"/>
  <c r="D237" i="1"/>
  <c r="B236" i="3"/>
  <c r="B62" i="4" l="1"/>
  <c r="B64" i="5"/>
  <c r="C236" i="3"/>
  <c r="D238" i="1"/>
  <c r="B237" i="3"/>
  <c r="D235" i="3"/>
  <c r="G235" i="3"/>
  <c r="H235" i="3" s="1"/>
  <c r="B63" i="4" l="1"/>
  <c r="D236" i="3"/>
  <c r="G236" i="3" s="1"/>
  <c r="H236" i="3" s="1"/>
  <c r="B65" i="5"/>
  <c r="C237" i="3"/>
  <c r="D239" i="1"/>
  <c r="B238" i="3"/>
  <c r="B64" i="4" l="1"/>
  <c r="B66" i="5"/>
  <c r="C238" i="3"/>
  <c r="D240" i="1"/>
  <c r="B239" i="3"/>
  <c r="D237" i="3"/>
  <c r="G237" i="3" s="1"/>
  <c r="H237" i="3" s="1"/>
  <c r="B65" i="4" l="1"/>
  <c r="D238" i="3"/>
  <c r="G238" i="3" s="1"/>
  <c r="H238" i="3" s="1"/>
  <c r="B67" i="5"/>
  <c r="C239" i="3"/>
  <c r="D241" i="1"/>
  <c r="B240" i="3"/>
  <c r="B66" i="4" l="1"/>
  <c r="B68" i="5"/>
  <c r="C240" i="3"/>
  <c r="D242" i="1"/>
  <c r="B241" i="3"/>
  <c r="D239" i="3"/>
  <c r="G239" i="3"/>
  <c r="H239" i="3" s="1"/>
  <c r="B67" i="4" l="1"/>
  <c r="D240" i="3"/>
  <c r="G240" i="3" s="1"/>
  <c r="H240" i="3" s="1"/>
  <c r="B69" i="5"/>
  <c r="C241" i="3"/>
  <c r="D243" i="1"/>
  <c r="B242" i="3"/>
  <c r="B68" i="4" l="1"/>
  <c r="B70" i="5"/>
  <c r="C242" i="3"/>
  <c r="D244" i="1"/>
  <c r="B243" i="3"/>
  <c r="D241" i="3"/>
  <c r="G241" i="3" s="1"/>
  <c r="H241" i="3" s="1"/>
  <c r="B69" i="4" l="1"/>
  <c r="G242" i="3"/>
  <c r="H242" i="3" s="1"/>
  <c r="D242" i="3"/>
  <c r="B71" i="5"/>
  <c r="C243" i="3"/>
  <c r="D245" i="1"/>
  <c r="B244" i="3"/>
  <c r="B70" i="4" l="1"/>
  <c r="B72" i="5"/>
  <c r="C244" i="3"/>
  <c r="D246" i="1"/>
  <c r="B245" i="3"/>
  <c r="D243" i="3"/>
  <c r="G243" i="3"/>
  <c r="H243" i="3" s="1"/>
  <c r="B71" i="4" l="1"/>
  <c r="D244" i="3"/>
  <c r="G244" i="3" s="1"/>
  <c r="H244" i="3" s="1"/>
  <c r="B73" i="5"/>
  <c r="C245" i="3"/>
  <c r="D247" i="1"/>
  <c r="B246" i="3"/>
  <c r="B72" i="4" l="1"/>
  <c r="B74" i="5"/>
  <c r="C246" i="3"/>
  <c r="D248" i="1"/>
  <c r="B247" i="3"/>
  <c r="D245" i="3"/>
  <c r="G245" i="3" s="1"/>
  <c r="H245" i="3" s="1"/>
  <c r="B73" i="4" l="1"/>
  <c r="D246" i="3"/>
  <c r="G246" i="3" s="1"/>
  <c r="H246" i="3" s="1"/>
  <c r="B75" i="5"/>
  <c r="C247" i="3"/>
  <c r="D249" i="1"/>
  <c r="B248" i="3"/>
  <c r="B74" i="4" l="1"/>
  <c r="B76" i="5"/>
  <c r="C248" i="3"/>
  <c r="D250" i="1"/>
  <c r="B250" i="3" s="1"/>
  <c r="B249" i="3"/>
  <c r="D247" i="3"/>
  <c r="G247" i="3"/>
  <c r="H247" i="3" s="1"/>
  <c r="B75" i="4" l="1"/>
  <c r="D248" i="3"/>
  <c r="G248" i="3" s="1"/>
  <c r="H248" i="3" s="1"/>
  <c r="B77" i="5"/>
  <c r="C249" i="3"/>
  <c r="B78" i="5"/>
  <c r="C250" i="3"/>
  <c r="B76" i="4" l="1"/>
  <c r="G250" i="3"/>
  <c r="D250" i="3"/>
  <c r="D249" i="3"/>
  <c r="G249" i="3" s="1"/>
  <c r="H249" i="3" s="1"/>
  <c r="H250" i="3" l="1"/>
  <c r="B78" i="4" s="1"/>
  <c r="B77" i="4"/>
</calcChain>
</file>

<file path=xl/sharedStrings.xml><?xml version="1.0" encoding="utf-8"?>
<sst xmlns="http://schemas.openxmlformats.org/spreadsheetml/2006/main" count="10" uniqueCount="6">
  <si>
    <t>date</t>
  </si>
  <si>
    <t>value</t>
  </si>
  <si>
    <t>Fecha</t>
  </si>
  <si>
    <t>Valor Económico</t>
  </si>
  <si>
    <t>weight</t>
  </si>
  <si>
    <t>1-weight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</si>
</sst>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7" formatCode="#,##0.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212223"/>
      <name val="Arial"/>
      <family val="2"/>
    </font>
    <font>
      <sz val="12"/>
      <color rgb="FF212223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8F8F8"/>
        <bgColor indexed="64"/>
      </patternFill>
    </fill>
    <fill>
      <patternFill patternType="solid">
        <fgColor rgb="FFF1F1F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DDDDDD"/>
      </bottom>
      <diagonal/>
    </border>
    <border>
      <left/>
      <right style="medium">
        <color rgb="FFFFFFFF"/>
      </right>
      <top/>
      <bottom style="medium">
        <color rgb="FFDDDDDD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DDDDDD"/>
      </bottom>
      <diagonal/>
    </border>
    <border>
      <left/>
      <right style="medium">
        <color rgb="FFFFFFFF"/>
      </right>
      <top style="medium">
        <color rgb="FFFFFFFF"/>
      </top>
      <bottom style="medium">
        <color rgb="FFDDDDDD"/>
      </bottom>
      <diagonal/>
    </border>
    <border>
      <left/>
      <right style="medium">
        <color rgb="FFFFFFFF"/>
      </right>
      <top style="medium">
        <color rgb="FFFFFFFF"/>
      </top>
      <bottom style="medium">
        <color rgb="FFD4D4D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D4D4D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19" fillId="33" borderId="10" xfId="0" applyFont="1" applyFill="1" applyBorder="1" applyAlignment="1">
      <alignment vertical="top" wrapText="1"/>
    </xf>
    <xf numFmtId="0" fontId="18" fillId="34" borderId="11" xfId="0" applyFont="1" applyFill="1" applyBorder="1" applyAlignment="1">
      <alignment horizontal="center" vertical="top" wrapText="1"/>
    </xf>
    <xf numFmtId="0" fontId="18" fillId="34" borderId="12" xfId="0" applyFont="1" applyFill="1" applyBorder="1" applyAlignment="1">
      <alignment horizontal="center" vertical="top" wrapText="1"/>
    </xf>
    <xf numFmtId="14" fontId="19" fillId="33" borderId="13" xfId="0" applyNumberFormat="1" applyFont="1" applyFill="1" applyBorder="1" applyAlignment="1">
      <alignment vertical="top" wrapText="1"/>
    </xf>
    <xf numFmtId="14" fontId="19" fillId="33" borderId="14" xfId="0" applyNumberFormat="1" applyFont="1" applyFill="1" applyBorder="1" applyAlignment="1">
      <alignment vertical="top" wrapText="1"/>
    </xf>
    <xf numFmtId="0" fontId="19" fillId="33" borderId="15" xfId="0" applyFont="1" applyFill="1" applyBorder="1" applyAlignment="1">
      <alignment vertical="top" wrapText="1"/>
    </xf>
    <xf numFmtId="4" fontId="0" fillId="0" borderId="0" xfId="0" applyNumberFormat="1"/>
    <xf numFmtId="164" fontId="0" fillId="0" borderId="0" xfId="0" applyNumberFormat="1" applyFont="1"/>
    <xf numFmtId="167" fontId="0" fillId="0" borderId="0" xfId="0" applyNumberFormat="1"/>
    <xf numFmtId="167" fontId="0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"/>
  <sheetViews>
    <sheetView workbookViewId="0">
      <selection activeCell="B3" sqref="B3"/>
    </sheetView>
  </sheetViews>
  <sheetFormatPr baseColWidth="10" defaultRowHeight="15" x14ac:dyDescent="0.25"/>
  <sheetData>
    <row r="1" spans="1:2" x14ac:dyDescent="0.25">
      <c r="A1" s="1" t="str">
        <f>+calculos!A1</f>
        <v>date</v>
      </c>
      <c r="B1" t="s">
        <v>1</v>
      </c>
    </row>
    <row r="2" spans="1:2" x14ac:dyDescent="0.25">
      <c r="A2" s="1">
        <f>+calculos!A174</f>
        <v>44368</v>
      </c>
      <c r="B2" s="10">
        <v>0</v>
      </c>
    </row>
    <row r="3" spans="1:2" x14ac:dyDescent="0.25">
      <c r="A3" s="1">
        <f>+calculos!A175</f>
        <v>44369</v>
      </c>
      <c r="B3" s="11">
        <f>+calculos!H175-1</f>
        <v>-2.9717706462432103E-3</v>
      </c>
    </row>
    <row r="4" spans="1:2" x14ac:dyDescent="0.25">
      <c r="A4" s="1">
        <f>+calculos!A176</f>
        <v>44370</v>
      </c>
      <c r="B4" s="10">
        <f>+calculos!H176-1</f>
        <v>-2.815046115598796E-3</v>
      </c>
    </row>
    <row r="5" spans="1:2" x14ac:dyDescent="0.25">
      <c r="A5" s="1">
        <f>+calculos!A177</f>
        <v>44371</v>
      </c>
      <c r="B5" s="10">
        <f>+calculos!H177-1</f>
        <v>-2.653343511593631E-3</v>
      </c>
    </row>
    <row r="6" spans="1:2" x14ac:dyDescent="0.25">
      <c r="A6" s="1">
        <f>+calculos!A178</f>
        <v>44372</v>
      </c>
      <c r="B6" s="10">
        <f>+calculos!H178-1</f>
        <v>-2.4882303467760325E-3</v>
      </c>
    </row>
    <row r="7" spans="1:2" x14ac:dyDescent="0.25">
      <c r="A7" s="1">
        <f>+calculos!A179</f>
        <v>44373</v>
      </c>
      <c r="B7" s="10">
        <f>+calculos!H179-1</f>
        <v>-2.3480075487624097E-3</v>
      </c>
    </row>
    <row r="8" spans="1:2" x14ac:dyDescent="0.25">
      <c r="A8" s="1">
        <f>+calculos!A180</f>
        <v>44374</v>
      </c>
      <c r="B8" s="10">
        <f>+calculos!H180-1</f>
        <v>-2.1921133113609326E-3</v>
      </c>
    </row>
    <row r="9" spans="1:2" x14ac:dyDescent="0.25">
      <c r="A9" s="1">
        <f>+calculos!A181</f>
        <v>44375</v>
      </c>
      <c r="B9" s="10">
        <f>+calculos!H181-1</f>
        <v>-2.0483878001217315E-3</v>
      </c>
    </row>
    <row r="10" spans="1:2" x14ac:dyDescent="0.25">
      <c r="A10" s="1">
        <f>+calculos!A182</f>
        <v>44376</v>
      </c>
      <c r="B10" s="10">
        <f>+calculos!H182-1</f>
        <v>-1.9346238029845919E-3</v>
      </c>
    </row>
    <row r="11" spans="1:2" x14ac:dyDescent="0.25">
      <c r="A11" s="1">
        <f>+calculos!A183</f>
        <v>44377</v>
      </c>
      <c r="B11" s="10">
        <f>+calculos!H183-1</f>
        <v>-1.5471459436040558E-3</v>
      </c>
    </row>
    <row r="12" spans="1:2" x14ac:dyDescent="0.25">
      <c r="A12" s="1">
        <f>+calculos!A184</f>
        <v>44378</v>
      </c>
      <c r="B12" s="10">
        <f>+calculos!H184-1</f>
        <v>-1.3753028880509888E-3</v>
      </c>
    </row>
    <row r="13" spans="1:2" x14ac:dyDescent="0.25">
      <c r="A13" s="1">
        <f>+calculos!A185</f>
        <v>44379</v>
      </c>
      <c r="B13" s="10">
        <f>+calculos!H185-1</f>
        <v>-1.2038275206264215E-3</v>
      </c>
    </row>
    <row r="14" spans="1:2" x14ac:dyDescent="0.25">
      <c r="A14" s="1">
        <f>+calculos!A186</f>
        <v>44380</v>
      </c>
      <c r="B14" s="10">
        <f>+calculos!H186-1</f>
        <v>-1.0328138367919903E-3</v>
      </c>
    </row>
    <row r="15" spans="1:2" x14ac:dyDescent="0.25">
      <c r="A15" s="1">
        <f>+calculos!A187</f>
        <v>44381</v>
      </c>
      <c r="B15" s="10">
        <f>+calculos!H187-1</f>
        <v>-8.6189138384662467E-4</v>
      </c>
    </row>
    <row r="16" spans="1:2" x14ac:dyDescent="0.25">
      <c r="A16" s="1">
        <f>+calculos!A188</f>
        <v>44382</v>
      </c>
      <c r="B16" s="10">
        <f>+calculos!H188-1</f>
        <v>-6.9087770001230453E-4</v>
      </c>
    </row>
    <row r="17" spans="1:2" x14ac:dyDescent="0.25">
      <c r="A17" s="1">
        <f>+calculos!A189</f>
        <v>44383</v>
      </c>
      <c r="B17" s="10">
        <f>+calculos!H189-1</f>
        <v>-5.1986401617787337E-4</v>
      </c>
    </row>
    <row r="18" spans="1:2" x14ac:dyDescent="0.25">
      <c r="A18" s="1">
        <f>+calculos!A190</f>
        <v>44384</v>
      </c>
      <c r="B18" s="10">
        <f>+calculos!H190-1</f>
        <v>-3.4571530724658572E-4</v>
      </c>
    </row>
    <row r="19" spans="1:2" x14ac:dyDescent="0.25">
      <c r="A19" s="1">
        <f>+calculos!A191</f>
        <v>44385</v>
      </c>
      <c r="B19" s="10">
        <f>+calculos!H191-1</f>
        <v>-1.9378454513641064E-4</v>
      </c>
    </row>
    <row r="20" spans="1:2" x14ac:dyDescent="0.25">
      <c r="A20" s="1">
        <f>+calculos!A192</f>
        <v>44386</v>
      </c>
      <c r="B20" s="10">
        <f>+calculos!H192-1</f>
        <v>-2.3231623368036303E-5</v>
      </c>
    </row>
    <row r="21" spans="1:2" x14ac:dyDescent="0.25">
      <c r="A21" s="1">
        <f>+calculos!A193</f>
        <v>44387</v>
      </c>
      <c r="B21" s="10">
        <f>+calculos!H193-1</f>
        <v>1.4861143218514172E-4</v>
      </c>
    </row>
    <row r="22" spans="1:2" x14ac:dyDescent="0.25">
      <c r="A22" s="1">
        <f>+calculos!A194</f>
        <v>44388</v>
      </c>
      <c r="B22" s="10">
        <f>+calculos!H194-1</f>
        <v>3.2036325684914324E-4</v>
      </c>
    </row>
    <row r="23" spans="1:2" x14ac:dyDescent="0.25">
      <c r="A23" s="1">
        <f>+calculos!A195</f>
        <v>44389</v>
      </c>
      <c r="B23" s="10">
        <f>+calculos!H195-1</f>
        <v>4.9165339792311968E-4</v>
      </c>
    </row>
    <row r="24" spans="1:2" x14ac:dyDescent="0.25">
      <c r="A24" s="1">
        <f>+calculos!A196</f>
        <v>44390</v>
      </c>
      <c r="B24" s="10">
        <f>+calculos!H196-1</f>
        <v>6.6303661293454219E-4</v>
      </c>
    </row>
    <row r="25" spans="1:2" x14ac:dyDescent="0.25">
      <c r="A25" s="1">
        <f>+calculos!A197</f>
        <v>44391</v>
      </c>
      <c r="B25" s="10">
        <f>+calculos!H197-1</f>
        <v>8.3432675400851863E-4</v>
      </c>
    </row>
    <row r="26" spans="1:2" x14ac:dyDescent="0.25">
      <c r="A26" s="1">
        <f>+calculos!A198</f>
        <v>44392</v>
      </c>
      <c r="B26" s="10">
        <f>+calculos!H198-1</f>
        <v>1.0053413593671401E-3</v>
      </c>
    </row>
    <row r="27" spans="1:2" x14ac:dyDescent="0.25">
      <c r="A27" s="1">
        <f>+calculos!A199</f>
        <v>44393</v>
      </c>
      <c r="B27" s="10">
        <f>+calculos!H199-1</f>
        <v>1.176447195614827E-3</v>
      </c>
    </row>
    <row r="28" spans="1:2" x14ac:dyDescent="0.25">
      <c r="A28" s="1">
        <f>+calculos!A200</f>
        <v>44394</v>
      </c>
      <c r="B28" s="10">
        <f>+calculos!H200-1</f>
        <v>1.3470001173832014E-3</v>
      </c>
    </row>
    <row r="29" spans="1:2" x14ac:dyDescent="0.25">
      <c r="A29" s="1">
        <f>+calculos!A201</f>
        <v>44395</v>
      </c>
      <c r="B29" s="10">
        <f>+calculos!H201-1</f>
        <v>1.514971850057778E-3</v>
      </c>
    </row>
    <row r="30" spans="1:2" x14ac:dyDescent="0.25">
      <c r="A30" s="1">
        <f>+calculos!A202</f>
        <v>44396</v>
      </c>
      <c r="B30" s="10">
        <f>+calculos!H202-1</f>
        <v>1.6931771082178138E-3</v>
      </c>
    </row>
    <row r="31" spans="1:2" x14ac:dyDescent="0.25">
      <c r="A31" s="1">
        <f>+calculos!A203</f>
        <v>44397</v>
      </c>
      <c r="B31" s="10">
        <f>+calculos!H203-1</f>
        <v>1.8784799452422618E-3</v>
      </c>
    </row>
    <row r="32" spans="1:2" x14ac:dyDescent="0.25">
      <c r="A32" s="1">
        <f>+calculos!A204</f>
        <v>44398</v>
      </c>
      <c r="B32" s="10">
        <f>+calculos!H204-1</f>
        <v>2.0543804715482672E-3</v>
      </c>
    </row>
    <row r="33" spans="1:2" x14ac:dyDescent="0.25">
      <c r="A33" s="1">
        <f>+calculos!A205</f>
        <v>44399</v>
      </c>
      <c r="B33" s="10">
        <f>+calculos!H205-1</f>
        <v>2.2297271618512138E-3</v>
      </c>
    </row>
    <row r="34" spans="1:2" x14ac:dyDescent="0.25">
      <c r="A34" s="1">
        <f>+calculos!A206</f>
        <v>44400</v>
      </c>
      <c r="B34" s="10">
        <f>+calculos!H206-1</f>
        <v>2.3635886787818361E-3</v>
      </c>
    </row>
    <row r="35" spans="1:2" x14ac:dyDescent="0.25">
      <c r="A35" s="1">
        <f>+calculos!A207</f>
        <v>44401</v>
      </c>
      <c r="B35" s="10">
        <f>+calculos!H207-1</f>
        <v>2.5289783008388689E-3</v>
      </c>
    </row>
    <row r="36" spans="1:2" x14ac:dyDescent="0.25">
      <c r="A36" s="1">
        <f>+calculos!A208</f>
        <v>44402</v>
      </c>
      <c r="B36" s="10">
        <f>+calculos!H208-1</f>
        <v>2.6959363569685202E-3</v>
      </c>
    </row>
    <row r="37" spans="1:2" x14ac:dyDescent="0.25">
      <c r="A37" s="1">
        <f>+calculos!A209</f>
        <v>44403</v>
      </c>
      <c r="B37" s="10">
        <f>+calculos!H209-1</f>
        <v>2.8525687351996787E-3</v>
      </c>
    </row>
    <row r="38" spans="1:2" x14ac:dyDescent="0.25">
      <c r="A38" s="1">
        <f>+calculos!A210</f>
        <v>44404</v>
      </c>
      <c r="B38" s="10">
        <f>+calculos!H210-1</f>
        <v>3.0174054427778429E-3</v>
      </c>
    </row>
    <row r="39" spans="1:2" x14ac:dyDescent="0.25">
      <c r="A39" s="1">
        <f>+calculos!A211</f>
        <v>44405</v>
      </c>
      <c r="B39" s="10">
        <f>+calculos!H211-1</f>
        <v>3.1682294544055356E-3</v>
      </c>
    </row>
    <row r="40" spans="1:2" x14ac:dyDescent="0.25">
      <c r="A40" s="1">
        <f>+calculos!A212</f>
        <v>44406</v>
      </c>
      <c r="B40" s="10">
        <f>+calculos!H212-1</f>
        <v>3.3272587169039802E-3</v>
      </c>
    </row>
    <row r="41" spans="1:2" x14ac:dyDescent="0.25">
      <c r="A41" s="1">
        <f>+calculos!A213</f>
        <v>44407</v>
      </c>
      <c r="B41" s="10">
        <f>+calculos!H213-1</f>
        <v>3.4884084064299437E-3</v>
      </c>
    </row>
    <row r="42" spans="1:2" x14ac:dyDescent="0.25">
      <c r="A42" s="1">
        <f>+calculos!A214</f>
        <v>44408</v>
      </c>
      <c r="B42" s="10">
        <f>+calculos!H214-1</f>
        <v>3.526206561749845E-3</v>
      </c>
    </row>
    <row r="43" spans="1:2" x14ac:dyDescent="0.25">
      <c r="A43" s="1">
        <f>+calculos!A215</f>
        <v>44409</v>
      </c>
      <c r="B43" s="10">
        <f>+calculos!H215-1</f>
        <v>3.6990642153722497E-3</v>
      </c>
    </row>
    <row r="44" spans="1:2" x14ac:dyDescent="0.25">
      <c r="A44" s="1">
        <f>+calculos!A216</f>
        <v>44410</v>
      </c>
      <c r="B44" s="10">
        <f>+calculos!H216-1</f>
        <v>3.8309896101018648E-3</v>
      </c>
    </row>
    <row r="45" spans="1:2" x14ac:dyDescent="0.25">
      <c r="A45" s="1">
        <f>+calculos!A217</f>
        <v>44411</v>
      </c>
      <c r="B45" s="10">
        <f>+calculos!H217-1</f>
        <v>4.0034786540714684E-3</v>
      </c>
    </row>
    <row r="46" spans="1:2" x14ac:dyDescent="0.25">
      <c r="A46" s="1">
        <f>+calculos!A218</f>
        <v>44412</v>
      </c>
      <c r="B46" s="10">
        <f>+calculos!H218-1</f>
        <v>4.0896719972145501E-3</v>
      </c>
    </row>
    <row r="47" spans="1:2" x14ac:dyDescent="0.25">
      <c r="A47" s="1">
        <f>+calculos!A219</f>
        <v>44413</v>
      </c>
      <c r="B47" s="10">
        <f>+calculos!H219-1</f>
        <v>4.8274760587503351E-3</v>
      </c>
    </row>
    <row r="48" spans="1:2" x14ac:dyDescent="0.25">
      <c r="A48" s="1">
        <f>+calculos!A220</f>
        <v>44414</v>
      </c>
      <c r="B48" s="10">
        <f>+calculos!H220-1</f>
        <v>7.7769458285297244E-3</v>
      </c>
    </row>
    <row r="49" spans="1:2" x14ac:dyDescent="0.25">
      <c r="A49" s="1">
        <f>+calculos!A221</f>
        <v>44415</v>
      </c>
      <c r="B49" s="10">
        <f>+calculos!H221-1</f>
        <v>7.8146679093551441E-3</v>
      </c>
    </row>
    <row r="50" spans="1:2" x14ac:dyDescent="0.25">
      <c r="A50" s="1">
        <f>+calculos!A222</f>
        <v>44416</v>
      </c>
      <c r="B50" s="10">
        <f>+calculos!H222-1</f>
        <v>7.9007691381836054E-3</v>
      </c>
    </row>
    <row r="51" spans="1:2" x14ac:dyDescent="0.25">
      <c r="A51" s="1">
        <f>+calculos!A223</f>
        <v>44417</v>
      </c>
      <c r="B51" s="10">
        <f>+calculos!H223-1</f>
        <v>6.9327551057623005E-3</v>
      </c>
    </row>
    <row r="52" spans="1:2" x14ac:dyDescent="0.25">
      <c r="A52" s="1">
        <f>+calculos!A224</f>
        <v>44418</v>
      </c>
      <c r="B52" s="10">
        <f>+calculos!H224-1</f>
        <v>1.1191978359453181E-2</v>
      </c>
    </row>
    <row r="53" spans="1:2" x14ac:dyDescent="0.25">
      <c r="A53" s="1">
        <f>+calculos!A225</f>
        <v>44419</v>
      </c>
      <c r="B53" s="10">
        <f>+calculos!H225-1</f>
        <v>1.3988822818034041E-2</v>
      </c>
    </row>
    <row r="54" spans="1:2" x14ac:dyDescent="0.25">
      <c r="A54" s="1">
        <f>+calculos!A226</f>
        <v>44420</v>
      </c>
      <c r="B54" s="10">
        <f>+calculos!H226-1</f>
        <v>1.3372484771390525E-2</v>
      </c>
    </row>
    <row r="55" spans="1:2" x14ac:dyDescent="0.25">
      <c r="A55" s="1">
        <f>+calculos!A227</f>
        <v>44421</v>
      </c>
      <c r="B55" s="10">
        <f>+calculos!H227-1</f>
        <v>1.3857781235391053E-2</v>
      </c>
    </row>
    <row r="56" spans="1:2" x14ac:dyDescent="0.25">
      <c r="A56" s="1">
        <f>+calculos!A228</f>
        <v>44422</v>
      </c>
      <c r="B56" s="10">
        <f>+calculos!H228-1</f>
        <v>1.3892038673505969E-2</v>
      </c>
    </row>
    <row r="57" spans="1:2" x14ac:dyDescent="0.25">
      <c r="A57" s="1">
        <f>+calculos!A229</f>
        <v>44423</v>
      </c>
      <c r="B57" s="10">
        <f>+calculos!H229-1</f>
        <v>1.3976340679254573E-2</v>
      </c>
    </row>
    <row r="58" spans="1:2" x14ac:dyDescent="0.25">
      <c r="A58" s="1">
        <f>+calculos!A230</f>
        <v>44424</v>
      </c>
      <c r="B58" s="10">
        <f>+calculos!H230-1</f>
        <v>1.2460123865354555E-2</v>
      </c>
    </row>
    <row r="59" spans="1:2" x14ac:dyDescent="0.25">
      <c r="A59" s="1">
        <f>+calculos!A231</f>
        <v>44425</v>
      </c>
      <c r="B59" s="10">
        <f>+calculos!H231-1</f>
        <v>8.9064416938009483E-3</v>
      </c>
    </row>
    <row r="60" spans="1:2" x14ac:dyDescent="0.25">
      <c r="A60" s="1">
        <f>+calculos!A232</f>
        <v>44426</v>
      </c>
      <c r="B60" s="10">
        <f>+calculos!H232-1</f>
        <v>6.445592111684384E-3</v>
      </c>
    </row>
    <row r="61" spans="1:2" x14ac:dyDescent="0.25">
      <c r="A61" s="1">
        <f>+calculos!A233</f>
        <v>44427</v>
      </c>
      <c r="B61" s="10">
        <f>+calculos!H233-1</f>
        <v>4.0465551118562537E-4</v>
      </c>
    </row>
    <row r="62" spans="1:2" x14ac:dyDescent="0.25">
      <c r="A62" s="1">
        <f>+calculos!A234</f>
        <v>44428</v>
      </c>
      <c r="B62" s="10">
        <f>+calculos!H234-1</f>
        <v>2.2501470867501983E-3</v>
      </c>
    </row>
    <row r="63" spans="1:2" x14ac:dyDescent="0.25">
      <c r="A63" s="1">
        <f>+calculos!A235</f>
        <v>44429</v>
      </c>
      <c r="B63" s="10">
        <f>+calculos!H235-1</f>
        <v>2.2884268168805733E-3</v>
      </c>
    </row>
    <row r="64" spans="1:2" x14ac:dyDescent="0.25">
      <c r="A64" s="1">
        <f>+calculos!A236</f>
        <v>44430</v>
      </c>
      <c r="B64" s="10">
        <f>+calculos!H236-1</f>
        <v>2.328092572168039E-3</v>
      </c>
    </row>
    <row r="65" spans="1:2" x14ac:dyDescent="0.25">
      <c r="A65" s="1">
        <f>+calculos!A237</f>
        <v>44431</v>
      </c>
      <c r="B65" s="10">
        <f>+calculos!H237-1</f>
        <v>4.6171320459886811E-3</v>
      </c>
    </row>
    <row r="66" spans="1:2" x14ac:dyDescent="0.25">
      <c r="A66" s="1">
        <f>+calculos!A238</f>
        <v>44432</v>
      </c>
      <c r="B66" s="10">
        <f>+calculos!H238-1</f>
        <v>8.9791383505657407E-3</v>
      </c>
    </row>
    <row r="67" spans="1:2" x14ac:dyDescent="0.25">
      <c r="A67" s="1">
        <f>+calculos!A239</f>
        <v>44433</v>
      </c>
      <c r="B67" s="10">
        <f>+calculos!H239-1</f>
        <v>1.0017444401070996E-2</v>
      </c>
    </row>
    <row r="68" spans="1:2" x14ac:dyDescent="0.25">
      <c r="A68" s="1">
        <f>+calculos!A240</f>
        <v>44434</v>
      </c>
      <c r="B68" s="10">
        <f>+calculos!H240-1</f>
        <v>6.8447401878948266E-3</v>
      </c>
    </row>
    <row r="69" spans="1:2" x14ac:dyDescent="0.25">
      <c r="A69" s="1">
        <f>+calculos!A241</f>
        <v>44435</v>
      </c>
      <c r="B69" s="10">
        <f>+calculos!H241-1</f>
        <v>1.0847231253577672E-2</v>
      </c>
    </row>
    <row r="70" spans="1:2" x14ac:dyDescent="0.25">
      <c r="A70" s="1">
        <f>+calculos!A242</f>
        <v>44436</v>
      </c>
      <c r="B70" s="10">
        <f>+calculos!H242-1</f>
        <v>1.0892582232361336E-2</v>
      </c>
    </row>
    <row r="71" spans="1:2" x14ac:dyDescent="0.25">
      <c r="A71" s="1">
        <f>+calculos!A243</f>
        <v>44437</v>
      </c>
      <c r="B71" s="10">
        <f>+calculos!H243-1</f>
        <v>1.0991170319324395E-2</v>
      </c>
    </row>
    <row r="72" spans="1:2" x14ac:dyDescent="0.25">
      <c r="A72" s="1">
        <f>+calculos!A244</f>
        <v>44438</v>
      </c>
      <c r="B72" s="10">
        <f>+calculos!H244-1</f>
        <v>1.2032543201709878E-2</v>
      </c>
    </row>
    <row r="73" spans="1:2" x14ac:dyDescent="0.25">
      <c r="A73" s="1">
        <f>+calculos!A245</f>
        <v>44439</v>
      </c>
      <c r="B73" s="10">
        <f>+calculos!H245-1</f>
        <v>1.4911923864165288E-2</v>
      </c>
    </row>
    <row r="74" spans="1:2" x14ac:dyDescent="0.25">
      <c r="A74" s="1">
        <f>+calculos!A246</f>
        <v>44440</v>
      </c>
      <c r="B74" s="10">
        <f>+calculos!H246-1</f>
        <v>1.6546648055758784E-2</v>
      </c>
    </row>
    <row r="75" spans="1:2" x14ac:dyDescent="0.25">
      <c r="A75" s="1">
        <f>+calculos!A247</f>
        <v>44441</v>
      </c>
      <c r="B75" s="10">
        <f>+calculos!H247-1</f>
        <v>1.957348815995541E-2</v>
      </c>
    </row>
    <row r="76" spans="1:2" x14ac:dyDescent="0.25">
      <c r="A76" s="1">
        <f>+calculos!A248</f>
        <v>44442</v>
      </c>
      <c r="B76" s="10">
        <f>+calculos!H248-1</f>
        <v>2.0477495868967077E-2</v>
      </c>
    </row>
    <row r="77" spans="1:2" x14ac:dyDescent="0.25">
      <c r="A77" s="1">
        <f>+calculos!A249</f>
        <v>44443</v>
      </c>
      <c r="B77" s="10">
        <f>+calculos!H249-1</f>
        <v>2.056106958087911E-2</v>
      </c>
    </row>
    <row r="78" spans="1:2" x14ac:dyDescent="0.25">
      <c r="A78" s="1">
        <f>+calculos!A250</f>
        <v>44444</v>
      </c>
      <c r="B78" s="10">
        <f>+calculos!H250-1</f>
        <v>2.059357583601118E-2</v>
      </c>
    </row>
    <row r="79" spans="1:2" x14ac:dyDescent="0.25">
      <c r="A79" s="1"/>
    </row>
    <row r="80" spans="1:2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8"/>
  <sheetViews>
    <sheetView tabSelected="1" topLeftCell="A41" workbookViewId="0">
      <selection activeCell="H63" sqref="H63"/>
    </sheetView>
  </sheetViews>
  <sheetFormatPr baseColWidth="10" defaultRowHeight="15" x14ac:dyDescent="0.25"/>
  <sheetData>
    <row r="1" spans="1:2" x14ac:dyDescent="0.25">
      <c r="A1" s="1" t="str">
        <f>+calculos!A1</f>
        <v>date</v>
      </c>
      <c r="B1" t="s">
        <v>1</v>
      </c>
    </row>
    <row r="2" spans="1:2" x14ac:dyDescent="0.25">
      <c r="A2" s="1">
        <f>+data!A2</f>
        <v>44368</v>
      </c>
      <c r="B2">
        <f>+calculos!B174</f>
        <v>169468.18715175</v>
      </c>
    </row>
    <row r="3" spans="1:2" x14ac:dyDescent="0.25">
      <c r="A3" s="1">
        <f>+data!A3</f>
        <v>44369</v>
      </c>
      <c r="B3">
        <f>+calculos!B175</f>
        <v>169494.79899013907</v>
      </c>
    </row>
    <row r="4" spans="1:2" x14ac:dyDescent="0.25">
      <c r="A4" s="1">
        <f>+data!A4</f>
        <v>44370</v>
      </c>
      <c r="B4">
        <f>+calculos!B176</f>
        <v>169521.44216034861</v>
      </c>
    </row>
    <row r="5" spans="1:2" x14ac:dyDescent="0.25">
      <c r="A5" s="1">
        <f>+data!A5</f>
        <v>44371</v>
      </c>
      <c r="B5">
        <f>+calculos!B177</f>
        <v>169548.93160302949</v>
      </c>
    </row>
    <row r="6" spans="1:2" x14ac:dyDescent="0.25">
      <c r="A6" s="1">
        <f>+data!A6</f>
        <v>44372</v>
      </c>
      <c r="B6">
        <f>+calculos!B178</f>
        <v>169577.00084104849</v>
      </c>
    </row>
    <row r="7" spans="1:2" x14ac:dyDescent="0.25">
      <c r="A7" s="1">
        <f>+data!A7</f>
        <v>44373</v>
      </c>
      <c r="B7">
        <f>+calculos!B179</f>
        <v>169600.8387167108</v>
      </c>
    </row>
    <row r="8" spans="1:2" x14ac:dyDescent="0.25">
      <c r="A8" s="1">
        <f>+data!A8</f>
        <v>44374</v>
      </c>
      <c r="B8">
        <f>+calculos!B180</f>
        <v>169627.34073706905</v>
      </c>
    </row>
    <row r="9" spans="1:2" x14ac:dyDescent="0.25">
      <c r="A9" s="1">
        <f>+data!A9</f>
        <v>44375</v>
      </c>
      <c r="B9">
        <f>+calculos!B181</f>
        <v>169651.77407397973</v>
      </c>
    </row>
    <row r="10" spans="1:2" x14ac:dyDescent="0.25">
      <c r="A10" s="1">
        <f>+data!A10</f>
        <v>44376</v>
      </c>
      <c r="B10">
        <f>+calculos!B182</f>
        <v>169671.11395349304</v>
      </c>
    </row>
    <row r="11" spans="1:2" x14ac:dyDescent="0.25">
      <c r="A11" s="1">
        <f>+data!A11</f>
        <v>44377</v>
      </c>
      <c r="B11">
        <f>+calculos!B183</f>
        <v>169736.98518958772</v>
      </c>
    </row>
    <row r="12" spans="1:2" x14ac:dyDescent="0.25">
      <c r="A12" s="1">
        <f>+data!A12</f>
        <v>44378</v>
      </c>
      <c r="B12">
        <f>+calculos!B184</f>
        <v>169766.19850903173</v>
      </c>
    </row>
    <row r="13" spans="1:2" x14ac:dyDescent="0.25">
      <c r="A13" s="1">
        <f>+data!A13</f>
        <v>44379</v>
      </c>
      <c r="B13">
        <f>+calculos!B185</f>
        <v>169795.34932149391</v>
      </c>
    </row>
    <row r="14" spans="1:2" x14ac:dyDescent="0.25">
      <c r="A14" s="1">
        <f>+data!A14</f>
        <v>44380</v>
      </c>
      <c r="B14">
        <f>+calculos!B186</f>
        <v>169824.42164774577</v>
      </c>
    </row>
    <row r="15" spans="1:2" x14ac:dyDescent="0.25">
      <c r="A15" s="1">
        <f>+data!A15</f>
        <v>44381</v>
      </c>
      <c r="B15">
        <f>+calculos!B187</f>
        <v>169853.47846474647</v>
      </c>
    </row>
    <row r="16" spans="1:2" x14ac:dyDescent="0.25">
      <c r="A16" s="1">
        <f>+data!A16</f>
        <v>44382</v>
      </c>
      <c r="B16">
        <f>+calculos!B188</f>
        <v>169882.5507909983</v>
      </c>
    </row>
    <row r="17" spans="1:2" x14ac:dyDescent="0.25">
      <c r="A17" s="1">
        <f>+data!A17</f>
        <v>44383</v>
      </c>
      <c r="B17">
        <f>+calculos!B189</f>
        <v>169911.62311725016</v>
      </c>
    </row>
    <row r="18" spans="1:2" x14ac:dyDescent="0.25">
      <c r="A18" s="1">
        <f>+data!A18</f>
        <v>44384</v>
      </c>
      <c r="B18">
        <f>+calculos!B190</f>
        <v>169941.22839776849</v>
      </c>
    </row>
    <row r="19" spans="1:2" x14ac:dyDescent="0.25">
      <c r="A19" s="1">
        <f>+data!A19</f>
        <v>44385</v>
      </c>
      <c r="B19">
        <f>+calculos!B191</f>
        <v>169967.0566273272</v>
      </c>
    </row>
    <row r="20" spans="1:2" x14ac:dyDescent="0.25">
      <c r="A20" s="1">
        <f>+data!A20</f>
        <v>44386</v>
      </c>
      <c r="B20">
        <f>+calculos!B192</f>
        <v>169996.05062402782</v>
      </c>
    </row>
    <row r="21" spans="1:2" x14ac:dyDescent="0.25">
      <c r="A21" s="1">
        <f>+data!A21</f>
        <v>44387</v>
      </c>
      <c r="B21">
        <f>+calculos!B193</f>
        <v>170025.26394347186</v>
      </c>
    </row>
    <row r="22" spans="1:2" x14ac:dyDescent="0.25">
      <c r="A22" s="1">
        <f>+data!A22</f>
        <v>44388</v>
      </c>
      <c r="B22">
        <f>+calculos!B194</f>
        <v>170054.46175366474</v>
      </c>
    </row>
    <row r="23" spans="1:2" x14ac:dyDescent="0.25">
      <c r="A23" s="1">
        <f>+data!A23</f>
        <v>44389</v>
      </c>
      <c r="B23">
        <f>+calculos!B195</f>
        <v>170083.58107764731</v>
      </c>
    </row>
    <row r="24" spans="1:2" x14ac:dyDescent="0.25">
      <c r="A24" s="1">
        <f>+data!A24</f>
        <v>44390</v>
      </c>
      <c r="B24">
        <f>+calculos!B196</f>
        <v>170112.71622419922</v>
      </c>
    </row>
    <row r="25" spans="1:2" x14ac:dyDescent="0.25">
      <c r="A25" s="1">
        <f>+data!A25</f>
        <v>44391</v>
      </c>
      <c r="B25">
        <f>+calculos!B197</f>
        <v>170141.83554818179</v>
      </c>
    </row>
    <row r="26" spans="1:2" x14ac:dyDescent="0.25">
      <c r="A26" s="1">
        <f>+data!A26</f>
        <v>44392</v>
      </c>
      <c r="B26">
        <f>+calculos!B198</f>
        <v>170170.90803109275</v>
      </c>
    </row>
    <row r="27" spans="1:2" x14ac:dyDescent="0.25">
      <c r="A27" s="1">
        <f>+data!A27</f>
        <v>44393</v>
      </c>
      <c r="B27">
        <f>+calculos!B199</f>
        <v>170199.99602325488</v>
      </c>
    </row>
    <row r="28" spans="1:2" x14ac:dyDescent="0.25">
      <c r="A28" s="1">
        <f>+data!A28</f>
        <v>44394</v>
      </c>
      <c r="B28">
        <f>+calculos!B200</f>
        <v>170228.99001995553</v>
      </c>
    </row>
    <row r="29" spans="1:2" x14ac:dyDescent="0.25">
      <c r="A29" s="1">
        <f>+data!A29</f>
        <v>44395</v>
      </c>
      <c r="B29">
        <f>+calculos!B201</f>
        <v>170257.5452145102</v>
      </c>
    </row>
    <row r="30" spans="1:2" x14ac:dyDescent="0.25">
      <c r="A30" s="1">
        <f>+data!A30</f>
        <v>44396</v>
      </c>
      <c r="B30">
        <f>+calculos!B202</f>
        <v>170287.84010839742</v>
      </c>
    </row>
    <row r="31" spans="1:2" x14ac:dyDescent="0.25">
      <c r="A31" s="1">
        <f>+data!A31</f>
        <v>44397</v>
      </c>
      <c r="B31">
        <f>+calculos!B203</f>
        <v>170319.34159069159</v>
      </c>
    </row>
    <row r="32" spans="1:2" x14ac:dyDescent="0.25">
      <c r="A32" s="1">
        <f>+data!A32</f>
        <v>44398</v>
      </c>
      <c r="B32">
        <f>+calculos!B204</f>
        <v>170349.24468016363</v>
      </c>
    </row>
    <row r="33" spans="1:2" x14ac:dyDescent="0.25">
      <c r="A33" s="1">
        <f>+data!A33</f>
        <v>44399</v>
      </c>
      <c r="B33">
        <f>+calculos!B205</f>
        <v>170379.05361751514</v>
      </c>
    </row>
    <row r="34" spans="1:2" x14ac:dyDescent="0.25">
      <c r="A34" s="1">
        <f>+data!A34</f>
        <v>44400</v>
      </c>
      <c r="B34">
        <f>+calculos!B206</f>
        <v>170401.81007539335</v>
      </c>
    </row>
    <row r="35" spans="1:2" x14ac:dyDescent="0.25">
      <c r="A35" s="1">
        <f>+data!A35</f>
        <v>44401</v>
      </c>
      <c r="B35">
        <f>+calculos!B207</f>
        <v>170429.92631114306</v>
      </c>
    </row>
    <row r="36" spans="1:2" x14ac:dyDescent="0.25">
      <c r="A36" s="1">
        <f>+data!A36</f>
        <v>44402</v>
      </c>
      <c r="B36">
        <f>+calculos!B208</f>
        <v>170458.30918068512</v>
      </c>
    </row>
    <row r="37" spans="1:2" x14ac:dyDescent="0.25">
      <c r="A37" s="1">
        <f>+data!A37</f>
        <v>44403</v>
      </c>
      <c r="B37">
        <f>+calculos!B209</f>
        <v>170484.93668498442</v>
      </c>
    </row>
    <row r="38" spans="1:2" x14ac:dyDescent="0.25">
      <c r="A38" s="1">
        <f>+data!A38</f>
        <v>44404</v>
      </c>
      <c r="B38">
        <f>+calculos!B210</f>
        <v>170512.95892527269</v>
      </c>
    </row>
    <row r="39" spans="1:2" x14ac:dyDescent="0.25">
      <c r="A39" s="1">
        <f>+data!A39</f>
        <v>44405</v>
      </c>
      <c r="B39">
        <f>+calculos!B211</f>
        <v>170538.59900724937</v>
      </c>
    </row>
    <row r="40" spans="1:2" x14ac:dyDescent="0.25">
      <c r="A40" s="1">
        <f>+data!A40</f>
        <v>44406</v>
      </c>
      <c r="B40">
        <f>+calculos!B212</f>
        <v>170565.6339818741</v>
      </c>
    </row>
    <row r="41" spans="1:2" x14ac:dyDescent="0.25">
      <c r="A41" s="1">
        <f>+data!A41</f>
        <v>44407</v>
      </c>
      <c r="B41">
        <f>+calculos!B213</f>
        <v>170593.0294290935</v>
      </c>
    </row>
    <row r="42" spans="1:2" x14ac:dyDescent="0.25">
      <c r="A42" s="1">
        <f>+data!A42</f>
        <v>44408</v>
      </c>
      <c r="B42">
        <f>+calculos!B214</f>
        <v>170599.4551154979</v>
      </c>
    </row>
    <row r="43" spans="1:2" x14ac:dyDescent="0.25">
      <c r="A43" s="1">
        <f>+data!A43</f>
        <v>44409</v>
      </c>
      <c r="B43">
        <f>+calculos!B215</f>
        <v>170628.8409166137</v>
      </c>
    </row>
    <row r="44" spans="1:2" x14ac:dyDescent="0.25">
      <c r="A44" s="1">
        <f>+data!A44</f>
        <v>44410</v>
      </c>
      <c r="B44">
        <f>+calculos!B216</f>
        <v>170651.26823371774</v>
      </c>
    </row>
    <row r="45" spans="1:2" x14ac:dyDescent="0.25">
      <c r="A45" s="1">
        <f>+data!A45</f>
        <v>44411</v>
      </c>
      <c r="B45">
        <f>+calculos!B217</f>
        <v>170680.59137119257</v>
      </c>
    </row>
    <row r="46" spans="1:2" x14ac:dyDescent="0.25">
      <c r="A46" s="1">
        <f>+data!A46</f>
        <v>44412</v>
      </c>
      <c r="B46">
        <f>+calculos!B218</f>
        <v>340709.83617911622</v>
      </c>
    </row>
    <row r="47" spans="1:2" x14ac:dyDescent="0.25">
      <c r="A47" s="1">
        <f>+data!A47</f>
        <v>44413</v>
      </c>
      <c r="B47">
        <f>+calculos!B219</f>
        <v>340960.08098703984</v>
      </c>
    </row>
    <row r="48" spans="1:2" x14ac:dyDescent="0.25">
      <c r="A48" s="1">
        <f>+data!A48</f>
        <v>44414</v>
      </c>
      <c r="B48">
        <f>+calculos!B220</f>
        <v>341958.30997239402</v>
      </c>
    </row>
    <row r="49" spans="1:2" x14ac:dyDescent="0.25">
      <c r="A49" s="1">
        <f>+data!A49</f>
        <v>44415</v>
      </c>
      <c r="B49">
        <f>+calculos!B221</f>
        <v>341971.10340049432</v>
      </c>
    </row>
    <row r="50" spans="1:2" x14ac:dyDescent="0.25">
      <c r="A50" s="1">
        <f>+data!A50</f>
        <v>44416</v>
      </c>
      <c r="B50">
        <f>+calculos!B222</f>
        <v>342000.31671993842</v>
      </c>
    </row>
    <row r="51" spans="1:2" x14ac:dyDescent="0.25">
      <c r="A51" s="1">
        <f>+data!A51</f>
        <v>44417</v>
      </c>
      <c r="B51">
        <f>+calculos!B223</f>
        <v>341671.41744643694</v>
      </c>
    </row>
    <row r="52" spans="1:2" x14ac:dyDescent="0.25">
      <c r="A52" s="1">
        <f>+data!A52</f>
        <v>44418</v>
      </c>
      <c r="B52">
        <f>+calculos!B224</f>
        <v>343111.08230236341</v>
      </c>
    </row>
    <row r="53" spans="1:2" x14ac:dyDescent="0.25">
      <c r="A53" s="1">
        <f>+data!A53</f>
        <v>44419</v>
      </c>
      <c r="B53">
        <f>+calculos!B225</f>
        <v>344057.80997858994</v>
      </c>
    </row>
    <row r="54" spans="1:2" x14ac:dyDescent="0.25">
      <c r="A54" s="1">
        <f>+data!A54</f>
        <v>44420</v>
      </c>
      <c r="B54">
        <f>+calculos!B226</f>
        <v>343848.4748345163</v>
      </c>
    </row>
    <row r="55" spans="1:2" x14ac:dyDescent="0.25">
      <c r="A55" s="1">
        <f>+data!A55</f>
        <v>44421</v>
      </c>
      <c r="B55">
        <f>+calculos!B227</f>
        <v>344013.1083586223</v>
      </c>
    </row>
    <row r="56" spans="1:2" x14ac:dyDescent="0.25">
      <c r="A56" s="1">
        <f>+data!A56</f>
        <v>44422</v>
      </c>
      <c r="B56">
        <f>+calculos!B228</f>
        <v>344024.72621681797</v>
      </c>
    </row>
    <row r="57" spans="1:2" x14ac:dyDescent="0.25">
      <c r="A57" s="1">
        <f>+data!A57</f>
        <v>44423</v>
      </c>
      <c r="B57">
        <f>+calculos!B229</f>
        <v>344053.32840910344</v>
      </c>
    </row>
    <row r="58" spans="1:2" x14ac:dyDescent="0.25">
      <c r="A58" s="1">
        <f>+data!A58</f>
        <v>44424</v>
      </c>
      <c r="B58">
        <f>+calculos!B230</f>
        <v>343537.91493547859</v>
      </c>
    </row>
    <row r="59" spans="1:2" x14ac:dyDescent="0.25">
      <c r="A59" s="1">
        <f>+data!A59</f>
        <v>44425</v>
      </c>
      <c r="B59">
        <f>+calculos!B231</f>
        <v>342327.42915210925</v>
      </c>
    </row>
    <row r="60" spans="1:2" x14ac:dyDescent="0.25">
      <c r="A60" s="1">
        <f>+data!A60</f>
        <v>44426</v>
      </c>
      <c r="B60">
        <f>+calculos!B232</f>
        <v>341490.09709626855</v>
      </c>
    </row>
    <row r="61" spans="1:2" x14ac:dyDescent="0.25">
      <c r="A61" s="1">
        <f>+data!A61</f>
        <v>44427</v>
      </c>
      <c r="B61">
        <f>+calculos!B233</f>
        <v>339427.1038273056</v>
      </c>
    </row>
    <row r="62" spans="1:2" x14ac:dyDescent="0.25">
      <c r="A62" s="1">
        <f>+data!A62</f>
        <v>44428</v>
      </c>
      <c r="B62">
        <f>+calculos!B234</f>
        <v>340052.30456907232</v>
      </c>
    </row>
    <row r="63" spans="1:2" x14ac:dyDescent="0.25">
      <c r="A63" s="1">
        <f>+data!A63</f>
        <v>44429</v>
      </c>
      <c r="B63">
        <f>+calculos!B235</f>
        <v>340065.28598809557</v>
      </c>
    </row>
    <row r="64" spans="1:2" x14ac:dyDescent="0.25">
      <c r="A64" s="1">
        <f>+data!A64</f>
        <v>44430</v>
      </c>
      <c r="B64">
        <f>+calculos!B236</f>
        <v>340078.73754108523</v>
      </c>
    </row>
    <row r="65" spans="1:2" x14ac:dyDescent="0.25">
      <c r="A65" s="1">
        <f>+data!A65</f>
        <v>44431</v>
      </c>
      <c r="B65">
        <f>+calculos!B237</f>
        <v>340853.83517935092</v>
      </c>
    </row>
    <row r="66" spans="1:2" x14ac:dyDescent="0.25">
      <c r="A66" s="1">
        <f>+data!A66</f>
        <v>44432</v>
      </c>
      <c r="B66">
        <f>+calculos!B238</f>
        <v>342327.89183969249</v>
      </c>
    </row>
    <row r="67" spans="1:2" x14ac:dyDescent="0.25">
      <c r="A67" s="1">
        <f>+data!A67</f>
        <v>44433</v>
      </c>
      <c r="B67">
        <f>+calculos!B239</f>
        <v>342679.91716821364</v>
      </c>
    </row>
    <row r="68" spans="1:2" x14ac:dyDescent="0.25">
      <c r="A68" s="1">
        <f>+data!A68</f>
        <v>44434</v>
      </c>
      <c r="B68">
        <f>+calculos!B240</f>
        <v>341599.74230953946</v>
      </c>
    </row>
    <row r="69" spans="1:2" x14ac:dyDescent="0.25">
      <c r="A69" s="1">
        <f>+data!A69</f>
        <v>44435</v>
      </c>
      <c r="B69">
        <f>+calculos!B241</f>
        <v>342953.00132584001</v>
      </c>
    </row>
    <row r="70" spans="1:2" x14ac:dyDescent="0.25">
      <c r="A70" s="1">
        <f>+data!A70</f>
        <v>44436</v>
      </c>
      <c r="B70">
        <f>+calculos!B242</f>
        <v>342968.38056908513</v>
      </c>
    </row>
    <row r="71" spans="1:2" x14ac:dyDescent="0.25">
      <c r="A71" s="1">
        <f>+data!A71</f>
        <v>44437</v>
      </c>
      <c r="B71">
        <f>+calculos!B243</f>
        <v>343001.82556420402</v>
      </c>
    </row>
    <row r="72" spans="1:2" x14ac:dyDescent="0.25">
      <c r="A72" s="1">
        <f>+data!A72</f>
        <v>44438</v>
      </c>
      <c r="B72">
        <f>+calculos!B244</f>
        <v>343354.88531277841</v>
      </c>
    </row>
    <row r="73" spans="1:2" x14ac:dyDescent="0.25">
      <c r="A73" s="1">
        <f>+data!A73</f>
        <v>44439</v>
      </c>
      <c r="B73">
        <f>+calculos!B245</f>
        <v>344329.08858820656</v>
      </c>
    </row>
    <row r="74" spans="1:2" x14ac:dyDescent="0.25">
      <c r="A74" s="1">
        <f>+data!A74</f>
        <v>44440</v>
      </c>
      <c r="B74">
        <f>+calculos!B246</f>
        <v>344882.98241298005</v>
      </c>
    </row>
    <row r="75" spans="1:2" x14ac:dyDescent="0.25">
      <c r="A75" s="1">
        <f>+data!A75</f>
        <v>44441</v>
      </c>
      <c r="B75">
        <f>+calculos!B247</f>
        <v>345907.14016471792</v>
      </c>
    </row>
    <row r="76" spans="1:2" x14ac:dyDescent="0.25">
      <c r="A76" s="1">
        <f>+data!A76</f>
        <v>44442</v>
      </c>
      <c r="B76">
        <f>+calculos!B248</f>
        <v>346213.6306835271</v>
      </c>
    </row>
    <row r="77" spans="1:2" x14ac:dyDescent="0.25">
      <c r="A77" s="1">
        <f>+data!A77</f>
        <v>44443</v>
      </c>
      <c r="B77">
        <f>+calculos!B249</f>
        <v>346241.98206458951</v>
      </c>
    </row>
    <row r="78" spans="1:2" x14ac:dyDescent="0.25">
      <c r="A78" s="1">
        <f>+data!A78</f>
        <v>44444</v>
      </c>
      <c r="B78">
        <f>+calculos!B250</f>
        <v>346253.00446153688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topLeftCell="A168" workbookViewId="0">
      <selection activeCell="A174" sqref="A174"/>
    </sheetView>
  </sheetViews>
  <sheetFormatPr baseColWidth="10" defaultRowHeight="15" x14ac:dyDescent="0.25"/>
  <sheetData>
    <row r="1" spans="1:8" x14ac:dyDescent="0.25">
      <c r="A1" t="s">
        <v>0</v>
      </c>
      <c r="B1" t="s">
        <v>1</v>
      </c>
      <c r="C1" t="s">
        <v>4</v>
      </c>
      <c r="D1" t="s">
        <v>5</v>
      </c>
    </row>
    <row r="2" spans="1:8" x14ac:dyDescent="0.25">
      <c r="A2" s="1">
        <v>44196</v>
      </c>
      <c r="B2" s="9">
        <f>+IFERROR(VLOOKUP(A2,impacto!$A$1:$D$250,4,0),0)+IFERROR(VLOOKUP(calculos!A2,qgv!$A$2:$D$36,4,0),0)</f>
        <v>170000</v>
      </c>
      <c r="C2">
        <f>+IFERROR(VLOOKUP(A2,impacto!$A$1:$D$250,4,0),0)/B2</f>
        <v>1</v>
      </c>
      <c r="D2">
        <f>1-C2</f>
        <v>0</v>
      </c>
      <c r="E2">
        <f>+IFERROR(VLOOKUP(A2,impacto!$A$1:$D$250,3,0),0)-1</f>
        <v>-1</v>
      </c>
      <c r="F2">
        <f>+IFERROR(VLOOKUP(calculos!A2,qgv!$A$2:$D$36,4,0),0)-1</f>
        <v>-1</v>
      </c>
      <c r="G2">
        <v>1</v>
      </c>
      <c r="H2">
        <v>1</v>
      </c>
    </row>
    <row r="3" spans="1:8" x14ac:dyDescent="0.25">
      <c r="A3" s="1">
        <v>44197</v>
      </c>
      <c r="B3" s="9">
        <f>+IFERROR(VLOOKUP(A3,impacto!$A$1:$D$250,4,0),0)+IFERROR(VLOOKUP(calculos!A3,qgv!$A$2:$D$36,4,0),0)</f>
        <v>170027.22312220675</v>
      </c>
      <c r="C3">
        <f>+IFERROR(VLOOKUP(A3,impacto!$A$1:$D$250,4,0),0)/B3</f>
        <v>1</v>
      </c>
      <c r="D3">
        <f t="shared" ref="D3:D66" si="0">1-C3</f>
        <v>0</v>
      </c>
      <c r="E3">
        <f>+IFERROR(VLOOKUP(A3,impacto!$A$1:$D$250,3,0),0)-1</f>
        <v>1.6013601298081603E-4</v>
      </c>
      <c r="F3">
        <f>+IFERROR(VLOOKUP(calculos!A3,qgv!$A$2:$D$36,3,0),0)-1</f>
        <v>-1</v>
      </c>
      <c r="G3" s="8">
        <f>+C3*E3+D3*F3+1</f>
        <v>1.0001601360129808</v>
      </c>
      <c r="H3">
        <f>+H2*G3</f>
        <v>1.0001601360129808</v>
      </c>
    </row>
    <row r="4" spans="1:8" x14ac:dyDescent="0.25">
      <c r="A4" s="1">
        <v>44198</v>
      </c>
      <c r="B4" s="9">
        <f>+IFERROR(VLOOKUP(A4,impacto!$A$1:$D$250,4,0),0)+IFERROR(VLOOKUP(calculos!A4,qgv!$A$2:$D$36,4,0),0)</f>
        <v>170054.63407867731</v>
      </c>
      <c r="C4">
        <f>+IFERROR(VLOOKUP(A4,impacto!$A$1:$D$250,4,0),0)/B4</f>
        <v>1</v>
      </c>
      <c r="D4">
        <f t="shared" si="0"/>
        <v>0</v>
      </c>
      <c r="E4">
        <f>+IFERROR(VLOOKUP(A4,impacto!$A$1:$D$250,3,0),0)-1</f>
        <v>1.6121510407107742E-4</v>
      </c>
      <c r="F4">
        <f>+IFERROR(VLOOKUP(calculos!A4,qgv!$A$2:$D$36,3,0),0)-1</f>
        <v>-1</v>
      </c>
      <c r="G4" s="8">
        <f t="shared" ref="G4:G67" si="1">+C4*E4+D4*F4+1</f>
        <v>1.0001612151040711</v>
      </c>
      <c r="H4">
        <f t="shared" ref="H4:H67" si="2">+H3*G4</f>
        <v>1.0003213769333958</v>
      </c>
    </row>
    <row r="5" spans="1:8" x14ac:dyDescent="0.25">
      <c r="A5" s="1">
        <v>44199</v>
      </c>
      <c r="B5" s="9">
        <f>+IFERROR(VLOOKUP(A5,impacto!$A$1:$D$250,4,0),0)+IFERROR(VLOOKUP(calculos!A5,qgv!$A$2:$D$36,4,0),0)</f>
        <v>170082.06085771718</v>
      </c>
      <c r="C5">
        <f>+IFERROR(VLOOKUP(A5,impacto!$A$1:$D$250,4,0),0)/B5</f>
        <v>1</v>
      </c>
      <c r="D5">
        <f t="shared" si="0"/>
        <v>0</v>
      </c>
      <c r="E5">
        <f>+IFERROR(VLOOKUP(A5,impacto!$A$1:$D$250,3,0),0)-1</f>
        <v>1.6128216198563194E-4</v>
      </c>
      <c r="F5">
        <f>+IFERROR(VLOOKUP(calculos!A5,qgv!$A$2:$D$36,3,0),0)-1</f>
        <v>-1</v>
      </c>
      <c r="G5" s="8">
        <f t="shared" si="1"/>
        <v>1.0001612821619856</v>
      </c>
      <c r="H5">
        <f t="shared" si="2"/>
        <v>1.0004827109277481</v>
      </c>
    </row>
    <row r="6" spans="1:8" x14ac:dyDescent="0.25">
      <c r="A6" s="1">
        <v>44200</v>
      </c>
      <c r="B6" s="9">
        <f>+IFERROR(VLOOKUP(A6,impacto!$A$1:$D$250,4,0),0)+IFERROR(VLOOKUP(calculos!A6,qgv!$A$2:$D$36,4,0),0)</f>
        <v>170109.22131628299</v>
      </c>
      <c r="C6">
        <f>+IFERROR(VLOOKUP(A6,impacto!$A$1:$D$250,4,0),0)/B6</f>
        <v>1</v>
      </c>
      <c r="D6">
        <f t="shared" si="0"/>
        <v>0</v>
      </c>
      <c r="E6">
        <f>+IFERROR(VLOOKUP(A6,impacto!$A$1:$D$250,3,0),0)-1</f>
        <v>1.596903190661525E-4</v>
      </c>
      <c r="F6">
        <f>+IFERROR(VLOOKUP(calculos!A6,qgv!$A$2:$D$36,3,0),0)-1</f>
        <v>-1</v>
      </c>
      <c r="G6" s="8">
        <f t="shared" si="1"/>
        <v>1.0001596903190662</v>
      </c>
      <c r="H6">
        <f t="shared" si="2"/>
        <v>1.0006424783310763</v>
      </c>
    </row>
    <row r="7" spans="1:8" x14ac:dyDescent="0.25">
      <c r="A7" s="1">
        <v>44201</v>
      </c>
      <c r="B7" s="9">
        <f>+IFERROR(VLOOKUP(A7,impacto!$A$1:$D$250,4,0),0)+IFERROR(VLOOKUP(calculos!A7,qgv!$A$2:$D$36,4,0),0)</f>
        <v>170136.5069454716</v>
      </c>
      <c r="C7">
        <f>+IFERROR(VLOOKUP(A7,impacto!$A$1:$D$250,4,0),0)/B7</f>
        <v>1</v>
      </c>
      <c r="D7">
        <f t="shared" si="0"/>
        <v>0</v>
      </c>
      <c r="E7">
        <f>+IFERROR(VLOOKUP(A7,impacto!$A$1:$D$250,3,0),0)-1</f>
        <v>1.6040064716937863E-4</v>
      </c>
      <c r="F7">
        <f>+IFERROR(VLOOKUP(calculos!A7,qgv!$A$2:$D$36,3,0),0)-1</f>
        <v>-1</v>
      </c>
      <c r="G7" s="8">
        <f t="shared" si="1"/>
        <v>1.0001604006471694</v>
      </c>
      <c r="H7">
        <f t="shared" si="2"/>
        <v>1.0008029820321858</v>
      </c>
    </row>
    <row r="8" spans="1:8" x14ac:dyDescent="0.25">
      <c r="A8" s="1">
        <v>44202</v>
      </c>
      <c r="B8" s="9">
        <f>+IFERROR(VLOOKUP(A8,impacto!$A$1:$D$250,4,0),0)+IFERROR(VLOOKUP(calculos!A8,qgv!$A$2:$D$36,4,0),0)</f>
        <v>170163.79273131932</v>
      </c>
      <c r="C8">
        <f>+IFERROR(VLOOKUP(A8,impacto!$A$1:$D$250,4,0),0)/B8</f>
        <v>1</v>
      </c>
      <c r="D8">
        <f t="shared" si="0"/>
        <v>0</v>
      </c>
      <c r="E8">
        <f>+IFERROR(VLOOKUP(A8,impacto!$A$1:$D$250,3,0),0)-1</f>
        <v>1.603758437127567E-4</v>
      </c>
      <c r="F8">
        <f>+IFERROR(VLOOKUP(calculos!A8,qgv!$A$2:$D$36,3,0),0)-1</f>
        <v>-1</v>
      </c>
      <c r="G8" s="8">
        <f t="shared" si="1"/>
        <v>1.0001603758437128</v>
      </c>
      <c r="H8">
        <f t="shared" si="2"/>
        <v>1.0009634866548194</v>
      </c>
    </row>
    <row r="9" spans="1:8" x14ac:dyDescent="0.25">
      <c r="A9" s="1">
        <v>44203</v>
      </c>
      <c r="B9" s="9">
        <f>+IFERROR(VLOOKUP(A9,impacto!$A$1:$D$250,4,0),0)+IFERROR(VLOOKUP(calculos!A9,qgv!$A$2:$D$36,4,0),0)</f>
        <v>170191.23517626949</v>
      </c>
      <c r="C9">
        <f>+IFERROR(VLOOKUP(A9,impacto!$A$1:$D$250,4,0),0)/B9</f>
        <v>1</v>
      </c>
      <c r="D9">
        <f t="shared" si="0"/>
        <v>0</v>
      </c>
      <c r="E9">
        <f>+IFERROR(VLOOKUP(A9,impacto!$A$1:$D$250,3,0),0)-1</f>
        <v>1.6127076453620326E-4</v>
      </c>
      <c r="F9">
        <f>+IFERROR(VLOOKUP(calculos!A9,qgv!$A$2:$D$36,3,0),0)-1</f>
        <v>-1</v>
      </c>
      <c r="G9" s="8">
        <f t="shared" si="1"/>
        <v>1.0001612707645362</v>
      </c>
      <c r="H9">
        <f t="shared" si="2"/>
        <v>1.0011249128015851</v>
      </c>
    </row>
    <row r="10" spans="1:8" x14ac:dyDescent="0.25">
      <c r="A10" s="1">
        <v>44204</v>
      </c>
      <c r="B10" s="9">
        <f>+IFERROR(VLOOKUP(A10,impacto!$A$1:$D$250,4,0),0)+IFERROR(VLOOKUP(calculos!A10,qgv!$A$2:$D$36,4,0),0)</f>
        <v>170207.95759549938</v>
      </c>
      <c r="C10">
        <f>+IFERROR(VLOOKUP(A10,impacto!$A$1:$D$250,4,0),0)/B10</f>
        <v>1</v>
      </c>
      <c r="D10">
        <f t="shared" si="0"/>
        <v>0</v>
      </c>
      <c r="E10">
        <f>+IFERROR(VLOOKUP(A10,impacto!$A$1:$D$250,3,0),0)-1</f>
        <v>9.8256641786420573E-5</v>
      </c>
      <c r="F10">
        <f>+IFERROR(VLOOKUP(calculos!A10,qgv!$A$2:$D$36,3,0),0)-1</f>
        <v>-1</v>
      </c>
      <c r="G10" s="8">
        <f t="shared" si="1"/>
        <v>1.0000982566417864</v>
      </c>
      <c r="H10">
        <f t="shared" si="2"/>
        <v>1.0012232799735257</v>
      </c>
    </row>
    <row r="11" spans="1:8" x14ac:dyDescent="0.25">
      <c r="A11" s="1">
        <v>44205</v>
      </c>
      <c r="B11" s="9">
        <f>+IFERROR(VLOOKUP(A11,impacto!$A$1:$D$250,4,0),0)+IFERROR(VLOOKUP(calculos!A11,qgv!$A$2:$D$36,4,0),0)</f>
        <v>170235.91732880578</v>
      </c>
      <c r="C11">
        <f>+IFERROR(VLOOKUP(A11,impacto!$A$1:$D$250,4,0),0)/B11</f>
        <v>1</v>
      </c>
      <c r="D11">
        <f t="shared" si="0"/>
        <v>0</v>
      </c>
      <c r="E11">
        <f>+IFERROR(VLOOKUP(A11,impacto!$A$1:$D$250,3,0),0)-1</f>
        <v>1.6426807360470086E-4</v>
      </c>
      <c r="F11">
        <f>+IFERROR(VLOOKUP(calculos!A11,qgv!$A$2:$D$36,3,0),0)-1</f>
        <v>-1</v>
      </c>
      <c r="G11" s="8">
        <f t="shared" si="1"/>
        <v>1.0001642680736047</v>
      </c>
      <c r="H11">
        <f t="shared" si="2"/>
        <v>1.001387748992975</v>
      </c>
    </row>
    <row r="12" spans="1:8" x14ac:dyDescent="0.25">
      <c r="A12" s="1">
        <v>44206</v>
      </c>
      <c r="B12" s="9">
        <f>+IFERROR(VLOOKUP(A12,impacto!$A$1:$D$250,4,0),0)+IFERROR(VLOOKUP(calculos!A12,qgv!$A$2:$D$36,4,0),0)</f>
        <v>170263.86123954281</v>
      </c>
      <c r="C12">
        <f>+IFERROR(VLOOKUP(A12,impacto!$A$1:$D$250,4,0),0)/B12</f>
        <v>1</v>
      </c>
      <c r="D12">
        <f t="shared" si="0"/>
        <v>0</v>
      </c>
      <c r="E12">
        <f>+IFERROR(VLOOKUP(A12,impacto!$A$1:$D$250,3,0),0)-1</f>
        <v>1.6414814908327635E-4</v>
      </c>
      <c r="F12">
        <f>+IFERROR(VLOOKUP(calculos!A12,qgv!$A$2:$D$36,3,0),0)-1</f>
        <v>-1</v>
      </c>
      <c r="G12" s="8">
        <f t="shared" si="1"/>
        <v>1.0001641481490833</v>
      </c>
      <c r="H12">
        <f t="shared" si="2"/>
        <v>1.0015521249384869</v>
      </c>
    </row>
    <row r="13" spans="1:8" x14ac:dyDescent="0.25">
      <c r="A13" s="1">
        <v>44207</v>
      </c>
      <c r="B13" s="9">
        <f>+IFERROR(VLOOKUP(A13,impacto!$A$1:$D$250,4,0),0)+IFERROR(VLOOKUP(calculos!A13,qgv!$A$2:$D$36,4,0),0)</f>
        <v>170291.52300723639</v>
      </c>
      <c r="C13">
        <f>+IFERROR(VLOOKUP(A13,impacto!$A$1:$D$250,4,0),0)/B13</f>
        <v>1</v>
      </c>
      <c r="D13">
        <f t="shared" si="0"/>
        <v>0</v>
      </c>
      <c r="E13">
        <f>+IFERROR(VLOOKUP(A13,impacto!$A$1:$D$250,3,0),0)-1</f>
        <v>1.6246411594456056E-4</v>
      </c>
      <c r="F13">
        <f>+IFERROR(VLOOKUP(calculos!A13,qgv!$A$2:$D$36,3,0),0)-1</f>
        <v>-1</v>
      </c>
      <c r="G13" s="8">
        <f t="shared" si="1"/>
        <v>1.0001624641159446</v>
      </c>
      <c r="H13">
        <f t="shared" si="2"/>
        <v>1.0017148412190373</v>
      </c>
    </row>
    <row r="14" spans="1:8" x14ac:dyDescent="0.25">
      <c r="A14" s="1">
        <v>44208</v>
      </c>
      <c r="B14" s="9">
        <f>+IFERROR(VLOOKUP(A14,impacto!$A$1:$D$250,4,0),0)+IFERROR(VLOOKUP(calculos!A14,qgv!$A$2:$D$36,4,0),0)</f>
        <v>170319.2789270505</v>
      </c>
      <c r="C14">
        <f>+IFERROR(VLOOKUP(A14,impacto!$A$1:$D$250,4,0),0)/B14</f>
        <v>1</v>
      </c>
      <c r="D14">
        <f t="shared" si="0"/>
        <v>0</v>
      </c>
      <c r="E14">
        <f>+IFERROR(VLOOKUP(A14,impacto!$A$1:$D$250,3,0),0)-1</f>
        <v>1.6299061353119981E-4</v>
      </c>
      <c r="F14">
        <f>+IFERROR(VLOOKUP(calculos!A14,qgv!$A$2:$D$36,3,0),0)-1</f>
        <v>-1</v>
      </c>
      <c r="G14" s="8">
        <f t="shared" si="1"/>
        <v>1.0001629906135312</v>
      </c>
      <c r="H14">
        <f t="shared" si="2"/>
        <v>1.001878111335591</v>
      </c>
    </row>
    <row r="15" spans="1:8" x14ac:dyDescent="0.25">
      <c r="A15" s="1">
        <v>44209</v>
      </c>
      <c r="B15" s="9">
        <f>+IFERROR(VLOOKUP(A15,impacto!$A$1:$D$250,4,0),0)+IFERROR(VLOOKUP(calculos!A15,qgv!$A$2:$D$36,4,0),0)</f>
        <v>170347.14450823632</v>
      </c>
      <c r="C15">
        <f>+IFERROR(VLOOKUP(A15,impacto!$A$1:$D$250,4,0),0)/B15</f>
        <v>1</v>
      </c>
      <c r="D15">
        <f t="shared" si="0"/>
        <v>0</v>
      </c>
      <c r="E15">
        <f>+IFERROR(VLOOKUP(A15,impacto!$A$1:$D$250,3,0),0)-1</f>
        <v>1.6360790957636873E-4</v>
      </c>
      <c r="F15">
        <f>+IFERROR(VLOOKUP(calculos!A15,qgv!$A$2:$D$36,3,0),0)-1</f>
        <v>-1</v>
      </c>
      <c r="G15" s="8">
        <f t="shared" si="1"/>
        <v>1.0001636079095764</v>
      </c>
      <c r="H15">
        <f t="shared" si="2"/>
        <v>1.0020420265190368</v>
      </c>
    </row>
    <row r="16" spans="1:8" x14ac:dyDescent="0.25">
      <c r="A16" s="1">
        <v>44210</v>
      </c>
      <c r="B16" s="9">
        <f>+IFERROR(VLOOKUP(A16,impacto!$A$1:$D$250,4,0),0)+IFERROR(VLOOKUP(calculos!A16,qgv!$A$2:$D$36,4,0),0)</f>
        <v>170374.58695318646</v>
      </c>
      <c r="C16">
        <f>+IFERROR(VLOOKUP(A16,impacto!$A$1:$D$250,4,0),0)/B16</f>
        <v>1</v>
      </c>
      <c r="D16">
        <f t="shared" si="0"/>
        <v>0</v>
      </c>
      <c r="E16">
        <f>+IFERROR(VLOOKUP(A16,impacto!$A$1:$D$250,3,0),0)-1</f>
        <v>1.6109718204759815E-4</v>
      </c>
      <c r="F16">
        <f>+IFERROR(VLOOKUP(calculos!A16,qgv!$A$2:$D$36,3,0),0)-1</f>
        <v>-1</v>
      </c>
      <c r="G16" s="8">
        <f t="shared" si="1"/>
        <v>1.0001610971820476</v>
      </c>
      <c r="H16">
        <f t="shared" si="2"/>
        <v>1.0022034526658024</v>
      </c>
    </row>
    <row r="17" spans="1:8" x14ac:dyDescent="0.25">
      <c r="A17" s="1">
        <v>44211</v>
      </c>
      <c r="B17" s="9">
        <f>+IFERROR(VLOOKUP(A17,impacto!$A$1:$D$250,4,0),0)+IFERROR(VLOOKUP(calculos!A17,qgv!$A$2:$D$36,4,0),0)</f>
        <v>170402.5623524031</v>
      </c>
      <c r="C17">
        <f>+IFERROR(VLOOKUP(A17,impacto!$A$1:$D$250,4,0),0)/B17</f>
        <v>1</v>
      </c>
      <c r="D17">
        <f t="shared" si="0"/>
        <v>0</v>
      </c>
      <c r="E17">
        <f>+IFERROR(VLOOKUP(A17,impacto!$A$1:$D$250,3,0),0)-1</f>
        <v>1.6419936633105259E-4</v>
      </c>
      <c r="F17">
        <f>+IFERROR(VLOOKUP(calculos!A17,qgv!$A$2:$D$36,3,0),0)-1</f>
        <v>-1</v>
      </c>
      <c r="G17" s="8">
        <f t="shared" si="1"/>
        <v>1.0001641993663311</v>
      </c>
      <c r="H17">
        <f t="shared" si="2"/>
        <v>1.0023680138376649</v>
      </c>
    </row>
    <row r="18" spans="1:8" x14ac:dyDescent="0.25">
      <c r="A18" s="1">
        <v>44212</v>
      </c>
      <c r="B18" s="9">
        <f>+IFERROR(VLOOKUP(A18,impacto!$A$1:$D$250,4,0),0)+IFERROR(VLOOKUP(calculos!A18,qgv!$A$2:$D$36,4,0),0)</f>
        <v>170430.06746099421</v>
      </c>
      <c r="C18">
        <f>+IFERROR(VLOOKUP(A18,impacto!$A$1:$D$250,4,0),0)/B18</f>
        <v>1</v>
      </c>
      <c r="D18">
        <f t="shared" si="0"/>
        <v>0</v>
      </c>
      <c r="E18">
        <f>+IFERROR(VLOOKUP(A18,impacto!$A$1:$D$250,3,0),0)-1</f>
        <v>1.614125293152302E-4</v>
      </c>
      <c r="F18">
        <f>+IFERROR(VLOOKUP(calculos!A18,qgv!$A$2:$D$36,3,0),0)-1</f>
        <v>-1</v>
      </c>
      <c r="G18" s="8">
        <f t="shared" si="1"/>
        <v>1.0001614125293152</v>
      </c>
      <c r="H18">
        <f t="shared" si="2"/>
        <v>1.0025298085940832</v>
      </c>
    </row>
    <row r="19" spans="1:8" x14ac:dyDescent="0.25">
      <c r="A19" s="1">
        <v>44213</v>
      </c>
      <c r="B19" s="9">
        <f>+IFERROR(VLOOKUP(A19,impacto!$A$1:$D$250,4,0),0)+IFERROR(VLOOKUP(calculos!A19,qgv!$A$2:$D$36,4,0),0)</f>
        <v>170456.78896075499</v>
      </c>
      <c r="C19">
        <f>+IFERROR(VLOOKUP(A19,impacto!$A$1:$D$250,4,0),0)/B19</f>
        <v>1</v>
      </c>
      <c r="D19">
        <f t="shared" si="0"/>
        <v>0</v>
      </c>
      <c r="E19">
        <f>+IFERROR(VLOOKUP(A19,impacto!$A$1:$D$250,3,0),0)-1</f>
        <v>1.5678864744272936E-4</v>
      </c>
      <c r="F19">
        <f>+IFERROR(VLOOKUP(calculos!A19,qgv!$A$2:$D$36,3,0),0)-1</f>
        <v>-1</v>
      </c>
      <c r="G19" s="8">
        <f t="shared" si="1"/>
        <v>1.0001567886474427</v>
      </c>
      <c r="H19">
        <f t="shared" si="2"/>
        <v>1.0026869938867937</v>
      </c>
    </row>
    <row r="20" spans="1:8" x14ac:dyDescent="0.25">
      <c r="A20" s="1">
        <v>44214</v>
      </c>
      <c r="B20" s="9">
        <f>+IFERROR(VLOOKUP(A20,impacto!$A$1:$D$250,4,0),0)+IFERROR(VLOOKUP(calculos!A20,qgv!$A$2:$D$36,4,0),0)</f>
        <v>170483.96492857192</v>
      </c>
      <c r="C20">
        <f>+IFERROR(VLOOKUP(A20,impacto!$A$1:$D$250,4,0),0)/B20</f>
        <v>1</v>
      </c>
      <c r="D20">
        <f t="shared" si="0"/>
        <v>0</v>
      </c>
      <c r="E20">
        <f>+IFERROR(VLOOKUP(A20,impacto!$A$1:$D$250,3,0),0)-1</f>
        <v>1.5943024612052881E-4</v>
      </c>
      <c r="F20">
        <f>+IFERROR(VLOOKUP(calculos!A20,qgv!$A$2:$D$36,3,0),0)-1</f>
        <v>-1</v>
      </c>
      <c r="G20" s="8">
        <f t="shared" si="1"/>
        <v>1.0001594302461205</v>
      </c>
      <c r="H20">
        <f t="shared" si="2"/>
        <v>1.002846852521011</v>
      </c>
    </row>
    <row r="21" spans="1:8" x14ac:dyDescent="0.25">
      <c r="A21" s="1">
        <v>44215</v>
      </c>
      <c r="B21" s="9">
        <f>+IFERROR(VLOOKUP(A21,impacto!$A$1:$D$250,4,0),0)+IFERROR(VLOOKUP(calculos!A21,qgv!$A$2:$D$36,4,0),0)</f>
        <v>170509.88715359208</v>
      </c>
      <c r="C21">
        <f>+IFERROR(VLOOKUP(A21,impacto!$A$1:$D$250,4,0),0)/B21</f>
        <v>1</v>
      </c>
      <c r="D21">
        <f t="shared" si="0"/>
        <v>0</v>
      </c>
      <c r="E21">
        <f>+IFERROR(VLOOKUP(A21,impacto!$A$1:$D$250,3,0),0)-1</f>
        <v>1.5205081035629675E-4</v>
      </c>
      <c r="F21">
        <f>+IFERROR(VLOOKUP(calculos!A21,qgv!$A$2:$D$36,3,0),0)-1</f>
        <v>-1</v>
      </c>
      <c r="G21" s="8">
        <f t="shared" si="1"/>
        <v>1.0001520508103563</v>
      </c>
      <c r="H21">
        <f t="shared" si="2"/>
        <v>1.0029993361976002</v>
      </c>
    </row>
    <row r="22" spans="1:8" x14ac:dyDescent="0.25">
      <c r="A22" s="1">
        <v>44216</v>
      </c>
      <c r="B22" s="9">
        <f>+IFERROR(VLOOKUP(A22,impacto!$A$1:$D$250,4,0),0)+IFERROR(VLOOKUP(calculos!A22,qgv!$A$2:$D$36,4,0),0)</f>
        <v>170536.43632834018</v>
      </c>
      <c r="C22">
        <f>+IFERROR(VLOOKUP(A22,impacto!$A$1:$D$250,4,0),0)/B22</f>
        <v>1</v>
      </c>
      <c r="D22">
        <f t="shared" si="0"/>
        <v>0</v>
      </c>
      <c r="E22">
        <f>+IFERROR(VLOOKUP(A22,impacto!$A$1:$D$250,3,0),0)-1</f>
        <v>1.5570460570524247E-4</v>
      </c>
      <c r="F22">
        <f>+IFERROR(VLOOKUP(calculos!A22,qgv!$A$2:$D$36,3,0),0)-1</f>
        <v>-1</v>
      </c>
      <c r="G22" s="8">
        <f t="shared" si="1"/>
        <v>1.0001557046057052</v>
      </c>
      <c r="H22">
        <f t="shared" si="2"/>
        <v>1.0031555078137655</v>
      </c>
    </row>
    <row r="23" spans="1:8" x14ac:dyDescent="0.25">
      <c r="A23" s="1">
        <v>44217</v>
      </c>
      <c r="B23" s="9">
        <f>+IFERROR(VLOOKUP(A23,impacto!$A$1:$D$250,4,0),0)+IFERROR(VLOOKUP(calculos!A23,qgv!$A$2:$D$36,4,0),0)</f>
        <v>170562.95401460869</v>
      </c>
      <c r="C23">
        <f>+IFERROR(VLOOKUP(A23,impacto!$A$1:$D$250,4,0),0)/B23</f>
        <v>1</v>
      </c>
      <c r="D23">
        <f t="shared" si="0"/>
        <v>0</v>
      </c>
      <c r="E23">
        <f>+IFERROR(VLOOKUP(A23,impacto!$A$1:$D$250,3,0),0)-1</f>
        <v>1.5549572184947458E-4</v>
      </c>
      <c r="F23">
        <f>+IFERROR(VLOOKUP(calculos!A23,qgv!$A$2:$D$36,3,0),0)-1</f>
        <v>-1</v>
      </c>
      <c r="G23" s="8">
        <f t="shared" si="1"/>
        <v>1.0001554957218495</v>
      </c>
      <c r="H23">
        <f t="shared" si="2"/>
        <v>1.0033114942035803</v>
      </c>
    </row>
    <row r="24" spans="1:8" x14ac:dyDescent="0.25">
      <c r="A24" s="1">
        <v>44218</v>
      </c>
      <c r="B24" s="9">
        <f>+IFERROR(VLOOKUP(A24,impacto!$A$1:$D$250,4,0),0)+IFERROR(VLOOKUP(calculos!A24,qgv!$A$2:$D$36,4,0),0)</f>
        <v>170589.73817801045</v>
      </c>
      <c r="C24">
        <f>+IFERROR(VLOOKUP(A24,impacto!$A$1:$D$250,4,0),0)/B24</f>
        <v>1</v>
      </c>
      <c r="D24">
        <f t="shared" si="0"/>
        <v>0</v>
      </c>
      <c r="E24">
        <f>+IFERROR(VLOOKUP(A24,impacto!$A$1:$D$250,3,0),0)-1</f>
        <v>1.5703388556143061E-4</v>
      </c>
      <c r="F24">
        <f>+IFERROR(VLOOKUP(calculos!A24,qgv!$A$2:$D$36,3,0),0)-1</f>
        <v>-1</v>
      </c>
      <c r="G24" s="8">
        <f t="shared" si="1"/>
        <v>1.0001570338855614</v>
      </c>
      <c r="H24">
        <f t="shared" si="2"/>
        <v>1.0034690481059436</v>
      </c>
    </row>
    <row r="25" spans="1:8" x14ac:dyDescent="0.25">
      <c r="A25" s="1">
        <v>44219</v>
      </c>
      <c r="B25" s="9">
        <f>+IFERROR(VLOOKUP(A25,impacto!$A$1:$D$250,4,0),0)+IFERROR(VLOOKUP(calculos!A25,qgv!$A$2:$D$36,4,0),0)</f>
        <v>170615.70740076137</v>
      </c>
      <c r="C25">
        <f>+IFERROR(VLOOKUP(A25,impacto!$A$1:$D$250,4,0),0)/B25</f>
        <v>1</v>
      </c>
      <c r="D25">
        <f t="shared" si="0"/>
        <v>0</v>
      </c>
      <c r="E25">
        <f>+IFERROR(VLOOKUP(A25,impacto!$A$1:$D$250,3,0),0)-1</f>
        <v>1.5223203358116777E-4</v>
      </c>
      <c r="F25">
        <f>+IFERROR(VLOOKUP(calculos!A25,qgv!$A$2:$D$36,3,0),0)-1</f>
        <v>-1</v>
      </c>
      <c r="G25" s="8">
        <f t="shared" si="1"/>
        <v>1.0001522320335812</v>
      </c>
      <c r="H25">
        <f t="shared" si="2"/>
        <v>1.0036218082397725</v>
      </c>
    </row>
    <row r="26" spans="1:8" x14ac:dyDescent="0.25">
      <c r="A26" s="1">
        <v>44220</v>
      </c>
      <c r="B26" s="9">
        <f>+IFERROR(VLOOKUP(A26,impacto!$A$1:$D$250,4,0),0)+IFERROR(VLOOKUP(calculos!A26,qgv!$A$2:$D$36,4,0),0)</f>
        <v>170642.20957777873</v>
      </c>
      <c r="C26">
        <f>+IFERROR(VLOOKUP(A26,impacto!$A$1:$D$250,4,0),0)/B26</f>
        <v>1</v>
      </c>
      <c r="D26">
        <f t="shared" si="0"/>
        <v>0</v>
      </c>
      <c r="E26">
        <f>+IFERROR(VLOOKUP(A26,impacto!$A$1:$D$250,3,0),0)-1</f>
        <v>1.5533257412880808E-4</v>
      </c>
      <c r="F26">
        <f>+IFERROR(VLOOKUP(calculos!A26,qgv!$A$2:$D$36,3,0),0)-1</f>
        <v>-1</v>
      </c>
      <c r="G26" s="8">
        <f t="shared" si="1"/>
        <v>1.0001553325741288</v>
      </c>
      <c r="H26">
        <f t="shared" si="2"/>
        <v>1.0037777033986983</v>
      </c>
    </row>
    <row r="27" spans="1:8" x14ac:dyDescent="0.25">
      <c r="A27" s="1">
        <v>44221</v>
      </c>
      <c r="B27" s="9">
        <f>+IFERROR(VLOOKUP(A27,impacto!$A$1:$D$250,4,0),0)+IFERROR(VLOOKUP(calculos!A27,qgv!$A$2:$D$36,4,0),0)</f>
        <v>170713.94237084998</v>
      </c>
      <c r="C27">
        <f>+IFERROR(VLOOKUP(A27,impacto!$A$1:$D$250,4,0),0)/B27</f>
        <v>1</v>
      </c>
      <c r="D27">
        <f t="shared" si="0"/>
        <v>0</v>
      </c>
      <c r="E27">
        <f>+IFERROR(VLOOKUP(A27,impacto!$A$1:$D$250,3,0),0)-1</f>
        <v>4.2036957473023939E-4</v>
      </c>
      <c r="F27">
        <f>+IFERROR(VLOOKUP(calculos!A27,qgv!$A$2:$D$36,3,0),0)-1</f>
        <v>-1</v>
      </c>
      <c r="G27" s="8">
        <f t="shared" si="1"/>
        <v>1.0004203695747302</v>
      </c>
      <c r="H27">
        <f t="shared" si="2"/>
        <v>1.0041996610049997</v>
      </c>
    </row>
    <row r="28" spans="1:8" x14ac:dyDescent="0.25">
      <c r="A28" s="1">
        <v>44222</v>
      </c>
      <c r="B28" s="9">
        <f>+IFERROR(VLOOKUP(A28,impacto!$A$1:$D$250,4,0),0)+IFERROR(VLOOKUP(calculos!A28,qgv!$A$2:$D$36,4,0),0)</f>
        <v>170736.76133571006</v>
      </c>
      <c r="C28">
        <f>+IFERROR(VLOOKUP(A28,impacto!$A$1:$D$250,4,0),0)/B28</f>
        <v>1</v>
      </c>
      <c r="D28">
        <f t="shared" si="0"/>
        <v>0</v>
      </c>
      <c r="E28">
        <f>+IFERROR(VLOOKUP(A28,impacto!$A$1:$D$250,3,0),0)-1</f>
        <v>1.3366784542134802E-4</v>
      </c>
      <c r="F28">
        <f>+IFERROR(VLOOKUP(calculos!A28,qgv!$A$2:$D$36,3,0),0)-1</f>
        <v>-1</v>
      </c>
      <c r="G28" s="8">
        <f t="shared" si="1"/>
        <v>1.0001336678454213</v>
      </c>
      <c r="H28">
        <f t="shared" si="2"/>
        <v>1.0043338902100591</v>
      </c>
    </row>
    <row r="29" spans="1:8" x14ac:dyDescent="0.25">
      <c r="A29" s="1">
        <v>44223</v>
      </c>
      <c r="B29" s="9">
        <f>+IFERROR(VLOOKUP(A29,impacto!$A$1:$D$250,4,0),0)+IFERROR(VLOOKUP(calculos!A29,qgv!$A$2:$D$36,4,0),0)</f>
        <v>170763.76497851431</v>
      </c>
      <c r="C29">
        <f>+IFERROR(VLOOKUP(A29,impacto!$A$1:$D$250,4,0),0)/B29</f>
        <v>1</v>
      </c>
      <c r="D29">
        <f t="shared" si="0"/>
        <v>0</v>
      </c>
      <c r="E29">
        <f>+IFERROR(VLOOKUP(A29,impacto!$A$1:$D$250,3,0),0)-1</f>
        <v>1.5815951171260778E-4</v>
      </c>
      <c r="F29">
        <f>+IFERROR(VLOOKUP(calculos!A29,qgv!$A$2:$D$36,3,0),0)-1</f>
        <v>-1</v>
      </c>
      <c r="G29" s="8">
        <f t="shared" si="1"/>
        <v>1.0001581595117126</v>
      </c>
      <c r="H29">
        <f t="shared" si="2"/>
        <v>1.0044927351677313</v>
      </c>
    </row>
    <row r="30" spans="1:8" x14ac:dyDescent="0.25">
      <c r="A30" s="1">
        <v>44224</v>
      </c>
      <c r="B30" s="9">
        <f>+IFERROR(VLOOKUP(A30,impacto!$A$1:$D$250,4,0),0)+IFERROR(VLOOKUP(calculos!A30,qgv!$A$2:$D$36,4,0),0)</f>
        <v>170793.95005437074</v>
      </c>
      <c r="C30">
        <f>+IFERROR(VLOOKUP(A30,impacto!$A$1:$D$250,4,0),0)/B30</f>
        <v>1</v>
      </c>
      <c r="D30">
        <f t="shared" si="0"/>
        <v>0</v>
      </c>
      <c r="E30">
        <f>+IFERROR(VLOOKUP(A30,impacto!$A$1:$D$250,3,0),0)-1</f>
        <v>1.7676511091346825E-4</v>
      </c>
      <c r="F30">
        <f>+IFERROR(VLOOKUP(calculos!A30,qgv!$A$2:$D$36,3,0),0)-1</f>
        <v>-1</v>
      </c>
      <c r="G30" s="8">
        <f t="shared" si="1"/>
        <v>1.0001767651109135</v>
      </c>
      <c r="H30">
        <f t="shared" si="2"/>
        <v>1.004670294437475</v>
      </c>
    </row>
    <row r="31" spans="1:8" x14ac:dyDescent="0.25">
      <c r="A31" s="1">
        <v>44225</v>
      </c>
      <c r="B31" s="9">
        <f>+IFERROR(VLOOKUP(A31,impacto!$A$1:$D$250,4,0),0)+IFERROR(VLOOKUP(calculos!A31,qgv!$A$2:$D$36,4,0),0)</f>
        <v>170808.76060591458</v>
      </c>
      <c r="C31">
        <f>+IFERROR(VLOOKUP(A31,impacto!$A$1:$D$250,4,0),0)/B31</f>
        <v>1</v>
      </c>
      <c r="D31">
        <f t="shared" si="0"/>
        <v>0</v>
      </c>
      <c r="E31">
        <f>+IFERROR(VLOOKUP(A31,impacto!$A$1:$D$250,3,0),0)-1</f>
        <v>8.6715902636536057E-5</v>
      </c>
      <c r="F31">
        <f>+IFERROR(VLOOKUP(calculos!A31,qgv!$A$2:$D$36,3,0),0)-1</f>
        <v>-1</v>
      </c>
      <c r="G31" s="8">
        <f t="shared" si="1"/>
        <v>1.0000867159026365</v>
      </c>
      <c r="H31">
        <f t="shared" si="2"/>
        <v>1.0047574153289094</v>
      </c>
    </row>
    <row r="32" spans="1:8" x14ac:dyDescent="0.25">
      <c r="A32" s="1">
        <v>44226</v>
      </c>
      <c r="B32" s="9">
        <f>+IFERROR(VLOOKUP(A32,impacto!$A$1:$D$250,4,0),0)+IFERROR(VLOOKUP(calculos!A32,qgv!$A$2:$D$36,4,0),0)</f>
        <v>170837.42546184099</v>
      </c>
      <c r="C32">
        <f>+IFERROR(VLOOKUP(A32,impacto!$A$1:$D$250,4,0),0)/B32</f>
        <v>1</v>
      </c>
      <c r="D32">
        <f t="shared" si="0"/>
        <v>0</v>
      </c>
      <c r="E32">
        <f>+IFERROR(VLOOKUP(A32,impacto!$A$1:$D$250,3,0),0)-1</f>
        <v>1.6781841765456385E-4</v>
      </c>
      <c r="F32">
        <f>+IFERROR(VLOOKUP(calculos!A32,qgv!$A$2:$D$36,3,0),0)-1</f>
        <v>-1</v>
      </c>
      <c r="G32" s="8">
        <f t="shared" si="1"/>
        <v>1.0001678184176546</v>
      </c>
      <c r="H32">
        <f t="shared" si="2"/>
        <v>1.0049260321284765</v>
      </c>
    </row>
    <row r="33" spans="1:8" x14ac:dyDescent="0.25">
      <c r="A33" s="1">
        <v>44227</v>
      </c>
      <c r="B33" s="9">
        <f>+IFERROR(VLOOKUP(A33,impacto!$A$1:$D$250,4,0),0)+IFERROR(VLOOKUP(calculos!A33,qgv!$A$2:$D$36,4,0),0)</f>
        <v>170864.50743419645</v>
      </c>
      <c r="C33">
        <f>+IFERROR(VLOOKUP(A33,impacto!$A$1:$D$250,4,0),0)/B33</f>
        <v>1</v>
      </c>
      <c r="D33">
        <f t="shared" si="0"/>
        <v>0</v>
      </c>
      <c r="E33">
        <f>+IFERROR(VLOOKUP(A33,impacto!$A$1:$D$250,3,0),0)-1</f>
        <v>1.5852482137468371E-4</v>
      </c>
      <c r="F33">
        <f>+IFERROR(VLOOKUP(calculos!A33,qgv!$A$2:$D$36,3,0),0)-1</f>
        <v>-1</v>
      </c>
      <c r="G33" s="8">
        <f t="shared" si="1"/>
        <v>1.0001585248213747</v>
      </c>
      <c r="H33">
        <f t="shared" si="2"/>
        <v>1.0050853378482145</v>
      </c>
    </row>
    <row r="34" spans="1:8" x14ac:dyDescent="0.25">
      <c r="A34" s="1">
        <v>44228</v>
      </c>
      <c r="B34" s="9">
        <f>+IFERROR(VLOOKUP(A34,impacto!$A$1:$D$250,4,0),0)+IFERROR(VLOOKUP(calculos!A34,qgv!$A$2:$D$36,4,0),0)</f>
        <v>170894.42618957872</v>
      </c>
      <c r="C34">
        <f>+IFERROR(VLOOKUP(A34,impacto!$A$1:$D$250,4,0),0)/B34</f>
        <v>1</v>
      </c>
      <c r="D34">
        <f t="shared" si="0"/>
        <v>0</v>
      </c>
      <c r="E34">
        <f>+IFERROR(VLOOKUP(A34,impacto!$A$1:$D$250,3,0),0)-1</f>
        <v>1.7510222474848014E-4</v>
      </c>
      <c r="F34">
        <f>+IFERROR(VLOOKUP(calculos!A34,qgv!$A$2:$D$36,3,0),0)-1</f>
        <v>-1</v>
      </c>
      <c r="G34" s="8">
        <f t="shared" si="1"/>
        <v>1.0001751022247485</v>
      </c>
      <c r="H34">
        <f t="shared" si="2"/>
        <v>1.0052613305269338</v>
      </c>
    </row>
    <row r="35" spans="1:8" x14ac:dyDescent="0.25">
      <c r="A35" s="1">
        <v>44229</v>
      </c>
      <c r="B35" s="9">
        <f>+IFERROR(VLOOKUP(A35,impacto!$A$1:$D$250,4,0),0)+IFERROR(VLOOKUP(calculos!A35,qgv!$A$2:$D$36,4,0),0)</f>
        <v>170922.8872320129</v>
      </c>
      <c r="C35">
        <f>+IFERROR(VLOOKUP(A35,impacto!$A$1:$D$250,4,0),0)/B35</f>
        <v>1</v>
      </c>
      <c r="D35">
        <f t="shared" si="0"/>
        <v>0</v>
      </c>
      <c r="E35">
        <f>+IFERROR(VLOOKUP(A35,impacto!$A$1:$D$250,3,0),0)-1</f>
        <v>1.6654166592067199E-4</v>
      </c>
      <c r="F35">
        <f>+IFERROR(VLOOKUP(calculos!A35,qgv!$A$2:$D$36,3,0),0)-1</f>
        <v>-1</v>
      </c>
      <c r="G35" s="8">
        <f t="shared" si="1"/>
        <v>1.0001665416659207</v>
      </c>
      <c r="H35">
        <f t="shared" si="2"/>
        <v>1.0054287484236053</v>
      </c>
    </row>
    <row r="36" spans="1:8" x14ac:dyDescent="0.25">
      <c r="A36" s="1">
        <v>44230</v>
      </c>
      <c r="B36" s="9">
        <f>+IFERROR(VLOOKUP(A36,impacto!$A$1:$D$250,4,0),0)+IFERROR(VLOOKUP(calculos!A36,qgv!$A$2:$D$36,4,0),0)</f>
        <v>170952.19470357749</v>
      </c>
      <c r="C36">
        <f>+IFERROR(VLOOKUP(A36,impacto!$A$1:$D$250,4,0),0)/B36</f>
        <v>1</v>
      </c>
      <c r="D36">
        <f t="shared" si="0"/>
        <v>0</v>
      </c>
      <c r="E36">
        <f>+IFERROR(VLOOKUP(A36,impacto!$A$1:$D$250,3,0),0)-1</f>
        <v>1.7146604553208711E-4</v>
      </c>
      <c r="F36">
        <f>+IFERROR(VLOOKUP(calculos!A36,qgv!$A$2:$D$36,3,0),0)-1</f>
        <v>-1</v>
      </c>
      <c r="G36" s="8">
        <f t="shared" si="1"/>
        <v>1.0001714660455321</v>
      </c>
      <c r="H36">
        <f t="shared" si="2"/>
        <v>1.0056011453151619</v>
      </c>
    </row>
    <row r="37" spans="1:8" x14ac:dyDescent="0.25">
      <c r="A37" s="1">
        <v>44231</v>
      </c>
      <c r="B37" s="9">
        <f>+IFERROR(VLOOKUP(A37,impacto!$A$1:$D$250,4,0),0)+IFERROR(VLOOKUP(calculos!A37,qgv!$A$2:$D$36,4,0),0)</f>
        <v>170980.65590267075</v>
      </c>
      <c r="C37">
        <f>+IFERROR(VLOOKUP(A37,impacto!$A$1:$D$250,4,0),0)/B37</f>
        <v>1</v>
      </c>
      <c r="D37">
        <f t="shared" si="0"/>
        <v>0</v>
      </c>
      <c r="E37">
        <f>+IFERROR(VLOOKUP(A37,impacto!$A$1:$D$250,3,0),0)-1</f>
        <v>1.6648630421278732E-4</v>
      </c>
      <c r="F37">
        <f>+IFERROR(VLOOKUP(calculos!A37,qgv!$A$2:$D$36,3,0),0)-1</f>
        <v>-1</v>
      </c>
      <c r="G37" s="8">
        <f t="shared" si="1"/>
        <v>1.0001664863042128</v>
      </c>
      <c r="H37">
        <f t="shared" si="2"/>
        <v>1.0057685641333576</v>
      </c>
    </row>
    <row r="38" spans="1:8" x14ac:dyDescent="0.25">
      <c r="A38" s="1">
        <v>44232</v>
      </c>
      <c r="B38" s="9">
        <f>+IFERROR(VLOOKUP(A38,impacto!$A$1:$D$250,4,0),0)+IFERROR(VLOOKUP(calculos!A38,qgv!$A$2:$D$36,4,0),0)</f>
        <v>171009.88504468414</v>
      </c>
      <c r="C38">
        <f>+IFERROR(VLOOKUP(A38,impacto!$A$1:$D$250,4,0),0)/B38</f>
        <v>1</v>
      </c>
      <c r="D38">
        <f t="shared" si="0"/>
        <v>0</v>
      </c>
      <c r="E38">
        <f>+IFERROR(VLOOKUP(A38,impacto!$A$1:$D$250,3,0),0)-1</f>
        <v>1.7094999348943318E-4</v>
      </c>
      <c r="F38">
        <f>+IFERROR(VLOOKUP(calculos!A38,qgv!$A$2:$D$36,3,0),0)-1</f>
        <v>-1</v>
      </c>
      <c r="G38" s="8">
        <f t="shared" si="1"/>
        <v>1.0001709499934894</v>
      </c>
      <c r="H38">
        <f t="shared" si="2"/>
        <v>1.0059405002628481</v>
      </c>
    </row>
    <row r="39" spans="1:8" x14ac:dyDescent="0.25">
      <c r="A39" s="1">
        <v>44233</v>
      </c>
      <c r="B39" s="9">
        <f>+IFERROR(VLOOKUP(A39,impacto!$A$1:$D$250,4,0),0)+IFERROR(VLOOKUP(calculos!A39,qgv!$A$2:$D$36,4,0),0)</f>
        <v>171038.40890741837</v>
      </c>
      <c r="C39">
        <f>+IFERROR(VLOOKUP(A39,impacto!$A$1:$D$250,4,0),0)/B39</f>
        <v>1</v>
      </c>
      <c r="D39">
        <f t="shared" si="0"/>
        <v>0</v>
      </c>
      <c r="E39">
        <f>+IFERROR(VLOOKUP(A39,impacto!$A$1:$D$250,3,0),0)-1</f>
        <v>1.66796572764083E-4</v>
      </c>
      <c r="F39">
        <f>+IFERROR(VLOOKUP(calculos!A39,qgv!$A$2:$D$36,3,0),0)-1</f>
        <v>-1</v>
      </c>
      <c r="G39" s="8">
        <f t="shared" si="1"/>
        <v>1.0001667965727641</v>
      </c>
      <c r="H39">
        <f t="shared" si="2"/>
        <v>1.0061082876906966</v>
      </c>
    </row>
    <row r="40" spans="1:8" x14ac:dyDescent="0.25">
      <c r="A40" s="1">
        <v>44234</v>
      </c>
      <c r="B40" s="9">
        <f>+IFERROR(VLOOKUP(A40,impacto!$A$1:$D$250,4,0),0)+IFERROR(VLOOKUP(calculos!A40,qgv!$A$2:$D$36,4,0),0)</f>
        <v>171066.25882269396</v>
      </c>
      <c r="C40">
        <f>+IFERROR(VLOOKUP(A40,impacto!$A$1:$D$250,4,0),0)/B40</f>
        <v>1</v>
      </c>
      <c r="D40">
        <f t="shared" si="0"/>
        <v>0</v>
      </c>
      <c r="E40">
        <f>+IFERROR(VLOOKUP(A40,impacto!$A$1:$D$250,3,0),0)-1</f>
        <v>1.6282842814940857E-4</v>
      </c>
      <c r="F40">
        <f>+IFERROR(VLOOKUP(calculos!A40,qgv!$A$2:$D$36,3,0),0)-1</f>
        <v>-1</v>
      </c>
      <c r="G40" s="8">
        <f t="shared" si="1"/>
        <v>1.0001628284281494</v>
      </c>
      <c r="H40">
        <f t="shared" si="2"/>
        <v>1.0062721107217294</v>
      </c>
    </row>
    <row r="41" spans="1:8" x14ac:dyDescent="0.25">
      <c r="A41" s="1">
        <v>44235</v>
      </c>
      <c r="B41" s="9">
        <f>+IFERROR(VLOOKUP(A41,impacto!$A$1:$D$250,4,0),0)+IFERROR(VLOOKUP(calculos!A41,qgv!$A$2:$D$36,4,0),0)</f>
        <v>171095.33114894578</v>
      </c>
      <c r="C41">
        <f>+IFERROR(VLOOKUP(A41,impacto!$A$1:$D$250,4,0),0)/B41</f>
        <v>1</v>
      </c>
      <c r="D41">
        <f t="shared" si="0"/>
        <v>0</v>
      </c>
      <c r="E41">
        <f>+IFERROR(VLOOKUP(A41,impacto!$A$1:$D$250,3,0),0)-1</f>
        <v>1.6994775271239604E-4</v>
      </c>
      <c r="F41">
        <f>+IFERROR(VLOOKUP(calculos!A41,qgv!$A$2:$D$36,3,0),0)-1</f>
        <v>-1</v>
      </c>
      <c r="G41" s="8">
        <f t="shared" si="1"/>
        <v>1.0001699477527124</v>
      </c>
      <c r="H41">
        <f t="shared" si="2"/>
        <v>1.0064431244055636</v>
      </c>
    </row>
    <row r="42" spans="1:8" x14ac:dyDescent="0.25">
      <c r="A42" s="1">
        <v>44236</v>
      </c>
      <c r="B42" s="9">
        <f>+IFERROR(VLOOKUP(A42,impacto!$A$1:$D$250,4,0),0)+IFERROR(VLOOKUP(calculos!A42,qgv!$A$2:$D$36,4,0),0)</f>
        <v>171123.65119818776</v>
      </c>
      <c r="C42">
        <f>+IFERROR(VLOOKUP(A42,impacto!$A$1:$D$250,4,0),0)/B42</f>
        <v>1</v>
      </c>
      <c r="D42">
        <f t="shared" si="0"/>
        <v>0</v>
      </c>
      <c r="E42">
        <f>+IFERROR(VLOOKUP(A42,impacto!$A$1:$D$250,3,0),0)-1</f>
        <v>1.6552204581965491E-4</v>
      </c>
      <c r="F42">
        <f>+IFERROR(VLOOKUP(calculos!A42,qgv!$A$2:$D$36,3,0),0)-1</f>
        <v>-1</v>
      </c>
      <c r="G42" s="8">
        <f t="shared" si="1"/>
        <v>1.0001655220458197</v>
      </c>
      <c r="H42">
        <f t="shared" si="2"/>
        <v>1.0066097129305163</v>
      </c>
    </row>
    <row r="43" spans="1:8" x14ac:dyDescent="0.25">
      <c r="A43" s="1">
        <v>44237</v>
      </c>
      <c r="B43" s="9">
        <f>+IFERROR(VLOOKUP(A43,impacto!$A$1:$D$250,4,0),0)+IFERROR(VLOOKUP(calculos!A43,qgv!$A$2:$D$36,4,0),0)</f>
        <v>171152.26905638343</v>
      </c>
      <c r="C43">
        <f>+IFERROR(VLOOKUP(A43,impacto!$A$1:$D$250,4,0),0)/B43</f>
        <v>1</v>
      </c>
      <c r="D43">
        <f t="shared" si="0"/>
        <v>0</v>
      </c>
      <c r="E43">
        <f>+IFERROR(VLOOKUP(A43,impacto!$A$1:$D$250,3,0),0)-1</f>
        <v>1.6723496720238984E-4</v>
      </c>
      <c r="F43">
        <f>+IFERROR(VLOOKUP(calculos!A43,qgv!$A$2:$D$36,3,0),0)-1</f>
        <v>-1</v>
      </c>
      <c r="G43" s="8">
        <f t="shared" si="1"/>
        <v>1.0001672349672024</v>
      </c>
      <c r="H43">
        <f t="shared" si="2"/>
        <v>1.0067780532728439</v>
      </c>
    </row>
    <row r="44" spans="1:8" x14ac:dyDescent="0.25">
      <c r="A44" s="1">
        <v>44238</v>
      </c>
      <c r="B44" s="9">
        <f>+IFERROR(VLOOKUP(A44,impacto!$A$1:$D$250,4,0),0)+IFERROR(VLOOKUP(calculos!A44,qgv!$A$2:$D$36,4,0),0)</f>
        <v>171180.93406896899</v>
      </c>
      <c r="C44">
        <f>+IFERROR(VLOOKUP(A44,impacto!$A$1:$D$250,4,0),0)/B44</f>
        <v>1</v>
      </c>
      <c r="D44">
        <f t="shared" si="0"/>
        <v>0</v>
      </c>
      <c r="E44">
        <f>+IFERROR(VLOOKUP(A44,impacto!$A$1:$D$250,3,0),0)-1</f>
        <v>1.6748251567788586E-4</v>
      </c>
      <c r="F44">
        <f>+IFERROR(VLOOKUP(calculos!A44,qgv!$A$2:$D$36,3,0),0)-1</f>
        <v>-1</v>
      </c>
      <c r="G44" s="8">
        <f t="shared" si="1"/>
        <v>1.0001674825156779</v>
      </c>
      <c r="H44">
        <f t="shared" si="2"/>
        <v>1.0069466709939352</v>
      </c>
    </row>
    <row r="45" spans="1:8" x14ac:dyDescent="0.25">
      <c r="A45" s="1">
        <v>44239</v>
      </c>
      <c r="B45" s="9">
        <f>+IFERROR(VLOOKUP(A45,impacto!$A$1:$D$250,4,0),0)+IFERROR(VLOOKUP(calculos!A45,qgv!$A$2:$D$36,4,0),0)</f>
        <v>171209.70858626708</v>
      </c>
      <c r="C45">
        <f>+IFERROR(VLOOKUP(A45,impacto!$A$1:$D$250,4,0),0)/B45</f>
        <v>1</v>
      </c>
      <c r="D45">
        <f t="shared" si="0"/>
        <v>0</v>
      </c>
      <c r="E45">
        <f>+IFERROR(VLOOKUP(A45,impacto!$A$1:$D$250,3,0),0)-1</f>
        <v>1.6809417155361217E-4</v>
      </c>
      <c r="F45">
        <f>+IFERROR(VLOOKUP(calculos!A45,qgv!$A$2:$D$36,3,0),0)-1</f>
        <v>-1</v>
      </c>
      <c r="G45" s="8">
        <f t="shared" si="1"/>
        <v>1.0001680941715536</v>
      </c>
      <c r="H45">
        <f t="shared" si="2"/>
        <v>1.0071159328603947</v>
      </c>
    </row>
    <row r="46" spans="1:8" x14ac:dyDescent="0.25">
      <c r="A46" s="1">
        <v>44240</v>
      </c>
      <c r="B46" s="9">
        <f>+IFERROR(VLOOKUP(A46,impacto!$A$1:$D$250,4,0),0)+IFERROR(VLOOKUP(calculos!A46,qgv!$A$2:$D$36,4,0),0)</f>
        <v>171238.60858750626</v>
      </c>
      <c r="C46">
        <f>+IFERROR(VLOOKUP(A46,impacto!$A$1:$D$250,4,0),0)/B46</f>
        <v>1</v>
      </c>
      <c r="D46">
        <f t="shared" si="0"/>
        <v>0</v>
      </c>
      <c r="E46">
        <f>+IFERROR(VLOOKUP(A46,impacto!$A$1:$D$250,3,0),0)-1</f>
        <v>1.6879884603393513E-4</v>
      </c>
      <c r="F46">
        <f>+IFERROR(VLOOKUP(calculos!A46,qgv!$A$2:$D$36,3,0),0)-1</f>
        <v>-1</v>
      </c>
      <c r="G46" s="8">
        <f t="shared" si="1"/>
        <v>1.0001687988460339</v>
      </c>
      <c r="H46">
        <f t="shared" si="2"/>
        <v>1.007285932867684</v>
      </c>
    </row>
    <row r="47" spans="1:8" x14ac:dyDescent="0.25">
      <c r="A47" s="1">
        <v>44241</v>
      </c>
      <c r="B47" s="9">
        <f>+IFERROR(VLOOKUP(A47,impacto!$A$1:$D$250,4,0),0)+IFERROR(VLOOKUP(calculos!A47,qgv!$A$2:$D$36,4,0),0)</f>
        <v>171267.5242546557</v>
      </c>
      <c r="C47">
        <f>+IFERROR(VLOOKUP(A47,impacto!$A$1:$D$250,4,0),0)/B47</f>
        <v>1</v>
      </c>
      <c r="D47">
        <f t="shared" si="0"/>
        <v>0</v>
      </c>
      <c r="E47">
        <f>+IFERROR(VLOOKUP(A47,impacto!$A$1:$D$250,3,0),0)-1</f>
        <v>1.6886184364595103E-4</v>
      </c>
      <c r="F47">
        <f>+IFERROR(VLOOKUP(calculos!A47,qgv!$A$2:$D$36,3,0),0)-1</f>
        <v>-1</v>
      </c>
      <c r="G47" s="8">
        <f t="shared" si="1"/>
        <v>1.000168861843646</v>
      </c>
      <c r="H47">
        <f t="shared" si="2"/>
        <v>1.0074560250273867</v>
      </c>
    </row>
    <row r="48" spans="1:8" x14ac:dyDescent="0.25">
      <c r="A48" s="1">
        <v>44242</v>
      </c>
      <c r="B48" s="9">
        <f>+IFERROR(VLOOKUP(A48,impacto!$A$1:$D$250,4,0),0)+IFERROR(VLOOKUP(calculos!A48,qgv!$A$2:$D$36,4,0),0)</f>
        <v>171296.28310604356</v>
      </c>
      <c r="C48">
        <f>+IFERROR(VLOOKUP(A48,impacto!$A$1:$D$250,4,0),0)/B48</f>
        <v>1</v>
      </c>
      <c r="D48">
        <f t="shared" si="0"/>
        <v>0</v>
      </c>
      <c r="E48">
        <f>+IFERROR(VLOOKUP(A48,impacto!$A$1:$D$250,3,0),0)-1</f>
        <v>1.6791771535795696E-4</v>
      </c>
      <c r="F48">
        <f>+IFERROR(VLOOKUP(calculos!A48,qgv!$A$2:$D$36,3,0),0)-1</f>
        <v>-1</v>
      </c>
      <c r="G48" s="8">
        <f t="shared" si="1"/>
        <v>1.000167917715358</v>
      </c>
      <c r="H48">
        <f t="shared" si="2"/>
        <v>1.007625194741433</v>
      </c>
    </row>
    <row r="49" spans="1:8" x14ac:dyDescent="0.25">
      <c r="A49" s="1">
        <v>44243</v>
      </c>
      <c r="B49" s="9">
        <f>+IFERROR(VLOOKUP(A49,impacto!$A$1:$D$250,4,0),0)+IFERROR(VLOOKUP(calculos!A49,qgv!$A$2:$D$36,4,0),0)</f>
        <v>171325.13610955203</v>
      </c>
      <c r="C49">
        <f>+IFERROR(VLOOKUP(A49,impacto!$A$1:$D$250,4,0),0)/B49</f>
        <v>1</v>
      </c>
      <c r="D49">
        <f t="shared" si="0"/>
        <v>0</v>
      </c>
      <c r="E49">
        <f>+IFERROR(VLOOKUP(A49,impacto!$A$1:$D$250,3,0),0)-1</f>
        <v>1.6843916858721997E-4</v>
      </c>
      <c r="F49">
        <f>+IFERROR(VLOOKUP(calculos!A49,qgv!$A$2:$D$36,3,0),0)-1</f>
        <v>-1</v>
      </c>
      <c r="G49" s="8">
        <f t="shared" si="1"/>
        <v>1.0001684391685872</v>
      </c>
      <c r="H49">
        <f t="shared" si="2"/>
        <v>1.0077949182914827</v>
      </c>
    </row>
    <row r="50" spans="1:8" x14ac:dyDescent="0.25">
      <c r="A50" s="1">
        <v>44244</v>
      </c>
      <c r="B50" s="9">
        <f>+IFERROR(VLOOKUP(A50,impacto!$A$1:$D$250,4,0),0)+IFERROR(VLOOKUP(calculos!A50,qgv!$A$2:$D$36,4,0),0)</f>
        <v>171354.0361107912</v>
      </c>
      <c r="C50">
        <f>+IFERROR(VLOOKUP(A50,impacto!$A$1:$D$250,4,0),0)/B50</f>
        <v>1</v>
      </c>
      <c r="D50">
        <f t="shared" si="0"/>
        <v>0</v>
      </c>
      <c r="E50">
        <f>+IFERROR(VLOOKUP(A50,impacto!$A$1:$D$250,3,0),0)-1</f>
        <v>1.6868512055756568E-4</v>
      </c>
      <c r="F50">
        <f>+IFERROR(VLOOKUP(calculos!A50,qgv!$A$2:$D$36,3,0),0)-1</f>
        <v>-1</v>
      </c>
      <c r="G50" s="8">
        <f t="shared" si="1"/>
        <v>1.0001686851205576</v>
      </c>
      <c r="H50">
        <f t="shared" si="2"/>
        <v>1.007964918298772</v>
      </c>
    </row>
    <row r="51" spans="1:8" x14ac:dyDescent="0.25">
      <c r="A51" s="1">
        <v>44245</v>
      </c>
      <c r="B51" s="9">
        <f>+IFERROR(VLOOKUP(A51,impacto!$A$1:$D$250,4,0),0)+IFERROR(VLOOKUP(calculos!A51,qgv!$A$2:$D$36,4,0),0)</f>
        <v>171382.96744385088</v>
      </c>
      <c r="C51">
        <f>+IFERROR(VLOOKUP(A51,impacto!$A$1:$D$250,4,0),0)/B51</f>
        <v>1</v>
      </c>
      <c r="D51">
        <f t="shared" si="0"/>
        <v>0</v>
      </c>
      <c r="E51">
        <f>+IFERROR(VLOOKUP(A51,impacto!$A$1:$D$250,3,0),0)-1</f>
        <v>1.6883951914015149E-4</v>
      </c>
      <c r="F51">
        <f>+IFERROR(VLOOKUP(calculos!A51,qgv!$A$2:$D$36,3,0),0)-1</f>
        <v>-1</v>
      </c>
      <c r="G51" s="8">
        <f t="shared" si="1"/>
        <v>1.0001688395191402</v>
      </c>
      <c r="H51">
        <f t="shared" si="2"/>
        <v>1.0081351026108878</v>
      </c>
    </row>
    <row r="52" spans="1:8" x14ac:dyDescent="0.25">
      <c r="A52" s="1">
        <v>44246</v>
      </c>
      <c r="B52" s="9">
        <f>+IFERROR(VLOOKUP(A52,impacto!$A$1:$D$250,4,0),0)+IFERROR(VLOOKUP(calculos!A52,qgv!$A$2:$D$36,4,0),0)</f>
        <v>171408.12172595094</v>
      </c>
      <c r="C52">
        <f>+IFERROR(VLOOKUP(A52,impacto!$A$1:$D$250,4,0),0)/B52</f>
        <v>1</v>
      </c>
      <c r="D52">
        <f t="shared" si="0"/>
        <v>0</v>
      </c>
      <c r="E52">
        <f>+IFERROR(VLOOKUP(A52,impacto!$A$1:$D$250,3,0),0)-1</f>
        <v>1.4677235710891523E-4</v>
      </c>
      <c r="F52">
        <f>+IFERROR(VLOOKUP(calculos!A52,qgv!$A$2:$D$36,3,0),0)-1</f>
        <v>-1</v>
      </c>
      <c r="G52" s="8">
        <f t="shared" si="1"/>
        <v>1.0001467723571089</v>
      </c>
      <c r="H52">
        <f t="shared" si="2"/>
        <v>1.0082830689761821</v>
      </c>
    </row>
    <row r="53" spans="1:8" x14ac:dyDescent="0.25">
      <c r="A53" s="1">
        <v>44247</v>
      </c>
      <c r="B53" s="9">
        <f>+IFERROR(VLOOKUP(A53,impacto!$A$1:$D$250,4,0),0)+IFERROR(VLOOKUP(calculos!A53,qgv!$A$2:$D$36,4,0),0)</f>
        <v>171439.93668310906</v>
      </c>
      <c r="C53">
        <f>+IFERROR(VLOOKUP(A53,impacto!$A$1:$D$250,4,0),0)/B53</f>
        <v>1</v>
      </c>
      <c r="D53">
        <f t="shared" si="0"/>
        <v>0</v>
      </c>
      <c r="E53">
        <f>+IFERROR(VLOOKUP(A53,impacto!$A$1:$D$250,3,0),0)-1</f>
        <v>1.8560939142076016E-4</v>
      </c>
      <c r="F53">
        <f>+IFERROR(VLOOKUP(calculos!A53,qgv!$A$2:$D$36,3,0),0)-1</f>
        <v>-1</v>
      </c>
      <c r="G53" s="8">
        <f t="shared" si="1"/>
        <v>1.0001856093914208</v>
      </c>
      <c r="H53">
        <f t="shared" si="2"/>
        <v>1.0084702157829946</v>
      </c>
    </row>
    <row r="54" spans="1:8" x14ac:dyDescent="0.25">
      <c r="A54" s="1">
        <v>44248</v>
      </c>
      <c r="B54" s="9">
        <f>+IFERROR(VLOOKUP(A54,impacto!$A$1:$D$250,4,0),0)+IFERROR(VLOOKUP(calculos!A54,qgv!$A$2:$D$36,4,0),0)</f>
        <v>171471.73613101602</v>
      </c>
      <c r="C54">
        <f>+IFERROR(VLOOKUP(A54,impacto!$A$1:$D$250,4,0),0)/B54</f>
        <v>1</v>
      </c>
      <c r="D54">
        <f t="shared" si="0"/>
        <v>0</v>
      </c>
      <c r="E54">
        <f>+IFERROR(VLOOKUP(A54,impacto!$A$1:$D$250,3,0),0)-1</f>
        <v>1.8548448233346448E-4</v>
      </c>
      <c r="F54">
        <f>+IFERROR(VLOOKUP(calculos!A54,qgv!$A$2:$D$36,3,0),0)-1</f>
        <v>-1</v>
      </c>
      <c r="G54" s="8">
        <f t="shared" si="1"/>
        <v>1.0001854844823335</v>
      </c>
      <c r="H54">
        <f t="shared" si="2"/>
        <v>1.0086572713589177</v>
      </c>
    </row>
    <row r="55" spans="1:8" x14ac:dyDescent="0.25">
      <c r="A55" s="1">
        <v>44249</v>
      </c>
      <c r="B55" s="9">
        <f>+IFERROR(VLOOKUP(A55,impacto!$A$1:$D$250,4,0),0)+IFERROR(VLOOKUP(calculos!A55,qgv!$A$2:$D$36,4,0),0)</f>
        <v>171504.11537426105</v>
      </c>
      <c r="C55">
        <f>+IFERROR(VLOOKUP(A55,impacto!$A$1:$D$250,4,0),0)/B55</f>
        <v>1</v>
      </c>
      <c r="D55">
        <f t="shared" si="0"/>
        <v>0</v>
      </c>
      <c r="E55">
        <f>+IFERROR(VLOOKUP(A55,impacto!$A$1:$D$250,3,0),0)-1</f>
        <v>1.8883137230440994E-4</v>
      </c>
      <c r="F55">
        <f>+IFERROR(VLOOKUP(calculos!A55,qgv!$A$2:$D$36,3,0),0)-1</f>
        <v>-1</v>
      </c>
      <c r="G55" s="8">
        <f t="shared" si="1"/>
        <v>1.0001888313723044</v>
      </c>
      <c r="H55">
        <f t="shared" si="2"/>
        <v>1.0088477374956533</v>
      </c>
    </row>
    <row r="56" spans="1:8" x14ac:dyDescent="0.25">
      <c r="A56" s="1">
        <v>44250</v>
      </c>
      <c r="B56" s="9">
        <f>+IFERROR(VLOOKUP(A56,impacto!$A$1:$D$250,4,0),0)+IFERROR(VLOOKUP(calculos!A56,qgv!$A$2:$D$36,4,0),0)</f>
        <v>171534.80207256344</v>
      </c>
      <c r="C56">
        <f>+IFERROR(VLOOKUP(A56,impacto!$A$1:$D$250,4,0),0)/B56</f>
        <v>1</v>
      </c>
      <c r="D56">
        <f t="shared" si="0"/>
        <v>0</v>
      </c>
      <c r="E56">
        <f>+IFERROR(VLOOKUP(A56,impacto!$A$1:$D$250,3,0),0)-1</f>
        <v>1.7892689184417776E-4</v>
      </c>
      <c r="F56">
        <f>+IFERROR(VLOOKUP(calculos!A56,qgv!$A$2:$D$36,3,0),0)-1</f>
        <v>-1</v>
      </c>
      <c r="G56" s="8">
        <f t="shared" si="1"/>
        <v>1.0001789268918442</v>
      </c>
      <c r="H56">
        <f t="shared" si="2"/>
        <v>1.0090282474856673</v>
      </c>
    </row>
    <row r="57" spans="1:8" x14ac:dyDescent="0.25">
      <c r="A57" s="1">
        <v>44251</v>
      </c>
      <c r="B57" s="9">
        <f>+IFERROR(VLOOKUP(A57,impacto!$A$1:$D$250,4,0),0)+IFERROR(VLOOKUP(calculos!A57,qgv!$A$2:$D$36,4,0),0)</f>
        <v>171567.63578386468</v>
      </c>
      <c r="C57">
        <f>+IFERROR(VLOOKUP(A57,impacto!$A$1:$D$250,4,0),0)/B57</f>
        <v>1</v>
      </c>
      <c r="D57">
        <f t="shared" si="0"/>
        <v>0</v>
      </c>
      <c r="E57">
        <f>+IFERROR(VLOOKUP(A57,impacto!$A$1:$D$250,3,0),0)-1</f>
        <v>1.9141136903133571E-4</v>
      </c>
      <c r="F57">
        <f>+IFERROR(VLOOKUP(calculos!A57,qgv!$A$2:$D$36,3,0),0)-1</f>
        <v>-1</v>
      </c>
      <c r="G57" s="8">
        <f t="shared" si="1"/>
        <v>1.0001914113690313</v>
      </c>
      <c r="H57">
        <f t="shared" si="2"/>
        <v>1.0092213869639099</v>
      </c>
    </row>
    <row r="58" spans="1:8" x14ac:dyDescent="0.25">
      <c r="A58" s="1">
        <v>44252</v>
      </c>
      <c r="B58" s="9">
        <f>+IFERROR(VLOOKUP(A58,impacto!$A$1:$D$250,4,0),0)+IFERROR(VLOOKUP(calculos!A58,qgv!$A$2:$D$36,4,0),0)</f>
        <v>171600.14035439168</v>
      </c>
      <c r="C58">
        <f>+IFERROR(VLOOKUP(A58,impacto!$A$1:$D$250,4,0),0)/B58</f>
        <v>1</v>
      </c>
      <c r="D58">
        <f t="shared" si="0"/>
        <v>0</v>
      </c>
      <c r="E58">
        <f>+IFERROR(VLOOKUP(A58,impacto!$A$1:$D$250,3,0),0)-1</f>
        <v>1.894563061295429E-4</v>
      </c>
      <c r="F58">
        <f>+IFERROR(VLOOKUP(calculos!A58,qgv!$A$2:$D$36,3,0),0)-1</f>
        <v>-1</v>
      </c>
      <c r="G58" s="8">
        <f t="shared" si="1"/>
        <v>1.0001894563061295</v>
      </c>
      <c r="H58">
        <f t="shared" si="2"/>
        <v>1.0094125903199511</v>
      </c>
    </row>
    <row r="59" spans="1:8" x14ac:dyDescent="0.25">
      <c r="A59" s="1">
        <v>44253</v>
      </c>
      <c r="B59" s="9">
        <f>+IFERROR(VLOOKUP(A59,impacto!$A$1:$D$250,4,0),0)+IFERROR(VLOOKUP(calculos!A59,qgv!$A$2:$D$36,4,0),0)</f>
        <v>171629.1343510923</v>
      </c>
      <c r="C59">
        <f>+IFERROR(VLOOKUP(A59,impacto!$A$1:$D$250,4,0),0)/B59</f>
        <v>1</v>
      </c>
      <c r="D59">
        <f t="shared" si="0"/>
        <v>0</v>
      </c>
      <c r="E59">
        <f>+IFERROR(VLOOKUP(A59,impacto!$A$1:$D$250,3,0),0)-1</f>
        <v>1.6896254653842036E-4</v>
      </c>
      <c r="F59">
        <f>+IFERROR(VLOOKUP(calculos!A59,qgv!$A$2:$D$36,3,0),0)-1</f>
        <v>-1</v>
      </c>
      <c r="G59" s="8">
        <f t="shared" si="1"/>
        <v>1.0001689625465384</v>
      </c>
      <c r="H59">
        <f t="shared" si="2"/>
        <v>1.0095831432417195</v>
      </c>
    </row>
    <row r="60" spans="1:8" x14ac:dyDescent="0.25">
      <c r="A60" s="1">
        <v>44254</v>
      </c>
      <c r="B60" s="9">
        <f>+IFERROR(VLOOKUP(A60,impacto!$A$1:$D$250,4,0),0)+IFERROR(VLOOKUP(calculos!A60,qgv!$A$2:$D$36,4,0),0)</f>
        <v>171662.2032077063</v>
      </c>
      <c r="C60">
        <f>+IFERROR(VLOOKUP(A60,impacto!$A$1:$D$250,4,0),0)/B60</f>
        <v>1</v>
      </c>
      <c r="D60">
        <f t="shared" si="0"/>
        <v>0</v>
      </c>
      <c r="E60">
        <f>+IFERROR(VLOOKUP(A60,impacto!$A$1:$D$250,3,0),0)-1</f>
        <v>1.9267624193886057E-4</v>
      </c>
      <c r="F60">
        <f>+IFERROR(VLOOKUP(calculos!A60,qgv!$A$2:$D$36,3,0),0)-1</f>
        <v>-1</v>
      </c>
      <c r="G60" s="8">
        <f t="shared" si="1"/>
        <v>1.0001926762419389</v>
      </c>
      <c r="H60">
        <f t="shared" si="2"/>
        <v>1.009777665927684</v>
      </c>
    </row>
    <row r="61" spans="1:8" x14ac:dyDescent="0.25">
      <c r="A61" s="1">
        <v>44255</v>
      </c>
      <c r="B61" s="9">
        <f>+IFERROR(VLOOKUP(A61,impacto!$A$1:$D$250,4,0),0)+IFERROR(VLOOKUP(calculos!A61,qgv!$A$2:$D$36,4,0),0)</f>
        <v>171696.93343410155</v>
      </c>
      <c r="C61">
        <f>+IFERROR(VLOOKUP(A61,impacto!$A$1:$D$250,4,0),0)/B61</f>
        <v>1</v>
      </c>
      <c r="D61">
        <f t="shared" si="0"/>
        <v>0</v>
      </c>
      <c r="E61">
        <f>+IFERROR(VLOOKUP(A61,impacto!$A$1:$D$250,3,0),0)-1</f>
        <v>2.0231725881569851E-4</v>
      </c>
      <c r="F61">
        <f>+IFERROR(VLOOKUP(calculos!A61,qgv!$A$2:$D$36,3,0),0)-1</f>
        <v>-1</v>
      </c>
      <c r="G61" s="8">
        <f t="shared" si="1"/>
        <v>1.0002023172588157</v>
      </c>
      <c r="H61">
        <f t="shared" si="2"/>
        <v>1.0099819613770677</v>
      </c>
    </row>
    <row r="62" spans="1:8" x14ac:dyDescent="0.25">
      <c r="A62" s="1">
        <v>44256</v>
      </c>
      <c r="B62" s="9">
        <f>+IFERROR(VLOOKUP(A62,impacto!$A$1:$D$250,4,0),0)+IFERROR(VLOOKUP(calculos!A62,qgv!$A$2:$D$36,4,0),0)</f>
        <v>171731.49117882503</v>
      </c>
      <c r="C62">
        <f>+IFERROR(VLOOKUP(A62,impacto!$A$1:$D$250,4,0),0)/B62</f>
        <v>1</v>
      </c>
      <c r="D62">
        <f t="shared" si="0"/>
        <v>0</v>
      </c>
      <c r="E62">
        <f>+IFERROR(VLOOKUP(A62,impacto!$A$1:$D$250,3,0),0)-1</f>
        <v>2.012717643367079E-4</v>
      </c>
      <c r="F62">
        <f>+IFERROR(VLOOKUP(calculos!A62,qgv!$A$2:$D$36,3,0),0)-1</f>
        <v>-1</v>
      </c>
      <c r="G62" s="8">
        <f t="shared" si="1"/>
        <v>1.0002012717643367</v>
      </c>
      <c r="H62">
        <f t="shared" si="2"/>
        <v>1.0101852422283824</v>
      </c>
    </row>
    <row r="63" spans="1:8" x14ac:dyDescent="0.25">
      <c r="A63" s="1">
        <v>44257</v>
      </c>
      <c r="B63" s="9">
        <f>+IFERROR(VLOOKUP(A63,impacto!$A$1:$D$250,4,0),0)+IFERROR(VLOOKUP(calculos!A63,qgv!$A$2:$D$36,4,0),0)</f>
        <v>171763.24347234215</v>
      </c>
      <c r="C63">
        <f>+IFERROR(VLOOKUP(A63,impacto!$A$1:$D$250,4,0),0)/B63</f>
        <v>1</v>
      </c>
      <c r="D63">
        <f t="shared" si="0"/>
        <v>0</v>
      </c>
      <c r="E63">
        <f>+IFERROR(VLOOKUP(A63,impacto!$A$1:$D$250,3,0),0)-1</f>
        <v>1.8489499682994293E-4</v>
      </c>
      <c r="F63">
        <f>+IFERROR(VLOOKUP(calculos!A63,qgv!$A$2:$D$36,3,0),0)-1</f>
        <v>-1</v>
      </c>
      <c r="G63" s="8">
        <f t="shared" si="1"/>
        <v>1.0001848949968299</v>
      </c>
      <c r="H63">
        <f t="shared" si="2"/>
        <v>1.0103720204255418</v>
      </c>
    </row>
    <row r="64" spans="1:8" x14ac:dyDescent="0.25">
      <c r="A64" s="1">
        <v>44258</v>
      </c>
      <c r="B64" s="9">
        <f>+IFERROR(VLOOKUP(A64,impacto!$A$1:$D$250,4,0),0)+IFERROR(VLOOKUP(calculos!A64,qgv!$A$2:$D$36,4,0),0)</f>
        <v>171795.77953134873</v>
      </c>
      <c r="C64">
        <f>+IFERROR(VLOOKUP(A64,impacto!$A$1:$D$250,4,0),0)/B64</f>
        <v>1</v>
      </c>
      <c r="D64">
        <f t="shared" si="0"/>
        <v>0</v>
      </c>
      <c r="E64">
        <f>+IFERROR(VLOOKUP(A64,impacto!$A$1:$D$250,3,0),0)-1</f>
        <v>1.8942387410048056E-4</v>
      </c>
      <c r="F64">
        <f>+IFERROR(VLOOKUP(calculos!A64,qgv!$A$2:$D$36,3,0),0)-1</f>
        <v>-1</v>
      </c>
      <c r="G64" s="8">
        <f t="shared" si="1"/>
        <v>1.0001894238741005</v>
      </c>
      <c r="H64">
        <f t="shared" si="2"/>
        <v>1.0105634090079334</v>
      </c>
    </row>
    <row r="65" spans="1:8" x14ac:dyDescent="0.25">
      <c r="A65" s="1">
        <v>44259</v>
      </c>
      <c r="B65" s="9">
        <f>+IFERROR(VLOOKUP(A65,impacto!$A$1:$D$250,4,0),0)+IFERROR(VLOOKUP(calculos!A65,qgv!$A$2:$D$36,4,0),0)</f>
        <v>171827.82963381958</v>
      </c>
      <c r="C65">
        <f>+IFERROR(VLOOKUP(A65,impacto!$A$1:$D$250,4,0),0)/B65</f>
        <v>1</v>
      </c>
      <c r="D65">
        <f t="shared" si="0"/>
        <v>0</v>
      </c>
      <c r="E65">
        <f>+IFERROR(VLOOKUP(A65,impacto!$A$1:$D$250,3,0),0)-1</f>
        <v>1.865593122152287E-4</v>
      </c>
      <c r="F65">
        <f>+IFERROR(VLOOKUP(calculos!A65,qgv!$A$2:$D$36,3,0),0)-1</f>
        <v>-1</v>
      </c>
      <c r="G65" s="8">
        <f t="shared" si="1"/>
        <v>1.0001865593122152</v>
      </c>
      <c r="H65">
        <f t="shared" si="2"/>
        <v>1.0107519390224677</v>
      </c>
    </row>
    <row r="66" spans="1:8" x14ac:dyDescent="0.25">
      <c r="A66" s="1">
        <v>44260</v>
      </c>
      <c r="B66" s="9">
        <f>+IFERROR(VLOOKUP(A66,impacto!$A$1:$D$250,4,0),0)+IFERROR(VLOOKUP(calculos!A66,qgv!$A$2:$D$36,4,0),0)</f>
        <v>171859.80140673925</v>
      </c>
      <c r="C66">
        <f>+IFERROR(VLOOKUP(A66,impacto!$A$1:$D$250,4,0),0)/B66</f>
        <v>1</v>
      </c>
      <c r="D66">
        <f t="shared" si="0"/>
        <v>0</v>
      </c>
      <c r="E66">
        <f>+IFERROR(VLOOKUP(A66,impacto!$A$1:$D$250,3,0),0)-1</f>
        <v>1.860686536505618E-4</v>
      </c>
      <c r="F66">
        <f>+IFERROR(VLOOKUP(calculos!A66,qgv!$A$2:$D$36,3,0),0)-1</f>
        <v>-1</v>
      </c>
      <c r="G66" s="8">
        <f t="shared" si="1"/>
        <v>1.0001860686536506</v>
      </c>
      <c r="H66">
        <f t="shared" si="2"/>
        <v>1.0109400082749362</v>
      </c>
    </row>
    <row r="67" spans="1:8" x14ac:dyDescent="0.25">
      <c r="A67" s="1">
        <v>44261</v>
      </c>
      <c r="B67" s="9">
        <f>+IFERROR(VLOOKUP(A67,impacto!$A$1:$D$250,4,0),0)+IFERROR(VLOOKUP(calculos!A67,qgv!$A$2:$D$36,4,0),0)</f>
        <v>171892.55678848922</v>
      </c>
      <c r="C67">
        <f>+IFERROR(VLOOKUP(A67,impacto!$A$1:$D$250,4,0),0)/B67</f>
        <v>1</v>
      </c>
      <c r="D67">
        <f t="shared" ref="D67:D130" si="3">1-C67</f>
        <v>0</v>
      </c>
      <c r="E67">
        <f>+IFERROR(VLOOKUP(A67,impacto!$A$1:$D$250,3,0),0)-1</f>
        <v>1.9059362039208771E-4</v>
      </c>
      <c r="F67">
        <f>+IFERROR(VLOOKUP(calculos!A67,qgv!$A$2:$D$36,3,0),0)-1</f>
        <v>-1</v>
      </c>
      <c r="G67" s="8">
        <f t="shared" si="1"/>
        <v>1.0001905936203921</v>
      </c>
      <c r="H67">
        <f t="shared" si="2"/>
        <v>1.0111326869911126</v>
      </c>
    </row>
    <row r="68" spans="1:8" x14ac:dyDescent="0.25">
      <c r="A68" s="1">
        <v>44262</v>
      </c>
      <c r="B68" s="9">
        <f>+IFERROR(VLOOKUP(A68,impacto!$A$1:$D$250,4,0),0)+IFERROR(VLOOKUP(calculos!A68,qgv!$A$2:$D$36,4,0),0)</f>
        <v>171924.30908200634</v>
      </c>
      <c r="C68">
        <f>+IFERROR(VLOOKUP(A68,impacto!$A$1:$D$250,4,0),0)/B68</f>
        <v>1</v>
      </c>
      <c r="D68">
        <f t="shared" si="3"/>
        <v>0</v>
      </c>
      <c r="E68">
        <f>+IFERROR(VLOOKUP(A68,impacto!$A$1:$D$250,3,0),0)-1</f>
        <v>1.8472174776129613E-4</v>
      </c>
      <c r="F68">
        <f>+IFERROR(VLOOKUP(calculos!A68,qgv!$A$2:$D$36,3,0),0)-1</f>
        <v>-1</v>
      </c>
      <c r="G68" s="8">
        <f t="shared" ref="G68:G131" si="4">+C68*E68+D68*F68+1</f>
        <v>1.0001847217477613</v>
      </c>
      <c r="H68">
        <f t="shared" ref="H68:H131" si="5">+H67*G68</f>
        <v>1.0113194651882722</v>
      </c>
    </row>
    <row r="69" spans="1:8" x14ac:dyDescent="0.25">
      <c r="A69" s="1">
        <v>44263</v>
      </c>
      <c r="B69" s="9">
        <f>+IFERROR(VLOOKUP(A69,impacto!$A$1:$D$250,4,0),0)+IFERROR(VLOOKUP(calculos!A69,qgv!$A$2:$D$36,4,0),0)</f>
        <v>171955.48158018538</v>
      </c>
      <c r="C69">
        <f>+IFERROR(VLOOKUP(A69,impacto!$A$1:$D$250,4,0),0)/B69</f>
        <v>1</v>
      </c>
      <c r="D69">
        <f t="shared" si="3"/>
        <v>0</v>
      </c>
      <c r="E69">
        <f>+IFERROR(VLOOKUP(A69,impacto!$A$1:$D$250,3,0),0)-1</f>
        <v>1.8131524474629401E-4</v>
      </c>
      <c r="F69">
        <f>+IFERROR(VLOOKUP(calculos!A69,qgv!$A$2:$D$36,3,0),0)-1</f>
        <v>-1</v>
      </c>
      <c r="G69" s="8">
        <f t="shared" si="4"/>
        <v>1.0001813152447463</v>
      </c>
      <c r="H69">
        <f t="shared" si="5"/>
        <v>1.0115028328246196</v>
      </c>
    </row>
    <row r="70" spans="1:8" x14ac:dyDescent="0.25">
      <c r="A70" s="1">
        <v>44264</v>
      </c>
      <c r="B70" s="9">
        <f>+IFERROR(VLOOKUP(A70,impacto!$A$1:$D$250,4,0),0)+IFERROR(VLOOKUP(calculos!A70,qgv!$A$2:$D$36,4,0),0)</f>
        <v>171987.14003490016</v>
      </c>
      <c r="C70">
        <f>+IFERROR(VLOOKUP(A70,impacto!$A$1:$D$250,4,0),0)/B70</f>
        <v>1</v>
      </c>
      <c r="D70">
        <f t="shared" si="3"/>
        <v>0</v>
      </c>
      <c r="E70">
        <f>+IFERROR(VLOOKUP(A70,impacto!$A$1:$D$250,3,0),0)-1</f>
        <v>1.8410843564775625E-4</v>
      </c>
      <c r="F70">
        <f>+IFERROR(VLOOKUP(calculos!A70,qgv!$A$2:$D$36,3,0),0)-1</f>
        <v>-1</v>
      </c>
      <c r="G70" s="8">
        <f t="shared" si="4"/>
        <v>1.0001841084356478</v>
      </c>
      <c r="H70">
        <f t="shared" si="5"/>
        <v>1.0116890590288243</v>
      </c>
    </row>
    <row r="71" spans="1:8" x14ac:dyDescent="0.25">
      <c r="A71" s="1">
        <v>44265</v>
      </c>
      <c r="B71" s="9">
        <f>+IFERROR(VLOOKUP(A71,impacto!$A$1:$D$250,4,0),0)+IFERROR(VLOOKUP(calculos!A71,qgv!$A$2:$D$36,4,0),0)</f>
        <v>172018.45352627142</v>
      </c>
      <c r="C71">
        <f>+IFERROR(VLOOKUP(A71,impacto!$A$1:$D$250,4,0),0)/B71</f>
        <v>1</v>
      </c>
      <c r="D71">
        <f t="shared" si="3"/>
        <v>0</v>
      </c>
      <c r="E71">
        <f>+IFERROR(VLOOKUP(A71,impacto!$A$1:$D$250,3,0),0)-1</f>
        <v>1.8206879517213004E-4</v>
      </c>
      <c r="F71">
        <f>+IFERROR(VLOOKUP(calculos!A71,qgv!$A$2:$D$36,3,0),0)-1</f>
        <v>-1</v>
      </c>
      <c r="G71" s="8">
        <f t="shared" si="4"/>
        <v>1.0001820687951721</v>
      </c>
      <c r="H71">
        <f t="shared" si="5"/>
        <v>1.0118732560368906</v>
      </c>
    </row>
    <row r="72" spans="1:8" x14ac:dyDescent="0.25">
      <c r="A72" s="1">
        <v>44266</v>
      </c>
      <c r="B72" s="9">
        <f>+IFERROR(VLOOKUP(A72,impacto!$A$1:$D$250,4,0),0)+IFERROR(VLOOKUP(calculos!A72,qgv!$A$2:$D$36,4,0),0)</f>
        <v>172049.70435400167</v>
      </c>
      <c r="C72">
        <f>+IFERROR(VLOOKUP(A72,impacto!$A$1:$D$250,4,0),0)/B72</f>
        <v>1</v>
      </c>
      <c r="D72">
        <f t="shared" si="3"/>
        <v>0</v>
      </c>
      <c r="E72">
        <f>+IFERROR(VLOOKUP(A72,impacto!$A$1:$D$250,3,0),0)-1</f>
        <v>1.8167136774938086E-4</v>
      </c>
      <c r="F72">
        <f>+IFERROR(VLOOKUP(calculos!A72,qgv!$A$2:$D$36,3,0),0)-1</f>
        <v>-1</v>
      </c>
      <c r="G72" s="8">
        <f t="shared" si="4"/>
        <v>1.0001816713677494</v>
      </c>
      <c r="H72">
        <f t="shared" si="5"/>
        <v>1.0120570844353038</v>
      </c>
    </row>
    <row r="73" spans="1:8" x14ac:dyDescent="0.25">
      <c r="A73" s="1">
        <v>44267</v>
      </c>
      <c r="B73" s="9">
        <f>+IFERROR(VLOOKUP(A73,impacto!$A$1:$D$250,4,0),0)+IFERROR(VLOOKUP(calculos!A73,qgv!$A$2:$D$36,4,0),0)</f>
        <v>172082.89853789762</v>
      </c>
      <c r="C73">
        <f>+IFERROR(VLOOKUP(A73,impacto!$A$1:$D$250,4,0),0)/B73</f>
        <v>1</v>
      </c>
      <c r="D73">
        <f t="shared" si="3"/>
        <v>0</v>
      </c>
      <c r="E73">
        <f>+IFERROR(VLOOKUP(A73,impacto!$A$1:$D$250,3,0),0)-1</f>
        <v>1.9293368750950002E-4</v>
      </c>
      <c r="F73">
        <f>+IFERROR(VLOOKUP(calculos!A73,qgv!$A$2:$D$36,3,0),0)-1</f>
        <v>-1</v>
      </c>
      <c r="G73" s="8">
        <f t="shared" si="4"/>
        <v>1.0001929336875095</v>
      </c>
      <c r="H73">
        <f t="shared" si="5"/>
        <v>1.012252344340574</v>
      </c>
    </row>
    <row r="74" spans="1:8" x14ac:dyDescent="0.25">
      <c r="A74" s="1">
        <v>44268</v>
      </c>
      <c r="B74" s="9">
        <f>+IFERROR(VLOOKUP(A74,impacto!$A$1:$D$250,4,0),0)+IFERROR(VLOOKUP(calculos!A74,qgv!$A$2:$D$36,4,0),0)</f>
        <v>172113.80455894343</v>
      </c>
      <c r="C74">
        <f>+IFERROR(VLOOKUP(A74,impacto!$A$1:$D$250,4,0),0)/B74</f>
        <v>1</v>
      </c>
      <c r="D74">
        <f t="shared" si="3"/>
        <v>0</v>
      </c>
      <c r="E74">
        <f>+IFERROR(VLOOKUP(A74,impacto!$A$1:$D$250,3,0),0)-1</f>
        <v>1.7959960756352977E-4</v>
      </c>
      <c r="F74">
        <f>+IFERROR(VLOOKUP(calculos!A74,qgv!$A$2:$D$36,3,0),0)-1</f>
        <v>-1</v>
      </c>
      <c r="G74" s="8">
        <f t="shared" si="4"/>
        <v>1.0001795996075635</v>
      </c>
      <c r="H74">
        <f t="shared" si="5"/>
        <v>1.0124341444643727</v>
      </c>
    </row>
    <row r="75" spans="1:8" x14ac:dyDescent="0.25">
      <c r="A75" s="1">
        <v>44269</v>
      </c>
      <c r="B75" s="9">
        <f>+IFERROR(VLOOKUP(A75,impacto!$A$1:$D$250,4,0),0)+IFERROR(VLOOKUP(calculos!A75,qgv!$A$2:$D$36,4,0),0)</f>
        <v>172144.71073664835</v>
      </c>
      <c r="C75">
        <f>+IFERROR(VLOOKUP(A75,impacto!$A$1:$D$250,4,0),0)/B75</f>
        <v>1</v>
      </c>
      <c r="D75">
        <f t="shared" si="3"/>
        <v>0</v>
      </c>
      <c r="E75">
        <f>+IFERROR(VLOOKUP(A75,impacto!$A$1:$D$250,3,0),0)-1</f>
        <v>1.7956826754317312E-4</v>
      </c>
      <c r="F75">
        <f>+IFERROR(VLOOKUP(calculos!A75,qgv!$A$2:$D$36,3,0),0)-1</f>
        <v>-1</v>
      </c>
      <c r="G75" s="8">
        <f t="shared" si="4"/>
        <v>1.0001795682675432</v>
      </c>
      <c r="H75">
        <f t="shared" si="5"/>
        <v>1.0126159455096957</v>
      </c>
    </row>
    <row r="76" spans="1:8" x14ac:dyDescent="0.25">
      <c r="A76" s="1">
        <v>44270</v>
      </c>
      <c r="B76" s="9">
        <f>+IFERROR(VLOOKUP(A76,impacto!$A$1:$D$250,4,0),0)+IFERROR(VLOOKUP(calculos!A76,qgv!$A$2:$D$36,4,0),0)</f>
        <v>172180.13041975338</v>
      </c>
      <c r="C76">
        <f>+IFERROR(VLOOKUP(A76,impacto!$A$1:$D$250,4,0),0)/B76</f>
        <v>1</v>
      </c>
      <c r="D76">
        <f t="shared" si="3"/>
        <v>0</v>
      </c>
      <c r="E76">
        <f>+IFERROR(VLOOKUP(A76,impacto!$A$1:$D$250,3,0),0)-1</f>
        <v>2.0575527969146634E-4</v>
      </c>
      <c r="F76">
        <f>+IFERROR(VLOOKUP(calculos!A76,qgv!$A$2:$D$36,3,0),0)-1</f>
        <v>-1</v>
      </c>
      <c r="G76" s="8">
        <f t="shared" si="4"/>
        <v>1.0002057552796915</v>
      </c>
      <c r="H76">
        <f t="shared" si="5"/>
        <v>1.012824296586784</v>
      </c>
    </row>
    <row r="77" spans="1:8" x14ac:dyDescent="0.25">
      <c r="A77" s="1">
        <v>44271</v>
      </c>
      <c r="B77" s="9">
        <f>+IFERROR(VLOOKUP(A77,impacto!$A$1:$D$250,4,0),0)+IFERROR(VLOOKUP(calculos!A77,qgv!$A$2:$D$36,4,0),0)</f>
        <v>172210.72296593522</v>
      </c>
      <c r="C77">
        <f>+IFERROR(VLOOKUP(A77,impacto!$A$1:$D$250,4,0),0)/B77</f>
        <v>1</v>
      </c>
      <c r="D77">
        <f t="shared" si="3"/>
        <v>0</v>
      </c>
      <c r="E77">
        <f>+IFERROR(VLOOKUP(A77,impacto!$A$1:$D$250,3,0),0)-1</f>
        <v>1.7767756423037184E-4</v>
      </c>
      <c r="F77">
        <f>+IFERROR(VLOOKUP(calculos!A77,qgv!$A$2:$D$36,3,0),0)-1</f>
        <v>-1</v>
      </c>
      <c r="G77" s="8">
        <f t="shared" si="4"/>
        <v>1.0001776775642304</v>
      </c>
      <c r="H77">
        <f t="shared" si="5"/>
        <v>1.0130042527407948</v>
      </c>
    </row>
    <row r="78" spans="1:8" x14ac:dyDescent="0.25">
      <c r="A78" s="1">
        <v>44272</v>
      </c>
      <c r="B78" s="9">
        <f>+IFERROR(VLOOKUP(A78,impacto!$A$1:$D$250,4,0),0)+IFERROR(VLOOKUP(calculos!A78,qgv!$A$2:$D$36,4,0),0)</f>
        <v>172241.0335257327</v>
      </c>
      <c r="C78">
        <f>+IFERROR(VLOOKUP(A78,impacto!$A$1:$D$250,4,0),0)/B78</f>
        <v>1</v>
      </c>
      <c r="D78">
        <f t="shared" si="3"/>
        <v>0</v>
      </c>
      <c r="E78">
        <f>+IFERROR(VLOOKUP(A78,impacto!$A$1:$D$250,3,0),0)-1</f>
        <v>1.7600855089305867E-4</v>
      </c>
      <c r="F78">
        <f>+IFERROR(VLOOKUP(calculos!A78,qgv!$A$2:$D$36,3,0),0)-1</f>
        <v>-1</v>
      </c>
      <c r="G78" s="8">
        <f t="shared" si="4"/>
        <v>1.0001760085508931</v>
      </c>
      <c r="H78">
        <f t="shared" si="5"/>
        <v>1.0131825501513683</v>
      </c>
    </row>
    <row r="79" spans="1:8" x14ac:dyDescent="0.25">
      <c r="A79" s="1">
        <v>44273</v>
      </c>
      <c r="B79" s="9">
        <f>+IFERROR(VLOOKUP(A79,impacto!$A$1:$D$250,4,0),0)+IFERROR(VLOOKUP(calculos!A79,qgv!$A$2:$D$36,4,0),0)</f>
        <v>172267.67669594224</v>
      </c>
      <c r="C79">
        <f>+IFERROR(VLOOKUP(A79,impacto!$A$1:$D$250,4,0),0)/B79</f>
        <v>1</v>
      </c>
      <c r="D79">
        <f t="shared" si="3"/>
        <v>0</v>
      </c>
      <c r="E79">
        <f>+IFERROR(VLOOKUP(A79,impacto!$A$1:$D$250,3,0),0)-1</f>
        <v>1.546853828275907E-4</v>
      </c>
      <c r="F79">
        <f>+IFERROR(VLOOKUP(calculos!A79,qgv!$A$2:$D$36,3,0),0)-1</f>
        <v>-1</v>
      </c>
      <c r="G79" s="8">
        <f t="shared" si="4"/>
        <v>1.0001546853828276</v>
      </c>
      <c r="H79">
        <f t="shared" si="5"/>
        <v>1.0133392746820127</v>
      </c>
    </row>
    <row r="80" spans="1:8" x14ac:dyDescent="0.25">
      <c r="A80" s="1">
        <v>44274</v>
      </c>
      <c r="B80" s="9">
        <f>+IFERROR(VLOOKUP(A80,impacto!$A$1:$D$250,4,0),0)+IFERROR(VLOOKUP(calculos!A80,qgv!$A$2:$D$36,4,0),0)</f>
        <v>172296.9998334171</v>
      </c>
      <c r="C80">
        <f>+IFERROR(VLOOKUP(A80,impacto!$A$1:$D$250,4,0),0)/B80</f>
        <v>1</v>
      </c>
      <c r="D80">
        <f t="shared" si="3"/>
        <v>0</v>
      </c>
      <c r="E80">
        <f>+IFERROR(VLOOKUP(A80,impacto!$A$1:$D$250,3,0),0)-1</f>
        <v>1.7021845326570251E-4</v>
      </c>
      <c r="F80">
        <f>+IFERROR(VLOOKUP(calculos!A80,qgv!$A$2:$D$36,3,0),0)-1</f>
        <v>-1</v>
      </c>
      <c r="G80" s="8">
        <f t="shared" si="4"/>
        <v>1.0001702184532657</v>
      </c>
      <c r="H80">
        <f t="shared" si="5"/>
        <v>1.0135117637259825</v>
      </c>
    </row>
    <row r="81" spans="1:8" x14ac:dyDescent="0.25">
      <c r="A81" s="1">
        <v>44275</v>
      </c>
      <c r="B81" s="9">
        <f>+IFERROR(VLOOKUP(A81,impacto!$A$1:$D$250,4,0),0)+IFERROR(VLOOKUP(calculos!A81,qgv!$A$2:$D$36,4,0),0)</f>
        <v>172326.3856345329</v>
      </c>
      <c r="C81">
        <f>+IFERROR(VLOOKUP(A81,impacto!$A$1:$D$250,4,0),0)/B81</f>
        <v>1</v>
      </c>
      <c r="D81">
        <f t="shared" si="3"/>
        <v>0</v>
      </c>
      <c r="E81">
        <f>+IFERROR(VLOOKUP(A81,impacto!$A$1:$D$250,3,0),0)-1</f>
        <v>1.7055317936010006E-4</v>
      </c>
      <c r="F81">
        <f>+IFERROR(VLOOKUP(calculos!A81,qgv!$A$2:$D$36,3,0),0)-1</f>
        <v>-1</v>
      </c>
      <c r="G81" s="8">
        <f t="shared" si="4"/>
        <v>1.0001705531793601</v>
      </c>
      <c r="H81">
        <f t="shared" si="5"/>
        <v>1.0136846213796049</v>
      </c>
    </row>
    <row r="82" spans="1:8" x14ac:dyDescent="0.25">
      <c r="A82" s="1">
        <v>44276</v>
      </c>
      <c r="B82" s="9">
        <f>+IFERROR(VLOOKUP(A82,impacto!$A$1:$D$250,4,0),0)+IFERROR(VLOOKUP(calculos!A82,qgv!$A$2:$D$36,4,0),0)</f>
        <v>172357.69912590412</v>
      </c>
      <c r="C82">
        <f>+IFERROR(VLOOKUP(A82,impacto!$A$1:$D$250,4,0),0)/B82</f>
        <v>1</v>
      </c>
      <c r="D82">
        <f t="shared" si="3"/>
        <v>0</v>
      </c>
      <c r="E82">
        <f>+IFERROR(VLOOKUP(A82,impacto!$A$1:$D$250,3,0),0)-1</f>
        <v>1.8171037044578675E-4</v>
      </c>
      <c r="F82">
        <f>+IFERROR(VLOOKUP(calculos!A82,qgv!$A$2:$D$36,3,0),0)-1</f>
        <v>-1</v>
      </c>
      <c r="G82" s="8">
        <f t="shared" si="4"/>
        <v>1.0001817103704458</v>
      </c>
      <c r="H82">
        <f t="shared" si="5"/>
        <v>1.013868818387671</v>
      </c>
    </row>
    <row r="83" spans="1:8" x14ac:dyDescent="0.25">
      <c r="A83" s="1">
        <v>44277</v>
      </c>
      <c r="B83" s="9">
        <f>+IFERROR(VLOOKUP(A83,impacto!$A$1:$D$250,4,0),0)+IFERROR(VLOOKUP(calculos!A83,qgv!$A$2:$D$36,4,0),0)</f>
        <v>172390.06270323892</v>
      </c>
      <c r="C83">
        <f>+IFERROR(VLOOKUP(A83,impacto!$A$1:$D$250,4,0),0)/B83</f>
        <v>1</v>
      </c>
      <c r="D83">
        <f t="shared" si="3"/>
        <v>0</v>
      </c>
      <c r="E83">
        <f>+IFERROR(VLOOKUP(A83,impacto!$A$1:$D$250,3,0),0)-1</f>
        <v>1.877698385330806E-4</v>
      </c>
      <c r="F83">
        <f>+IFERROR(VLOOKUP(calculos!A83,qgv!$A$2:$D$36,3,0),0)-1</f>
        <v>-1</v>
      </c>
      <c r="G83" s="8">
        <f t="shared" si="4"/>
        <v>1.0001877698385331</v>
      </c>
      <c r="H83">
        <f t="shared" si="5"/>
        <v>1.0140591923719933</v>
      </c>
    </row>
    <row r="84" spans="1:8" x14ac:dyDescent="0.25">
      <c r="A84" s="1">
        <v>44278</v>
      </c>
      <c r="B84" s="9">
        <f>+IFERROR(VLOOKUP(A84,impacto!$A$1:$D$250,4,0),0)+IFERROR(VLOOKUP(calculos!A84,qgv!$A$2:$D$36,4,0),0)</f>
        <v>172419.99712453145</v>
      </c>
      <c r="C84">
        <f>+IFERROR(VLOOKUP(A84,impacto!$A$1:$D$250,4,0),0)/B84</f>
        <v>1</v>
      </c>
      <c r="D84">
        <f t="shared" si="3"/>
        <v>0</v>
      </c>
      <c r="E84">
        <f>+IFERROR(VLOOKUP(A84,impacto!$A$1:$D$250,3,0),0)-1</f>
        <v>1.736435431551886E-4</v>
      </c>
      <c r="F84">
        <f>+IFERROR(VLOOKUP(calculos!A84,qgv!$A$2:$D$36,3,0),0)-1</f>
        <v>-1</v>
      </c>
      <c r="G84" s="8">
        <f t="shared" si="4"/>
        <v>1.0001736435431552</v>
      </c>
      <c r="H84">
        <f t="shared" si="5"/>
        <v>1.0142352772031258</v>
      </c>
    </row>
    <row r="85" spans="1:8" x14ac:dyDescent="0.25">
      <c r="A85" s="1">
        <v>44279</v>
      </c>
      <c r="B85" s="9">
        <f>+IFERROR(VLOOKUP(A85,impacto!$A$1:$D$250,4,0),0)+IFERROR(VLOOKUP(calculos!A85,qgv!$A$2:$D$36,4,0),0)</f>
        <v>172450.32319358006</v>
      </c>
      <c r="C85">
        <f>+IFERROR(VLOOKUP(A85,impacto!$A$1:$D$250,4,0),0)/B85</f>
        <v>1</v>
      </c>
      <c r="D85">
        <f t="shared" si="3"/>
        <v>0</v>
      </c>
      <c r="E85">
        <f>+IFERROR(VLOOKUP(A85,impacto!$A$1:$D$250,3,0),0)-1</f>
        <v>1.7588487155983934E-4</v>
      </c>
      <c r="F85">
        <f>+IFERROR(VLOOKUP(calculos!A85,qgv!$A$2:$D$36,3,0),0)-1</f>
        <v>-1</v>
      </c>
      <c r="G85" s="8">
        <f t="shared" si="4"/>
        <v>1.0001758848715598</v>
      </c>
      <c r="H85">
        <f t="shared" si="5"/>
        <v>1.0144136658445881</v>
      </c>
    </row>
    <row r="86" spans="1:8" x14ac:dyDescent="0.25">
      <c r="A86" s="1">
        <v>44280</v>
      </c>
      <c r="B86" s="9">
        <f>+IFERROR(VLOOKUP(A86,impacto!$A$1:$D$250,4,0),0)+IFERROR(VLOOKUP(calculos!A86,qgv!$A$2:$D$36,4,0),0)</f>
        <v>172456.56088906157</v>
      </c>
      <c r="C86">
        <f>+IFERROR(VLOOKUP(A86,impacto!$A$1:$D$250,4,0),0)/B86</f>
        <v>1</v>
      </c>
      <c r="D86">
        <f t="shared" si="3"/>
        <v>0</v>
      </c>
      <c r="E86">
        <f>+IFERROR(VLOOKUP(A86,impacto!$A$1:$D$250,3,0),0)-1</f>
        <v>3.617097008579151E-5</v>
      </c>
      <c r="F86">
        <f>+IFERROR(VLOOKUP(calculos!A86,qgv!$A$2:$D$36,3,0),0)-1</f>
        <v>-1</v>
      </c>
      <c r="G86" s="8">
        <f t="shared" si="4"/>
        <v>1.0000361709700858</v>
      </c>
      <c r="H86">
        <f t="shared" si="5"/>
        <v>1.0144503581709501</v>
      </c>
    </row>
    <row r="87" spans="1:8" x14ac:dyDescent="0.25">
      <c r="A87" s="1">
        <v>44281</v>
      </c>
      <c r="B87" s="9">
        <f>+IFERROR(VLOOKUP(A87,impacto!$A$1:$D$250,4,0),0)+IFERROR(VLOOKUP(calculos!A87,qgv!$A$2:$D$36,4,0),0)</f>
        <v>172487.74905315085</v>
      </c>
      <c r="C87">
        <f>+IFERROR(VLOOKUP(A87,impacto!$A$1:$D$250,4,0),0)/B87</f>
        <v>1</v>
      </c>
      <c r="D87">
        <f t="shared" si="3"/>
        <v>0</v>
      </c>
      <c r="E87">
        <f>+IFERROR(VLOOKUP(A87,impacto!$A$1:$D$250,3,0),0)-1</f>
        <v>1.8084649217464666E-4</v>
      </c>
      <c r="F87">
        <f>+IFERROR(VLOOKUP(calculos!A87,qgv!$A$2:$D$36,3,0),0)-1</f>
        <v>-1</v>
      </c>
      <c r="G87" s="8">
        <f t="shared" si="4"/>
        <v>1.0001808464921746</v>
      </c>
      <c r="H87">
        <f t="shared" si="5"/>
        <v>1.0146338179597105</v>
      </c>
    </row>
    <row r="88" spans="1:8" x14ac:dyDescent="0.25">
      <c r="A88" s="1">
        <v>44282</v>
      </c>
      <c r="B88" s="9">
        <f>+IFERROR(VLOOKUP(A88,impacto!$A$1:$D$250,4,0),0)+IFERROR(VLOOKUP(calculos!A88,qgv!$A$2:$D$36,4,0),0)</f>
        <v>172516.85271122318</v>
      </c>
      <c r="C88">
        <f>+IFERROR(VLOOKUP(A88,impacto!$A$1:$D$250,4,0),0)/B88</f>
        <v>1</v>
      </c>
      <c r="D88">
        <f t="shared" si="3"/>
        <v>0</v>
      </c>
      <c r="E88">
        <f>+IFERROR(VLOOKUP(A88,impacto!$A$1:$D$250,3,0),0)-1</f>
        <v>1.687288415095356E-4</v>
      </c>
      <c r="F88">
        <f>+IFERROR(VLOOKUP(calculos!A88,qgv!$A$2:$D$36,3,0),0)-1</f>
        <v>-1</v>
      </c>
      <c r="G88" s="8">
        <f t="shared" si="4"/>
        <v>1.0001687288415095</v>
      </c>
      <c r="H88">
        <f t="shared" si="5"/>
        <v>1.0148050159483712</v>
      </c>
    </row>
    <row r="89" spans="1:8" x14ac:dyDescent="0.25">
      <c r="A89" s="1">
        <v>44283</v>
      </c>
      <c r="B89" s="9">
        <f>+IFERROR(VLOOKUP(A89,impacto!$A$1:$D$250,4,0),0)+IFERROR(VLOOKUP(calculos!A89,qgv!$A$2:$D$36,4,0),0)</f>
        <v>172548.00954349196</v>
      </c>
      <c r="C89">
        <f>+IFERROR(VLOOKUP(A89,impacto!$A$1:$D$250,4,0),0)/B89</f>
        <v>1</v>
      </c>
      <c r="D89">
        <f t="shared" si="3"/>
        <v>0</v>
      </c>
      <c r="E89">
        <f>+IFERROR(VLOOKUP(A89,impacto!$A$1:$D$250,3,0),0)-1</f>
        <v>1.8060167328082244E-4</v>
      </c>
      <c r="F89">
        <f>+IFERROR(VLOOKUP(calculos!A89,qgv!$A$2:$D$36,3,0),0)-1</f>
        <v>-1</v>
      </c>
      <c r="G89" s="8">
        <f t="shared" si="4"/>
        <v>1.0001806016732808</v>
      </c>
      <c r="H89">
        <f t="shared" si="5"/>
        <v>1.0149882914323054</v>
      </c>
    </row>
    <row r="90" spans="1:8" x14ac:dyDescent="0.25">
      <c r="A90" s="1">
        <v>44284</v>
      </c>
      <c r="B90" s="9">
        <f>+IFERROR(VLOOKUP(A90,impacto!$A$1:$D$250,4,0),0)+IFERROR(VLOOKUP(calculos!A90,qgv!$A$2:$D$36,4,0),0)</f>
        <v>172581.42320679038</v>
      </c>
      <c r="C90">
        <f>+IFERROR(VLOOKUP(A90,impacto!$A$1:$D$250,4,0),0)/B90</f>
        <v>1</v>
      </c>
      <c r="D90">
        <f t="shared" si="3"/>
        <v>0</v>
      </c>
      <c r="E90">
        <f>+IFERROR(VLOOKUP(A90,impacto!$A$1:$D$250,3,0),0)-1</f>
        <v>1.936485004192523E-4</v>
      </c>
      <c r="F90">
        <f>+IFERROR(VLOOKUP(calculos!A90,qgv!$A$2:$D$36,3,0),0)-1</f>
        <v>-1</v>
      </c>
      <c r="G90" s="8">
        <f t="shared" si="4"/>
        <v>1.0001936485004193</v>
      </c>
      <c r="H90">
        <f t="shared" si="5"/>
        <v>1.0151848423928844</v>
      </c>
    </row>
    <row r="91" spans="1:8" x14ac:dyDescent="0.25">
      <c r="A91" s="1">
        <v>44285</v>
      </c>
      <c r="B91" s="9">
        <f>+IFERROR(VLOOKUP(A91,impacto!$A$1:$D$250,4,0),0)+IFERROR(VLOOKUP(calculos!A91,qgv!$A$2:$D$36,4,0),0)</f>
        <v>172612.06275070293</v>
      </c>
      <c r="C91">
        <f>+IFERROR(VLOOKUP(A91,impacto!$A$1:$D$250,4,0),0)/B91</f>
        <v>1</v>
      </c>
      <c r="D91">
        <f t="shared" si="3"/>
        <v>0</v>
      </c>
      <c r="E91">
        <f>+IFERROR(VLOOKUP(A91,impacto!$A$1:$D$250,3,0),0)-1</f>
        <v>1.7753674377707362E-4</v>
      </c>
      <c r="F91">
        <f>+IFERROR(VLOOKUP(calculos!A91,qgv!$A$2:$D$36,3,0),0)-1</f>
        <v>-1</v>
      </c>
      <c r="G91" s="8">
        <f t="shared" si="4"/>
        <v>1.0001775367437771</v>
      </c>
      <c r="H91">
        <f t="shared" si="5"/>
        <v>1.0153650750041348</v>
      </c>
    </row>
    <row r="92" spans="1:8" x14ac:dyDescent="0.25">
      <c r="A92" s="1">
        <v>44286</v>
      </c>
      <c r="B92" s="9">
        <f>+IFERROR(VLOOKUP(A92,impacto!$A$1:$D$250,4,0),0)+IFERROR(VLOOKUP(calculos!A92,qgv!$A$2:$D$36,4,0),0)</f>
        <v>172630.14873076041</v>
      </c>
      <c r="C92">
        <f>+IFERROR(VLOOKUP(A92,impacto!$A$1:$D$250,4,0),0)/B92</f>
        <v>1</v>
      </c>
      <c r="D92">
        <f t="shared" si="3"/>
        <v>0</v>
      </c>
      <c r="E92">
        <f>+IFERROR(VLOOKUP(A92,impacto!$A$1:$D$250,3,0),0)-1</f>
        <v>1.047781931879932E-4</v>
      </c>
      <c r="F92">
        <f>+IFERROR(VLOOKUP(calculos!A92,qgv!$A$2:$D$36,3,0),0)-1</f>
        <v>-1</v>
      </c>
      <c r="G92" s="8">
        <f t="shared" si="4"/>
        <v>1.000104778193188</v>
      </c>
      <c r="H92">
        <f t="shared" si="5"/>
        <v>1.0154714631221198</v>
      </c>
    </row>
    <row r="93" spans="1:8" x14ac:dyDescent="0.25">
      <c r="A93" s="1">
        <v>44287</v>
      </c>
      <c r="B93" s="9">
        <f>+IFERROR(VLOOKUP(A93,impacto!$A$1:$D$250,4,0),0)+IFERROR(VLOOKUP(calculos!A93,qgv!$A$2:$D$36,4,0),0)</f>
        <v>172662.87278068994</v>
      </c>
      <c r="C93">
        <f>+IFERROR(VLOOKUP(A93,impacto!$A$1:$D$250,4,0),0)/B93</f>
        <v>1</v>
      </c>
      <c r="D93">
        <f t="shared" si="3"/>
        <v>0</v>
      </c>
      <c r="E93">
        <f>+IFERROR(VLOOKUP(A93,impacto!$A$1:$D$250,3,0),0)-1</f>
        <v>1.8956161580185871E-4</v>
      </c>
      <c r="F93">
        <f>+IFERROR(VLOOKUP(calculos!A93,qgv!$A$2:$D$36,3,0),0)-1</f>
        <v>-1</v>
      </c>
      <c r="G93" s="8">
        <f t="shared" si="4"/>
        <v>1.0001895616158019</v>
      </c>
      <c r="H93">
        <f t="shared" si="5"/>
        <v>1.0156639575334698</v>
      </c>
    </row>
    <row r="94" spans="1:8" x14ac:dyDescent="0.25">
      <c r="A94" s="1">
        <v>44288</v>
      </c>
      <c r="B94" s="9">
        <f>+IFERROR(VLOOKUP(A94,impacto!$A$1:$D$250,4,0),0)+IFERROR(VLOOKUP(calculos!A94,qgv!$A$2:$D$36,4,0),0)</f>
        <v>172695.45583742726</v>
      </c>
      <c r="C94">
        <f>+IFERROR(VLOOKUP(A94,impacto!$A$1:$D$250,4,0),0)/B94</f>
        <v>1</v>
      </c>
      <c r="D94">
        <f t="shared" si="3"/>
        <v>0</v>
      </c>
      <c r="E94">
        <f>+IFERROR(VLOOKUP(A94,impacto!$A$1:$D$250,3,0),0)-1</f>
        <v>1.8870910817470055E-4</v>
      </c>
      <c r="F94">
        <f>+IFERROR(VLOOKUP(calculos!A94,qgv!$A$2:$D$36,3,0),0)-1</f>
        <v>-1</v>
      </c>
      <c r="G94" s="8">
        <f t="shared" si="4"/>
        <v>1.0001887091081747</v>
      </c>
      <c r="H94">
        <f t="shared" si="5"/>
        <v>1.0158556225731012</v>
      </c>
    </row>
    <row r="95" spans="1:8" x14ac:dyDescent="0.25">
      <c r="A95" s="1">
        <v>44289</v>
      </c>
      <c r="B95" s="9">
        <f>+IFERROR(VLOOKUP(A95,impacto!$A$1:$D$250,4,0),0)+IFERROR(VLOOKUP(calculos!A95,qgv!$A$2:$D$36,4,0),0)</f>
        <v>172728.21121917726</v>
      </c>
      <c r="C95">
        <f>+IFERROR(VLOOKUP(A95,impacto!$A$1:$D$250,4,0),0)/B95</f>
        <v>1</v>
      </c>
      <c r="D95">
        <f t="shared" si="3"/>
        <v>0</v>
      </c>
      <c r="E95">
        <f>+IFERROR(VLOOKUP(A95,impacto!$A$1:$D$250,3,0),0)-1</f>
        <v>1.8967135869996099E-4</v>
      </c>
      <c r="F95">
        <f>+IFERROR(VLOOKUP(calculos!A95,qgv!$A$2:$D$36,3,0),0)-1</f>
        <v>-1</v>
      </c>
      <c r="G95" s="8">
        <f t="shared" si="4"/>
        <v>1.0001896713587</v>
      </c>
      <c r="H95">
        <f t="shared" si="5"/>
        <v>1.0160483012892776</v>
      </c>
    </row>
    <row r="96" spans="1:8" x14ac:dyDescent="0.25">
      <c r="A96" s="1">
        <v>44290</v>
      </c>
      <c r="B96" s="9">
        <f>+IFERROR(VLOOKUP(A96,impacto!$A$1:$D$250,4,0),0)+IFERROR(VLOOKUP(calculos!A96,qgv!$A$2:$D$36,4,0),0)</f>
        <v>172760.96660092723</v>
      </c>
      <c r="C96">
        <f>+IFERROR(VLOOKUP(A96,impacto!$A$1:$D$250,4,0),0)/B96</f>
        <v>1</v>
      </c>
      <c r="D96">
        <f t="shared" si="3"/>
        <v>0</v>
      </c>
      <c r="E96">
        <f>+IFERROR(VLOOKUP(A96,impacto!$A$1:$D$250,3,0),0)-1</f>
        <v>1.8963539029770438E-4</v>
      </c>
      <c r="F96">
        <f>+IFERROR(VLOOKUP(calculos!A96,qgv!$A$2:$D$36,3,0),0)-1</f>
        <v>-1</v>
      </c>
      <c r="G96" s="8">
        <f t="shared" si="4"/>
        <v>1.0001896353902977</v>
      </c>
      <c r="H96">
        <f t="shared" si="5"/>
        <v>1.0162409800054539</v>
      </c>
    </row>
    <row r="97" spans="1:8" x14ac:dyDescent="0.25">
      <c r="A97" s="1">
        <v>44291</v>
      </c>
      <c r="B97" s="9">
        <f>+IFERROR(VLOOKUP(A97,impacto!$A$1:$D$250,4,0),0)+IFERROR(VLOOKUP(calculos!A97,qgv!$A$2:$D$36,4,0),0)</f>
        <v>172793.3773326519</v>
      </c>
      <c r="C97">
        <f>+IFERROR(VLOOKUP(A97,impacto!$A$1:$D$250,4,0),0)/B97</f>
        <v>1</v>
      </c>
      <c r="D97">
        <f t="shared" si="3"/>
        <v>0</v>
      </c>
      <c r="E97">
        <f>+IFERROR(VLOOKUP(A97,impacto!$A$1:$D$250,3,0),0)-1</f>
        <v>1.8760448243804184E-4</v>
      </c>
      <c r="F97">
        <f>+IFERROR(VLOOKUP(calculos!A97,qgv!$A$2:$D$36,3,0),0)-1</f>
        <v>-1</v>
      </c>
      <c r="G97" s="8">
        <f t="shared" si="4"/>
        <v>1.000187604482438</v>
      </c>
      <c r="H97">
        <f t="shared" si="5"/>
        <v>1.0164316313685402</v>
      </c>
    </row>
    <row r="98" spans="1:8" x14ac:dyDescent="0.25">
      <c r="A98" s="1">
        <v>44292</v>
      </c>
      <c r="B98" s="9">
        <f>+IFERROR(VLOOKUP(A98,impacto!$A$1:$D$250,4,0),0)+IFERROR(VLOOKUP(calculos!A98,qgv!$A$2:$D$36,4,0),0)</f>
        <v>172826.63418018882</v>
      </c>
      <c r="C98">
        <f>+IFERROR(VLOOKUP(A98,impacto!$A$1:$D$250,4,0),0)/B98</f>
        <v>1</v>
      </c>
      <c r="D98">
        <f t="shared" si="3"/>
        <v>0</v>
      </c>
      <c r="E98">
        <f>+IFERROR(VLOOKUP(A98,impacto!$A$1:$D$250,3,0),0)-1</f>
        <v>1.9246598480959776E-4</v>
      </c>
      <c r="F98">
        <f>+IFERROR(VLOOKUP(calculos!A98,qgv!$A$2:$D$36,3,0),0)-1</f>
        <v>-1</v>
      </c>
      <c r="G98" s="8">
        <f t="shared" si="4"/>
        <v>1.0001924659848096</v>
      </c>
      <c r="H98">
        <f t="shared" si="5"/>
        <v>1.0166272598834631</v>
      </c>
    </row>
    <row r="99" spans="1:8" x14ac:dyDescent="0.25">
      <c r="A99" s="1">
        <v>44293</v>
      </c>
      <c r="B99" s="9">
        <f>+IFERROR(VLOOKUP(A99,impacto!$A$1:$D$250,4,0),0)+IFERROR(VLOOKUP(calculos!A99,qgv!$A$2:$D$36,4,0),0)</f>
        <v>172861.01944324048</v>
      </c>
      <c r="C99">
        <f>+IFERROR(VLOOKUP(A99,impacto!$A$1:$D$250,4,0),0)/B99</f>
        <v>1</v>
      </c>
      <c r="D99">
        <f t="shared" si="3"/>
        <v>0</v>
      </c>
      <c r="E99">
        <f>+IFERROR(VLOOKUP(A99,impacto!$A$1:$D$250,3,0),0)-1</f>
        <v>1.9895812479808761E-4</v>
      </c>
      <c r="F99">
        <f>+IFERROR(VLOOKUP(calculos!A99,qgv!$A$2:$D$36,3,0),0)-1</f>
        <v>-1</v>
      </c>
      <c r="G99" s="8">
        <f t="shared" si="4"/>
        <v>1.0001989581247981</v>
      </c>
      <c r="H99">
        <f t="shared" si="5"/>
        <v>1.0168295261367082</v>
      </c>
    </row>
    <row r="100" spans="1:8" x14ac:dyDescent="0.25">
      <c r="A100" s="1">
        <v>44294</v>
      </c>
      <c r="B100" s="9">
        <f>+IFERROR(VLOOKUP(A100,impacto!$A$1:$D$250,4,0),0)+IFERROR(VLOOKUP(calculos!A100,qgv!$A$2:$D$36,4,0),0)</f>
        <v>172893.55550224709</v>
      </c>
      <c r="C100">
        <f>+IFERROR(VLOOKUP(A100,impacto!$A$1:$D$250,4,0),0)/B100</f>
        <v>1</v>
      </c>
      <c r="D100">
        <f t="shared" si="3"/>
        <v>0</v>
      </c>
      <c r="E100">
        <f>+IFERROR(VLOOKUP(A100,impacto!$A$1:$D$250,3,0),0)-1</f>
        <v>1.8822091360681803E-4</v>
      </c>
      <c r="F100">
        <f>+IFERROR(VLOOKUP(calculos!A100,qgv!$A$2:$D$36,3,0),0)-1</f>
        <v>-1</v>
      </c>
      <c r="G100" s="8">
        <f t="shared" si="4"/>
        <v>1.0001882209136068</v>
      </c>
      <c r="H100">
        <f t="shared" si="5"/>
        <v>1.0170209147191001</v>
      </c>
    </row>
    <row r="101" spans="1:8" x14ac:dyDescent="0.25">
      <c r="A101" s="1">
        <v>44295</v>
      </c>
      <c r="B101" s="9">
        <f>+IFERROR(VLOOKUP(A101,impacto!$A$1:$D$250,4,0),0)+IFERROR(VLOOKUP(calculos!A101,qgv!$A$2:$D$36,4,0),0)</f>
        <v>172921.70322647641</v>
      </c>
      <c r="C101">
        <f>+IFERROR(VLOOKUP(A101,impacto!$A$1:$D$250,4,0),0)/B101</f>
        <v>1</v>
      </c>
      <c r="D101">
        <f t="shared" si="3"/>
        <v>0</v>
      </c>
      <c r="E101">
        <f>+IFERROR(VLOOKUP(A101,impacto!$A$1:$D$250,3,0),0)-1</f>
        <v>1.6280377916655375E-4</v>
      </c>
      <c r="F101">
        <f>+IFERROR(VLOOKUP(calculos!A101,qgv!$A$2:$D$36,3,0),0)-1</f>
        <v>-1</v>
      </c>
      <c r="G101" s="8">
        <f t="shared" si="4"/>
        <v>1.0001628037791666</v>
      </c>
      <c r="H101">
        <f t="shared" si="5"/>
        <v>1.0171864895675078</v>
      </c>
    </row>
    <row r="102" spans="1:8" x14ac:dyDescent="0.25">
      <c r="A102" s="1">
        <v>44296</v>
      </c>
      <c r="B102" s="9">
        <f>+IFERROR(VLOOKUP(A102,impacto!$A$1:$D$250,4,0),0)+IFERROR(VLOOKUP(calculos!A102,qgv!$A$2:$D$36,4,0),0)</f>
        <v>172952.81290435538</v>
      </c>
      <c r="C102">
        <f>+IFERROR(VLOOKUP(A102,impacto!$A$1:$D$250,4,0),0)/B102</f>
        <v>1</v>
      </c>
      <c r="D102">
        <f t="shared" si="3"/>
        <v>0</v>
      </c>
      <c r="E102">
        <f>+IFERROR(VLOOKUP(A102,impacto!$A$1:$D$250,3,0),0)-1</f>
        <v>1.7990615000029742E-4</v>
      </c>
      <c r="F102">
        <f>+IFERROR(VLOOKUP(calculos!A102,qgv!$A$2:$D$36,3,0),0)-1</f>
        <v>-1</v>
      </c>
      <c r="G102" s="8">
        <f t="shared" si="4"/>
        <v>1.0001799061500003</v>
      </c>
      <c r="H102">
        <f t="shared" si="5"/>
        <v>1.0173694876726782</v>
      </c>
    </row>
    <row r="103" spans="1:8" x14ac:dyDescent="0.25">
      <c r="A103" s="1">
        <v>44297</v>
      </c>
      <c r="B103" s="9">
        <f>+IFERROR(VLOOKUP(A103,impacto!$A$1:$D$250,4,0),0)+IFERROR(VLOOKUP(calculos!A103,qgv!$A$2:$D$36,4,0),0)</f>
        <v>172983.92273889345</v>
      </c>
      <c r="C103">
        <f>+IFERROR(VLOOKUP(A103,impacto!$A$1:$D$250,4,0),0)/B103</f>
        <v>1</v>
      </c>
      <c r="D103">
        <f t="shared" si="3"/>
        <v>0</v>
      </c>
      <c r="E103">
        <f>+IFERROR(VLOOKUP(A103,impacto!$A$1:$D$250,3,0),0)-1</f>
        <v>1.7987469539026968E-4</v>
      </c>
      <c r="F103">
        <f>+IFERROR(VLOOKUP(calculos!A103,qgv!$A$2:$D$36,3,0),0)-1</f>
        <v>-1</v>
      </c>
      <c r="G103" s="8">
        <f t="shared" si="4"/>
        <v>1.0001798746953903</v>
      </c>
      <c r="H103">
        <f t="shared" si="5"/>
        <v>1.0175524866993726</v>
      </c>
    </row>
    <row r="104" spans="1:8" x14ac:dyDescent="0.25">
      <c r="A104" s="1">
        <v>44298</v>
      </c>
      <c r="B104" s="9">
        <f>+IFERROR(VLOOKUP(A104,impacto!$A$1:$D$250,4,0),0)+IFERROR(VLOOKUP(calculos!A104,qgv!$A$2:$D$36,4,0),0)</f>
        <v>173014.09214883964</v>
      </c>
      <c r="C104">
        <f>+IFERROR(VLOOKUP(A104,impacto!$A$1:$D$250,4,0),0)/B104</f>
        <v>1</v>
      </c>
      <c r="D104">
        <f t="shared" si="3"/>
        <v>0</v>
      </c>
      <c r="E104">
        <f>+IFERROR(VLOOKUP(A104,impacto!$A$1:$D$250,3,0),0)-1</f>
        <v>1.7440586077888121E-4</v>
      </c>
      <c r="F104">
        <f>+IFERROR(VLOOKUP(calculos!A104,qgv!$A$2:$D$36,3,0),0)-1</f>
        <v>-1</v>
      </c>
      <c r="G104" s="8">
        <f t="shared" si="4"/>
        <v>1.0001744058607789</v>
      </c>
      <c r="H104">
        <f t="shared" si="5"/>
        <v>1.0177299538167031</v>
      </c>
    </row>
    <row r="105" spans="1:8" x14ac:dyDescent="0.25">
      <c r="A105" s="1">
        <v>44299</v>
      </c>
      <c r="B105" s="9">
        <f>+IFERROR(VLOOKUP(A105,impacto!$A$1:$D$250,4,0),0)+IFERROR(VLOOKUP(calculos!A105,qgv!$A$2:$D$36,4,0),0)</f>
        <v>173045.12365382651</v>
      </c>
      <c r="C105">
        <f>+IFERROR(VLOOKUP(A105,impacto!$A$1:$D$250,4,0),0)/B105</f>
        <v>1</v>
      </c>
      <c r="D105">
        <f t="shared" si="3"/>
        <v>0</v>
      </c>
      <c r="E105">
        <f>+IFERROR(VLOOKUP(A105,impacto!$A$1:$D$250,3,0),0)-1</f>
        <v>1.7935825111958792E-4</v>
      </c>
      <c r="F105">
        <f>+IFERROR(VLOOKUP(calculos!A105,qgv!$A$2:$D$36,3,0),0)-1</f>
        <v>-1</v>
      </c>
      <c r="G105" s="8">
        <f t="shared" si="4"/>
        <v>1.0001793582511196</v>
      </c>
      <c r="H105">
        <f t="shared" si="5"/>
        <v>1.0179124920813316</v>
      </c>
    </row>
    <row r="106" spans="1:8" x14ac:dyDescent="0.25">
      <c r="A106" s="1">
        <v>44300</v>
      </c>
      <c r="B106" s="9">
        <f>+IFERROR(VLOOKUP(A106,impacto!$A$1:$D$250,4,0),0)+IFERROR(VLOOKUP(calculos!A106,qgv!$A$2:$D$36,4,0),0)</f>
        <v>173092.17229876411</v>
      </c>
      <c r="C106">
        <f>+IFERROR(VLOOKUP(A106,impacto!$A$1:$D$250,4,0),0)/B106</f>
        <v>1</v>
      </c>
      <c r="D106">
        <f t="shared" si="3"/>
        <v>0</v>
      </c>
      <c r="E106">
        <f>+IFERROR(VLOOKUP(A106,impacto!$A$1:$D$250,3,0),0)-1</f>
        <v>2.7188656891441454E-4</v>
      </c>
      <c r="F106">
        <f>+IFERROR(VLOOKUP(calculos!A106,qgv!$A$2:$D$36,3,0),0)-1</f>
        <v>-1</v>
      </c>
      <c r="G106" s="8">
        <f t="shared" si="4"/>
        <v>1.0002718865689144</v>
      </c>
      <c r="H106">
        <f t="shared" si="5"/>
        <v>1.0181892488162587</v>
      </c>
    </row>
    <row r="107" spans="1:8" x14ac:dyDescent="0.25">
      <c r="A107" s="1">
        <v>44301</v>
      </c>
      <c r="B107" s="9">
        <f>+IFERROR(VLOOKUP(A107,impacto!$A$1:$D$250,4,0),0)+IFERROR(VLOOKUP(calculos!A107,qgv!$A$2:$D$36,4,0),0)</f>
        <v>173122.02823384633</v>
      </c>
      <c r="C107">
        <f>+IFERROR(VLOOKUP(A107,impacto!$A$1:$D$250,4,0),0)/B107</f>
        <v>1</v>
      </c>
      <c r="D107">
        <f t="shared" si="3"/>
        <v>0</v>
      </c>
      <c r="E107">
        <f>+IFERROR(VLOOKUP(A107,impacto!$A$1:$D$250,3,0),0)-1</f>
        <v>1.7248576111628111E-4</v>
      </c>
      <c r="F107">
        <f>+IFERROR(VLOOKUP(calculos!A107,qgv!$A$2:$D$36,3,0),0)-1</f>
        <v>-1</v>
      </c>
      <c r="G107" s="8">
        <f t="shared" si="4"/>
        <v>1.0001724857611163</v>
      </c>
      <c r="H107">
        <f t="shared" si="5"/>
        <v>1.0183648719638012</v>
      </c>
    </row>
    <row r="108" spans="1:8" x14ac:dyDescent="0.25">
      <c r="A108" s="1">
        <v>44302</v>
      </c>
      <c r="B108" s="9">
        <f>+IFERROR(VLOOKUP(A108,impacto!$A$1:$D$250,4,0),0)+IFERROR(VLOOKUP(calculos!A108,qgv!$A$2:$D$36,4,0),0)</f>
        <v>173147.37066352839</v>
      </c>
      <c r="C108">
        <f>+IFERROR(VLOOKUP(A108,impacto!$A$1:$D$250,4,0),0)/B108</f>
        <v>1</v>
      </c>
      <c r="D108">
        <f t="shared" si="3"/>
        <v>0</v>
      </c>
      <c r="E108">
        <f>+IFERROR(VLOOKUP(A108,impacto!$A$1:$D$250,3,0),0)-1</f>
        <v>1.4638477807005223E-4</v>
      </c>
      <c r="F108">
        <f>+IFERROR(VLOOKUP(calculos!A108,qgv!$A$2:$D$36,3,0),0)-1</f>
        <v>-1</v>
      </c>
      <c r="G108" s="8">
        <f t="shared" si="4"/>
        <v>1.0001463847780701</v>
      </c>
      <c r="H108">
        <f t="shared" si="5"/>
        <v>1.0185139450795779</v>
      </c>
    </row>
    <row r="109" spans="1:8" x14ac:dyDescent="0.25">
      <c r="A109" s="1">
        <v>44303</v>
      </c>
      <c r="B109" s="9">
        <f>+IFERROR(VLOOKUP(A109,impacto!$A$1:$D$250,4,0),0)+IFERROR(VLOOKUP(calculos!A109,qgv!$A$2:$D$36,4,0),0)</f>
        <v>173177.17960087984</v>
      </c>
      <c r="C109">
        <f>+IFERROR(VLOOKUP(A109,impacto!$A$1:$D$250,4,0),0)/B109</f>
        <v>1</v>
      </c>
      <c r="D109">
        <f t="shared" si="3"/>
        <v>0</v>
      </c>
      <c r="E109">
        <f>+IFERROR(VLOOKUP(A109,impacto!$A$1:$D$250,3,0),0)-1</f>
        <v>1.7215934170544678E-4</v>
      </c>
      <c r="F109">
        <f>+IFERROR(VLOOKUP(calculos!A109,qgv!$A$2:$D$36,3,0),0)-1</f>
        <v>-1</v>
      </c>
      <c r="G109" s="8">
        <f t="shared" si="4"/>
        <v>1.0001721593417054</v>
      </c>
      <c r="H109">
        <f t="shared" si="5"/>
        <v>1.0186892917698807</v>
      </c>
    </row>
    <row r="110" spans="1:8" x14ac:dyDescent="0.25">
      <c r="A110" s="1">
        <v>44304</v>
      </c>
      <c r="B110" s="9">
        <f>+IFERROR(VLOOKUP(A110,impacto!$A$1:$D$250,4,0),0)+IFERROR(VLOOKUP(calculos!A110,qgv!$A$2:$D$36,4,0),0)</f>
        <v>173206.86321094935</v>
      </c>
      <c r="C110">
        <f>+IFERROR(VLOOKUP(A110,impacto!$A$1:$D$250,4,0),0)/B110</f>
        <v>1</v>
      </c>
      <c r="D110">
        <f t="shared" si="3"/>
        <v>0</v>
      </c>
      <c r="E110">
        <f>+IFERROR(VLOOKUP(A110,impacto!$A$1:$D$250,3,0),0)-1</f>
        <v>1.7140601399057154E-4</v>
      </c>
      <c r="F110">
        <f>+IFERROR(VLOOKUP(calculos!A110,qgv!$A$2:$D$36,3,0),0)-1</f>
        <v>-1</v>
      </c>
      <c r="G110" s="8">
        <f t="shared" si="4"/>
        <v>1.0001714060139906</v>
      </c>
      <c r="H110">
        <f t="shared" si="5"/>
        <v>1.0188639012408778</v>
      </c>
    </row>
    <row r="111" spans="1:8" x14ac:dyDescent="0.25">
      <c r="A111" s="1">
        <v>44305</v>
      </c>
      <c r="B111" s="9">
        <f>+IFERROR(VLOOKUP(A111,impacto!$A$1:$D$250,4,0),0)+IFERROR(VLOOKUP(calculos!A111,qgv!$A$2:$D$36,4,0),0)</f>
        <v>173246.57723337022</v>
      </c>
      <c r="C111">
        <f>+IFERROR(VLOOKUP(A111,impacto!$A$1:$D$250,4,0),0)/B111</f>
        <v>1</v>
      </c>
      <c r="D111">
        <f t="shared" si="3"/>
        <v>0</v>
      </c>
      <c r="E111">
        <f>+IFERROR(VLOOKUP(A111,impacto!$A$1:$D$250,3,0),0)-1</f>
        <v>2.2928665576316121E-4</v>
      </c>
      <c r="F111">
        <f>+IFERROR(VLOOKUP(calculos!A111,qgv!$A$2:$D$36,3,0),0)-1</f>
        <v>-1</v>
      </c>
      <c r="G111" s="8">
        <f t="shared" si="4"/>
        <v>1.0002292866557632</v>
      </c>
      <c r="H111">
        <f t="shared" si="5"/>
        <v>1.0190975131374711</v>
      </c>
    </row>
    <row r="112" spans="1:8" x14ac:dyDescent="0.25">
      <c r="A112" s="1">
        <v>44306</v>
      </c>
      <c r="B112" s="9">
        <f>+IFERROR(VLOOKUP(A112,impacto!$A$1:$D$250,4,0),0)+IFERROR(VLOOKUP(calculos!A112,qgv!$A$2:$D$36,4,0),0)</f>
        <v>173276.33917299099</v>
      </c>
      <c r="C112">
        <f>+IFERROR(VLOOKUP(A112,impacto!$A$1:$D$250,4,0),0)/B112</f>
        <v>1</v>
      </c>
      <c r="D112">
        <f t="shared" si="3"/>
        <v>0</v>
      </c>
      <c r="E112">
        <f>+IFERROR(VLOOKUP(A112,impacto!$A$1:$D$250,3,0),0)-1</f>
        <v>1.7178948118945492E-4</v>
      </c>
      <c r="F112">
        <f>+IFERROR(VLOOKUP(calculos!A112,qgv!$A$2:$D$36,3,0),0)-1</f>
        <v>-1</v>
      </c>
      <c r="G112" s="8">
        <f t="shared" si="4"/>
        <v>1.0001717894811895</v>
      </c>
      <c r="H112">
        <f t="shared" si="5"/>
        <v>1.0192725833705345</v>
      </c>
    </row>
    <row r="113" spans="1:8" x14ac:dyDescent="0.25">
      <c r="A113" s="1">
        <v>44307</v>
      </c>
      <c r="B113" s="9">
        <f>+IFERROR(VLOOKUP(A113,impacto!$A$1:$D$250,4,0),0)+IFERROR(VLOOKUP(calculos!A113,qgv!$A$2:$D$36,4,0),0)</f>
        <v>173307.22952812654</v>
      </c>
      <c r="C113">
        <f>+IFERROR(VLOOKUP(A113,impacto!$A$1:$D$250,4,0),0)/B113</f>
        <v>1</v>
      </c>
      <c r="D113">
        <f t="shared" si="3"/>
        <v>0</v>
      </c>
      <c r="E113">
        <f>+IFERROR(VLOOKUP(A113,impacto!$A$1:$D$250,3,0),0)-1</f>
        <v>1.782722054435304E-4</v>
      </c>
      <c r="F113">
        <f>+IFERROR(VLOOKUP(calculos!A113,qgv!$A$2:$D$36,3,0),0)-1</f>
        <v>-1</v>
      </c>
      <c r="G113" s="8">
        <f t="shared" si="4"/>
        <v>1.0001782722054435</v>
      </c>
      <c r="H113">
        <f t="shared" si="5"/>
        <v>1.01945429134192</v>
      </c>
    </row>
    <row r="114" spans="1:8" x14ac:dyDescent="0.25">
      <c r="A114" s="1">
        <v>44308</v>
      </c>
      <c r="B114" s="9">
        <f>+IFERROR(VLOOKUP(A114,impacto!$A$1:$D$250,4,0),0)+IFERROR(VLOOKUP(calculos!A114,qgv!$A$2:$D$36,4,0),0)</f>
        <v>173324.71989027658</v>
      </c>
      <c r="C114">
        <f>+IFERROR(VLOOKUP(A114,impacto!$A$1:$D$250,4,0),0)/B114</f>
        <v>1</v>
      </c>
      <c r="D114">
        <f t="shared" si="3"/>
        <v>0</v>
      </c>
      <c r="E114">
        <f>+IFERROR(VLOOKUP(A114,impacto!$A$1:$D$250,3,0),0)-1</f>
        <v>1.0092113409032599E-4</v>
      </c>
      <c r="F114">
        <f>+IFERROR(VLOOKUP(calculos!A114,qgv!$A$2:$D$36,3,0),0)-1</f>
        <v>-1</v>
      </c>
      <c r="G114" s="8">
        <f t="shared" si="4"/>
        <v>1.0001009211340903</v>
      </c>
      <c r="H114">
        <f t="shared" si="5"/>
        <v>1.0195571758251554</v>
      </c>
    </row>
    <row r="115" spans="1:8" x14ac:dyDescent="0.25">
      <c r="A115" s="1">
        <v>44309</v>
      </c>
      <c r="B115" s="9">
        <f>+IFERROR(VLOOKUP(A115,impacto!$A$1:$D$250,4,0),0)+IFERROR(VLOOKUP(calculos!A115,qgv!$A$2:$D$36,4,0),0)</f>
        <v>173357.85156719061</v>
      </c>
      <c r="C115">
        <f>+IFERROR(VLOOKUP(A115,impacto!$A$1:$D$250,4,0),0)/B115</f>
        <v>1</v>
      </c>
      <c r="D115">
        <f t="shared" si="3"/>
        <v>0</v>
      </c>
      <c r="E115">
        <f>+IFERROR(VLOOKUP(A115,impacto!$A$1:$D$250,3,0),0)-1</f>
        <v>1.9115378888256984E-4</v>
      </c>
      <c r="F115">
        <f>+IFERROR(VLOOKUP(calculos!A115,qgv!$A$2:$D$36,3,0),0)-1</f>
        <v>-1</v>
      </c>
      <c r="G115" s="8">
        <f t="shared" si="4"/>
        <v>1.0001911537888826</v>
      </c>
      <c r="H115">
        <f t="shared" si="5"/>
        <v>1.0197520680422967</v>
      </c>
    </row>
    <row r="116" spans="1:8" x14ac:dyDescent="0.25">
      <c r="A116" s="1">
        <v>44310</v>
      </c>
      <c r="B116" s="9">
        <f>+IFERROR(VLOOKUP(A116,impacto!$A$1:$D$250,4,0),0)+IFERROR(VLOOKUP(calculos!A116,qgv!$A$2:$D$36,4,0),0)</f>
        <v>173387.75450000356</v>
      </c>
      <c r="C116">
        <f>+IFERROR(VLOOKUP(A116,impacto!$A$1:$D$250,4,0),0)/B116</f>
        <v>1</v>
      </c>
      <c r="D116">
        <f t="shared" si="3"/>
        <v>0</v>
      </c>
      <c r="E116">
        <f>+IFERROR(VLOOKUP(A116,impacto!$A$1:$D$250,3,0),0)-1</f>
        <v>1.7249252077489174E-4</v>
      </c>
      <c r="F116">
        <f>+IFERROR(VLOOKUP(calculos!A116,qgv!$A$2:$D$36,3,0),0)-1</f>
        <v>-1</v>
      </c>
      <c r="G116" s="8">
        <f t="shared" si="4"/>
        <v>1.0001724925207749</v>
      </c>
      <c r="H116">
        <f t="shared" si="5"/>
        <v>1.0199279676470787</v>
      </c>
    </row>
    <row r="117" spans="1:8" x14ac:dyDescent="0.25">
      <c r="A117" s="1">
        <v>44311</v>
      </c>
      <c r="B117" s="9">
        <f>+IFERROR(VLOOKUP(A117,impacto!$A$1:$D$250,4,0),0)+IFERROR(VLOOKUP(calculos!A117,qgv!$A$2:$D$36,4,0),0)</f>
        <v>173418.77033908016</v>
      </c>
      <c r="C117">
        <f>+IFERROR(VLOOKUP(A117,impacto!$A$1:$D$250,4,0),0)/B117</f>
        <v>1</v>
      </c>
      <c r="D117">
        <f t="shared" si="3"/>
        <v>0</v>
      </c>
      <c r="E117">
        <f>+IFERROR(VLOOKUP(A117,impacto!$A$1:$D$250,3,0),0)-1</f>
        <v>1.7888137006005778E-4</v>
      </c>
      <c r="F117">
        <f>+IFERROR(VLOOKUP(calculos!A117,qgv!$A$2:$D$36,3,0),0)-1</f>
        <v>-1</v>
      </c>
      <c r="G117" s="8">
        <f t="shared" si="4"/>
        <v>1.0001788813700601</v>
      </c>
      <c r="H117">
        <f t="shared" si="5"/>
        <v>1.020110413759294</v>
      </c>
    </row>
    <row r="118" spans="1:8" x14ac:dyDescent="0.25">
      <c r="A118" s="1">
        <v>44312</v>
      </c>
      <c r="B118" s="9">
        <f>+IFERROR(VLOOKUP(A118,impacto!$A$1:$D$250,4,0),0)+IFERROR(VLOOKUP(calculos!A118,qgv!$A$2:$D$36,4,0),0)</f>
        <v>173445.115700336</v>
      </c>
      <c r="C118">
        <f>+IFERROR(VLOOKUP(A118,impacto!$A$1:$D$250,4,0),0)/B118</f>
        <v>1</v>
      </c>
      <c r="D118">
        <f t="shared" si="3"/>
        <v>0</v>
      </c>
      <c r="E118">
        <f>+IFERROR(VLOOKUP(A118,impacto!$A$1:$D$250,3,0),0)-1</f>
        <v>1.5191758772314934E-4</v>
      </c>
      <c r="F118">
        <f>+IFERROR(VLOOKUP(calculos!A118,qgv!$A$2:$D$36,3,0),0)-1</f>
        <v>-1</v>
      </c>
      <c r="G118" s="8">
        <f t="shared" si="4"/>
        <v>1.0001519175877231</v>
      </c>
      <c r="H118">
        <f t="shared" si="5"/>
        <v>1.0202653864725635</v>
      </c>
    </row>
    <row r="119" spans="1:8" x14ac:dyDescent="0.25">
      <c r="A119" s="1">
        <v>44313</v>
      </c>
      <c r="B119" s="9">
        <f>+IFERROR(VLOOKUP(A119,impacto!$A$1:$D$250,4,0),0)+IFERROR(VLOOKUP(calculos!A119,qgv!$A$2:$D$36,4,0),0)</f>
        <v>173476.25671003546</v>
      </c>
      <c r="C119">
        <f>+IFERROR(VLOOKUP(A119,impacto!$A$1:$D$250,4,0),0)/B119</f>
        <v>1</v>
      </c>
      <c r="D119">
        <f t="shared" si="3"/>
        <v>0</v>
      </c>
      <c r="E119">
        <f>+IFERROR(VLOOKUP(A119,impacto!$A$1:$D$250,3,0),0)-1</f>
        <v>1.7954388380281294E-4</v>
      </c>
      <c r="F119">
        <f>+IFERROR(VLOOKUP(calculos!A119,qgv!$A$2:$D$36,3,0),0)-1</f>
        <v>-1</v>
      </c>
      <c r="G119" s="8">
        <f t="shared" si="4"/>
        <v>1.0001795438838028</v>
      </c>
      <c r="H119">
        <f t="shared" si="5"/>
        <v>1.0204485688825604</v>
      </c>
    </row>
    <row r="120" spans="1:8" x14ac:dyDescent="0.25">
      <c r="A120" s="1">
        <v>44314</v>
      </c>
      <c r="B120" s="9">
        <f>+IFERROR(VLOOKUP(A120,impacto!$A$1:$D$250,4,0),0)+IFERROR(VLOOKUP(calculos!A120,qgv!$A$2:$D$36,4,0),0)</f>
        <v>173508.00916021172</v>
      </c>
      <c r="C120">
        <f>+IFERROR(VLOOKUP(A120,impacto!$A$1:$D$250,4,0),0)/B120</f>
        <v>1</v>
      </c>
      <c r="D120">
        <f t="shared" si="3"/>
        <v>0</v>
      </c>
      <c r="E120">
        <f>+IFERROR(VLOOKUP(A120,impacto!$A$1:$D$250,3,0),0)-1</f>
        <v>1.8303628852978093E-4</v>
      </c>
      <c r="F120">
        <f>+IFERROR(VLOOKUP(calculos!A120,qgv!$A$2:$D$36,3,0),0)-1</f>
        <v>-1</v>
      </c>
      <c r="G120" s="8">
        <f t="shared" si="4"/>
        <v>1.0001830362885298</v>
      </c>
      <c r="H120">
        <f t="shared" si="5"/>
        <v>1.0206353480012442</v>
      </c>
    </row>
    <row r="121" spans="1:8" x14ac:dyDescent="0.25">
      <c r="A121" s="1">
        <v>44315</v>
      </c>
      <c r="B121" s="9">
        <f>+IFERROR(VLOOKUP(A121,impacto!$A$1:$D$250,4,0),0)+IFERROR(VLOOKUP(calculos!A121,qgv!$A$2:$D$36,4,0),0)</f>
        <v>173538.06890878617</v>
      </c>
      <c r="C121">
        <f>+IFERROR(VLOOKUP(A121,impacto!$A$1:$D$250,4,0),0)/B121</f>
        <v>1</v>
      </c>
      <c r="D121">
        <f t="shared" si="3"/>
        <v>0</v>
      </c>
      <c r="E121">
        <f>+IFERROR(VLOOKUP(A121,impacto!$A$1:$D$250,3,0),0)-1</f>
        <v>1.7324703752841231E-4</v>
      </c>
      <c r="F121">
        <f>+IFERROR(VLOOKUP(calculos!A121,qgv!$A$2:$D$36,3,0),0)-1</f>
        <v>-1</v>
      </c>
      <c r="G121" s="8">
        <f t="shared" si="4"/>
        <v>1.0001732470375284</v>
      </c>
      <c r="H121">
        <f t="shared" si="5"/>
        <v>1.0208121700516821</v>
      </c>
    </row>
    <row r="122" spans="1:8" x14ac:dyDescent="0.25">
      <c r="A122" s="1">
        <v>44316</v>
      </c>
      <c r="B122" s="9">
        <f>+IFERROR(VLOOKUP(A122,impacto!$A$1:$D$250,4,0),0)+IFERROR(VLOOKUP(calculos!A122,qgv!$A$2:$D$36,4,0),0)</f>
        <v>173571.41990844361</v>
      </c>
      <c r="C122">
        <f>+IFERROR(VLOOKUP(A122,impacto!$A$1:$D$250,4,0),0)/B122</f>
        <v>1</v>
      </c>
      <c r="D122">
        <f t="shared" si="3"/>
        <v>0</v>
      </c>
      <c r="E122">
        <f>+IFERROR(VLOOKUP(A122,impacto!$A$1:$D$250,3,0),0)-1</f>
        <v>1.9218261368902922E-4</v>
      </c>
      <c r="F122">
        <f>+IFERROR(VLOOKUP(calculos!A122,qgv!$A$2:$D$36,3,0),0)-1</f>
        <v>-1</v>
      </c>
      <c r="G122" s="8">
        <f t="shared" si="4"/>
        <v>1.000192182613689</v>
      </c>
      <c r="H122">
        <f t="shared" si="5"/>
        <v>1.0210083524026081</v>
      </c>
    </row>
    <row r="123" spans="1:8" x14ac:dyDescent="0.25">
      <c r="A123" s="1">
        <v>44317</v>
      </c>
      <c r="B123" s="9">
        <f>+IFERROR(VLOOKUP(A123,impacto!$A$1:$D$250,4,0),0)+IFERROR(VLOOKUP(calculos!A123,qgv!$A$2:$D$36,4,0),0)</f>
        <v>173601.65198203074</v>
      </c>
      <c r="C123">
        <f>+IFERROR(VLOOKUP(A123,impacto!$A$1:$D$250,4,0),0)/B123</f>
        <v>1</v>
      </c>
      <c r="D123">
        <f t="shared" si="3"/>
        <v>0</v>
      </c>
      <c r="E123">
        <f>+IFERROR(VLOOKUP(A123,impacto!$A$1:$D$250,3,0),0)-1</f>
        <v>1.7417656433926787E-4</v>
      </c>
      <c r="F123">
        <f>+IFERROR(VLOOKUP(calculos!A123,qgv!$A$2:$D$36,3,0),0)-1</f>
        <v>-1</v>
      </c>
      <c r="G123" s="8">
        <f t="shared" si="4"/>
        <v>1.0001741765643393</v>
      </c>
      <c r="H123">
        <f t="shared" si="5"/>
        <v>1.0211861881295914</v>
      </c>
    </row>
    <row r="124" spans="1:8" x14ac:dyDescent="0.25">
      <c r="A124" s="1">
        <v>44318</v>
      </c>
      <c r="B124" s="9">
        <f>+IFERROR(VLOOKUP(A124,impacto!$A$1:$D$250,4,0),0)+IFERROR(VLOOKUP(calculos!A124,qgv!$A$2:$D$36,4,0),0)</f>
        <v>173633.02813704297</v>
      </c>
      <c r="C124">
        <f>+IFERROR(VLOOKUP(A124,impacto!$A$1:$D$250,4,0),0)/B124</f>
        <v>1</v>
      </c>
      <c r="D124">
        <f t="shared" si="3"/>
        <v>0</v>
      </c>
      <c r="E124">
        <f>+IFERROR(VLOOKUP(A124,impacto!$A$1:$D$250,3,0),0)-1</f>
        <v>1.8073650022332188E-4</v>
      </c>
      <c r="F124">
        <f>+IFERROR(VLOOKUP(calculos!A124,qgv!$A$2:$D$36,3,0),0)-1</f>
        <v>-1</v>
      </c>
      <c r="G124" s="8">
        <f t="shared" si="4"/>
        <v>1.0001807365002233</v>
      </c>
      <c r="H124">
        <f t="shared" si="5"/>
        <v>1.0213707537473102</v>
      </c>
    </row>
    <row r="125" spans="1:8" x14ac:dyDescent="0.25">
      <c r="A125" s="1">
        <v>44319</v>
      </c>
      <c r="B125" s="9">
        <f>+IFERROR(VLOOKUP(A125,impacto!$A$1:$D$250,4,0),0)+IFERROR(VLOOKUP(calculos!A125,qgv!$A$2:$D$36,4,0),0)</f>
        <v>173691.78423002345</v>
      </c>
      <c r="C125">
        <f>+IFERROR(VLOOKUP(A125,impacto!$A$1:$D$250,4,0),0)/B125</f>
        <v>1</v>
      </c>
      <c r="D125">
        <f t="shared" si="3"/>
        <v>0</v>
      </c>
      <c r="E125">
        <f>+IFERROR(VLOOKUP(A125,impacto!$A$1:$D$250,3,0),0)-1</f>
        <v>3.38392376213692E-4</v>
      </c>
      <c r="F125">
        <f>+IFERROR(VLOOKUP(calculos!A125,qgv!$A$2:$D$36,3,0),0)-1</f>
        <v>-1</v>
      </c>
      <c r="G125" s="8">
        <f t="shared" si="4"/>
        <v>1.0003383923762137</v>
      </c>
      <c r="H125">
        <f t="shared" si="5"/>
        <v>1.021716377823666</v>
      </c>
    </row>
    <row r="126" spans="1:8" x14ac:dyDescent="0.25">
      <c r="A126" s="1">
        <v>44320</v>
      </c>
      <c r="B126" s="9">
        <f>+IFERROR(VLOOKUP(A126,impacto!$A$1:$D$250,4,0),0)+IFERROR(VLOOKUP(calculos!A126,qgv!$A$2:$D$36,4,0),0)</f>
        <v>173723.42686216885</v>
      </c>
      <c r="C126">
        <f>+IFERROR(VLOOKUP(A126,impacto!$A$1:$D$250,4,0),0)/B126</f>
        <v>1</v>
      </c>
      <c r="D126">
        <f t="shared" si="3"/>
        <v>0</v>
      </c>
      <c r="E126">
        <f>+IFERROR(VLOOKUP(A126,impacto!$A$1:$D$250,3,0),0)-1</f>
        <v>1.8217690770860884E-4</v>
      </c>
      <c r="F126">
        <f>+IFERROR(VLOOKUP(calculos!A126,qgv!$A$2:$D$36,3,0),0)-1</f>
        <v>-1</v>
      </c>
      <c r="G126" s="8">
        <f t="shared" si="4"/>
        <v>1.0001821769077086</v>
      </c>
      <c r="H126">
        <f t="shared" si="5"/>
        <v>1.021902510953933</v>
      </c>
    </row>
    <row r="127" spans="1:8" x14ac:dyDescent="0.25">
      <c r="A127" s="1">
        <v>44321</v>
      </c>
      <c r="B127" s="9">
        <f>+IFERROR(VLOOKUP(A127,impacto!$A$1:$D$250,4,0),0)+IFERROR(VLOOKUP(calculos!A127,qgv!$A$2:$D$36,4,0),0)</f>
        <v>173755.41430099876</v>
      </c>
      <c r="C127">
        <f>+IFERROR(VLOOKUP(A127,impacto!$A$1:$D$250,4,0),0)/B127</f>
        <v>1</v>
      </c>
      <c r="D127">
        <f t="shared" si="3"/>
        <v>0</v>
      </c>
      <c r="E127">
        <f>+IFERROR(VLOOKUP(A127,impacto!$A$1:$D$250,3,0),0)-1</f>
        <v>1.8412852778504352E-4</v>
      </c>
      <c r="F127">
        <f>+IFERROR(VLOOKUP(calculos!A127,qgv!$A$2:$D$36,3,0),0)-1</f>
        <v>-1</v>
      </c>
      <c r="G127" s="8">
        <f t="shared" si="4"/>
        <v>1.000184128527785</v>
      </c>
      <c r="H127">
        <f t="shared" si="5"/>
        <v>1.0220906723588148</v>
      </c>
    </row>
    <row r="128" spans="1:8" x14ac:dyDescent="0.25">
      <c r="A128" s="1">
        <v>44322</v>
      </c>
      <c r="B128" s="9">
        <f>+IFERROR(VLOOKUP(A128,impacto!$A$1:$D$250,4,0),0)+IFERROR(VLOOKUP(calculos!A128,qgv!$A$2:$D$36,4,0),0)</f>
        <v>173787.05693314417</v>
      </c>
      <c r="C128">
        <f>+IFERROR(VLOOKUP(A128,impacto!$A$1:$D$250,4,0),0)/B128</f>
        <v>1</v>
      </c>
      <c r="D128">
        <f t="shared" si="3"/>
        <v>0</v>
      </c>
      <c r="E128">
        <f>+IFERROR(VLOOKUP(A128,impacto!$A$1:$D$250,3,0),0)-1</f>
        <v>1.8211019364611225E-4</v>
      </c>
      <c r="F128">
        <f>+IFERROR(VLOOKUP(calculos!A128,qgv!$A$2:$D$36,3,0),0)-1</f>
        <v>-1</v>
      </c>
      <c r="G128" s="8">
        <f t="shared" si="4"/>
        <v>1.0001821101936461</v>
      </c>
      <c r="H128">
        <f t="shared" si="5"/>
        <v>1.0222768054890818</v>
      </c>
    </row>
    <row r="129" spans="1:8" x14ac:dyDescent="0.25">
      <c r="A129" s="1">
        <v>44323</v>
      </c>
      <c r="B129" s="9">
        <f>+IFERROR(VLOOKUP(A129,impacto!$A$1:$D$250,4,0),0)+IFERROR(VLOOKUP(calculos!A129,qgv!$A$2:$D$36,4,0),0)</f>
        <v>173819.37351274825</v>
      </c>
      <c r="C129">
        <f>+IFERROR(VLOOKUP(A129,impacto!$A$1:$D$250,4,0),0)/B129</f>
        <v>1</v>
      </c>
      <c r="D129">
        <f t="shared" si="3"/>
        <v>0</v>
      </c>
      <c r="E129">
        <f>+IFERROR(VLOOKUP(A129,impacto!$A$1:$D$250,3,0),0)-1</f>
        <v>1.8595504276541774E-4</v>
      </c>
      <c r="F129">
        <f>+IFERROR(VLOOKUP(calculos!A129,qgv!$A$2:$D$36,3,0),0)-1</f>
        <v>-1</v>
      </c>
      <c r="G129" s="8">
        <f t="shared" si="4"/>
        <v>1.0001859550427654</v>
      </c>
      <c r="H129">
        <f t="shared" si="5"/>
        <v>1.0224669030161646</v>
      </c>
    </row>
    <row r="130" spans="1:8" x14ac:dyDescent="0.25">
      <c r="A130" s="1">
        <v>44324</v>
      </c>
      <c r="B130" s="9">
        <f>+IFERROR(VLOOKUP(A130,impacto!$A$1:$D$250,4,0),0)+IFERROR(VLOOKUP(calculos!A130,qgv!$A$2:$D$36,4,0),0)</f>
        <v>173850.93781534245</v>
      </c>
      <c r="C130">
        <f>+IFERROR(VLOOKUP(A130,impacto!$A$1:$D$250,4,0),0)/B130</f>
        <v>1</v>
      </c>
      <c r="D130">
        <f t="shared" si="3"/>
        <v>0</v>
      </c>
      <c r="E130">
        <f>+IFERROR(VLOOKUP(A130,impacto!$A$1:$D$250,3,0),0)-1</f>
        <v>1.8159254607996722E-4</v>
      </c>
      <c r="F130">
        <f>+IFERROR(VLOOKUP(calculos!A130,qgv!$A$2:$D$36,3,0),0)-1</f>
        <v>-1</v>
      </c>
      <c r="G130" s="8">
        <f t="shared" si="4"/>
        <v>1.00018159254608</v>
      </c>
      <c r="H130">
        <f t="shared" si="5"/>
        <v>1.0226525753843658</v>
      </c>
    </row>
    <row r="131" spans="1:8" x14ac:dyDescent="0.25">
      <c r="A131" s="1">
        <v>44325</v>
      </c>
      <c r="B131" s="9">
        <f>+IFERROR(VLOOKUP(A131,impacto!$A$1:$D$250,4,0),0)+IFERROR(VLOOKUP(calculos!A131,qgv!$A$2:$D$36,4,0),0)</f>
        <v>173882.72144068006</v>
      </c>
      <c r="C131">
        <f>+IFERROR(VLOOKUP(A131,impacto!$A$1:$D$250,4,0),0)/B131</f>
        <v>1</v>
      </c>
      <c r="D131">
        <f t="shared" ref="D131:D194" si="6">1-C131</f>
        <v>0</v>
      </c>
      <c r="E131">
        <f>+IFERROR(VLOOKUP(A131,impacto!$A$1:$D$250,3,0),0)-1</f>
        <v>1.8282113250012166E-4</v>
      </c>
      <c r="F131">
        <f>+IFERROR(VLOOKUP(calculos!A131,qgv!$A$2:$D$36,3,0),0)-1</f>
        <v>-1</v>
      </c>
      <c r="G131" s="8">
        <f t="shared" si="4"/>
        <v>1.0001828211325001</v>
      </c>
      <c r="H131">
        <f t="shared" si="5"/>
        <v>1.0228395378863517</v>
      </c>
    </row>
    <row r="132" spans="1:8" x14ac:dyDescent="0.25">
      <c r="A132" s="1">
        <v>44326</v>
      </c>
      <c r="B132" s="9">
        <f>+IFERROR(VLOOKUP(A132,impacto!$A$1:$D$250,4,0),0)+IFERROR(VLOOKUP(calculos!A132,qgv!$A$2:$D$36,4,0),0)</f>
        <v>173912.49920287018</v>
      </c>
      <c r="C132">
        <f>+IFERROR(VLOOKUP(A132,impacto!$A$1:$D$250,4,0),0)/B132</f>
        <v>1</v>
      </c>
      <c r="D132">
        <f t="shared" si="6"/>
        <v>0</v>
      </c>
      <c r="E132">
        <f>+IFERROR(VLOOKUP(A132,impacto!$A$1:$D$250,3,0),0)-1</f>
        <v>1.712519906715837E-4</v>
      </c>
      <c r="F132">
        <f>+IFERROR(VLOOKUP(calculos!A132,qgv!$A$2:$D$36,3,0),0)-1</f>
        <v>-1</v>
      </c>
      <c r="G132" s="8">
        <f t="shared" ref="G132:G195" si="7">+C132*E132+D132*F132+1</f>
        <v>1.0001712519906716</v>
      </c>
      <c r="H132">
        <f t="shared" ref="H132:H195" si="8">+H131*G132</f>
        <v>1.0230147011933524</v>
      </c>
    </row>
    <row r="133" spans="1:8" x14ac:dyDescent="0.25">
      <c r="A133" s="1">
        <v>44327</v>
      </c>
      <c r="B133" s="9">
        <f>+IFERROR(VLOOKUP(A133,impacto!$A$1:$D$250,4,0),0)+IFERROR(VLOOKUP(calculos!A133,qgv!$A$2:$D$36,4,0),0)</f>
        <v>173943.90668970288</v>
      </c>
      <c r="C133">
        <f>+IFERROR(VLOOKUP(A133,impacto!$A$1:$D$250,4,0),0)/B133</f>
        <v>1</v>
      </c>
      <c r="D133">
        <f t="shared" si="6"/>
        <v>0</v>
      </c>
      <c r="E133">
        <f>+IFERROR(VLOOKUP(A133,impacto!$A$1:$D$250,3,0),0)-1</f>
        <v>1.8059361447075872E-4</v>
      </c>
      <c r="F133">
        <f>+IFERROR(VLOOKUP(calculos!A133,qgv!$A$2:$D$36,3,0),0)-1</f>
        <v>-1</v>
      </c>
      <c r="G133" s="8">
        <f t="shared" si="7"/>
        <v>1.0001805936144708</v>
      </c>
      <c r="H133">
        <f t="shared" si="8"/>
        <v>1.0231994511158975</v>
      </c>
    </row>
    <row r="134" spans="1:8" x14ac:dyDescent="0.25">
      <c r="A134" s="1">
        <v>44328</v>
      </c>
      <c r="B134" s="9">
        <f>+IFERROR(VLOOKUP(A134,impacto!$A$1:$D$250,4,0),0)+IFERROR(VLOOKUP(calculos!A134,qgv!$A$2:$D$36,4,0),0)</f>
        <v>173975.1105197024</v>
      </c>
      <c r="C134">
        <f>+IFERROR(VLOOKUP(A134,impacto!$A$1:$D$250,4,0),0)/B134</f>
        <v>1</v>
      </c>
      <c r="D134">
        <f t="shared" si="6"/>
        <v>0</v>
      </c>
      <c r="E134">
        <f>+IFERROR(VLOOKUP(A134,impacto!$A$1:$D$250,3,0),0)-1</f>
        <v>1.7939018729284939E-4</v>
      </c>
      <c r="F134">
        <f>+IFERROR(VLOOKUP(calculos!A134,qgv!$A$2:$D$36,3,0),0)-1</f>
        <v>-1</v>
      </c>
      <c r="G134" s="8">
        <f t="shared" si="7"/>
        <v>1.0001793901872928</v>
      </c>
      <c r="H134">
        <f t="shared" si="8"/>
        <v>1.0233830030570712</v>
      </c>
    </row>
    <row r="135" spans="1:8" x14ac:dyDescent="0.25">
      <c r="A135" s="1">
        <v>44329</v>
      </c>
      <c r="B135" s="9">
        <f>+IFERROR(VLOOKUP(A135,impacto!$A$1:$D$250,4,0),0)+IFERROR(VLOOKUP(calculos!A135,qgv!$A$2:$D$36,4,0),0)</f>
        <v>174008.57118073152</v>
      </c>
      <c r="C135">
        <f>+IFERROR(VLOOKUP(A135,impacto!$A$1:$D$250,4,0),0)/B135</f>
        <v>1</v>
      </c>
      <c r="D135">
        <f t="shared" si="6"/>
        <v>0</v>
      </c>
      <c r="E135">
        <f>+IFERROR(VLOOKUP(A135,impacto!$A$1:$D$250,3,0),0)-1</f>
        <v>1.923301610740058E-4</v>
      </c>
      <c r="F135">
        <f>+IFERROR(VLOOKUP(calculos!A135,qgv!$A$2:$D$36,3,0),0)-1</f>
        <v>-1</v>
      </c>
      <c r="G135" s="8">
        <f t="shared" si="7"/>
        <v>1.000192330161074</v>
      </c>
      <c r="H135">
        <f t="shared" si="8"/>
        <v>1.0235798304748895</v>
      </c>
    </row>
    <row r="136" spans="1:8" x14ac:dyDescent="0.25">
      <c r="A136" s="1">
        <v>44330</v>
      </c>
      <c r="B136" s="9">
        <f>+IFERROR(VLOOKUP(A136,impacto!$A$1:$D$250,4,0),0)+IFERROR(VLOOKUP(calculos!A136,qgv!$A$2:$D$36,4,0),0)</f>
        <v>174008.97865105694</v>
      </c>
      <c r="C136">
        <f>+IFERROR(VLOOKUP(A136,impacto!$A$1:$D$250,4,0),0)/B136</f>
        <v>1</v>
      </c>
      <c r="D136">
        <f t="shared" si="6"/>
        <v>0</v>
      </c>
      <c r="E136">
        <f>+IFERROR(VLOOKUP(A136,impacto!$A$1:$D$250,3,0),0)-1</f>
        <v>2.3416681296239972E-6</v>
      </c>
      <c r="F136">
        <f>+IFERROR(VLOOKUP(calculos!A136,qgv!$A$2:$D$36,3,0),0)-1</f>
        <v>-1</v>
      </c>
      <c r="G136" s="8">
        <f t="shared" si="7"/>
        <v>1.0000023416681296</v>
      </c>
      <c r="H136">
        <f t="shared" si="8"/>
        <v>1.0235822273591566</v>
      </c>
    </row>
    <row r="137" spans="1:8" x14ac:dyDescent="0.25">
      <c r="A137" s="1">
        <v>44331</v>
      </c>
      <c r="B137" s="9">
        <f>+IFERROR(VLOOKUP(A137,impacto!$A$1:$D$250,4,0),0)+IFERROR(VLOOKUP(calculos!A137,qgv!$A$2:$D$36,4,0),0)</f>
        <v>174040.13548332575</v>
      </c>
      <c r="C137">
        <f>+IFERROR(VLOOKUP(A137,impacto!$A$1:$D$250,4,0),0)/B137</f>
        <v>1</v>
      </c>
      <c r="D137">
        <f t="shared" si="6"/>
        <v>0</v>
      </c>
      <c r="E137">
        <f>+IFERROR(VLOOKUP(A137,impacto!$A$1:$D$250,3,0),0)-1</f>
        <v>1.7905301502452176E-4</v>
      </c>
      <c r="F137">
        <f>+IFERROR(VLOOKUP(calculos!A137,qgv!$A$2:$D$36,3,0),0)-1</f>
        <v>-1</v>
      </c>
      <c r="G137" s="8">
        <f t="shared" si="7"/>
        <v>1.0001790530150245</v>
      </c>
      <c r="H137">
        <f t="shared" si="8"/>
        <v>1.0237655028430908</v>
      </c>
    </row>
    <row r="138" spans="1:8" x14ac:dyDescent="0.25">
      <c r="A138" s="1">
        <v>44332</v>
      </c>
      <c r="B138" s="9">
        <f>+IFERROR(VLOOKUP(A138,impacto!$A$1:$D$250,4,0),0)+IFERROR(VLOOKUP(calculos!A138,qgv!$A$2:$D$36,4,0),0)</f>
        <v>174071.29231559456</v>
      </c>
      <c r="C138">
        <f>+IFERROR(VLOOKUP(A138,impacto!$A$1:$D$250,4,0),0)/B138</f>
        <v>1</v>
      </c>
      <c r="D138">
        <f t="shared" si="6"/>
        <v>0</v>
      </c>
      <c r="E138">
        <f>+IFERROR(VLOOKUP(A138,impacto!$A$1:$D$250,3,0),0)-1</f>
        <v>1.7902096078170615E-4</v>
      </c>
      <c r="F138">
        <f>+IFERROR(VLOOKUP(calculos!A138,qgv!$A$2:$D$36,3,0),0)-1</f>
        <v>-1</v>
      </c>
      <c r="G138" s="8">
        <f t="shared" si="7"/>
        <v>1.0001790209607817</v>
      </c>
      <c r="H138">
        <f t="shared" si="8"/>
        <v>1.0239487783270249</v>
      </c>
    </row>
    <row r="139" spans="1:8" x14ac:dyDescent="0.25">
      <c r="A139" s="1">
        <v>44333</v>
      </c>
      <c r="B139" s="9">
        <f>+IFERROR(VLOOKUP(A139,impacto!$A$1:$D$250,4,0),0)+IFERROR(VLOOKUP(calculos!A139,qgv!$A$2:$D$36,4,0),0)</f>
        <v>174102.33932983258</v>
      </c>
      <c r="C139">
        <f>+IFERROR(VLOOKUP(A139,impacto!$A$1:$D$250,4,0),0)/B139</f>
        <v>1</v>
      </c>
      <c r="D139">
        <f t="shared" si="6"/>
        <v>0</v>
      </c>
      <c r="E139">
        <f>+IFERROR(VLOOKUP(A139,impacto!$A$1:$D$250,3,0),0)-1</f>
        <v>1.7835803839338915E-4</v>
      </c>
      <c r="F139">
        <f>+IFERROR(VLOOKUP(calculos!A139,qgv!$A$2:$D$36,3,0),0)-1</f>
        <v>-1</v>
      </c>
      <c r="G139" s="8">
        <f t="shared" si="7"/>
        <v>1.0001783580383934</v>
      </c>
      <c r="H139">
        <f t="shared" si="8"/>
        <v>1.0241314078225425</v>
      </c>
    </row>
    <row r="140" spans="1:8" x14ac:dyDescent="0.25">
      <c r="A140" s="1">
        <v>44334</v>
      </c>
      <c r="B140" s="9">
        <f>+IFERROR(VLOOKUP(A140,impacto!$A$1:$D$250,4,0),0)+IFERROR(VLOOKUP(calculos!A140,qgv!$A$2:$D$36,4,0),0)</f>
        <v>174133.5118280116</v>
      </c>
      <c r="C140">
        <f>+IFERROR(VLOOKUP(A140,impacto!$A$1:$D$250,4,0),0)/B140</f>
        <v>1</v>
      </c>
      <c r="D140">
        <f t="shared" si="6"/>
        <v>0</v>
      </c>
      <c r="E140">
        <f>+IFERROR(VLOOKUP(A140,impacto!$A$1:$D$250,3,0),0)-1</f>
        <v>1.7904698063797575E-4</v>
      </c>
      <c r="F140">
        <f>+IFERROR(VLOOKUP(calculos!A140,qgv!$A$2:$D$36,3,0),0)-1</f>
        <v>-1</v>
      </c>
      <c r="G140" s="8">
        <f t="shared" si="7"/>
        <v>1.000179046980638</v>
      </c>
      <c r="H140">
        <f t="shared" si="8"/>
        <v>1.0243147754588897</v>
      </c>
    </row>
    <row r="141" spans="1:8" x14ac:dyDescent="0.25">
      <c r="A141" s="1">
        <v>44335</v>
      </c>
      <c r="B141" s="9">
        <f>+IFERROR(VLOOKUP(A141,impacto!$A$1:$D$250,4,0),0)+IFERROR(VLOOKUP(calculos!A141,qgv!$A$2:$D$36,4,0),0)</f>
        <v>174166.09488474892</v>
      </c>
      <c r="C141">
        <f>+IFERROR(VLOOKUP(A141,impacto!$A$1:$D$250,4,0),0)/B141</f>
        <v>1</v>
      </c>
      <c r="D141">
        <f t="shared" si="6"/>
        <v>0</v>
      </c>
      <c r="E141">
        <f>+IFERROR(VLOOKUP(A141,impacto!$A$1:$D$250,3,0),0)-1</f>
        <v>1.871153713910445E-4</v>
      </c>
      <c r="F141">
        <f>+IFERROR(VLOOKUP(calculos!A141,qgv!$A$2:$D$36,3,0),0)-1</f>
        <v>-1</v>
      </c>
      <c r="G141" s="8">
        <f t="shared" si="7"/>
        <v>1.000187115371391</v>
      </c>
      <c r="H141">
        <f t="shared" si="8"/>
        <v>1.0245064404985211</v>
      </c>
    </row>
    <row r="142" spans="1:8" x14ac:dyDescent="0.25">
      <c r="A142" s="1">
        <v>44336</v>
      </c>
      <c r="B142" s="9">
        <f>+IFERROR(VLOOKUP(A142,impacto!$A$1:$D$250,4,0),0)+IFERROR(VLOOKUP(calculos!A142,qgv!$A$2:$D$36,4,0),0)</f>
        <v>174222.93879672515</v>
      </c>
      <c r="C142">
        <f>+IFERROR(VLOOKUP(A142,impacto!$A$1:$D$250,4,0),0)/B142</f>
        <v>1</v>
      </c>
      <c r="D142">
        <f t="shared" si="6"/>
        <v>0</v>
      </c>
      <c r="E142">
        <f>+IFERROR(VLOOKUP(A142,impacto!$A$1:$D$250,3,0),0)-1</f>
        <v>3.2637759957721002E-4</v>
      </c>
      <c r="F142">
        <f>+IFERROR(VLOOKUP(calculos!A142,qgv!$A$2:$D$36,3,0),0)-1</f>
        <v>-1</v>
      </c>
      <c r="G142" s="8">
        <f t="shared" si="7"/>
        <v>1.0003263775995772</v>
      </c>
      <c r="H142">
        <f t="shared" si="8"/>
        <v>1.0248408164513225</v>
      </c>
    </row>
    <row r="143" spans="1:8" x14ac:dyDescent="0.25">
      <c r="A143" s="1">
        <v>44337</v>
      </c>
      <c r="B143" s="9">
        <f>+IFERROR(VLOOKUP(A143,impacto!$A$1:$D$250,4,0),0)+IFERROR(VLOOKUP(calculos!A143,qgv!$A$2:$D$36,4,0),0)</f>
        <v>174256.47778730548</v>
      </c>
      <c r="C143">
        <f>+IFERROR(VLOOKUP(A143,impacto!$A$1:$D$250,4,0),0)/B143</f>
        <v>1</v>
      </c>
      <c r="D143">
        <f t="shared" si="6"/>
        <v>0</v>
      </c>
      <c r="E143">
        <f>+IFERROR(VLOOKUP(A143,impacto!$A$1:$D$250,3,0),0)-1</f>
        <v>1.9250616946298038E-4</v>
      </c>
      <c r="F143">
        <f>+IFERROR(VLOOKUP(calculos!A143,qgv!$A$2:$D$36,3,0),0)-1</f>
        <v>-1</v>
      </c>
      <c r="G143" s="8">
        <f t="shared" si="7"/>
        <v>1.000192506169463</v>
      </c>
      <c r="H143">
        <f t="shared" si="8"/>
        <v>1.0250381046312069</v>
      </c>
    </row>
    <row r="144" spans="1:8" x14ac:dyDescent="0.25">
      <c r="A144" s="1">
        <v>44338</v>
      </c>
      <c r="B144" s="9">
        <f>+IFERROR(VLOOKUP(A144,impacto!$A$1:$D$250,4,0),0)+IFERROR(VLOOKUP(calculos!A144,qgv!$A$2:$D$36,4,0),0)</f>
        <v>174291.20801370073</v>
      </c>
      <c r="C144">
        <f>+IFERROR(VLOOKUP(A144,impacto!$A$1:$D$250,4,0),0)/B144</f>
        <v>1</v>
      </c>
      <c r="D144">
        <f t="shared" si="6"/>
        <v>0</v>
      </c>
      <c r="E144">
        <f>+IFERROR(VLOOKUP(A144,impacto!$A$1:$D$250,3,0),0)-1</f>
        <v>1.9930522432365372E-4</v>
      </c>
      <c r="F144">
        <f>+IFERROR(VLOOKUP(calculos!A144,qgv!$A$2:$D$36,3,0),0)-1</f>
        <v>-1</v>
      </c>
      <c r="G144" s="8">
        <f t="shared" si="7"/>
        <v>1.0001993052243237</v>
      </c>
      <c r="H144">
        <f t="shared" si="8"/>
        <v>1.0252424000805906</v>
      </c>
    </row>
    <row r="145" spans="1:8" x14ac:dyDescent="0.25">
      <c r="A145" s="1">
        <v>44339</v>
      </c>
      <c r="B145" s="9">
        <f>+IFERROR(VLOOKUP(A145,impacto!$A$1:$D$250,4,0),0)+IFERROR(VLOOKUP(calculos!A145,qgv!$A$2:$D$36,4,0),0)</f>
        <v>174324.13572046341</v>
      </c>
      <c r="C145">
        <f>+IFERROR(VLOOKUP(A145,impacto!$A$1:$D$250,4,0),0)/B145</f>
        <v>1</v>
      </c>
      <c r="D145">
        <f t="shared" si="6"/>
        <v>0</v>
      </c>
      <c r="E145">
        <f>+IFERROR(VLOOKUP(A145,impacto!$A$1:$D$250,3,0),0)-1</f>
        <v>1.8892350990018514E-4</v>
      </c>
      <c r="F145">
        <f>+IFERROR(VLOOKUP(calculos!A145,qgv!$A$2:$D$36,3,0),0)-1</f>
        <v>-1</v>
      </c>
      <c r="G145" s="8">
        <f t="shared" si="7"/>
        <v>1.0001889235099002</v>
      </c>
      <c r="H145">
        <f t="shared" si="8"/>
        <v>1.0254360924733124</v>
      </c>
    </row>
    <row r="146" spans="1:8" x14ac:dyDescent="0.25">
      <c r="A146" s="1">
        <v>44340</v>
      </c>
      <c r="B146" s="9">
        <f>+IFERROR(VLOOKUP(A146,impacto!$A$1:$D$250,4,0),0)+IFERROR(VLOOKUP(calculos!A146,qgv!$A$2:$D$36,4,0),0)</f>
        <v>174375.68236155005</v>
      </c>
      <c r="C146">
        <f>+IFERROR(VLOOKUP(A146,impacto!$A$1:$D$250,4,0),0)/B146</f>
        <v>1</v>
      </c>
      <c r="D146">
        <f t="shared" si="6"/>
        <v>0</v>
      </c>
      <c r="E146">
        <f>+IFERROR(VLOOKUP(A146,impacto!$A$1:$D$250,3,0),0)-1</f>
        <v>2.9569423002495654E-4</v>
      </c>
      <c r="F146">
        <f>+IFERROR(VLOOKUP(calculos!A146,qgv!$A$2:$D$36,3,0),0)-1</f>
        <v>-1</v>
      </c>
      <c r="G146" s="8">
        <f t="shared" si="7"/>
        <v>1.000295694230025</v>
      </c>
      <c r="H146">
        <f t="shared" si="8"/>
        <v>1.0257393080091159</v>
      </c>
    </row>
    <row r="147" spans="1:8" x14ac:dyDescent="0.25">
      <c r="A147" s="1">
        <v>44341</v>
      </c>
      <c r="B147" s="9">
        <f>+IFERROR(VLOOKUP(A147,impacto!$A$1:$D$250,4,0),0)+IFERROR(VLOOKUP(calculos!A147,qgv!$A$2:$D$36,4,0),0)</f>
        <v>174408.92369983578</v>
      </c>
      <c r="C147">
        <f>+IFERROR(VLOOKUP(A147,impacto!$A$1:$D$250,4,0),0)/B147</f>
        <v>1</v>
      </c>
      <c r="D147">
        <f t="shared" si="6"/>
        <v>0</v>
      </c>
      <c r="E147">
        <f>+IFERROR(VLOOKUP(A147,impacto!$A$1:$D$250,3,0),0)-1</f>
        <v>1.906305846981482E-4</v>
      </c>
      <c r="F147">
        <f>+IFERROR(VLOOKUP(calculos!A147,qgv!$A$2:$D$36,3,0),0)-1</f>
        <v>-1</v>
      </c>
      <c r="G147" s="8">
        <f t="shared" si="7"/>
        <v>1.0001906305846981</v>
      </c>
      <c r="H147">
        <f t="shared" si="8"/>
        <v>1.0259348452931496</v>
      </c>
    </row>
    <row r="148" spans="1:8" x14ac:dyDescent="0.25">
      <c r="A148" s="1">
        <v>44342</v>
      </c>
      <c r="B148" s="9">
        <f>+IFERROR(VLOOKUP(A148,impacto!$A$1:$D$250,4,0),0)+IFERROR(VLOOKUP(calculos!A148,qgv!$A$2:$D$36,4,0),0)</f>
        <v>174566.58839704536</v>
      </c>
      <c r="C148">
        <f>+IFERROR(VLOOKUP(A148,impacto!$A$1:$D$250,4,0),0)/B148</f>
        <v>1</v>
      </c>
      <c r="D148">
        <f t="shared" si="6"/>
        <v>0</v>
      </c>
      <c r="E148">
        <f>+IFERROR(VLOOKUP(A148,impacto!$A$1:$D$250,3,0),0)-1</f>
        <v>9.0399443941824309E-4</v>
      </c>
      <c r="F148">
        <f>+IFERROR(VLOOKUP(calculos!A148,qgv!$A$2:$D$36,3,0),0)-1</f>
        <v>-1</v>
      </c>
      <c r="G148" s="8">
        <f t="shared" si="7"/>
        <v>1.0009039944394182</v>
      </c>
      <c r="H148">
        <f t="shared" si="8"/>
        <v>1.0268622846885</v>
      </c>
    </row>
    <row r="149" spans="1:8" x14ac:dyDescent="0.25">
      <c r="A149" s="1">
        <v>44343</v>
      </c>
      <c r="B149" s="9">
        <f>+IFERROR(VLOOKUP(A149,impacto!$A$1:$D$250,4,0),0)+IFERROR(VLOOKUP(calculos!A149,qgv!$A$2:$D$36,4,0),0)</f>
        <v>174598.40351086255</v>
      </c>
      <c r="C149">
        <f>+IFERROR(VLOOKUP(A149,impacto!$A$1:$D$250,4,0),0)/B149</f>
        <v>1</v>
      </c>
      <c r="D149">
        <f t="shared" si="6"/>
        <v>0</v>
      </c>
      <c r="E149">
        <f>+IFERROR(VLOOKUP(A149,impacto!$A$1:$D$250,3,0),0)-1</f>
        <v>1.8225202261978879E-4</v>
      </c>
      <c r="F149">
        <f>+IFERROR(VLOOKUP(calculos!A149,qgv!$A$2:$D$36,3,0),0)-1</f>
        <v>-1</v>
      </c>
      <c r="G149" s="8">
        <f t="shared" si="7"/>
        <v>1.0001822520226198</v>
      </c>
      <c r="H149">
        <f t="shared" si="8"/>
        <v>1.0270494324168364</v>
      </c>
    </row>
    <row r="150" spans="1:8" x14ac:dyDescent="0.25">
      <c r="A150" s="1">
        <v>44344</v>
      </c>
      <c r="B150" s="9">
        <f>+IFERROR(VLOOKUP(A150,impacto!$A$1:$D$250,4,0),0)+IFERROR(VLOOKUP(calculos!A150,qgv!$A$2:$D$36,4,0),0)</f>
        <v>174619.35744910824</v>
      </c>
      <c r="C150">
        <f>+IFERROR(VLOOKUP(A150,impacto!$A$1:$D$250,4,0),0)/B150</f>
        <v>1</v>
      </c>
      <c r="D150">
        <f t="shared" si="6"/>
        <v>0</v>
      </c>
      <c r="E150">
        <f>+IFERROR(VLOOKUP(A150,impacto!$A$1:$D$250,3,0),0)-1</f>
        <v>1.200121984183955E-4</v>
      </c>
      <c r="F150">
        <f>+IFERROR(VLOOKUP(calculos!A150,qgv!$A$2:$D$36,3,0),0)-1</f>
        <v>-1</v>
      </c>
      <c r="G150" s="8">
        <f t="shared" si="7"/>
        <v>1.0001200121984184</v>
      </c>
      <c r="H150">
        <f t="shared" si="8"/>
        <v>1.0271726908771051</v>
      </c>
    </row>
    <row r="151" spans="1:8" x14ac:dyDescent="0.25">
      <c r="A151" s="1">
        <v>44345</v>
      </c>
      <c r="B151" s="9">
        <f>+IFERROR(VLOOKUP(A151,impacto!$A$1:$D$250,4,0),0)+IFERROR(VLOOKUP(calculos!A151,qgv!$A$2:$D$36,4,0),0)</f>
        <v>168884.82766241324</v>
      </c>
      <c r="C151">
        <f>+IFERROR(VLOOKUP(A151,impacto!$A$1:$D$250,4,0),0)/B151</f>
        <v>1</v>
      </c>
      <c r="D151">
        <f t="shared" si="6"/>
        <v>0</v>
      </c>
      <c r="E151">
        <f>+IFERROR(VLOOKUP(A151,impacto!$A$1:$D$250,3,0),0)-1</f>
        <v>-3.2840172306591531E-2</v>
      </c>
      <c r="F151">
        <f>+IFERROR(VLOOKUP(calculos!A151,qgv!$A$2:$D$36,3,0),0)-1</f>
        <v>-1</v>
      </c>
      <c r="G151" s="8">
        <f t="shared" si="7"/>
        <v>0.96715982769340847</v>
      </c>
      <c r="H151">
        <f t="shared" si="8"/>
        <v>0.99344016272007563</v>
      </c>
    </row>
    <row r="152" spans="1:8" x14ac:dyDescent="0.25">
      <c r="A152" s="1">
        <v>44346</v>
      </c>
      <c r="B152" s="9">
        <f>+IFERROR(VLOOKUP(A152,impacto!$A$1:$D$250,4,0),0)+IFERROR(VLOOKUP(calculos!A152,qgv!$A$2:$D$36,4,0),0)</f>
        <v>168916.42329682797</v>
      </c>
      <c r="C152">
        <f>+IFERROR(VLOOKUP(A152,impacto!$A$1:$D$250,4,0),0)/B152</f>
        <v>1</v>
      </c>
      <c r="D152">
        <f t="shared" si="6"/>
        <v>0</v>
      </c>
      <c r="E152">
        <f>+IFERROR(VLOOKUP(A152,impacto!$A$1:$D$250,3,0),0)-1</f>
        <v>1.870839130551083E-4</v>
      </c>
      <c r="F152">
        <f>+IFERROR(VLOOKUP(calculos!A152,qgv!$A$2:$D$36,3,0),0)-1</f>
        <v>-1</v>
      </c>
      <c r="G152" s="8">
        <f t="shared" si="7"/>
        <v>1.0001870839130551</v>
      </c>
      <c r="H152">
        <f t="shared" si="8"/>
        <v>0.99362601939310335</v>
      </c>
    </row>
    <row r="153" spans="1:8" x14ac:dyDescent="0.25">
      <c r="A153" s="1">
        <v>44347</v>
      </c>
      <c r="B153" s="9">
        <f>+IFERROR(VLOOKUP(A153,impacto!$A$1:$D$250,4,0),0)+IFERROR(VLOOKUP(calculos!A153,qgv!$A$2:$D$36,4,0),0)</f>
        <v>168928.25591549368</v>
      </c>
      <c r="C153">
        <f>+IFERROR(VLOOKUP(A153,impacto!$A$1:$D$250,4,0),0)/B153</f>
        <v>1</v>
      </c>
      <c r="D153">
        <f t="shared" si="6"/>
        <v>0</v>
      </c>
      <c r="E153">
        <f>+IFERROR(VLOOKUP(A153,impacto!$A$1:$D$250,3,0),0)-1</f>
        <v>7.0050137427557502E-5</v>
      </c>
      <c r="F153">
        <f>+IFERROR(VLOOKUP(calculos!A153,qgv!$A$2:$D$36,3,0),0)-1</f>
        <v>-1</v>
      </c>
      <c r="G153" s="8">
        <f t="shared" si="7"/>
        <v>1.0000700501374276</v>
      </c>
      <c r="H153">
        <f t="shared" si="8"/>
        <v>0.9936956230323134</v>
      </c>
    </row>
    <row r="154" spans="1:8" x14ac:dyDescent="0.25">
      <c r="A154" s="1">
        <v>44348</v>
      </c>
      <c r="B154" s="9">
        <f>+IFERROR(VLOOKUP(A154,impacto!$A$1:$D$250,4,0),0)+IFERROR(VLOOKUP(calculos!A154,qgv!$A$2:$D$36,4,0),0)</f>
        <v>168953.28487031179</v>
      </c>
      <c r="C154">
        <f>+IFERROR(VLOOKUP(A154,impacto!$A$1:$D$250,4,0),0)/B154</f>
        <v>1</v>
      </c>
      <c r="D154">
        <f t="shared" si="6"/>
        <v>0</v>
      </c>
      <c r="E154">
        <f>+IFERROR(VLOOKUP(A154,impacto!$A$1:$D$250,3,0),0)-1</f>
        <v>1.4816322279820326E-4</v>
      </c>
      <c r="F154">
        <f>+IFERROR(VLOOKUP(calculos!A154,qgv!$A$2:$D$36,3,0),0)-1</f>
        <v>-1</v>
      </c>
      <c r="G154" s="8">
        <f t="shared" si="7"/>
        <v>1.0001481632227982</v>
      </c>
      <c r="H154">
        <f t="shared" si="8"/>
        <v>0.99384285217830237</v>
      </c>
    </row>
    <row r="155" spans="1:8" x14ac:dyDescent="0.25">
      <c r="A155" s="1">
        <v>44349</v>
      </c>
      <c r="B155" s="9">
        <f>+IFERROR(VLOOKUP(A155,impacto!$A$1:$D$250,4,0),0)+IFERROR(VLOOKUP(calculos!A155,qgv!$A$2:$D$36,4,0),0)</f>
        <v>168949.36666950089</v>
      </c>
      <c r="C155">
        <f>+IFERROR(VLOOKUP(A155,impacto!$A$1:$D$250,4,0),0)/B155</f>
        <v>1</v>
      </c>
      <c r="D155">
        <f t="shared" si="6"/>
        <v>0</v>
      </c>
      <c r="E155">
        <f>+IFERROR(VLOOKUP(A155,impacto!$A$1:$D$250,3,0),0)-1</f>
        <v>-2.3191030668168189E-5</v>
      </c>
      <c r="F155">
        <f>+IFERROR(VLOOKUP(calculos!A155,qgv!$A$2:$D$36,3,0),0)-1</f>
        <v>-1</v>
      </c>
      <c r="G155" s="8">
        <f t="shared" si="7"/>
        <v>0.99997680896933183</v>
      </c>
      <c r="H155">
        <f t="shared" si="8"/>
        <v>0.99381980393823821</v>
      </c>
    </row>
    <row r="156" spans="1:8" x14ac:dyDescent="0.25">
      <c r="A156" s="1">
        <v>44350</v>
      </c>
      <c r="B156" s="9">
        <f>+IFERROR(VLOOKUP(A156,impacto!$A$1:$D$250,4,0),0)+IFERROR(VLOOKUP(calculos!A156,qgv!$A$2:$D$36,4,0),0)</f>
        <v>168988.12460141967</v>
      </c>
      <c r="C156">
        <f>+IFERROR(VLOOKUP(A156,impacto!$A$1:$D$250,4,0),0)/B156</f>
        <v>1</v>
      </c>
      <c r="D156">
        <f t="shared" si="6"/>
        <v>0</v>
      </c>
      <c r="E156">
        <f>+IFERROR(VLOOKUP(A156,impacto!$A$1:$D$250,3,0),0)-1</f>
        <v>2.2940560644180152E-4</v>
      </c>
      <c r="F156">
        <f>+IFERROR(VLOOKUP(calculos!A156,qgv!$A$2:$D$36,3,0),0)-1</f>
        <v>-1</v>
      </c>
      <c r="G156" s="8">
        <f t="shared" si="7"/>
        <v>1.0002294056064418</v>
      </c>
      <c r="H156">
        <f t="shared" si="8"/>
        <v>0.99404779177305458</v>
      </c>
    </row>
    <row r="157" spans="1:8" x14ac:dyDescent="0.25">
      <c r="A157" s="1">
        <v>44351</v>
      </c>
      <c r="B157" s="9">
        <f>+IFERROR(VLOOKUP(A157,impacto!$A$1:$D$250,4,0),0)+IFERROR(VLOOKUP(calculos!A157,qgv!$A$2:$D$36,4,0),0)</f>
        <v>169015.66119849036</v>
      </c>
      <c r="C157">
        <f>+IFERROR(VLOOKUP(A157,impacto!$A$1:$D$250,4,0),0)/B157</f>
        <v>1</v>
      </c>
      <c r="D157">
        <f t="shared" si="6"/>
        <v>0</v>
      </c>
      <c r="E157">
        <f>+IFERROR(VLOOKUP(A157,impacto!$A$1:$D$250,3,0),0)-1</f>
        <v>1.6294989447129815E-4</v>
      </c>
      <c r="F157">
        <f>+IFERROR(VLOOKUP(calculos!A157,qgv!$A$2:$D$36,3,0),0)-1</f>
        <v>-1</v>
      </c>
      <c r="G157" s="8">
        <f t="shared" si="7"/>
        <v>1.0001629498944713</v>
      </c>
      <c r="H157">
        <f t="shared" si="8"/>
        <v>0.99420977175582348</v>
      </c>
    </row>
    <row r="158" spans="1:8" x14ac:dyDescent="0.25">
      <c r="A158" s="1">
        <v>44352</v>
      </c>
      <c r="B158" s="9">
        <f>+IFERROR(VLOOKUP(A158,impacto!$A$1:$D$250,4,0),0)+IFERROR(VLOOKUP(calculos!A158,qgv!$A$2:$D$36,4,0),0)</f>
        <v>169042.80583448679</v>
      </c>
      <c r="C158">
        <f>+IFERROR(VLOOKUP(A158,impacto!$A$1:$D$250,4,0),0)/B158</f>
        <v>1</v>
      </c>
      <c r="D158">
        <f t="shared" si="6"/>
        <v>0</v>
      </c>
      <c r="E158">
        <f>+IFERROR(VLOOKUP(A158,impacto!$A$1:$D$250,3,0),0)-1</f>
        <v>1.6060426474062695E-4</v>
      </c>
      <c r="F158">
        <f>+IFERROR(VLOOKUP(calculos!A158,qgv!$A$2:$D$36,3,0),0)-1</f>
        <v>-1</v>
      </c>
      <c r="G158" s="8">
        <f t="shared" si="7"/>
        <v>1.0001606042647406</v>
      </c>
      <c r="H158">
        <f t="shared" si="8"/>
        <v>0.99436944608521427</v>
      </c>
    </row>
    <row r="159" spans="1:8" x14ac:dyDescent="0.25">
      <c r="A159" s="1">
        <v>44353</v>
      </c>
      <c r="B159" s="9">
        <f>+IFERROR(VLOOKUP(A159,impacto!$A$1:$D$250,4,0),0)+IFERROR(VLOOKUP(calculos!A159,qgv!$A$2:$D$36,4,0),0)</f>
        <v>169069.93480457299</v>
      </c>
      <c r="C159">
        <f>+IFERROR(VLOOKUP(A159,impacto!$A$1:$D$250,4,0),0)/B159</f>
        <v>1</v>
      </c>
      <c r="D159">
        <f t="shared" si="6"/>
        <v>0</v>
      </c>
      <c r="E159">
        <f>+IFERROR(VLOOKUP(A159,impacto!$A$1:$D$250,3,0),0)-1</f>
        <v>1.6048580093230846E-4</v>
      </c>
      <c r="F159">
        <f>+IFERROR(VLOOKUP(calculos!A159,qgv!$A$2:$D$36,3,0),0)-1</f>
        <v>-1</v>
      </c>
      <c r="G159" s="8">
        <f t="shared" si="7"/>
        <v>1.0001604858009323</v>
      </c>
      <c r="H159">
        <f t="shared" si="8"/>
        <v>0.99452902826219192</v>
      </c>
    </row>
    <row r="160" spans="1:8" x14ac:dyDescent="0.25">
      <c r="A160" s="1">
        <v>44354</v>
      </c>
      <c r="B160" s="9">
        <f>+IFERROR(VLOOKUP(A160,impacto!$A$1:$D$250,4,0),0)+IFERROR(VLOOKUP(calculos!A160,qgv!$A$2:$D$36,4,0),0)</f>
        <v>169097.70639029733</v>
      </c>
      <c r="C160">
        <f>+IFERROR(VLOOKUP(A160,impacto!$A$1:$D$250,4,0),0)/B160</f>
        <v>1</v>
      </c>
      <c r="D160">
        <f t="shared" si="6"/>
        <v>0</v>
      </c>
      <c r="E160">
        <f>+IFERROR(VLOOKUP(A160,impacto!$A$1:$D$250,3,0),0)-1</f>
        <v>1.6426093590471424E-4</v>
      </c>
      <c r="F160">
        <f>+IFERROR(VLOOKUP(calculos!A160,qgv!$A$2:$D$36,3,0),0)-1</f>
        <v>-1</v>
      </c>
      <c r="G160" s="8">
        <f t="shared" si="7"/>
        <v>1.0001642609359047</v>
      </c>
      <c r="H160">
        <f t="shared" si="8"/>
        <v>0.99469239053115865</v>
      </c>
    </row>
    <row r="161" spans="1:8" x14ac:dyDescent="0.25">
      <c r="A161" s="1">
        <v>44355</v>
      </c>
      <c r="B161" s="9">
        <f>+IFERROR(VLOOKUP(A161,impacto!$A$1:$D$250,4,0),0)+IFERROR(VLOOKUP(calculos!A161,qgv!$A$2:$D$36,4,0),0)</f>
        <v>169123.58161758675</v>
      </c>
      <c r="C161">
        <f>+IFERROR(VLOOKUP(A161,impacto!$A$1:$D$250,4,0),0)/B161</f>
        <v>1</v>
      </c>
      <c r="D161">
        <f t="shared" si="6"/>
        <v>0</v>
      </c>
      <c r="E161">
        <f>+IFERROR(VLOOKUP(A161,impacto!$A$1:$D$250,3,0),0)-1</f>
        <v>1.530193864942575E-4</v>
      </c>
      <c r="F161">
        <f>+IFERROR(VLOOKUP(calculos!A161,qgv!$A$2:$D$36,3,0),0)-1</f>
        <v>-1</v>
      </c>
      <c r="G161" s="8">
        <f t="shared" si="7"/>
        <v>1.0001530193864943</v>
      </c>
      <c r="H161">
        <f t="shared" si="8"/>
        <v>0.99484459775050826</v>
      </c>
    </row>
    <row r="162" spans="1:8" x14ac:dyDescent="0.25">
      <c r="A162" s="1">
        <v>44356</v>
      </c>
      <c r="B162" s="9">
        <f>+IFERROR(VLOOKUP(A162,impacto!$A$1:$D$250,4,0),0)+IFERROR(VLOOKUP(calculos!A162,qgv!$A$2:$D$36,4,0),0)</f>
        <v>169150.89857859584</v>
      </c>
      <c r="C162">
        <f>+IFERROR(VLOOKUP(A162,impacto!$A$1:$D$250,4,0),0)/B162</f>
        <v>1</v>
      </c>
      <c r="D162">
        <f t="shared" si="6"/>
        <v>0</v>
      </c>
      <c r="E162">
        <f>+IFERROR(VLOOKUP(A162,impacto!$A$1:$D$250,3,0),0)-1</f>
        <v>1.6152071016839464E-4</v>
      </c>
      <c r="F162">
        <f>+IFERROR(VLOOKUP(calculos!A162,qgv!$A$2:$D$36,3,0),0)-1</f>
        <v>-1</v>
      </c>
      <c r="G162" s="8">
        <f t="shared" si="7"/>
        <v>1.0001615207101684</v>
      </c>
      <c r="H162">
        <f t="shared" si="8"/>
        <v>0.99500528575644409</v>
      </c>
    </row>
    <row r="163" spans="1:8" x14ac:dyDescent="0.25">
      <c r="A163" s="1">
        <v>44357</v>
      </c>
      <c r="B163" s="9">
        <f>+IFERROR(VLOOKUP(A163,impacto!$A$1:$D$250,4,0),0)+IFERROR(VLOOKUP(calculos!A163,qgv!$A$2:$D$36,4,0),0)</f>
        <v>169178.090212323</v>
      </c>
      <c r="C163">
        <f>+IFERROR(VLOOKUP(A163,impacto!$A$1:$D$250,4,0),0)/B163</f>
        <v>1</v>
      </c>
      <c r="D163">
        <f t="shared" si="6"/>
        <v>0</v>
      </c>
      <c r="E163">
        <f>+IFERROR(VLOOKUP(A163,impacto!$A$1:$D$250,3,0),0)-1</f>
        <v>1.6075370545265422E-4</v>
      </c>
      <c r="F163">
        <f>+IFERROR(VLOOKUP(calculos!A163,qgv!$A$2:$D$36,3,0),0)-1</f>
        <v>-1</v>
      </c>
      <c r="G163" s="8">
        <f t="shared" si="7"/>
        <v>1.0001607537054527</v>
      </c>
      <c r="H163">
        <f t="shared" si="8"/>
        <v>0.99516523654307443</v>
      </c>
    </row>
    <row r="164" spans="1:8" x14ac:dyDescent="0.25">
      <c r="A164" s="1">
        <v>44358</v>
      </c>
      <c r="B164" s="9">
        <f>+IFERROR(VLOOKUP(A164,impacto!$A$1:$D$250,4,0),0)+IFERROR(VLOOKUP(calculos!A164,qgv!$A$2:$D$36,4,0),0)</f>
        <v>169205.26633679905</v>
      </c>
      <c r="C164">
        <f>+IFERROR(VLOOKUP(A164,impacto!$A$1:$D$250,4,0),0)/B164</f>
        <v>1</v>
      </c>
      <c r="D164">
        <f t="shared" si="6"/>
        <v>0</v>
      </c>
      <c r="E164">
        <f>+IFERROR(VLOOKUP(A164,impacto!$A$1:$D$250,3,0),0)-1</f>
        <v>1.6063619374073745E-4</v>
      </c>
      <c r="F164">
        <f>+IFERROR(VLOOKUP(calculos!A164,qgv!$A$2:$D$36,3,0),0)-1</f>
        <v>-1</v>
      </c>
      <c r="G164" s="8">
        <f t="shared" si="7"/>
        <v>1.0001606361937407</v>
      </c>
      <c r="H164">
        <f t="shared" si="8"/>
        <v>0.99532509609881581</v>
      </c>
    </row>
    <row r="165" spans="1:8" x14ac:dyDescent="0.25">
      <c r="A165" s="1">
        <v>44359</v>
      </c>
      <c r="B165" s="9">
        <f>+IFERROR(VLOOKUP(A165,impacto!$A$1:$D$250,4,0),0)+IFERROR(VLOOKUP(calculos!A165,qgv!$A$2:$D$36,4,0),0)</f>
        <v>169232.45797052624</v>
      </c>
      <c r="C165">
        <f>+IFERROR(VLOOKUP(A165,impacto!$A$1:$D$250,4,0),0)/B165</f>
        <v>1</v>
      </c>
      <c r="D165">
        <f t="shared" si="6"/>
        <v>0</v>
      </c>
      <c r="E165">
        <f>+IFERROR(VLOOKUP(A165,impacto!$A$1:$D$250,3,0),0)-1</f>
        <v>1.6070205328633236E-4</v>
      </c>
      <c r="F165">
        <f>+IFERROR(VLOOKUP(calculos!A165,qgv!$A$2:$D$36,3,0),0)-1</f>
        <v>-1</v>
      </c>
      <c r="G165" s="8">
        <f t="shared" si="7"/>
        <v>1.0001607020532863</v>
      </c>
      <c r="H165">
        <f t="shared" si="8"/>
        <v>0.99548504688544626</v>
      </c>
    </row>
    <row r="166" spans="1:8" x14ac:dyDescent="0.25">
      <c r="A166" s="1">
        <v>44360</v>
      </c>
      <c r="B166" s="9">
        <f>+IFERROR(VLOOKUP(A166,impacto!$A$1:$D$250,4,0),0)+IFERROR(VLOOKUP(calculos!A166,qgv!$A$2:$D$36,4,0),0)</f>
        <v>169259.66527016362</v>
      </c>
      <c r="C166">
        <f>+IFERROR(VLOOKUP(A166,impacto!$A$1:$D$250,4,0),0)/B166</f>
        <v>1</v>
      </c>
      <c r="D166">
        <f t="shared" si="6"/>
        <v>0</v>
      </c>
      <c r="E166">
        <f>+IFERROR(VLOOKUP(A166,impacto!$A$1:$D$250,3,0),0)-1</f>
        <v>1.6076880264970228E-4</v>
      </c>
      <c r="F166">
        <f>+IFERROR(VLOOKUP(calculos!A166,qgv!$A$2:$D$36,3,0),0)-1</f>
        <v>-1</v>
      </c>
      <c r="G166" s="8">
        <f t="shared" si="7"/>
        <v>1.0001607688026497</v>
      </c>
      <c r="H166">
        <f t="shared" si="8"/>
        <v>0.99564508982448974</v>
      </c>
    </row>
    <row r="167" spans="1:8" x14ac:dyDescent="0.25">
      <c r="A167" s="1">
        <v>44361</v>
      </c>
      <c r="B167" s="9">
        <f>+IFERROR(VLOOKUP(A167,impacto!$A$1:$D$250,4,0),0)+IFERROR(VLOOKUP(calculos!A167,qgv!$A$2:$D$36,4,0),0)</f>
        <v>169286.8570605499</v>
      </c>
      <c r="C167">
        <f>+IFERROR(VLOOKUP(A167,impacto!$A$1:$D$250,4,0),0)/B167</f>
        <v>1</v>
      </c>
      <c r="D167">
        <f t="shared" si="6"/>
        <v>0</v>
      </c>
      <c r="E167">
        <f>+IFERROR(VLOOKUP(A167,impacto!$A$1:$D$250,3,0),0)-1</f>
        <v>1.6065133026743617E-4</v>
      </c>
      <c r="F167">
        <f>+IFERROR(VLOOKUP(calculos!A167,qgv!$A$2:$D$36,3,0),0)-1</f>
        <v>-1</v>
      </c>
      <c r="G167" s="8">
        <f t="shared" si="7"/>
        <v>1.0001606513302674</v>
      </c>
      <c r="H167">
        <f t="shared" si="8"/>
        <v>0.99580504153264426</v>
      </c>
    </row>
    <row r="168" spans="1:8" x14ac:dyDescent="0.25">
      <c r="A168" s="1">
        <v>44362</v>
      </c>
      <c r="B168" s="9">
        <f>+IFERROR(VLOOKUP(A168,impacto!$A$1:$D$250,4,0),0)+IFERROR(VLOOKUP(calculos!A168,qgv!$A$2:$D$36,4,0),0)</f>
        <v>169315.9920504427</v>
      </c>
      <c r="C168">
        <f>+IFERROR(VLOOKUP(A168,impacto!$A$1:$D$250,4,0),0)/B168</f>
        <v>1</v>
      </c>
      <c r="D168">
        <f t="shared" si="6"/>
        <v>0</v>
      </c>
      <c r="E168">
        <f>+IFERROR(VLOOKUP(A168,impacto!$A$1:$D$250,3,0),0)-1</f>
        <v>1.7210426372549215E-4</v>
      </c>
      <c r="F168">
        <f>+IFERROR(VLOOKUP(calculos!A168,qgv!$A$2:$D$36,3,0),0)-1</f>
        <v>-1</v>
      </c>
      <c r="G168" s="8">
        <f t="shared" si="7"/>
        <v>1.0001721042637255</v>
      </c>
      <c r="H168">
        <f t="shared" si="8"/>
        <v>0.99597642382613139</v>
      </c>
    </row>
    <row r="169" spans="1:8" x14ac:dyDescent="0.25">
      <c r="A169" s="1">
        <v>44363</v>
      </c>
      <c r="B169" s="9">
        <f>+IFERROR(VLOOKUP(A169,impacto!$A$1:$D$250,4,0),0)+IFERROR(VLOOKUP(calculos!A169,qgv!$A$2:$D$36,4,0),0)</f>
        <v>169343.21517264948</v>
      </c>
      <c r="C169">
        <f>+IFERROR(VLOOKUP(A169,impacto!$A$1:$D$250,4,0),0)/B169</f>
        <v>1</v>
      </c>
      <c r="D169">
        <f t="shared" si="6"/>
        <v>0</v>
      </c>
      <c r="E169">
        <f>+IFERROR(VLOOKUP(A169,impacto!$A$1:$D$250,3,0),0)-1</f>
        <v>1.6078293536891941E-4</v>
      </c>
      <c r="F169">
        <f>+IFERROR(VLOOKUP(calculos!A169,qgv!$A$2:$D$36,3,0),0)-1</f>
        <v>-1</v>
      </c>
      <c r="G169" s="8">
        <f t="shared" si="7"/>
        <v>1.0001607829353689</v>
      </c>
      <c r="H169">
        <f t="shared" si="8"/>
        <v>0.99613655983911242</v>
      </c>
    </row>
    <row r="170" spans="1:8" x14ac:dyDescent="0.25">
      <c r="A170" s="1">
        <v>44364</v>
      </c>
      <c r="B170" s="9">
        <f>+IFERROR(VLOOKUP(A170,impacto!$A$1:$D$250,4,0),0)+IFERROR(VLOOKUP(calculos!A170,qgv!$A$2:$D$36,4,0),0)</f>
        <v>169370.39114046638</v>
      </c>
      <c r="C170">
        <f>+IFERROR(VLOOKUP(A170,impacto!$A$1:$D$250,4,0),0)/B170</f>
        <v>1</v>
      </c>
      <c r="D170">
        <f t="shared" si="6"/>
        <v>0</v>
      </c>
      <c r="E170">
        <f>+IFERROR(VLOOKUP(A170,impacto!$A$1:$D$250,3,0),0)-1</f>
        <v>1.6047863381585259E-4</v>
      </c>
      <c r="F170">
        <f>+IFERROR(VLOOKUP(calculos!A170,qgv!$A$2:$D$36,3,0),0)-1</f>
        <v>-1</v>
      </c>
      <c r="G170" s="8">
        <f t="shared" si="7"/>
        <v>1.0001604786338159</v>
      </c>
      <c r="H170">
        <f t="shared" si="8"/>
        <v>0.99629641847332939</v>
      </c>
    </row>
    <row r="171" spans="1:8" x14ac:dyDescent="0.25">
      <c r="A171" s="1">
        <v>44365</v>
      </c>
      <c r="B171" s="9">
        <f>+IFERROR(VLOOKUP(A171,impacto!$A$1:$D$250,4,0),0)+IFERROR(VLOOKUP(calculos!A171,qgv!$A$2:$D$36,4,0),0)</f>
        <v>169381.54996833255</v>
      </c>
      <c r="C171">
        <f>+IFERROR(VLOOKUP(A171,impacto!$A$1:$D$250,4,0),0)/B171</f>
        <v>1</v>
      </c>
      <c r="D171">
        <f t="shared" si="6"/>
        <v>0</v>
      </c>
      <c r="E171">
        <f>+IFERROR(VLOOKUP(A171,impacto!$A$1:$D$250,3,0),0)-1</f>
        <v>6.5884171318364437E-5</v>
      </c>
      <c r="F171">
        <f>+IFERROR(VLOOKUP(calculos!A171,qgv!$A$2:$D$36,3,0),0)-1</f>
        <v>-1</v>
      </c>
      <c r="G171" s="8">
        <f t="shared" si="7"/>
        <v>1.0000658841713184</v>
      </c>
      <c r="H171">
        <f t="shared" si="8"/>
        <v>0.99636205863724792</v>
      </c>
    </row>
    <row r="172" spans="1:8" x14ac:dyDescent="0.25">
      <c r="A172" s="1">
        <v>44366</v>
      </c>
      <c r="B172" s="9">
        <f>+IFERROR(VLOOKUP(A172,impacto!$A$1:$D$250,4,0),0)+IFERROR(VLOOKUP(calculos!A172,qgv!$A$2:$D$36,4,0),0)</f>
        <v>169408.63194068801</v>
      </c>
      <c r="C172">
        <f>+IFERROR(VLOOKUP(A172,impacto!$A$1:$D$250,4,0),0)/B172</f>
        <v>1</v>
      </c>
      <c r="D172">
        <f t="shared" si="6"/>
        <v>0</v>
      </c>
      <c r="E172">
        <f>+IFERROR(VLOOKUP(A172,impacto!$A$1:$D$250,3,0),0)-1</f>
        <v>1.5988738065342289E-4</v>
      </c>
      <c r="F172">
        <f>+IFERROR(VLOOKUP(calculos!A172,qgv!$A$2:$D$36,3,0),0)-1</f>
        <v>-1</v>
      </c>
      <c r="G172" s="8">
        <f t="shared" si="7"/>
        <v>1.0001598873806534</v>
      </c>
      <c r="H172">
        <f t="shared" si="8"/>
        <v>0.99652136435698591</v>
      </c>
    </row>
    <row r="173" spans="1:8" x14ac:dyDescent="0.25">
      <c r="A173" s="1">
        <v>44367</v>
      </c>
      <c r="B173" s="9">
        <f>+IFERROR(VLOOKUP(A173,impacto!$A$1:$D$250,4,0),0)+IFERROR(VLOOKUP(calculos!A173,qgv!$A$2:$D$36,4,0),0)</f>
        <v>169435.71391304347</v>
      </c>
      <c r="C173">
        <f>+IFERROR(VLOOKUP(A173,impacto!$A$1:$D$250,4,0),0)/B173</f>
        <v>1</v>
      </c>
      <c r="D173">
        <f t="shared" si="6"/>
        <v>0</v>
      </c>
      <c r="E173">
        <f>+IFERROR(VLOOKUP(A173,impacto!$A$1:$D$250,3,0),0)-1</f>
        <v>1.5986182076566102E-4</v>
      </c>
      <c r="F173">
        <f>+IFERROR(VLOOKUP(calculos!A173,qgv!$A$2:$D$36,3,0),0)-1</f>
        <v>-1</v>
      </c>
      <c r="G173" s="8">
        <f t="shared" si="7"/>
        <v>1.0001598618207657</v>
      </c>
      <c r="H173">
        <f t="shared" si="8"/>
        <v>0.9966806700767239</v>
      </c>
    </row>
    <row r="174" spans="1:8" x14ac:dyDescent="0.25">
      <c r="A174" s="1">
        <v>44368</v>
      </c>
      <c r="B174" s="9">
        <f>+IFERROR(VLOOKUP(A174,impacto!$A$1:$D$250,4,0),0)+IFERROR(VLOOKUP(calculos!A174,qgv!$A$2:$D$36,4,0),0)</f>
        <v>169468.18715175</v>
      </c>
      <c r="C174">
        <f>+IFERROR(VLOOKUP(A174,impacto!$A$1:$D$250,4,0),0)/B174</f>
        <v>1</v>
      </c>
      <c r="D174">
        <f t="shared" si="6"/>
        <v>0</v>
      </c>
      <c r="E174">
        <f>+IFERROR(VLOOKUP(A174,impacto!$A$1:$D$250,3,0),0)-1</f>
        <v>1.9165521811537189E-4</v>
      </c>
      <c r="F174">
        <f>+IFERROR(VLOOKUP(calculos!A174,qgv!$A$2:$D$36,3,0),0)-1</f>
        <v>-1</v>
      </c>
      <c r="G174" s="8">
        <f t="shared" si="7"/>
        <v>1.0001916552181154</v>
      </c>
      <c r="H174">
        <f t="shared" si="8"/>
        <v>0.99687168912793878</v>
      </c>
    </row>
    <row r="175" spans="1:8" x14ac:dyDescent="0.25">
      <c r="A175" s="1">
        <v>44369</v>
      </c>
      <c r="B175" s="9">
        <f>+IFERROR(VLOOKUP(A175,impacto!$A$1:$D$250,4,0),0)+IFERROR(VLOOKUP(calculos!A175,qgv!$A$2:$D$36,4,0),0)</f>
        <v>169494.79899013907</v>
      </c>
      <c r="C175">
        <f>+IFERROR(VLOOKUP(A175,impacto!$A$1:$D$250,4,0),0)/B175</f>
        <v>1</v>
      </c>
      <c r="D175">
        <f t="shared" si="6"/>
        <v>0</v>
      </c>
      <c r="E175">
        <f>+IFERROR(VLOOKUP(A175,impacto!$A$1:$D$250,3,0),0)-1</f>
        <v>1.5703146906997922E-4</v>
      </c>
      <c r="F175">
        <f>+IFERROR(VLOOKUP(calculos!A175,qgv!$A$2:$D$36,3,0),0)-1</f>
        <v>-1</v>
      </c>
      <c r="G175" s="8">
        <f t="shared" si="7"/>
        <v>1.00015703146907</v>
      </c>
      <c r="H175">
        <f t="shared" si="8"/>
        <v>0.99702822935375679</v>
      </c>
    </row>
    <row r="176" spans="1:8" x14ac:dyDescent="0.25">
      <c r="A176" s="1">
        <v>44370</v>
      </c>
      <c r="B176" s="9">
        <f>+IFERROR(VLOOKUP(A176,impacto!$A$1:$D$250,4,0),0)+IFERROR(VLOOKUP(calculos!A176,qgv!$A$2:$D$36,4,0),0)</f>
        <v>169521.44216034861</v>
      </c>
      <c r="C176">
        <f>+IFERROR(VLOOKUP(A176,impacto!$A$1:$D$250,4,0),0)/B176</f>
        <v>1</v>
      </c>
      <c r="D176">
        <f t="shared" si="6"/>
        <v>0</v>
      </c>
      <c r="E176">
        <f>+IFERROR(VLOOKUP(A176,impacto!$A$1:$D$250,3,0),0)-1</f>
        <v>1.5719166822991681E-4</v>
      </c>
      <c r="F176">
        <f>+IFERROR(VLOOKUP(calculos!A176,qgv!$A$2:$D$36,3,0),0)-1</f>
        <v>-1</v>
      </c>
      <c r="G176" s="8">
        <f t="shared" si="7"/>
        <v>1.0001571916682299</v>
      </c>
      <c r="H176">
        <f t="shared" si="8"/>
        <v>0.9971849538844012</v>
      </c>
    </row>
    <row r="177" spans="1:8" x14ac:dyDescent="0.25">
      <c r="A177" s="1">
        <v>44371</v>
      </c>
      <c r="B177" s="9">
        <f>+IFERROR(VLOOKUP(A177,impacto!$A$1:$D$250,4,0),0)+IFERROR(VLOOKUP(calculos!A177,qgv!$A$2:$D$36,4,0),0)</f>
        <v>169548.93160302949</v>
      </c>
      <c r="C177">
        <f>+IFERROR(VLOOKUP(A177,impacto!$A$1:$D$250,4,0),0)/B177</f>
        <v>1</v>
      </c>
      <c r="D177">
        <f t="shared" si="6"/>
        <v>0</v>
      </c>
      <c r="E177">
        <f>+IFERROR(VLOOKUP(A177,impacto!$A$1:$D$250,3,0),0)-1</f>
        <v>1.6215908931971335E-4</v>
      </c>
      <c r="F177">
        <f>+IFERROR(VLOOKUP(calculos!A177,qgv!$A$2:$D$36,3,0),0)-1</f>
        <v>-1</v>
      </c>
      <c r="G177" s="8">
        <f t="shared" si="7"/>
        <v>1.0001621590893197</v>
      </c>
      <c r="H177">
        <f t="shared" si="8"/>
        <v>0.99734665648840637</v>
      </c>
    </row>
    <row r="178" spans="1:8" x14ac:dyDescent="0.25">
      <c r="A178" s="1">
        <v>44372</v>
      </c>
      <c r="B178" s="9">
        <f>+IFERROR(VLOOKUP(A178,impacto!$A$1:$D$250,4,0),0)+IFERROR(VLOOKUP(calculos!A178,qgv!$A$2:$D$36,4,0),0)</f>
        <v>169577.00084104849</v>
      </c>
      <c r="C178">
        <f>+IFERROR(VLOOKUP(A178,impacto!$A$1:$D$250,4,0),0)/B178</f>
        <v>1</v>
      </c>
      <c r="D178">
        <f t="shared" si="6"/>
        <v>0</v>
      </c>
      <c r="E178">
        <f>+IFERROR(VLOOKUP(A178,impacto!$A$1:$D$250,3,0),0)-1</f>
        <v>1.6555243228966177E-4</v>
      </c>
      <c r="F178">
        <f>+IFERROR(VLOOKUP(calculos!A178,qgv!$A$2:$D$36,3,0),0)-1</f>
        <v>-1</v>
      </c>
      <c r="G178" s="8">
        <f t="shared" si="7"/>
        <v>1.0001655524322897</v>
      </c>
      <c r="H178">
        <f t="shared" si="8"/>
        <v>0.99751176965322397</v>
      </c>
    </row>
    <row r="179" spans="1:8" x14ac:dyDescent="0.25">
      <c r="A179" s="1">
        <v>44373</v>
      </c>
      <c r="B179" s="9">
        <f>+IFERROR(VLOOKUP(A179,impacto!$A$1:$D$250,4,0),0)+IFERROR(VLOOKUP(calculos!A179,qgv!$A$2:$D$36,4,0),0)</f>
        <v>169600.8387167108</v>
      </c>
      <c r="C179">
        <f>+IFERROR(VLOOKUP(A179,impacto!$A$1:$D$250,4,0),0)/B179</f>
        <v>1</v>
      </c>
      <c r="D179">
        <f t="shared" si="6"/>
        <v>0</v>
      </c>
      <c r="E179">
        <f>+IFERROR(VLOOKUP(A179,impacto!$A$1:$D$250,3,0),0)-1</f>
        <v>1.4057257496058462E-4</v>
      </c>
      <c r="F179">
        <f>+IFERROR(VLOOKUP(calculos!A179,qgv!$A$2:$D$36,3,0),0)-1</f>
        <v>-1</v>
      </c>
      <c r="G179" s="8">
        <f t="shared" si="7"/>
        <v>1.0001405725749606</v>
      </c>
      <c r="H179">
        <f t="shared" si="8"/>
        <v>0.99765199245123759</v>
      </c>
    </row>
    <row r="180" spans="1:8" x14ac:dyDescent="0.25">
      <c r="A180" s="1">
        <v>44374</v>
      </c>
      <c r="B180" s="9">
        <f>+IFERROR(VLOOKUP(A180,impacto!$A$1:$D$250,4,0),0)+IFERROR(VLOOKUP(calculos!A180,qgv!$A$2:$D$36,4,0),0)</f>
        <v>169627.34073706905</v>
      </c>
      <c r="C180">
        <f>+IFERROR(VLOOKUP(A180,impacto!$A$1:$D$250,4,0),0)/B180</f>
        <v>1</v>
      </c>
      <c r="D180">
        <f t="shared" si="6"/>
        <v>0</v>
      </c>
      <c r="E180">
        <f>+IFERROR(VLOOKUP(A180,impacto!$A$1:$D$250,3,0),0)-1</f>
        <v>1.5626113973721267E-4</v>
      </c>
      <c r="F180">
        <f>+IFERROR(VLOOKUP(calculos!A180,qgv!$A$2:$D$36,3,0),0)-1</f>
        <v>-1</v>
      </c>
      <c r="G180" s="8">
        <f t="shared" si="7"/>
        <v>1.0001562611397372</v>
      </c>
      <c r="H180">
        <f t="shared" si="8"/>
        <v>0.99780788668863907</v>
      </c>
    </row>
    <row r="181" spans="1:8" x14ac:dyDescent="0.25">
      <c r="A181" s="1">
        <v>44375</v>
      </c>
      <c r="B181" s="9">
        <f>+IFERROR(VLOOKUP(A181,impacto!$A$1:$D$250,4,0),0)+IFERROR(VLOOKUP(calculos!A181,qgv!$A$2:$D$36,4,0),0)</f>
        <v>169651.77407397973</v>
      </c>
      <c r="C181">
        <f>+IFERROR(VLOOKUP(A181,impacto!$A$1:$D$250,4,0),0)/B181</f>
        <v>1</v>
      </c>
      <c r="D181">
        <f t="shared" si="6"/>
        <v>0</v>
      </c>
      <c r="E181">
        <f>+IFERROR(VLOOKUP(A181,impacto!$A$1:$D$250,3,0),0)-1</f>
        <v>1.4404126601585965E-4</v>
      </c>
      <c r="F181">
        <f>+IFERROR(VLOOKUP(calculos!A181,qgv!$A$2:$D$36,3,0),0)-1</f>
        <v>-1</v>
      </c>
      <c r="G181" s="8">
        <f t="shared" si="7"/>
        <v>1.0001440412660159</v>
      </c>
      <c r="H181">
        <f t="shared" si="8"/>
        <v>0.99795161219987827</v>
      </c>
    </row>
    <row r="182" spans="1:8" x14ac:dyDescent="0.25">
      <c r="A182" s="1">
        <v>44376</v>
      </c>
      <c r="B182" s="9">
        <f>+IFERROR(VLOOKUP(A182,impacto!$A$1:$D$250,4,0),0)+IFERROR(VLOOKUP(calculos!A182,qgv!$A$2:$D$36,4,0),0)</f>
        <v>169671.11395349304</v>
      </c>
      <c r="C182">
        <f>+IFERROR(VLOOKUP(A182,impacto!$A$1:$D$250,4,0),0)/B182</f>
        <v>1</v>
      </c>
      <c r="D182">
        <f t="shared" si="6"/>
        <v>0</v>
      </c>
      <c r="E182">
        <f>+IFERROR(VLOOKUP(A182,impacto!$A$1:$D$250,3,0),0)-1</f>
        <v>1.1399750824225841E-4</v>
      </c>
      <c r="F182">
        <f>+IFERROR(VLOOKUP(calculos!A182,qgv!$A$2:$D$36,3,0),0)-1</f>
        <v>-1</v>
      </c>
      <c r="G182" s="8">
        <f t="shared" si="7"/>
        <v>1.0001139975082423</v>
      </c>
      <c r="H182">
        <f t="shared" si="8"/>
        <v>0.99806537619701541</v>
      </c>
    </row>
    <row r="183" spans="1:8" x14ac:dyDescent="0.25">
      <c r="A183" s="1">
        <v>44377</v>
      </c>
      <c r="B183" s="9">
        <f>+IFERROR(VLOOKUP(A183,impacto!$A$1:$D$250,4,0),0)+IFERROR(VLOOKUP(calculos!A183,qgv!$A$2:$D$36,4,0),0)</f>
        <v>169736.98518958772</v>
      </c>
      <c r="C183">
        <f>+IFERROR(VLOOKUP(A183,impacto!$A$1:$D$250,4,0),0)/B183</f>
        <v>1</v>
      </c>
      <c r="D183">
        <f t="shared" si="6"/>
        <v>0</v>
      </c>
      <c r="E183">
        <f>+IFERROR(VLOOKUP(A183,impacto!$A$1:$D$250,3,0),0)-1</f>
        <v>3.8822893632173283E-4</v>
      </c>
      <c r="F183">
        <f>+IFERROR(VLOOKUP(calculos!A183,qgv!$A$2:$D$36,3,0),0)-1</f>
        <v>-1</v>
      </c>
      <c r="G183" s="8">
        <f t="shared" si="7"/>
        <v>1.0003882289363217</v>
      </c>
      <c r="H183">
        <f t="shared" si="8"/>
        <v>0.99845285405639594</v>
      </c>
    </row>
    <row r="184" spans="1:8" x14ac:dyDescent="0.25">
      <c r="A184" s="1">
        <v>44378</v>
      </c>
      <c r="B184" s="9">
        <f>+IFERROR(VLOOKUP(A184,impacto!$A$1:$D$250,4,0),0)+IFERROR(VLOOKUP(calculos!A184,qgv!$A$2:$D$36,4,0),0)</f>
        <v>169766.19850903173</v>
      </c>
      <c r="C184">
        <f>+IFERROR(VLOOKUP(A184,impacto!$A$1:$D$250,4,0),0)/B184</f>
        <v>1</v>
      </c>
      <c r="D184">
        <f t="shared" si="6"/>
        <v>0</v>
      </c>
      <c r="E184">
        <f>+IFERROR(VLOOKUP(A184,impacto!$A$1:$D$250,3,0),0)-1</f>
        <v>1.7210933381073268E-4</v>
      </c>
      <c r="F184">
        <f>+IFERROR(VLOOKUP(calculos!A184,qgv!$A$2:$D$36,3,0),0)-1</f>
        <v>-1</v>
      </c>
      <c r="G184" s="8">
        <f t="shared" si="7"/>
        <v>1.0001721093338107</v>
      </c>
      <c r="H184">
        <f t="shared" si="8"/>
        <v>0.99862469711194901</v>
      </c>
    </row>
    <row r="185" spans="1:8" x14ac:dyDescent="0.25">
      <c r="A185" s="1">
        <v>44379</v>
      </c>
      <c r="B185" s="9">
        <f>+IFERROR(VLOOKUP(A185,impacto!$A$1:$D$250,4,0),0)+IFERROR(VLOOKUP(calculos!A185,qgv!$A$2:$D$36,4,0),0)</f>
        <v>169795.34932149391</v>
      </c>
      <c r="C185">
        <f>+IFERROR(VLOOKUP(A185,impacto!$A$1:$D$250,4,0),0)/B185</f>
        <v>1</v>
      </c>
      <c r="D185">
        <f t="shared" si="6"/>
        <v>0</v>
      </c>
      <c r="E185">
        <f>+IFERROR(VLOOKUP(A185,impacto!$A$1:$D$250,3,0),0)-1</f>
        <v>1.7171152277772883E-4</v>
      </c>
      <c r="F185">
        <f>+IFERROR(VLOOKUP(calculos!A185,qgv!$A$2:$D$36,3,0),0)-1</f>
        <v>-1</v>
      </c>
      <c r="G185" s="8">
        <f t="shared" si="7"/>
        <v>1.0001717115227777</v>
      </c>
      <c r="H185">
        <f t="shared" si="8"/>
        <v>0.99879617247937358</v>
      </c>
    </row>
    <row r="186" spans="1:8" x14ac:dyDescent="0.25">
      <c r="A186" s="1">
        <v>44380</v>
      </c>
      <c r="B186" s="9">
        <f>+IFERROR(VLOOKUP(A186,impacto!$A$1:$D$250,4,0),0)+IFERROR(VLOOKUP(calculos!A186,qgv!$A$2:$D$36,4,0),0)</f>
        <v>169824.42164774577</v>
      </c>
      <c r="C186">
        <f>+IFERROR(VLOOKUP(A186,impacto!$A$1:$D$250,4,0),0)/B186</f>
        <v>1</v>
      </c>
      <c r="D186">
        <f t="shared" si="6"/>
        <v>0</v>
      </c>
      <c r="E186">
        <f>+IFERROR(VLOOKUP(A186,impacto!$A$1:$D$250,3,0),0)-1</f>
        <v>1.7121980294532158E-4</v>
      </c>
      <c r="F186">
        <f>+IFERROR(VLOOKUP(calculos!A186,qgv!$A$2:$D$36,3,0),0)-1</f>
        <v>-1</v>
      </c>
      <c r="G186" s="8">
        <f t="shared" si="7"/>
        <v>1.0001712198029453</v>
      </c>
      <c r="H186">
        <f t="shared" si="8"/>
        <v>0.99896718616320801</v>
      </c>
    </row>
    <row r="187" spans="1:8" x14ac:dyDescent="0.25">
      <c r="A187" s="1">
        <v>44381</v>
      </c>
      <c r="B187" s="9">
        <f>+IFERROR(VLOOKUP(A187,impacto!$A$1:$D$250,4,0),0)+IFERROR(VLOOKUP(calculos!A187,qgv!$A$2:$D$36,4,0),0)</f>
        <v>169853.47846474647</v>
      </c>
      <c r="C187">
        <f>+IFERROR(VLOOKUP(A187,impacto!$A$1:$D$250,4,0),0)/B187</f>
        <v>1</v>
      </c>
      <c r="D187">
        <f t="shared" si="6"/>
        <v>0</v>
      </c>
      <c r="E187">
        <f>+IFERROR(VLOOKUP(A187,impacto!$A$1:$D$250,3,0),0)-1</f>
        <v>1.7109916653201829E-4</v>
      </c>
      <c r="F187">
        <f>+IFERROR(VLOOKUP(calculos!A187,qgv!$A$2:$D$36,3,0),0)-1</f>
        <v>-1</v>
      </c>
      <c r="G187" s="8">
        <f t="shared" si="7"/>
        <v>1.000171099166532</v>
      </c>
      <c r="H187">
        <f t="shared" si="8"/>
        <v>0.99913810861615338</v>
      </c>
    </row>
    <row r="188" spans="1:8" x14ac:dyDescent="0.25">
      <c r="A188" s="1">
        <v>44382</v>
      </c>
      <c r="B188" s="9">
        <f>+IFERROR(VLOOKUP(A188,impacto!$A$1:$D$250,4,0),0)+IFERROR(VLOOKUP(calculos!A188,qgv!$A$2:$D$36,4,0),0)</f>
        <v>169882.5507909983</v>
      </c>
      <c r="C188">
        <f>+IFERROR(VLOOKUP(A188,impacto!$A$1:$D$250,4,0),0)/B188</f>
        <v>1</v>
      </c>
      <c r="D188">
        <f t="shared" si="6"/>
        <v>0</v>
      </c>
      <c r="E188">
        <f>+IFERROR(VLOOKUP(A188,impacto!$A$1:$D$250,3,0),0)-1</f>
        <v>1.7116120620319641E-4</v>
      </c>
      <c r="F188">
        <f>+IFERROR(VLOOKUP(calculos!A188,qgv!$A$2:$D$36,3,0),0)-1</f>
        <v>-1</v>
      </c>
      <c r="G188" s="8">
        <f t="shared" si="7"/>
        <v>1.0001711612062032</v>
      </c>
      <c r="H188">
        <f t="shared" si="8"/>
        <v>0.9993091222999877</v>
      </c>
    </row>
    <row r="189" spans="1:8" x14ac:dyDescent="0.25">
      <c r="A189" s="1">
        <v>44383</v>
      </c>
      <c r="B189" s="9">
        <f>+IFERROR(VLOOKUP(A189,impacto!$A$1:$D$250,4,0),0)+IFERROR(VLOOKUP(calculos!A189,qgv!$A$2:$D$36,4,0),0)</f>
        <v>169911.62311725016</v>
      </c>
      <c r="C189">
        <f>+IFERROR(VLOOKUP(A189,impacto!$A$1:$D$250,4,0),0)/B189</f>
        <v>1</v>
      </c>
      <c r="D189">
        <f t="shared" si="6"/>
        <v>0</v>
      </c>
      <c r="E189">
        <f>+IFERROR(VLOOKUP(A189,impacto!$A$1:$D$250,3,0),0)-1</f>
        <v>1.7113191505835346E-4</v>
      </c>
      <c r="F189">
        <f>+IFERROR(VLOOKUP(calculos!A189,qgv!$A$2:$D$36,3,0),0)-1</f>
        <v>-1</v>
      </c>
      <c r="G189" s="8">
        <f t="shared" si="7"/>
        <v>1.0001711319150584</v>
      </c>
      <c r="H189">
        <f t="shared" si="8"/>
        <v>0.99948013598382213</v>
      </c>
    </row>
    <row r="190" spans="1:8" x14ac:dyDescent="0.25">
      <c r="A190" s="1">
        <v>44384</v>
      </c>
      <c r="B190" s="9">
        <f>+IFERROR(VLOOKUP(A190,impacto!$A$1:$D$250,4,0),0)+IFERROR(VLOOKUP(calculos!A190,qgv!$A$2:$D$36,4,0),0)</f>
        <v>169941.22839776849</v>
      </c>
      <c r="C190">
        <f>+IFERROR(VLOOKUP(A190,impacto!$A$1:$D$250,4,0),0)/B190</f>
        <v>1</v>
      </c>
      <c r="D190">
        <f t="shared" si="6"/>
        <v>0</v>
      </c>
      <c r="E190">
        <f>+IFERROR(VLOOKUP(A190,impacto!$A$1:$D$250,3,0),0)-1</f>
        <v>1.7423928966819879E-4</v>
      </c>
      <c r="F190">
        <f>+IFERROR(VLOOKUP(calculos!A190,qgv!$A$2:$D$36,3,0),0)-1</f>
        <v>-1</v>
      </c>
      <c r="G190" s="8">
        <f t="shared" si="7"/>
        <v>1.0001742392896682</v>
      </c>
      <c r="H190">
        <f t="shared" si="8"/>
        <v>0.99965428469275341</v>
      </c>
    </row>
    <row r="191" spans="1:8" x14ac:dyDescent="0.25">
      <c r="A191" s="1">
        <v>44385</v>
      </c>
      <c r="B191" s="9">
        <f>+IFERROR(VLOOKUP(A191,impacto!$A$1:$D$250,4,0),0)+IFERROR(VLOOKUP(calculos!A191,qgv!$A$2:$D$36,4,0),0)</f>
        <v>169967.0566273272</v>
      </c>
      <c r="C191">
        <f>+IFERROR(VLOOKUP(A191,impacto!$A$1:$D$250,4,0),0)/B191</f>
        <v>1</v>
      </c>
      <c r="D191">
        <f t="shared" si="6"/>
        <v>0</v>
      </c>
      <c r="E191">
        <f>+IFERROR(VLOOKUP(A191,impacto!$A$1:$D$250,3,0),0)-1</f>
        <v>1.51983305065162E-4</v>
      </c>
      <c r="F191">
        <f>+IFERROR(VLOOKUP(calculos!A191,qgv!$A$2:$D$36,3,0),0)-1</f>
        <v>-1</v>
      </c>
      <c r="G191" s="8">
        <f t="shared" si="7"/>
        <v>1.0001519833050652</v>
      </c>
      <c r="H191">
        <f t="shared" si="8"/>
        <v>0.99980621545486359</v>
      </c>
    </row>
    <row r="192" spans="1:8" x14ac:dyDescent="0.25">
      <c r="A192" s="1">
        <v>44386</v>
      </c>
      <c r="B192" s="9">
        <f>+IFERROR(VLOOKUP(A192,impacto!$A$1:$D$250,4,0),0)+IFERROR(VLOOKUP(calculos!A192,qgv!$A$2:$D$36,4,0),0)</f>
        <v>169996.05062402782</v>
      </c>
      <c r="C192">
        <f>+IFERROR(VLOOKUP(A192,impacto!$A$1:$D$250,4,0),0)/B192</f>
        <v>1</v>
      </c>
      <c r="D192">
        <f t="shared" si="6"/>
        <v>0</v>
      </c>
      <c r="E192">
        <f>+IFERROR(VLOOKUP(A192,impacto!$A$1:$D$250,3,0),0)-1</f>
        <v>1.7058597869468173E-4</v>
      </c>
      <c r="F192">
        <f>+IFERROR(VLOOKUP(calculos!A192,qgv!$A$2:$D$36,3,0),0)-1</f>
        <v>-1</v>
      </c>
      <c r="G192" s="8">
        <f t="shared" si="7"/>
        <v>1.0001705859786947</v>
      </c>
      <c r="H192">
        <f t="shared" si="8"/>
        <v>0.99997676837663196</v>
      </c>
    </row>
    <row r="193" spans="1:8" x14ac:dyDescent="0.25">
      <c r="A193" s="1">
        <v>44387</v>
      </c>
      <c r="B193" s="9">
        <f>+IFERROR(VLOOKUP(A193,impacto!$A$1:$D$250,4,0),0)+IFERROR(VLOOKUP(calculos!A193,qgv!$A$2:$D$36,4,0),0)</f>
        <v>170025.26394347186</v>
      </c>
      <c r="C193">
        <f>+IFERROR(VLOOKUP(A193,impacto!$A$1:$D$250,4,0),0)/B193</f>
        <v>1</v>
      </c>
      <c r="D193">
        <f t="shared" si="6"/>
        <v>0</v>
      </c>
      <c r="E193">
        <f>+IFERROR(VLOOKUP(A193,impacto!$A$1:$D$250,3,0),0)-1</f>
        <v>1.718470478391243E-4</v>
      </c>
      <c r="F193">
        <f>+IFERROR(VLOOKUP(calculos!A193,qgv!$A$2:$D$36,3,0),0)-1</f>
        <v>-1</v>
      </c>
      <c r="G193" s="8">
        <f t="shared" si="7"/>
        <v>1.0001718470478391</v>
      </c>
      <c r="H193">
        <f t="shared" si="8"/>
        <v>1.0001486114321851</v>
      </c>
    </row>
    <row r="194" spans="1:8" x14ac:dyDescent="0.25">
      <c r="A194" s="1">
        <v>44388</v>
      </c>
      <c r="B194" s="9">
        <f>+IFERROR(VLOOKUP(A194,impacto!$A$1:$D$250,4,0),0)+IFERROR(VLOOKUP(calculos!A194,qgv!$A$2:$D$36,4,0),0)</f>
        <v>170054.46175366474</v>
      </c>
      <c r="C194">
        <f>+IFERROR(VLOOKUP(A194,impacto!$A$1:$D$250,4,0),0)/B194</f>
        <v>1</v>
      </c>
      <c r="D194">
        <f t="shared" si="6"/>
        <v>0</v>
      </c>
      <c r="E194">
        <f>+IFERROR(VLOOKUP(A194,impacto!$A$1:$D$250,3,0),0)-1</f>
        <v>1.7172630417205959E-4</v>
      </c>
      <c r="F194">
        <f>+IFERROR(VLOOKUP(calculos!A194,qgv!$A$2:$D$36,3,0),0)-1</f>
        <v>-1</v>
      </c>
      <c r="G194" s="8">
        <f t="shared" si="7"/>
        <v>1.0001717263041721</v>
      </c>
      <c r="H194">
        <f t="shared" si="8"/>
        <v>1.0003203632568491</v>
      </c>
    </row>
    <row r="195" spans="1:8" x14ac:dyDescent="0.25">
      <c r="A195" s="1">
        <v>44389</v>
      </c>
      <c r="B195" s="9">
        <f>+IFERROR(VLOOKUP(A195,impacto!$A$1:$D$250,4,0),0)+IFERROR(VLOOKUP(calculos!A195,qgv!$A$2:$D$36,4,0),0)</f>
        <v>170083.58107764731</v>
      </c>
      <c r="C195">
        <f>+IFERROR(VLOOKUP(A195,impacto!$A$1:$D$250,4,0),0)/B195</f>
        <v>1</v>
      </c>
      <c r="D195">
        <f t="shared" ref="D195:D250" si="9">1-C195</f>
        <v>0</v>
      </c>
      <c r="E195">
        <f>+IFERROR(VLOOKUP(A195,impacto!$A$1:$D$250,3,0),0)-1</f>
        <v>1.7123528358076179E-4</v>
      </c>
      <c r="F195">
        <f>+IFERROR(VLOOKUP(calculos!A195,qgv!$A$2:$D$36,3,0),0)-1</f>
        <v>-1</v>
      </c>
      <c r="G195" s="8">
        <f t="shared" si="7"/>
        <v>1.0001712352835808</v>
      </c>
      <c r="H195">
        <f t="shared" si="8"/>
        <v>1.0004916533979231</v>
      </c>
    </row>
    <row r="196" spans="1:8" x14ac:dyDescent="0.25">
      <c r="A196" s="1">
        <v>44390</v>
      </c>
      <c r="B196" s="9">
        <f>+IFERROR(VLOOKUP(A196,impacto!$A$1:$D$250,4,0),0)+IFERROR(VLOOKUP(calculos!A196,qgv!$A$2:$D$36,4,0),0)</f>
        <v>170112.71622419922</v>
      </c>
      <c r="C196">
        <f>+IFERROR(VLOOKUP(A196,impacto!$A$1:$D$250,4,0),0)/B196</f>
        <v>1</v>
      </c>
      <c r="D196">
        <f t="shared" si="9"/>
        <v>0</v>
      </c>
      <c r="E196">
        <f>+IFERROR(VLOOKUP(A196,impacto!$A$1:$D$250,3,0),0)-1</f>
        <v>1.7129899527823511E-4</v>
      </c>
      <c r="F196">
        <f>+IFERROR(VLOOKUP(calculos!A196,qgv!$A$2:$D$36,3,0),0)-1</f>
        <v>-1</v>
      </c>
      <c r="G196" s="8">
        <f t="shared" ref="G196:G250" si="10">+C196*E196+D196*F196+1</f>
        <v>1.0001712989952782</v>
      </c>
      <c r="H196">
        <f t="shared" ref="H196:H250" si="11">+H195*G196</f>
        <v>1.0006630366129345</v>
      </c>
    </row>
    <row r="197" spans="1:8" x14ac:dyDescent="0.25">
      <c r="A197" s="1">
        <v>44391</v>
      </c>
      <c r="B197" s="9">
        <f>+IFERROR(VLOOKUP(A197,impacto!$A$1:$D$250,4,0),0)+IFERROR(VLOOKUP(calculos!A197,qgv!$A$2:$D$36,4,0),0)</f>
        <v>170141.83554818179</v>
      </c>
      <c r="C197">
        <f>+IFERROR(VLOOKUP(A197,impacto!$A$1:$D$250,4,0),0)/B197</f>
        <v>1</v>
      </c>
      <c r="D197">
        <f t="shared" si="9"/>
        <v>0</v>
      </c>
      <c r="E197">
        <f>+IFERROR(VLOOKUP(A197,impacto!$A$1:$D$250,3,0),0)-1</f>
        <v>1.7117664469123994E-4</v>
      </c>
      <c r="F197">
        <f>+IFERROR(VLOOKUP(calculos!A197,qgv!$A$2:$D$36,3,0),0)-1</f>
        <v>-1</v>
      </c>
      <c r="G197" s="8">
        <f t="shared" si="10"/>
        <v>1.0001711766446912</v>
      </c>
      <c r="H197">
        <f t="shared" si="11"/>
        <v>1.0008343267540085</v>
      </c>
    </row>
    <row r="198" spans="1:8" x14ac:dyDescent="0.25">
      <c r="A198" s="1">
        <v>44392</v>
      </c>
      <c r="B198" s="9">
        <f>+IFERROR(VLOOKUP(A198,impacto!$A$1:$D$250,4,0),0)+IFERROR(VLOOKUP(calculos!A198,qgv!$A$2:$D$36,4,0),0)</f>
        <v>170170.90803109275</v>
      </c>
      <c r="C198">
        <f>+IFERROR(VLOOKUP(A198,impacto!$A$1:$D$250,4,0),0)/B198</f>
        <v>1</v>
      </c>
      <c r="D198">
        <f t="shared" si="9"/>
        <v>0</v>
      </c>
      <c r="E198">
        <f>+IFERROR(VLOOKUP(A198,impacto!$A$1:$D$250,3,0),0)-1</f>
        <v>1.7087204224219832E-4</v>
      </c>
      <c r="F198">
        <f>+IFERROR(VLOOKUP(calculos!A198,qgv!$A$2:$D$36,3,0),0)-1</f>
        <v>-1</v>
      </c>
      <c r="G198" s="8">
        <f t="shared" si="10"/>
        <v>1.0001708720422422</v>
      </c>
      <c r="H198">
        <f t="shared" si="11"/>
        <v>1.0010053413593671</v>
      </c>
    </row>
    <row r="199" spans="1:8" x14ac:dyDescent="0.25">
      <c r="A199" s="1">
        <v>44393</v>
      </c>
      <c r="B199" s="9">
        <f>+IFERROR(VLOOKUP(A199,impacto!$A$1:$D$250,4,0),0)+IFERROR(VLOOKUP(calculos!A199,qgv!$A$2:$D$36,4,0),0)</f>
        <v>170199.99602325488</v>
      </c>
      <c r="C199">
        <f>+IFERROR(VLOOKUP(A199,impacto!$A$1:$D$250,4,0),0)/B199</f>
        <v>1</v>
      </c>
      <c r="D199">
        <f t="shared" si="9"/>
        <v>0</v>
      </c>
      <c r="E199">
        <f>+IFERROR(VLOOKUP(A199,impacto!$A$1:$D$250,3,0),0)-1</f>
        <v>1.7093398923861969E-4</v>
      </c>
      <c r="F199">
        <f>+IFERROR(VLOOKUP(calculos!A199,qgv!$A$2:$D$36,3,0),0)-1</f>
        <v>-1</v>
      </c>
      <c r="G199" s="8">
        <f t="shared" si="10"/>
        <v>1.0001709339892386</v>
      </c>
      <c r="H199">
        <f t="shared" si="11"/>
        <v>1.0011764471956148</v>
      </c>
    </row>
    <row r="200" spans="1:8" x14ac:dyDescent="0.25">
      <c r="A200" s="1">
        <v>44394</v>
      </c>
      <c r="B200" s="9">
        <f>+IFERROR(VLOOKUP(A200,impacto!$A$1:$D$250,4,0),0)+IFERROR(VLOOKUP(calculos!A200,qgv!$A$2:$D$36,4,0),0)</f>
        <v>170228.99001995553</v>
      </c>
      <c r="C200">
        <f>+IFERROR(VLOOKUP(A200,impacto!$A$1:$D$250,4,0),0)/B200</f>
        <v>1</v>
      </c>
      <c r="D200">
        <f t="shared" si="9"/>
        <v>0</v>
      </c>
      <c r="E200">
        <f>+IFERROR(VLOOKUP(A200,impacto!$A$1:$D$250,3,0),0)-1</f>
        <v>1.7035251103458826E-4</v>
      </c>
      <c r="F200">
        <f>+IFERROR(VLOOKUP(calculos!A200,qgv!$A$2:$D$36,3,0),0)-1</f>
        <v>-1</v>
      </c>
      <c r="G200" s="8">
        <f t="shared" si="10"/>
        <v>1.0001703525110346</v>
      </c>
      <c r="H200">
        <f t="shared" si="11"/>
        <v>1.0013470001173832</v>
      </c>
    </row>
    <row r="201" spans="1:8" x14ac:dyDescent="0.25">
      <c r="A201" s="1">
        <v>44395</v>
      </c>
      <c r="B201" s="9">
        <f>+IFERROR(VLOOKUP(A201,impacto!$A$1:$D$250,4,0),0)+IFERROR(VLOOKUP(calculos!A201,qgv!$A$2:$D$36,4,0),0)</f>
        <v>170257.5452145102</v>
      </c>
      <c r="C201">
        <f>+IFERROR(VLOOKUP(A201,impacto!$A$1:$D$250,4,0),0)/B201</f>
        <v>1</v>
      </c>
      <c r="D201">
        <f t="shared" si="9"/>
        <v>0</v>
      </c>
      <c r="E201">
        <f>+IFERROR(VLOOKUP(A201,impacto!$A$1:$D$250,3,0),0)-1</f>
        <v>1.6774577909051125E-4</v>
      </c>
      <c r="F201">
        <f>+IFERROR(VLOOKUP(calculos!A201,qgv!$A$2:$D$36,3,0),0)-1</f>
        <v>-1</v>
      </c>
      <c r="G201" s="8">
        <f t="shared" si="10"/>
        <v>1.0001677457790905</v>
      </c>
      <c r="H201">
        <f t="shared" si="11"/>
        <v>1.0015149718500578</v>
      </c>
    </row>
    <row r="202" spans="1:8" x14ac:dyDescent="0.25">
      <c r="A202" s="1">
        <v>44396</v>
      </c>
      <c r="B202" s="9">
        <f>+IFERROR(VLOOKUP(A202,impacto!$A$1:$D$250,4,0),0)+IFERROR(VLOOKUP(calculos!A202,qgv!$A$2:$D$36,4,0),0)</f>
        <v>170287.84010839742</v>
      </c>
      <c r="C202">
        <f>+IFERROR(VLOOKUP(A202,impacto!$A$1:$D$250,4,0),0)/B202</f>
        <v>1</v>
      </c>
      <c r="D202">
        <f t="shared" si="9"/>
        <v>0</v>
      </c>
      <c r="E202">
        <f>+IFERROR(VLOOKUP(A202,impacto!$A$1:$D$250,3,0),0)-1</f>
        <v>1.779356905977636E-4</v>
      </c>
      <c r="F202">
        <f>+IFERROR(VLOOKUP(calculos!A202,qgv!$A$2:$D$36,3,0),0)-1</f>
        <v>-1</v>
      </c>
      <c r="G202" s="8">
        <f t="shared" si="10"/>
        <v>1.0001779356905978</v>
      </c>
      <c r="H202">
        <f t="shared" si="11"/>
        <v>1.0016931771082178</v>
      </c>
    </row>
    <row r="203" spans="1:8" x14ac:dyDescent="0.25">
      <c r="A203" s="1">
        <v>44397</v>
      </c>
      <c r="B203" s="9">
        <f>+IFERROR(VLOOKUP(A203,impacto!$A$1:$D$250,4,0),0)+IFERROR(VLOOKUP(calculos!A203,qgv!$A$2:$D$36,4,0),0)</f>
        <v>170319.34159069159</v>
      </c>
      <c r="C203">
        <f>+IFERROR(VLOOKUP(A203,impacto!$A$1:$D$250,4,0),0)/B203</f>
        <v>1</v>
      </c>
      <c r="D203">
        <f t="shared" si="9"/>
        <v>0</v>
      </c>
      <c r="E203">
        <f>+IFERROR(VLOOKUP(A203,impacto!$A$1:$D$250,3,0),0)-1</f>
        <v>1.8498961683999227E-4</v>
      </c>
      <c r="F203">
        <f>+IFERROR(VLOOKUP(calculos!A203,qgv!$A$2:$D$36,3,0),0)-1</f>
        <v>-1</v>
      </c>
      <c r="G203" s="8">
        <f t="shared" si="10"/>
        <v>1.00018498961684</v>
      </c>
      <c r="H203">
        <f t="shared" si="11"/>
        <v>1.0018784799452423</v>
      </c>
    </row>
    <row r="204" spans="1:8" x14ac:dyDescent="0.25">
      <c r="A204" s="1">
        <v>44398</v>
      </c>
      <c r="B204" s="9">
        <f>+IFERROR(VLOOKUP(A204,impacto!$A$1:$D$250,4,0),0)+IFERROR(VLOOKUP(calculos!A204,qgv!$A$2:$D$36,4,0),0)</f>
        <v>170349.24468016363</v>
      </c>
      <c r="C204">
        <f>+IFERROR(VLOOKUP(A204,impacto!$A$1:$D$250,4,0),0)/B204</f>
        <v>1</v>
      </c>
      <c r="D204">
        <f t="shared" si="9"/>
        <v>0</v>
      </c>
      <c r="E204">
        <f>+IFERROR(VLOOKUP(A204,impacto!$A$1:$D$250,3,0),0)-1</f>
        <v>1.7557072022911235E-4</v>
      </c>
      <c r="F204">
        <f>+IFERROR(VLOOKUP(calculos!A204,qgv!$A$2:$D$36,3,0),0)-1</f>
        <v>-1</v>
      </c>
      <c r="G204" s="8">
        <f t="shared" si="10"/>
        <v>1.0001755707202291</v>
      </c>
      <c r="H204">
        <f t="shared" si="11"/>
        <v>1.0020543804715483</v>
      </c>
    </row>
    <row r="205" spans="1:8" x14ac:dyDescent="0.25">
      <c r="A205" s="1">
        <v>44399</v>
      </c>
      <c r="B205" s="9">
        <f>+IFERROR(VLOOKUP(A205,impacto!$A$1:$D$250,4,0),0)+IFERROR(VLOOKUP(calculos!A205,qgv!$A$2:$D$36,4,0),0)</f>
        <v>170379.05361751514</v>
      </c>
      <c r="C205">
        <f>+IFERROR(VLOOKUP(A205,impacto!$A$1:$D$250,4,0),0)/B205</f>
        <v>1</v>
      </c>
      <c r="D205">
        <f t="shared" si="9"/>
        <v>0</v>
      </c>
      <c r="E205">
        <f>+IFERROR(VLOOKUP(A205,impacto!$A$1:$D$250,3,0),0)-1</f>
        <v>1.7498720001651868E-4</v>
      </c>
      <c r="F205">
        <f>+IFERROR(VLOOKUP(calculos!A205,qgv!$A$2:$D$36,3,0),0)-1</f>
        <v>-1</v>
      </c>
      <c r="G205" s="8">
        <f t="shared" si="10"/>
        <v>1.0001749872000165</v>
      </c>
      <c r="H205">
        <f t="shared" si="11"/>
        <v>1.0022297271618512</v>
      </c>
    </row>
    <row r="206" spans="1:8" x14ac:dyDescent="0.25">
      <c r="A206" s="1">
        <v>44400</v>
      </c>
      <c r="B206" s="9">
        <f>+IFERROR(VLOOKUP(A206,impacto!$A$1:$D$250,4,0),0)+IFERROR(VLOOKUP(calculos!A206,qgv!$A$2:$D$36,4,0),0)</f>
        <v>170401.81007539335</v>
      </c>
      <c r="C206">
        <f>+IFERROR(VLOOKUP(A206,impacto!$A$1:$D$250,4,0),0)/B206</f>
        <v>1</v>
      </c>
      <c r="D206">
        <f t="shared" si="9"/>
        <v>0</v>
      </c>
      <c r="E206">
        <f>+IFERROR(VLOOKUP(A206,impacto!$A$1:$D$250,3,0),0)-1</f>
        <v>1.3356370630690506E-4</v>
      </c>
      <c r="F206">
        <f>+IFERROR(VLOOKUP(calculos!A206,qgv!$A$2:$D$36,3,0),0)-1</f>
        <v>-1</v>
      </c>
      <c r="G206" s="8">
        <f t="shared" si="10"/>
        <v>1.0001335637063069</v>
      </c>
      <c r="H206">
        <f t="shared" si="11"/>
        <v>1.0023635886787818</v>
      </c>
    </row>
    <row r="207" spans="1:8" x14ac:dyDescent="0.25">
      <c r="A207" s="1">
        <v>44401</v>
      </c>
      <c r="B207" s="9">
        <f>+IFERROR(VLOOKUP(A207,impacto!$A$1:$D$250,4,0),0)+IFERROR(VLOOKUP(calculos!A207,qgv!$A$2:$D$36,4,0),0)</f>
        <v>170429.92631114306</v>
      </c>
      <c r="C207">
        <f>+IFERROR(VLOOKUP(A207,impacto!$A$1:$D$250,4,0),0)/B207</f>
        <v>1</v>
      </c>
      <c r="D207">
        <f t="shared" si="9"/>
        <v>0</v>
      </c>
      <c r="E207">
        <f>+IFERROR(VLOOKUP(A207,impacto!$A$1:$D$250,3,0),0)-1</f>
        <v>1.6499963079774638E-4</v>
      </c>
      <c r="F207">
        <f>+IFERROR(VLOOKUP(calculos!A207,qgv!$A$2:$D$36,3,0),0)-1</f>
        <v>-1</v>
      </c>
      <c r="G207" s="8">
        <f t="shared" si="10"/>
        <v>1.0001649996307977</v>
      </c>
      <c r="H207">
        <f t="shared" si="11"/>
        <v>1.0025289783008389</v>
      </c>
    </row>
    <row r="208" spans="1:8" x14ac:dyDescent="0.25">
      <c r="A208" s="1">
        <v>44402</v>
      </c>
      <c r="B208" s="9">
        <f>+IFERROR(VLOOKUP(A208,impacto!$A$1:$D$250,4,0),0)+IFERROR(VLOOKUP(calculos!A208,qgv!$A$2:$D$36,4,0),0)</f>
        <v>170458.30918068512</v>
      </c>
      <c r="C208">
        <f>+IFERROR(VLOOKUP(A208,impacto!$A$1:$D$250,4,0),0)/B208</f>
        <v>1</v>
      </c>
      <c r="D208">
        <f t="shared" si="9"/>
        <v>0</v>
      </c>
      <c r="E208">
        <f>+IFERROR(VLOOKUP(A208,impacto!$A$1:$D$250,3,0),0)-1</f>
        <v>1.6653688795376098E-4</v>
      </c>
      <c r="F208">
        <f>+IFERROR(VLOOKUP(calculos!A208,qgv!$A$2:$D$36,3,0),0)-1</f>
        <v>-1</v>
      </c>
      <c r="G208" s="8">
        <f t="shared" si="10"/>
        <v>1.0001665368879538</v>
      </c>
      <c r="H208">
        <f t="shared" si="11"/>
        <v>1.0026959363569685</v>
      </c>
    </row>
    <row r="209" spans="1:8" x14ac:dyDescent="0.25">
      <c r="A209" s="1">
        <v>44403</v>
      </c>
      <c r="B209" s="9">
        <f>+IFERROR(VLOOKUP(A209,impacto!$A$1:$D$250,4,0),0)+IFERROR(VLOOKUP(calculos!A209,qgv!$A$2:$D$36,4,0),0)</f>
        <v>170484.93668498442</v>
      </c>
      <c r="C209">
        <f>+IFERROR(VLOOKUP(A209,impacto!$A$1:$D$250,4,0),0)/B209</f>
        <v>1</v>
      </c>
      <c r="D209">
        <f t="shared" si="9"/>
        <v>0</v>
      </c>
      <c r="E209">
        <f>+IFERROR(VLOOKUP(A209,impacto!$A$1:$D$250,3,0),0)-1</f>
        <v>1.5621124266274045E-4</v>
      </c>
      <c r="F209">
        <f>+IFERROR(VLOOKUP(calculos!A209,qgv!$A$2:$D$36,3,0),0)-1</f>
        <v>-1</v>
      </c>
      <c r="G209" s="8">
        <f t="shared" si="10"/>
        <v>1.0001562112426627</v>
      </c>
      <c r="H209">
        <f t="shared" si="11"/>
        <v>1.0028525687351997</v>
      </c>
    </row>
    <row r="210" spans="1:8" x14ac:dyDescent="0.25">
      <c r="A210" s="1">
        <v>44404</v>
      </c>
      <c r="B210" s="9">
        <f>+IFERROR(VLOOKUP(A210,impacto!$A$1:$D$250,4,0),0)+IFERROR(VLOOKUP(calculos!A210,qgv!$A$2:$D$36,4,0),0)</f>
        <v>170512.95892527269</v>
      </c>
      <c r="C210">
        <f>+IFERROR(VLOOKUP(A210,impacto!$A$1:$D$250,4,0),0)/B210</f>
        <v>1</v>
      </c>
      <c r="D210">
        <f t="shared" si="9"/>
        <v>0</v>
      </c>
      <c r="E210">
        <f>+IFERROR(VLOOKUP(A210,impacto!$A$1:$D$250,3,0),0)-1</f>
        <v>1.6436783702511448E-4</v>
      </c>
      <c r="F210">
        <f>+IFERROR(VLOOKUP(calculos!A210,qgv!$A$2:$D$36,3,0),0)-1</f>
        <v>-1</v>
      </c>
      <c r="G210" s="8">
        <f t="shared" si="10"/>
        <v>1.0001643678370251</v>
      </c>
      <c r="H210">
        <f t="shared" si="11"/>
        <v>1.0030174054427778</v>
      </c>
    </row>
    <row r="211" spans="1:8" x14ac:dyDescent="0.25">
      <c r="A211" s="1">
        <v>44405</v>
      </c>
      <c r="B211" s="9">
        <f>+IFERROR(VLOOKUP(A211,impacto!$A$1:$D$250,4,0),0)+IFERROR(VLOOKUP(calculos!A211,qgv!$A$2:$D$36,4,0),0)</f>
        <v>170538.59900724937</v>
      </c>
      <c r="C211">
        <f>+IFERROR(VLOOKUP(A211,impacto!$A$1:$D$250,4,0),0)/B211</f>
        <v>1</v>
      </c>
      <c r="D211">
        <f t="shared" si="9"/>
        <v>0</v>
      </c>
      <c r="E211">
        <f>+IFERROR(VLOOKUP(A211,impacto!$A$1:$D$250,3,0),0)-1</f>
        <v>1.5037028351572168E-4</v>
      </c>
      <c r="F211">
        <f>+IFERROR(VLOOKUP(calculos!A211,qgv!$A$2:$D$36,3,0),0)-1</f>
        <v>-1</v>
      </c>
      <c r="G211" s="8">
        <f t="shared" si="10"/>
        <v>1.0001503702835157</v>
      </c>
      <c r="H211">
        <f t="shared" si="11"/>
        <v>1.0031682294544055</v>
      </c>
    </row>
    <row r="212" spans="1:8" x14ac:dyDescent="0.25">
      <c r="A212" s="1">
        <v>44406</v>
      </c>
      <c r="B212" s="9">
        <f>+IFERROR(VLOOKUP(A212,impacto!$A$1:$D$250,4,0),0)+IFERROR(VLOOKUP(calculos!A212,qgv!$A$2:$D$36,4,0),0)</f>
        <v>170565.6339818741</v>
      </c>
      <c r="C212">
        <f>+IFERROR(VLOOKUP(A212,impacto!$A$1:$D$250,4,0),0)/B212</f>
        <v>1</v>
      </c>
      <c r="D212">
        <f t="shared" si="9"/>
        <v>0</v>
      </c>
      <c r="E212">
        <f>+IFERROR(VLOOKUP(A212,impacto!$A$1:$D$250,3,0),0)-1</f>
        <v>1.5852701254792656E-4</v>
      </c>
      <c r="F212">
        <f>+IFERROR(VLOOKUP(calculos!A212,qgv!$A$2:$D$36,3,0),0)-1</f>
        <v>-1</v>
      </c>
      <c r="G212" s="8">
        <f t="shared" si="10"/>
        <v>1.0001585270125479</v>
      </c>
      <c r="H212">
        <f t="shared" si="11"/>
        <v>1.003327258716904</v>
      </c>
    </row>
    <row r="213" spans="1:8" x14ac:dyDescent="0.25">
      <c r="A213" s="1">
        <v>44407</v>
      </c>
      <c r="B213" s="9">
        <f>+IFERROR(VLOOKUP(A213,impacto!$A$1:$D$250,4,0),0)+IFERROR(VLOOKUP(calculos!A213,qgv!$A$2:$D$36,4,0),0)</f>
        <v>170593.0294290935</v>
      </c>
      <c r="C213">
        <f>+IFERROR(VLOOKUP(A213,impacto!$A$1:$D$250,4,0),0)/B213</f>
        <v>1</v>
      </c>
      <c r="D213">
        <f t="shared" si="9"/>
        <v>0</v>
      </c>
      <c r="E213">
        <f>+IFERROR(VLOOKUP(A213,impacto!$A$1:$D$250,3,0),0)-1</f>
        <v>1.6061528093236355E-4</v>
      </c>
      <c r="F213">
        <f>+IFERROR(VLOOKUP(calculos!A213,qgv!$A$2:$D$36,3,0),0)-1</f>
        <v>-1</v>
      </c>
      <c r="G213" s="8">
        <f t="shared" si="10"/>
        <v>1.0001606152809324</v>
      </c>
      <c r="H213">
        <f t="shared" si="11"/>
        <v>1.0034884084064299</v>
      </c>
    </row>
    <row r="214" spans="1:8" x14ac:dyDescent="0.25">
      <c r="A214" s="1">
        <v>44408</v>
      </c>
      <c r="B214" s="9">
        <f>+IFERROR(VLOOKUP(A214,impacto!$A$1:$D$250,4,0),0)+IFERROR(VLOOKUP(calculos!A214,qgv!$A$2:$D$36,4,0),0)</f>
        <v>170599.4551154979</v>
      </c>
      <c r="C214">
        <f>+IFERROR(VLOOKUP(A214,impacto!$A$1:$D$250,4,0),0)/B214</f>
        <v>1</v>
      </c>
      <c r="D214">
        <f t="shared" si="9"/>
        <v>0</v>
      </c>
      <c r="E214">
        <f>+IFERROR(VLOOKUP(A214,impacto!$A$1:$D$250,3,0),0)-1</f>
        <v>3.7666758283760871E-5</v>
      </c>
      <c r="F214">
        <f>+IFERROR(VLOOKUP(calculos!A214,qgv!$A$2:$D$36,3,0),0)-1</f>
        <v>-1</v>
      </c>
      <c r="G214" s="8">
        <f t="shared" si="10"/>
        <v>1.0000376667582838</v>
      </c>
      <c r="H214">
        <f t="shared" si="11"/>
        <v>1.0035262065617498</v>
      </c>
    </row>
    <row r="215" spans="1:8" x14ac:dyDescent="0.25">
      <c r="A215" s="1">
        <v>44409</v>
      </c>
      <c r="B215" s="9">
        <f>+IFERROR(VLOOKUP(A215,impacto!$A$1:$D$250,4,0),0)+IFERROR(VLOOKUP(calculos!A215,qgv!$A$2:$D$36,4,0),0)</f>
        <v>170628.8409166137</v>
      </c>
      <c r="C215">
        <f>+IFERROR(VLOOKUP(A215,impacto!$A$1:$D$250,4,0),0)/B215</f>
        <v>1</v>
      </c>
      <c r="D215">
        <f t="shared" si="9"/>
        <v>0</v>
      </c>
      <c r="E215">
        <f>+IFERROR(VLOOKUP(A215,impacto!$A$1:$D$250,3,0),0)-1</f>
        <v>1.7225026361256113E-4</v>
      </c>
      <c r="F215">
        <f>+IFERROR(VLOOKUP(calculos!A215,qgv!$A$2:$D$36,3,0),0)-1</f>
        <v>-1</v>
      </c>
      <c r="G215" s="8">
        <f t="shared" si="10"/>
        <v>1.0001722502636126</v>
      </c>
      <c r="H215">
        <f t="shared" si="11"/>
        <v>1.0036990642153722</v>
      </c>
    </row>
    <row r="216" spans="1:8" x14ac:dyDescent="0.25">
      <c r="A216" s="1">
        <v>44410</v>
      </c>
      <c r="B216" s="9">
        <f>+IFERROR(VLOOKUP(A216,impacto!$A$1:$D$250,4,0),0)+IFERROR(VLOOKUP(calculos!A216,qgv!$A$2:$D$36,4,0),0)</f>
        <v>170651.26823371774</v>
      </c>
      <c r="C216">
        <f>+IFERROR(VLOOKUP(A216,impacto!$A$1:$D$250,4,0),0)/B216</f>
        <v>1</v>
      </c>
      <c r="D216">
        <f t="shared" si="9"/>
        <v>0</v>
      </c>
      <c r="E216">
        <f>+IFERROR(VLOOKUP(A216,impacto!$A$1:$D$250,3,0),0)-1</f>
        <v>1.3143919271541016E-4</v>
      </c>
      <c r="F216">
        <f>+IFERROR(VLOOKUP(calculos!A216,qgv!$A$2:$D$36,3,0),0)-1</f>
        <v>-1</v>
      </c>
      <c r="G216" s="8">
        <f t="shared" si="10"/>
        <v>1.0001314391927154</v>
      </c>
      <c r="H216">
        <f t="shared" si="11"/>
        <v>1.0038309896101019</v>
      </c>
    </row>
    <row r="217" spans="1:8" x14ac:dyDescent="0.25">
      <c r="A217" s="1">
        <v>44411</v>
      </c>
      <c r="B217" s="9">
        <f>+IFERROR(VLOOKUP(A217,impacto!$A$1:$D$250,4,0),0)+IFERROR(VLOOKUP(calculos!A217,qgv!$A$2:$D$36,4,0),0)</f>
        <v>170680.59137119257</v>
      </c>
      <c r="C217">
        <f>+IFERROR(VLOOKUP(A217,impacto!$A$1:$D$250,4,0),0)/B217</f>
        <v>1</v>
      </c>
      <c r="D217">
        <f t="shared" si="9"/>
        <v>0</v>
      </c>
      <c r="E217">
        <f>+IFERROR(VLOOKUP(A217,impacto!$A$1:$D$250,3,0),0)-1</f>
        <v>1.7183076210525172E-4</v>
      </c>
      <c r="F217">
        <f>+IFERROR(VLOOKUP(calculos!A217,qgv!$A$2:$D$36,3,0),0)-1</f>
        <v>-1</v>
      </c>
      <c r="G217" s="8">
        <f t="shared" si="10"/>
        <v>1.0001718307621053</v>
      </c>
      <c r="H217">
        <f t="shared" si="11"/>
        <v>1.0040034786540715</v>
      </c>
    </row>
    <row r="218" spans="1:8" x14ac:dyDescent="0.25">
      <c r="A218" s="1">
        <v>44412</v>
      </c>
      <c r="B218" s="9">
        <f>+IFERROR(VLOOKUP(A218,impacto!$A$1:$D$250,4,0),0)+IFERROR(VLOOKUP(calculos!A218,qgv!$A$2:$D$36,4,0),0)</f>
        <v>340709.83617911622</v>
      </c>
      <c r="C218">
        <f>+IFERROR(VLOOKUP(A218,impacto!$A$1:$D$250,4,0),0)/B218</f>
        <v>0.50104170191720421</v>
      </c>
      <c r="D218">
        <f t="shared" si="9"/>
        <v>0.49895829808279579</v>
      </c>
      <c r="E218">
        <f>+IFERROR(VLOOKUP(A218,impacto!$A$1:$D$250,3,0),0)-1</f>
        <v>1.7134231659676757E-4</v>
      </c>
      <c r="F218">
        <v>0</v>
      </c>
      <c r="G218" s="8">
        <f t="shared" si="10"/>
        <v>1.0000858496459182</v>
      </c>
      <c r="H218">
        <f t="shared" si="11"/>
        <v>1.0040896719972146</v>
      </c>
    </row>
    <row r="219" spans="1:8" x14ac:dyDescent="0.25">
      <c r="A219" s="1">
        <v>44413</v>
      </c>
      <c r="B219" s="9">
        <f>+IFERROR(VLOOKUP(A219,impacto!$A$1:$D$250,4,0),0)+IFERROR(VLOOKUP(calculos!A219,qgv!$A$2:$D$36,4,0),0)</f>
        <v>340960.08098703984</v>
      </c>
      <c r="C219">
        <f>+IFERROR(VLOOKUP(A219,impacto!$A$1:$D$250,4,0),0)/B219</f>
        <v>0.50075973847956046</v>
      </c>
      <c r="D219">
        <f t="shared" si="9"/>
        <v>0.49924026152043954</v>
      </c>
      <c r="E219">
        <f>+IFERROR(VLOOKUP(A219,impacto!$A$1:$D$250,3,0),0)-1</f>
        <v>1.7131296343664282E-4</v>
      </c>
      <c r="F219">
        <f>+IFERROR(VLOOKUP(calculos!A219,qgv!$A$2:$D$36,3,0),0)-1</f>
        <v>1.3000000000000789E-3</v>
      </c>
      <c r="G219" s="8">
        <f t="shared" si="10"/>
        <v>1.0007347989747453</v>
      </c>
      <c r="H219">
        <f t="shared" si="11"/>
        <v>1.0048274760587503</v>
      </c>
    </row>
    <row r="220" spans="1:8" x14ac:dyDescent="0.25">
      <c r="A220" s="1">
        <v>44414</v>
      </c>
      <c r="B220" s="9">
        <f>+IFERROR(VLOOKUP(A220,impacto!$A$1:$D$250,4,0),0)+IFERROR(VLOOKUP(calculos!A220,qgv!$A$2:$D$36,4,0),0)</f>
        <v>341958.30997239402</v>
      </c>
      <c r="C220">
        <f>+IFERROR(VLOOKUP(A220,impacto!$A$1:$D$250,4,0),0)/B220</f>
        <v>0.49938341895004701</v>
      </c>
      <c r="D220">
        <f t="shared" si="9"/>
        <v>0.50061658104995299</v>
      </c>
      <c r="E220">
        <f>+IFERROR(VLOOKUP(A220,impacto!$A$1:$D$250,3,0),0)-1</f>
        <v>1.7119094928519374E-4</v>
      </c>
      <c r="F220">
        <f>+IFERROR(VLOOKUP(calculos!A220,qgv!$A$2:$D$36,3,0),0)-1</f>
        <v>5.6925996204930662E-3</v>
      </c>
      <c r="G220" s="8">
        <f t="shared" si="10"/>
        <v>1.0029352996808449</v>
      </c>
      <c r="H220">
        <f t="shared" si="11"/>
        <v>1.0077769458285297</v>
      </c>
    </row>
    <row r="221" spans="1:8" x14ac:dyDescent="0.25">
      <c r="A221" s="1">
        <v>44415</v>
      </c>
      <c r="B221" s="9">
        <f>+IFERROR(VLOOKUP(A221,impacto!$A$1:$D$250,4,0),0)+IFERROR(VLOOKUP(calculos!A221,qgv!$A$2:$D$36,4,0),0)</f>
        <v>341971.10340049432</v>
      </c>
      <c r="C221">
        <f>+IFERROR(VLOOKUP(A221,impacto!$A$1:$D$250,4,0),0)/B221</f>
        <v>0.49945185924223184</v>
      </c>
      <c r="D221">
        <f t="shared" si="9"/>
        <v>0.5005481407577681</v>
      </c>
      <c r="E221">
        <f>+IFERROR(VLOOKUP(A221,impacto!$A$1:$D$250,3,0),0)-1</f>
        <v>1.7446696114253868E-4</v>
      </c>
      <c r="F221">
        <f>+IFERROR(VLOOKUP(calculos!A221,qgv!$A$2:$D$36,3,0),0)-1</f>
        <v>-9.9304865938454334E-5</v>
      </c>
      <c r="G221" s="8">
        <f t="shared" si="10"/>
        <v>1.0000374309821052</v>
      </c>
      <c r="H221">
        <f t="shared" si="11"/>
        <v>1.0078146679093551</v>
      </c>
    </row>
    <row r="222" spans="1:8" x14ac:dyDescent="0.25">
      <c r="A222" s="1">
        <v>44416</v>
      </c>
      <c r="B222" s="9">
        <f>+IFERROR(VLOOKUP(A222,impacto!$A$1:$D$250,4,0),0)+IFERROR(VLOOKUP(calculos!A222,qgv!$A$2:$D$36,4,0),0)</f>
        <v>342000.31671993842</v>
      </c>
      <c r="C222">
        <f>+IFERROR(VLOOKUP(A222,impacto!$A$1:$D$250,4,0),0)/B222</f>
        <v>0.49949461555565672</v>
      </c>
      <c r="D222">
        <f t="shared" si="9"/>
        <v>0.50050538444434323</v>
      </c>
      <c r="E222">
        <f>+IFERROR(VLOOKUP(A222,impacto!$A$1:$D$250,3,0),0)-1</f>
        <v>1.7104006931245586E-4</v>
      </c>
      <c r="F222">
        <f>+IFERROR(VLOOKUP(calculos!A222,qgv!$A$2:$D$36,3,0),0)-1</f>
        <v>0</v>
      </c>
      <c r="G222" s="8">
        <f t="shared" si="10"/>
        <v>1.0000854335936658</v>
      </c>
      <c r="H222">
        <f t="shared" si="11"/>
        <v>1.0079007691381836</v>
      </c>
    </row>
    <row r="223" spans="1:8" x14ac:dyDescent="0.25">
      <c r="A223" s="1">
        <v>44417</v>
      </c>
      <c r="B223" s="9">
        <f>+IFERROR(VLOOKUP(A223,impacto!$A$1:$D$250,4,0),0)+IFERROR(VLOOKUP(calculos!A223,qgv!$A$2:$D$36,4,0),0)</f>
        <v>341671.41744643694</v>
      </c>
      <c r="C223">
        <f>+IFERROR(VLOOKUP(A223,impacto!$A$1:$D$250,4,0),0)/B223</f>
        <v>0.50005768326588707</v>
      </c>
      <c r="D223">
        <f t="shared" si="9"/>
        <v>0.49994231673411293</v>
      </c>
      <c r="E223">
        <f>+IFERROR(VLOOKUP(A223,impacto!$A$1:$D$250,3,0),0)-1</f>
        <v>1.6449785103533898E-4</v>
      </c>
      <c r="F223">
        <f>+IFERROR(VLOOKUP(calculos!A223,qgv!$A$2:$D$36,3,0),0)-1</f>
        <v>-2.0856092958585482E-3</v>
      </c>
      <c r="G223" s="8">
        <f t="shared" si="10"/>
        <v>0.99903957407111721</v>
      </c>
      <c r="H223">
        <f t="shared" si="11"/>
        <v>1.0069327551057623</v>
      </c>
    </row>
    <row r="224" spans="1:8" x14ac:dyDescent="0.25">
      <c r="A224" s="1">
        <v>44418</v>
      </c>
      <c r="B224" s="9">
        <f>+IFERROR(VLOOKUP(A224,impacto!$A$1:$D$250,4,0),0)+IFERROR(VLOOKUP(calculos!A224,qgv!$A$2:$D$36,4,0),0)</f>
        <v>343111.08230236341</v>
      </c>
      <c r="C224">
        <f>+IFERROR(VLOOKUP(A224,impacto!$A$1:$D$250,4,0),0)/B224</f>
        <v>0.49804302780221327</v>
      </c>
      <c r="D224">
        <f t="shared" si="9"/>
        <v>0.50195697219778679</v>
      </c>
      <c r="E224">
        <f>+IFERROR(VLOOKUP(A224,impacto!$A$1:$D$250,3,0),0)-1</f>
        <v>1.6777259015166024E-4</v>
      </c>
      <c r="F224">
        <f>+IFERROR(VLOOKUP(calculos!A224,qgv!$A$2:$D$36,3,0),0)-1</f>
        <v>8.2603503184712768E-3</v>
      </c>
      <c r="G224" s="8">
        <f t="shared" si="10"/>
        <v>1.0042298984039342</v>
      </c>
      <c r="H224">
        <f t="shared" si="11"/>
        <v>1.0111919783594532</v>
      </c>
    </row>
    <row r="225" spans="1:8" x14ac:dyDescent="0.25">
      <c r="A225" s="1">
        <v>44419</v>
      </c>
      <c r="B225" s="9">
        <f>+IFERROR(VLOOKUP(A225,impacto!$A$1:$D$250,4,0),0)+IFERROR(VLOOKUP(calculos!A225,qgv!$A$2:$D$36,4,0),0)</f>
        <v>344057.80997858994</v>
      </c>
      <c r="C225">
        <f>+IFERROR(VLOOKUP(A225,impacto!$A$1:$D$250,4,0),0)/B225</f>
        <v>0.49675608290718809</v>
      </c>
      <c r="D225">
        <f t="shared" si="9"/>
        <v>0.50324391709281191</v>
      </c>
      <c r="E225">
        <f>+IFERROR(VLOOKUP(A225,impacto!$A$1:$D$250,3,0),0)-1</f>
        <v>1.6811206660949374E-4</v>
      </c>
      <c r="F225">
        <f>+IFERROR(VLOOKUP(calculos!A225,qgv!$A$2:$D$36,3,0),0)-1</f>
        <v>5.3301747112821651E-3</v>
      </c>
      <c r="G225" s="8">
        <f t="shared" si="10"/>
        <v>1.0027658886921931</v>
      </c>
      <c r="H225">
        <f t="shared" si="11"/>
        <v>1.013988822818034</v>
      </c>
    </row>
    <row r="226" spans="1:8" x14ac:dyDescent="0.25">
      <c r="A226" s="1">
        <v>44420</v>
      </c>
      <c r="B226" s="9">
        <f>+IFERROR(VLOOKUP(A226,impacto!$A$1:$D$250,4,0),0)+IFERROR(VLOOKUP(calculos!A226,qgv!$A$2:$D$36,4,0),0)</f>
        <v>343848.4748345163</v>
      </c>
      <c r="C226">
        <f>+IFERROR(VLOOKUP(A226,impacto!$A$1:$D$250,4,0),0)/B226</f>
        <v>0.49714187307878938</v>
      </c>
      <c r="D226">
        <f t="shared" si="9"/>
        <v>0.50285812692121068</v>
      </c>
      <c r="E226">
        <f>+IFERROR(VLOOKUP(A226,impacto!$A$1:$D$250,3,0),0)-1</f>
        <v>1.6771625210543206E-4</v>
      </c>
      <c r="F226">
        <f>+IFERROR(VLOOKUP(calculos!A226,qgv!$A$2:$D$36,3,0),0)-1</f>
        <v>-1.3745704467355013E-3</v>
      </c>
      <c r="G226" s="8">
        <f t="shared" si="10"/>
        <v>0.9993921648515508</v>
      </c>
      <c r="H226">
        <f t="shared" si="11"/>
        <v>1.0133724847713905</v>
      </c>
    </row>
    <row r="227" spans="1:8" x14ac:dyDescent="0.25">
      <c r="A227" s="1">
        <v>44421</v>
      </c>
      <c r="B227" s="9">
        <f>+IFERROR(VLOOKUP(A227,impacto!$A$1:$D$250,4,0),0)+IFERROR(VLOOKUP(calculos!A227,qgv!$A$2:$D$36,4,0),0)</f>
        <v>344013.1083586223</v>
      </c>
      <c r="C227">
        <f>+IFERROR(VLOOKUP(A227,impacto!$A$1:$D$250,4,0),0)/B227</f>
        <v>0.49698719090782922</v>
      </c>
      <c r="D227">
        <f t="shared" si="9"/>
        <v>0.50301280909217083</v>
      </c>
      <c r="E227">
        <f>+IFERROR(VLOOKUP(A227,impacto!$A$1:$D$250,3,0),0)-1</f>
        <v>1.6750483832939089E-4</v>
      </c>
      <c r="F227">
        <f>+IFERROR(VLOOKUP(calculos!A227,qgv!$A$2:$D$36,3,0),0)-1</f>
        <v>7.8654999508409595E-4</v>
      </c>
      <c r="G227" s="8">
        <f t="shared" si="10"/>
        <v>1.0004788924815835</v>
      </c>
      <c r="H227">
        <f t="shared" si="11"/>
        <v>1.0138577812353911</v>
      </c>
    </row>
    <row r="228" spans="1:8" x14ac:dyDescent="0.25">
      <c r="A228" s="1">
        <v>44422</v>
      </c>
      <c r="B228" s="9">
        <f>+IFERROR(VLOOKUP(A228,impacto!$A$1:$D$250,4,0),0)+IFERROR(VLOOKUP(calculos!A228,qgv!$A$2:$D$36,4,0),0)</f>
        <v>344024.72621681797</v>
      </c>
      <c r="C228">
        <f>+IFERROR(VLOOKUP(A228,impacto!$A$1:$D$250,4,0),0)/B228</f>
        <v>0.49705359291252776</v>
      </c>
      <c r="D228">
        <f t="shared" si="9"/>
        <v>0.50294640708747229</v>
      </c>
      <c r="E228">
        <f>+IFERROR(VLOOKUP(A228,impacto!$A$1:$D$250,3,0),0)-1</f>
        <v>1.6738515563008427E-4</v>
      </c>
      <c r="F228">
        <f>+IFERROR(VLOOKUP(calculos!A228,qgv!$A$2:$D$36,3,0),0)-1</f>
        <v>-9.8241477551774814E-5</v>
      </c>
      <c r="G228" s="8">
        <f t="shared" si="10"/>
        <v>1.0000337891948445</v>
      </c>
      <c r="H228">
        <f t="shared" si="11"/>
        <v>1.013892038673506</v>
      </c>
    </row>
    <row r="229" spans="1:8" x14ac:dyDescent="0.25">
      <c r="A229" s="1">
        <v>44423</v>
      </c>
      <c r="B229" s="9">
        <f>+IFERROR(VLOOKUP(A229,impacto!$A$1:$D$250,4,0),0)+IFERROR(VLOOKUP(calculos!A229,qgv!$A$2:$D$36,4,0),0)</f>
        <v>344053.32840910344</v>
      </c>
      <c r="C229">
        <f>+IFERROR(VLOOKUP(A229,impacto!$A$1:$D$250,4,0),0)/B229</f>
        <v>0.4970954043663256</v>
      </c>
      <c r="D229">
        <f t="shared" si="9"/>
        <v>0.5029045956336744</v>
      </c>
      <c r="E229">
        <f>+IFERROR(VLOOKUP(A229,impacto!$A$1:$D$250,3,0),0)-1</f>
        <v>1.672655283360136E-4</v>
      </c>
      <c r="F229">
        <f>+IFERROR(VLOOKUP(calculos!A229,qgv!$A$2:$D$36,3,0),0)-1</f>
        <v>0</v>
      </c>
      <c r="G229" s="8">
        <f t="shared" si="10"/>
        <v>1.0000831469254448</v>
      </c>
      <c r="H229">
        <f t="shared" si="11"/>
        <v>1.0139763406792546</v>
      </c>
    </row>
    <row r="230" spans="1:8" x14ac:dyDescent="0.25">
      <c r="A230" s="1">
        <v>44424</v>
      </c>
      <c r="B230" s="9">
        <f>+IFERROR(VLOOKUP(A230,impacto!$A$1:$D$250,4,0),0)+IFERROR(VLOOKUP(calculos!A230,qgv!$A$2:$D$36,4,0),0)</f>
        <v>343537.91493547859</v>
      </c>
      <c r="C230">
        <f>+IFERROR(VLOOKUP(A230,impacto!$A$1:$D$250,4,0),0)/B230</f>
        <v>0.49792441386740527</v>
      </c>
      <c r="D230">
        <f t="shared" si="9"/>
        <v>0.50207558613259473</v>
      </c>
      <c r="E230">
        <f>+IFERROR(VLOOKUP(A230,impacto!$A$1:$D$250,3,0),0)-1</f>
        <v>1.6714595638678276E-4</v>
      </c>
      <c r="F230">
        <f>+IFERROR(VLOOKUP(calculos!A230,qgv!$A$2:$D$36,3,0),0)-1</f>
        <v>-3.144036156415897E-3</v>
      </c>
      <c r="G230" s="8">
        <f t="shared" si="10"/>
        <v>0.99850468225630962</v>
      </c>
      <c r="H230">
        <f t="shared" si="11"/>
        <v>1.0124601238653546</v>
      </c>
    </row>
    <row r="231" spans="1:8" x14ac:dyDescent="0.25">
      <c r="A231" s="1">
        <v>44425</v>
      </c>
      <c r="B231" s="9">
        <f>+IFERROR(VLOOKUP(A231,impacto!$A$1:$D$250,4,0),0)+IFERROR(VLOOKUP(calculos!A231,qgv!$A$2:$D$36,4,0),0)</f>
        <v>342327.42915210925</v>
      </c>
      <c r="C231">
        <f>+IFERROR(VLOOKUP(A231,impacto!$A$1:$D$250,4,0),0)/B231</f>
        <v>0.49977423537419507</v>
      </c>
      <c r="D231">
        <f t="shared" si="9"/>
        <v>0.50022576462580493</v>
      </c>
      <c r="E231">
        <f>+IFERROR(VLOOKUP(A231,impacto!$A$1:$D$250,3,0),0)-1</f>
        <v>1.7838738077036176E-4</v>
      </c>
      <c r="F231">
        <f>+IFERROR(VLOOKUP(calculos!A231,qgv!$A$2:$D$36,3,0),0)-1</f>
        <v>-7.1949536763254995E-3</v>
      </c>
      <c r="G231" s="8">
        <f t="shared" si="10"/>
        <v>0.99649005221263776</v>
      </c>
      <c r="H231">
        <f t="shared" si="11"/>
        <v>1.0089064416938009</v>
      </c>
    </row>
    <row r="232" spans="1:8" x14ac:dyDescent="0.25">
      <c r="A232" s="1">
        <v>44426</v>
      </c>
      <c r="B232" s="9">
        <f>+IFERROR(VLOOKUP(A232,impacto!$A$1:$D$250,4,0),0)+IFERROR(VLOOKUP(calculos!A232,qgv!$A$2:$D$36,4,0),0)</f>
        <v>341490.09709626855</v>
      </c>
      <c r="C232">
        <f>+IFERROR(VLOOKUP(A232,impacto!$A$1:$D$250,4,0),0)/B232</f>
        <v>0.50108655727146834</v>
      </c>
      <c r="D232">
        <f t="shared" si="9"/>
        <v>0.49891344272853166</v>
      </c>
      <c r="E232">
        <f>+IFERROR(VLOOKUP(A232,impacto!$A$1:$D$250,3,0),0)-1</f>
        <v>1.7340910267593657E-4</v>
      </c>
      <c r="F232">
        <f>+IFERROR(VLOOKUP(calculos!A232,qgv!$A$2:$D$36,3,0),0)-1</f>
        <v>-5.0630398093916007E-3</v>
      </c>
      <c r="G232" s="8">
        <f t="shared" si="10"/>
        <v>0.99756087434828422</v>
      </c>
      <c r="H232">
        <f t="shared" si="11"/>
        <v>1.0064455921116844</v>
      </c>
    </row>
    <row r="233" spans="1:8" x14ac:dyDescent="0.25">
      <c r="A233" s="1">
        <v>44427</v>
      </c>
      <c r="B233" s="9">
        <f>+IFERROR(VLOOKUP(A233,impacto!$A$1:$D$250,4,0),0)+IFERROR(VLOOKUP(calculos!A233,qgv!$A$2:$D$36,4,0),0)</f>
        <v>339427.1038273056</v>
      </c>
      <c r="C233">
        <f>+IFERROR(VLOOKUP(A233,impacto!$A$1:$D$250,4,0),0)/B233</f>
        <v>0.50421460719407007</v>
      </c>
      <c r="D233">
        <f t="shared" si="9"/>
        <v>0.49578539280592993</v>
      </c>
      <c r="E233">
        <f>+IFERROR(VLOOKUP(A233,impacto!$A$1:$D$250,3,0),0)-1</f>
        <v>1.6367093167946045E-4</v>
      </c>
      <c r="F233">
        <f>+IFERROR(VLOOKUP(calculos!A233,qgv!$A$2:$D$36,3,0),0)-1</f>
        <v>-1.2272999401317097E-2</v>
      </c>
      <c r="G233" s="8">
        <f t="shared" si="10"/>
        <v>0.99399775144543689</v>
      </c>
      <c r="H233">
        <f t="shared" si="11"/>
        <v>1.0004046555111856</v>
      </c>
    </row>
    <row r="234" spans="1:8" x14ac:dyDescent="0.25">
      <c r="A234" s="1">
        <v>44428</v>
      </c>
      <c r="B234" s="9">
        <f>+IFERROR(VLOOKUP(A234,impacto!$A$1:$D$250,4,0),0)+IFERROR(VLOOKUP(calculos!A234,qgv!$A$2:$D$36,4,0),0)</f>
        <v>340052.30456907232</v>
      </c>
      <c r="C234">
        <f>+IFERROR(VLOOKUP(A234,impacto!$A$1:$D$250,4,0),0)/B234</f>
        <v>0.50337639906893505</v>
      </c>
      <c r="D234">
        <f t="shared" si="9"/>
        <v>0.49662360093106495</v>
      </c>
      <c r="E234">
        <f>+IFERROR(VLOOKUP(A234,impacto!$A$1:$D$250,3,0),0)-1</f>
        <v>1.7646381669766953E-4</v>
      </c>
      <c r="F234">
        <f>+IFERROR(VLOOKUP(calculos!A234,qgv!$A$2:$D$36,3,0),0)-1</f>
        <v>3.5357106778461933E-3</v>
      </c>
      <c r="G234" s="8">
        <f t="shared" si="10"/>
        <v>1.0018447450892976</v>
      </c>
      <c r="H234">
        <f t="shared" si="11"/>
        <v>1.0022501470867502</v>
      </c>
    </row>
    <row r="235" spans="1:8" x14ac:dyDescent="0.25">
      <c r="A235" s="1">
        <v>44429</v>
      </c>
      <c r="B235" s="9">
        <f>+IFERROR(VLOOKUP(A235,impacto!$A$1:$D$250,4,0),0)+IFERROR(VLOOKUP(calculos!A235,qgv!$A$2:$D$36,4,0),0)</f>
        <v>340065.28598809557</v>
      </c>
      <c r="C235">
        <f>+IFERROR(VLOOKUP(A235,impacto!$A$1:$D$250,4,0),0)/B235</f>
        <v>0.50344534723867385</v>
      </c>
      <c r="D235">
        <f t="shared" si="9"/>
        <v>0.49655465276132615</v>
      </c>
      <c r="E235">
        <f>+IFERROR(VLOOKUP(A235,impacto!$A$1:$D$250,3,0),0)-1</f>
        <v>1.7515139961421511E-4</v>
      </c>
      <c r="F235">
        <f>+IFERROR(VLOOKUP(calculos!A235,qgv!$A$2:$D$36,3,0),0)-1</f>
        <v>-1.0066438494060748E-4</v>
      </c>
      <c r="G235" s="8">
        <f t="shared" si="10"/>
        <v>1.0000381937884886</v>
      </c>
      <c r="H235">
        <f t="shared" si="11"/>
        <v>1.0022884268168806</v>
      </c>
    </row>
    <row r="236" spans="1:8" x14ac:dyDescent="0.25">
      <c r="A236" s="1">
        <v>44430</v>
      </c>
      <c r="B236" s="9">
        <f>+IFERROR(VLOOKUP(A236,impacto!$A$1:$D$250,4,0),0)+IFERROR(VLOOKUP(calculos!A236,qgv!$A$2:$D$36,4,0),0)</f>
        <v>340078.73754108523</v>
      </c>
      <c r="C236">
        <f>+IFERROR(VLOOKUP(A236,impacto!$A$1:$D$250,4,0),0)/B236</f>
        <v>0.50351497649981214</v>
      </c>
      <c r="D236">
        <f t="shared" si="9"/>
        <v>0.49648502350018786</v>
      </c>
      <c r="E236">
        <f>+IFERROR(VLOOKUP(A236,impacto!$A$1:$D$250,3,0),0)-1</f>
        <v>1.7786676784337097E-4</v>
      </c>
      <c r="F236">
        <f>+IFERROR(VLOOKUP(calculos!A236,qgv!$A$2:$D$36,3,0),0)-1</f>
        <v>-1.0067451927919802E-4</v>
      </c>
      <c r="G236" s="8">
        <f t="shared" si="10"/>
        <v>1.0000395751903606</v>
      </c>
      <c r="H236">
        <f t="shared" si="11"/>
        <v>1.002328092572168</v>
      </c>
    </row>
    <row r="237" spans="1:8" x14ac:dyDescent="0.25">
      <c r="A237" s="1">
        <v>44431</v>
      </c>
      <c r="B237" s="9">
        <f>+IFERROR(VLOOKUP(A237,impacto!$A$1:$D$250,4,0),0)+IFERROR(VLOOKUP(calculos!A237,qgv!$A$2:$D$36,4,0),0)</f>
        <v>340853.83517935092</v>
      </c>
      <c r="C237">
        <f>+IFERROR(VLOOKUP(A237,impacto!$A$1:$D$250,4,0),0)/B237</f>
        <v>0.50244948861800609</v>
      </c>
      <c r="D237">
        <f t="shared" si="9"/>
        <v>0.49755051138199391</v>
      </c>
      <c r="E237">
        <f>+IFERROR(VLOOKUP(A237,impacto!$A$1:$D$250,3,0),0)-1</f>
        <v>1.5824848774736999E-4</v>
      </c>
      <c r="F237">
        <f>+IFERROR(VLOOKUP(calculos!A237,qgv!$A$2:$D$36,3,0),0)-1</f>
        <v>4.4301248489730938E-3</v>
      </c>
      <c r="G237" s="8">
        <f t="shared" si="10"/>
        <v>1.0022837227558359</v>
      </c>
      <c r="H237">
        <f t="shared" si="11"/>
        <v>1.0046171320459887</v>
      </c>
    </row>
    <row r="238" spans="1:8" x14ac:dyDescent="0.25">
      <c r="A238" s="1">
        <v>44432</v>
      </c>
      <c r="B238" s="9">
        <f>+IFERROR(VLOOKUP(A238,impacto!$A$1:$D$250,4,0),0)+IFERROR(VLOOKUP(calculos!A238,qgv!$A$2:$D$36,4,0),0)</f>
        <v>342327.89183969249</v>
      </c>
      <c r="C238">
        <f>+IFERROR(VLOOKUP(A238,impacto!$A$1:$D$250,4,0),0)/B238</f>
        <v>0.50037083136627913</v>
      </c>
      <c r="D238">
        <f t="shared" si="9"/>
        <v>0.49962916863372087</v>
      </c>
      <c r="E238">
        <f>+IFERROR(VLOOKUP(A238,impacto!$A$1:$D$250,3,0),0)-1</f>
        <v>1.6966220355607575E-4</v>
      </c>
      <c r="F238">
        <f>+IFERROR(VLOOKUP(calculos!A238,qgv!$A$2:$D$36,3,0),0)-1</f>
        <v>8.520449077786596E-3</v>
      </c>
      <c r="G238" s="8">
        <f t="shared" si="10"/>
        <v>1.0043419589069653</v>
      </c>
      <c r="H238">
        <f t="shared" si="11"/>
        <v>1.0089791383505657</v>
      </c>
    </row>
    <row r="239" spans="1:8" x14ac:dyDescent="0.25">
      <c r="A239" s="1">
        <v>44433</v>
      </c>
      <c r="B239" s="9">
        <f>+IFERROR(VLOOKUP(A239,impacto!$A$1:$D$250,4,0),0)+IFERROR(VLOOKUP(calculos!A239,qgv!$A$2:$D$36,4,0),0)</f>
        <v>342679.91716821364</v>
      </c>
      <c r="C239">
        <f>+IFERROR(VLOOKUP(A239,impacto!$A$1:$D$250,4,0),0)/B239</f>
        <v>0.49994151563926276</v>
      </c>
      <c r="D239">
        <f t="shared" si="9"/>
        <v>0.50005848436073719</v>
      </c>
      <c r="E239">
        <f>+IFERROR(VLOOKUP(A239,impacto!$A$1:$D$250,3,0),0)-1</f>
        <v>1.6945050731775879E-4</v>
      </c>
      <c r="F239">
        <f>+IFERROR(VLOOKUP(calculos!A239,qgv!$A$2:$D$36,3,0),0)-1</f>
        <v>1.888480270350934E-3</v>
      </c>
      <c r="G239" s="8">
        <f t="shared" si="10"/>
        <v>1.001029065925191</v>
      </c>
      <c r="H239">
        <f t="shared" si="11"/>
        <v>1.010017444401071</v>
      </c>
    </row>
    <row r="240" spans="1:8" x14ac:dyDescent="0.25">
      <c r="A240" s="1">
        <v>44434</v>
      </c>
      <c r="B240" s="9">
        <f>+IFERROR(VLOOKUP(A240,impacto!$A$1:$D$250,4,0),0)+IFERROR(VLOOKUP(calculos!A240,qgv!$A$2:$D$36,4,0),0)</f>
        <v>341599.74230953946</v>
      </c>
      <c r="C240">
        <f>+IFERROR(VLOOKUP(A240,impacto!$A$1:$D$250,4,0),0)/B240</f>
        <v>0.50159505727693465</v>
      </c>
      <c r="D240">
        <f t="shared" si="9"/>
        <v>0.49840494272306535</v>
      </c>
      <c r="E240">
        <f>+IFERROR(VLOOKUP(A240,impacto!$A$1:$D$250,3,0),0)-1</f>
        <v>1.4490516768961292E-4</v>
      </c>
      <c r="F240">
        <f>+IFERROR(VLOOKUP(calculos!A240,qgv!$A$2:$D$36,3,0),0)-1</f>
        <v>-6.4484126984126755E-3</v>
      </c>
      <c r="G240" s="8">
        <f t="shared" si="10"/>
        <v>0.99685876295427989</v>
      </c>
      <c r="H240">
        <f t="shared" si="11"/>
        <v>1.0068447401878948</v>
      </c>
    </row>
    <row r="241" spans="1:8" x14ac:dyDescent="0.25">
      <c r="A241" s="1">
        <v>44435</v>
      </c>
      <c r="B241" s="9">
        <f>+IFERROR(VLOOKUP(A241,impacto!$A$1:$D$250,4,0),0)+IFERROR(VLOOKUP(calculos!A241,qgv!$A$2:$D$36,4,0),0)</f>
        <v>342953.00132584001</v>
      </c>
      <c r="C241">
        <f>+IFERROR(VLOOKUP(A241,impacto!$A$1:$D$250,4,0),0)/B241</f>
        <v>0.49974486493268305</v>
      </c>
      <c r="D241">
        <f t="shared" si="9"/>
        <v>0.500255135067317</v>
      </c>
      <c r="E241">
        <f>+IFERROR(VLOOKUP(A241,impacto!$A$1:$D$250,3,0),0)-1</f>
        <v>2.5830390652226143E-4</v>
      </c>
      <c r="F241">
        <f>+IFERROR(VLOOKUP(calculos!A241,qgv!$A$2:$D$36,3,0),0)-1</f>
        <v>7.6884672990513714E-3</v>
      </c>
      <c r="G241" s="8">
        <f t="shared" si="10"/>
        <v>1.003975281298024</v>
      </c>
      <c r="H241">
        <f t="shared" si="11"/>
        <v>1.0108472312535777</v>
      </c>
    </row>
    <row r="242" spans="1:8" x14ac:dyDescent="0.25">
      <c r="A242" s="1">
        <v>44436</v>
      </c>
      <c r="B242" s="9">
        <f>+IFERROR(VLOOKUP(A242,impacto!$A$1:$D$250,4,0),0)+IFERROR(VLOOKUP(calculos!A242,qgv!$A$2:$D$36,4,0),0)</f>
        <v>342968.38056908513</v>
      </c>
      <c r="C242">
        <f>+IFERROR(VLOOKUP(A242,impacto!$A$1:$D$250,4,0),0)/B242</f>
        <v>0.49981686441370171</v>
      </c>
      <c r="D242">
        <f t="shared" si="9"/>
        <v>0.50018313558629823</v>
      </c>
      <c r="E242">
        <f>+IFERROR(VLOOKUP(A242,impacto!$A$1:$D$250,3,0),0)-1</f>
        <v>1.889225270852446E-4</v>
      </c>
      <c r="F242">
        <f>+IFERROR(VLOOKUP(calculos!A242,qgv!$A$2:$D$36,3,0),0)-1</f>
        <v>-9.9088386841028608E-5</v>
      </c>
      <c r="G242" s="8">
        <f t="shared" si="10"/>
        <v>1.0000448643250746</v>
      </c>
      <c r="H242">
        <f t="shared" si="11"/>
        <v>1.0108925822323613</v>
      </c>
    </row>
    <row r="243" spans="1:8" x14ac:dyDescent="0.25">
      <c r="A243" s="1">
        <v>44437</v>
      </c>
      <c r="B243" s="9">
        <f>+IFERROR(VLOOKUP(A243,impacto!$A$1:$D$250,4,0),0)+IFERROR(VLOOKUP(calculos!A243,qgv!$A$2:$D$36,4,0),0)</f>
        <v>343001.82556420402</v>
      </c>
      <c r="C243">
        <f>+IFERROR(VLOOKUP(A243,impacto!$A$1:$D$250,4,0),0)/B243</f>
        <v>0.49986563564837583</v>
      </c>
      <c r="D243">
        <f t="shared" si="9"/>
        <v>0.50013436435162417</v>
      </c>
      <c r="E243">
        <f>+IFERROR(VLOOKUP(A243,impacto!$A$1:$D$250,3,0),0)-1</f>
        <v>1.951039888248296E-4</v>
      </c>
      <c r="F243">
        <f>+IFERROR(VLOOKUP(calculos!A243,qgv!$A$2:$D$36,3,0),0)-1</f>
        <v>0</v>
      </c>
      <c r="G243" s="8">
        <f t="shared" si="10"/>
        <v>1.0000975257793914</v>
      </c>
      <c r="H243">
        <f t="shared" si="11"/>
        <v>1.0109911703193244</v>
      </c>
    </row>
    <row r="244" spans="1:8" x14ac:dyDescent="0.25">
      <c r="A244" s="1">
        <v>44438</v>
      </c>
      <c r="B244" s="9">
        <f>+IFERROR(VLOOKUP(A244,impacto!$A$1:$D$250,4,0),0)+IFERROR(VLOOKUP(calculos!A244,qgv!$A$2:$D$36,4,0),0)</f>
        <v>343354.88531277841</v>
      </c>
      <c r="C244">
        <f>+IFERROR(VLOOKUP(A244,impacto!$A$1:$D$250,4,0),0)/B244</f>
        <v>0.49943918857180325</v>
      </c>
      <c r="D244">
        <f t="shared" si="9"/>
        <v>0.50056081142819675</v>
      </c>
      <c r="E244">
        <f>+IFERROR(VLOOKUP(A244,impacto!$A$1:$D$250,3,0),0)-1</f>
        <v>1.7532168298872719E-4</v>
      </c>
      <c r="F244">
        <f>+IFERROR(VLOOKUP(calculos!A244,qgv!$A$2:$D$36,3,0),0)-1</f>
        <v>1.8828659201266529E-3</v>
      </c>
      <c r="G244" s="8">
        <f t="shared" si="10"/>
        <v>1.00103005141188</v>
      </c>
      <c r="H244">
        <f t="shared" si="11"/>
        <v>1.0120325432017099</v>
      </c>
    </row>
    <row r="245" spans="1:8" x14ac:dyDescent="0.25">
      <c r="A245" s="1">
        <v>44439</v>
      </c>
      <c r="B245" s="9">
        <f>+IFERROR(VLOOKUP(A245,impacto!$A$1:$D$250,4,0),0)+IFERROR(VLOOKUP(calculos!A245,qgv!$A$2:$D$36,4,0),0)</f>
        <v>344329.08858820656</v>
      </c>
      <c r="C245">
        <f>+IFERROR(VLOOKUP(A245,impacto!$A$1:$D$250,4,0),0)/B245</f>
        <v>0.49804124679485579</v>
      </c>
      <c r="D245">
        <f t="shared" si="9"/>
        <v>0.50195875320514416</v>
      </c>
      <c r="E245">
        <f>+IFERROR(VLOOKUP(A245,impacto!$A$1:$D$250,3,0),0)-1</f>
        <v>3.0342472566280421E-5</v>
      </c>
      <c r="F245">
        <f>+IFERROR(VLOOKUP(calculos!A245,qgv!$A$2:$D$36,3,0),0)-1</f>
        <v>5.6379821958456589E-3</v>
      </c>
      <c r="G245" s="8">
        <f t="shared" si="10"/>
        <v>1.0028451463164871</v>
      </c>
      <c r="H245">
        <f t="shared" si="11"/>
        <v>1.0149119238641653</v>
      </c>
    </row>
    <row r="246" spans="1:8" x14ac:dyDescent="0.25">
      <c r="A246" s="1">
        <v>44440</v>
      </c>
      <c r="B246" s="9">
        <f>+IFERROR(VLOOKUP(A246,impacto!$A$1:$D$250,4,0),0)+IFERROR(VLOOKUP(calculos!A246,qgv!$A$2:$D$36,4,0),0)</f>
        <v>344882.98241298005</v>
      </c>
      <c r="C246">
        <f>+IFERROR(VLOOKUP(A246,impacto!$A$1:$D$250,4,0),0)/B246</f>
        <v>0.49731935514173092</v>
      </c>
      <c r="D246">
        <f t="shared" si="9"/>
        <v>0.50268064485826902</v>
      </c>
      <c r="E246">
        <f>+IFERROR(VLOOKUP(A246,impacto!$A$1:$D$250,3,0),0)-1</f>
        <v>1.5682436807185063E-4</v>
      </c>
      <c r="F246">
        <f>+IFERROR(VLOOKUP(calculos!A246,qgv!$A$2:$D$36,3,0),0)-1</f>
        <v>3.0490803580212056E-3</v>
      </c>
      <c r="G246" s="8">
        <f t="shared" si="10"/>
        <v>1.0016107054741947</v>
      </c>
      <c r="H246">
        <f t="shared" si="11"/>
        <v>1.0165466480557588</v>
      </c>
    </row>
    <row r="247" spans="1:8" x14ac:dyDescent="0.25">
      <c r="A247" s="1">
        <v>44441</v>
      </c>
      <c r="B247" s="9">
        <f>+IFERROR(VLOOKUP(A247,impacto!$A$1:$D$250,4,0),0)+IFERROR(VLOOKUP(calculos!A247,qgv!$A$2:$D$36,4,0),0)</f>
        <v>345907.14016471792</v>
      </c>
      <c r="C247">
        <f>+IFERROR(VLOOKUP(A247,impacto!$A$1:$D$250,4,0),0)/B247</f>
        <v>0.49590806388972819</v>
      </c>
      <c r="D247">
        <f t="shared" si="9"/>
        <v>0.50409193611027181</v>
      </c>
      <c r="E247">
        <f>+IFERROR(VLOOKUP(A247,impacto!$A$1:$D$250,3,0),0)-1</f>
        <v>1.2335659968054635E-4</v>
      </c>
      <c r="F247">
        <f>+IFERROR(VLOOKUP(calculos!A247,qgv!$A$2:$D$36,3,0),0)-1</f>
        <v>5.7854481270838143E-3</v>
      </c>
      <c r="G247" s="8">
        <f t="shared" si="10"/>
        <v>1.0029775712801627</v>
      </c>
      <c r="H247">
        <f t="shared" si="11"/>
        <v>1.0195734881599554</v>
      </c>
    </row>
    <row r="248" spans="1:8" x14ac:dyDescent="0.25">
      <c r="A248" s="1">
        <v>44442</v>
      </c>
      <c r="B248" s="9">
        <f>+IFERROR(VLOOKUP(A248,impacto!$A$1:$D$250,4,0),0)+IFERROR(VLOOKUP(calculos!A248,qgv!$A$2:$D$36,4,0),0)</f>
        <v>346213.6306835271</v>
      </c>
      <c r="C248">
        <f>+IFERROR(VLOOKUP(A248,impacto!$A$1:$D$250,4,0),0)/B248</f>
        <v>0.49551957369450234</v>
      </c>
      <c r="D248">
        <f t="shared" si="9"/>
        <v>0.50448042630549761</v>
      </c>
      <c r="E248">
        <f>+IFERROR(VLOOKUP(A248,impacto!$A$1:$D$250,3,0),0)-1</f>
        <v>1.0196285672869898E-4</v>
      </c>
      <c r="F248">
        <f>+IFERROR(VLOOKUP(calculos!A248,qgv!$A$2:$D$36,3,0),0)-1</f>
        <v>1.6574046992299252E-3</v>
      </c>
      <c r="G248" s="8">
        <f t="shared" si="10"/>
        <v>1.0008866528205271</v>
      </c>
      <c r="H248">
        <f t="shared" si="11"/>
        <v>1.0204774958689671</v>
      </c>
    </row>
    <row r="249" spans="1:8" x14ac:dyDescent="0.25">
      <c r="A249" s="1">
        <v>44443</v>
      </c>
      <c r="B249" s="9">
        <f>+IFERROR(VLOOKUP(A249,impacto!$A$1:$D$250,4,0),0)+IFERROR(VLOOKUP(calculos!A249,qgv!$A$2:$D$36,4,0),0)</f>
        <v>346241.98206458951</v>
      </c>
      <c r="C249">
        <f>+IFERROR(VLOOKUP(A249,impacto!$A$1:$D$250,4,0),0)/B249</f>
        <v>0.49556088213641758</v>
      </c>
      <c r="D249">
        <f t="shared" si="9"/>
        <v>0.50443911786358242</v>
      </c>
      <c r="E249">
        <f>+IFERROR(VLOOKUP(A249,impacto!$A$1:$D$250,3,0),0)-1</f>
        <v>1.6526056853671811E-4</v>
      </c>
      <c r="F249">
        <f>+IFERROR(VLOOKUP(calculos!A249,qgv!$A$2:$D$36,3,0),0)-1</f>
        <v>0</v>
      </c>
      <c r="G249" s="8">
        <f t="shared" si="10"/>
        <v>1.0000818966731264</v>
      </c>
      <c r="H249">
        <f t="shared" si="11"/>
        <v>1.0205610695808791</v>
      </c>
    </row>
    <row r="250" spans="1:8" x14ac:dyDescent="0.25">
      <c r="A250" s="1">
        <v>44444</v>
      </c>
      <c r="B250" s="9">
        <f>+IFERROR(VLOOKUP(A250,impacto!$A$1:$D$250,4,0),0)+IFERROR(VLOOKUP(calculos!A250,qgv!$A$2:$D$36,4,0),0)</f>
        <v>346253.00446153688</v>
      </c>
      <c r="C250">
        <f>+IFERROR(VLOOKUP(A250,impacto!$A$1:$D$250,4,0),0)/B250</f>
        <v>0.49562603717594694</v>
      </c>
      <c r="D250">
        <f t="shared" si="9"/>
        <v>0.50437396282405311</v>
      </c>
      <c r="E250">
        <f>+IFERROR(VLOOKUP(A250,impacto!$A$1:$D$250,3,0),0)-1</f>
        <v>1.633159261731354E-4</v>
      </c>
      <c r="F250">
        <f>+IFERROR(VLOOKUP(calculos!A250,qgv!$A$2:$D$36,3,0),0)-1</f>
        <v>-9.7333073778460566E-5</v>
      </c>
      <c r="G250" s="8">
        <f t="shared" si="10"/>
        <v>1.0000318513571613</v>
      </c>
      <c r="H250">
        <f t="shared" si="11"/>
        <v>1.0205935758360112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0"/>
  <sheetViews>
    <sheetView workbookViewId="0">
      <selection activeCell="G246" sqref="G246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</row>
    <row r="2" spans="1:4" x14ac:dyDescent="0.25">
      <c r="A2" s="1">
        <v>44196</v>
      </c>
      <c r="B2">
        <v>108.5158777</v>
      </c>
      <c r="D2">
        <v>170000</v>
      </c>
    </row>
    <row r="3" spans="1:4" x14ac:dyDescent="0.25">
      <c r="A3" s="1">
        <v>44197</v>
      </c>
      <c r="B3">
        <v>108.533255</v>
      </c>
      <c r="C3">
        <f t="shared" ref="C3:C25" si="0">+B3/B2</f>
        <v>1.0001601360129808</v>
      </c>
      <c r="D3">
        <f>+C3*D2</f>
        <v>170027.22312220675</v>
      </c>
    </row>
    <row r="4" spans="1:4" x14ac:dyDescent="0.25">
      <c r="A4" s="1">
        <v>44198</v>
      </c>
      <c r="B4">
        <v>108.55075220000001</v>
      </c>
      <c r="C4">
        <f t="shared" si="0"/>
        <v>1.0001612151040711</v>
      </c>
      <c r="D4">
        <f t="shared" ref="D4:D67" si="1">+C4*D3</f>
        <v>170054.63407867731</v>
      </c>
    </row>
    <row r="5" spans="1:4" x14ac:dyDescent="0.25">
      <c r="A5" s="1">
        <v>44199</v>
      </c>
      <c r="B5">
        <v>108.5682595</v>
      </c>
      <c r="C5">
        <f t="shared" si="0"/>
        <v>1.0001612821619856</v>
      </c>
      <c r="D5">
        <f t="shared" si="1"/>
        <v>170082.06085771718</v>
      </c>
    </row>
    <row r="6" spans="1:4" x14ac:dyDescent="0.25">
      <c r="A6" s="1">
        <v>44200</v>
      </c>
      <c r="B6">
        <v>108.5855968</v>
      </c>
      <c r="C6">
        <f t="shared" si="0"/>
        <v>1.0001596903190662</v>
      </c>
      <c r="D6">
        <f t="shared" si="1"/>
        <v>170109.22131628299</v>
      </c>
    </row>
    <row r="7" spans="1:4" x14ac:dyDescent="0.25">
      <c r="A7" s="1">
        <v>44201</v>
      </c>
      <c r="B7">
        <v>108.603014</v>
      </c>
      <c r="C7">
        <f t="shared" si="0"/>
        <v>1.0001604006471694</v>
      </c>
      <c r="D7">
        <f t="shared" si="1"/>
        <v>170136.5069454716</v>
      </c>
    </row>
    <row r="8" spans="1:4" x14ac:dyDescent="0.25">
      <c r="A8" s="1">
        <v>44202</v>
      </c>
      <c r="B8">
        <v>108.62043130000001</v>
      </c>
      <c r="C8">
        <f t="shared" si="0"/>
        <v>1.0001603758437128</v>
      </c>
      <c r="D8">
        <f t="shared" si="1"/>
        <v>170163.79273131932</v>
      </c>
    </row>
    <row r="9" spans="1:4" x14ac:dyDescent="0.25">
      <c r="A9" s="1">
        <v>44203</v>
      </c>
      <c r="B9">
        <v>108.6379486</v>
      </c>
      <c r="C9">
        <f t="shared" si="0"/>
        <v>1.0001612707645362</v>
      </c>
      <c r="D9">
        <f t="shared" si="1"/>
        <v>170191.23517626949</v>
      </c>
    </row>
    <row r="10" spans="1:4" x14ac:dyDescent="0.25">
      <c r="A10" s="1">
        <v>44204</v>
      </c>
      <c r="B10">
        <v>108.648623</v>
      </c>
      <c r="C10">
        <f t="shared" si="0"/>
        <v>1.0000982566417864</v>
      </c>
      <c r="D10">
        <f t="shared" si="1"/>
        <v>170207.95759549938</v>
      </c>
    </row>
    <row r="11" spans="1:4" x14ac:dyDescent="0.25">
      <c r="A11" s="1">
        <v>44205</v>
      </c>
      <c r="B11">
        <v>108.6664705</v>
      </c>
      <c r="C11">
        <f t="shared" si="0"/>
        <v>1.0001642680736047</v>
      </c>
      <c r="D11">
        <f t="shared" si="1"/>
        <v>170235.91732880578</v>
      </c>
    </row>
    <row r="12" spans="1:4" x14ac:dyDescent="0.25">
      <c r="A12" s="1">
        <v>44206</v>
      </c>
      <c r="B12">
        <v>108.68430789999999</v>
      </c>
      <c r="C12">
        <f t="shared" si="0"/>
        <v>1.0001641481490833</v>
      </c>
      <c r="D12">
        <f t="shared" si="1"/>
        <v>170263.86123954281</v>
      </c>
    </row>
    <row r="13" spans="1:4" x14ac:dyDescent="0.25">
      <c r="A13" s="1">
        <v>44207</v>
      </c>
      <c r="B13">
        <v>108.7019652</v>
      </c>
      <c r="C13">
        <f t="shared" si="0"/>
        <v>1.0001624641159446</v>
      </c>
      <c r="D13">
        <f t="shared" si="1"/>
        <v>170291.52300723639</v>
      </c>
    </row>
    <row r="14" spans="1:4" x14ac:dyDescent="0.25">
      <c r="A14" s="1">
        <v>44208</v>
      </c>
      <c r="B14">
        <v>108.7196826</v>
      </c>
      <c r="C14">
        <f t="shared" si="0"/>
        <v>1.0001629906135312</v>
      </c>
      <c r="D14">
        <f t="shared" si="1"/>
        <v>170319.2789270505</v>
      </c>
    </row>
    <row r="15" spans="1:4" x14ac:dyDescent="0.25">
      <c r="A15" s="1">
        <v>44209</v>
      </c>
      <c r="B15">
        <v>108.73747</v>
      </c>
      <c r="C15">
        <f t="shared" si="0"/>
        <v>1.0001636079095764</v>
      </c>
      <c r="D15">
        <f t="shared" si="1"/>
        <v>170347.14450823632</v>
      </c>
    </row>
    <row r="16" spans="1:4" x14ac:dyDescent="0.25">
      <c r="A16" s="1">
        <v>44210</v>
      </c>
      <c r="B16">
        <v>108.7549873</v>
      </c>
      <c r="C16">
        <f t="shared" si="0"/>
        <v>1.0001610971820476</v>
      </c>
      <c r="D16">
        <f t="shared" si="1"/>
        <v>170374.58695318646</v>
      </c>
    </row>
    <row r="17" spans="1:4" x14ac:dyDescent="0.25">
      <c r="A17" s="1">
        <v>44211</v>
      </c>
      <c r="B17">
        <v>108.7728448</v>
      </c>
      <c r="C17">
        <f t="shared" si="0"/>
        <v>1.0001641993663311</v>
      </c>
      <c r="D17">
        <f t="shared" si="1"/>
        <v>170402.5623524031</v>
      </c>
    </row>
    <row r="18" spans="1:4" x14ac:dyDescent="0.25">
      <c r="A18" s="1">
        <v>44212</v>
      </c>
      <c r="B18">
        <v>108.79040209999999</v>
      </c>
      <c r="C18">
        <f t="shared" si="0"/>
        <v>1.0001614125293152</v>
      </c>
      <c r="D18">
        <f t="shared" si="1"/>
        <v>170430.06746099421</v>
      </c>
    </row>
    <row r="19" spans="1:4" x14ac:dyDescent="0.25">
      <c r="A19" s="1">
        <v>44213</v>
      </c>
      <c r="B19">
        <v>108.8074592</v>
      </c>
      <c r="C19">
        <f t="shared" si="0"/>
        <v>1.0001567886474427</v>
      </c>
      <c r="D19">
        <f t="shared" si="1"/>
        <v>170456.78896075499</v>
      </c>
    </row>
    <row r="20" spans="1:4" x14ac:dyDescent="0.25">
      <c r="A20" s="1">
        <v>44214</v>
      </c>
      <c r="B20">
        <v>108.8248064</v>
      </c>
      <c r="C20">
        <f t="shared" si="0"/>
        <v>1.0001594302461205</v>
      </c>
      <c r="D20">
        <f t="shared" si="1"/>
        <v>170483.96492857192</v>
      </c>
    </row>
    <row r="21" spans="1:4" x14ac:dyDescent="0.25">
      <c r="A21" s="1">
        <v>44215</v>
      </c>
      <c r="B21">
        <v>108.84135329999999</v>
      </c>
      <c r="C21">
        <f t="shared" si="0"/>
        <v>1.0001520508103563</v>
      </c>
      <c r="D21">
        <f t="shared" si="1"/>
        <v>170509.88715359208</v>
      </c>
    </row>
    <row r="22" spans="1:4" x14ac:dyDescent="0.25">
      <c r="A22" s="1">
        <v>44216</v>
      </c>
      <c r="B22">
        <v>108.8583004</v>
      </c>
      <c r="C22">
        <f t="shared" si="0"/>
        <v>1.0001557046057052</v>
      </c>
      <c r="D22">
        <f t="shared" si="1"/>
        <v>170536.43632834018</v>
      </c>
    </row>
    <row r="23" spans="1:4" x14ac:dyDescent="0.25">
      <c r="A23" s="1">
        <v>44217</v>
      </c>
      <c r="B23">
        <v>108.8752274</v>
      </c>
      <c r="C23">
        <f t="shared" si="0"/>
        <v>1.0001554957218495</v>
      </c>
      <c r="D23">
        <f t="shared" si="1"/>
        <v>170562.95401460869</v>
      </c>
    </row>
    <row r="24" spans="1:4" x14ac:dyDescent="0.25">
      <c r="A24" s="1">
        <v>44218</v>
      </c>
      <c r="B24">
        <v>108.8923245</v>
      </c>
      <c r="C24">
        <f t="shared" si="0"/>
        <v>1.0001570338855614</v>
      </c>
      <c r="D24">
        <f t="shared" si="1"/>
        <v>170589.73817801045</v>
      </c>
    </row>
    <row r="25" spans="1:4" x14ac:dyDescent="0.25">
      <c r="A25" s="1">
        <v>44219</v>
      </c>
      <c r="B25">
        <v>108.9089014</v>
      </c>
      <c r="C25">
        <f t="shared" si="0"/>
        <v>1.0001522320335812</v>
      </c>
      <c r="D25">
        <f t="shared" si="1"/>
        <v>170615.70740076137</v>
      </c>
    </row>
    <row r="26" spans="1:4" x14ac:dyDescent="0.25">
      <c r="A26" s="1">
        <v>44220</v>
      </c>
      <c r="B26">
        <v>108.92581850000001</v>
      </c>
      <c r="C26">
        <f t="shared" ref="C26:C89" si="2">+B26/B25</f>
        <v>1.0001553325741288</v>
      </c>
      <c r="D26">
        <f t="shared" si="1"/>
        <v>170642.20957777873</v>
      </c>
    </row>
    <row r="27" spans="1:4" x14ac:dyDescent="0.25">
      <c r="A27" s="1">
        <v>44221</v>
      </c>
      <c r="B27">
        <v>108.9716076</v>
      </c>
      <c r="C27">
        <f t="shared" si="2"/>
        <v>1.0004203695747302</v>
      </c>
      <c r="D27">
        <f t="shared" si="1"/>
        <v>170713.94237084998</v>
      </c>
    </row>
    <row r="28" spans="1:4" x14ac:dyDescent="0.25">
      <c r="A28" s="1">
        <v>44222</v>
      </c>
      <c r="B28">
        <v>108.9861736</v>
      </c>
      <c r="C28">
        <f t="shared" si="2"/>
        <v>1.0001336678454213</v>
      </c>
      <c r="D28">
        <f t="shared" si="1"/>
        <v>170736.76133571006</v>
      </c>
    </row>
    <row r="29" spans="1:4" x14ac:dyDescent="0.25">
      <c r="A29" s="1">
        <v>44223</v>
      </c>
      <c r="B29">
        <v>109.0034108</v>
      </c>
      <c r="C29">
        <f t="shared" si="2"/>
        <v>1.0001581595117126</v>
      </c>
      <c r="D29">
        <f t="shared" si="1"/>
        <v>170763.76497851431</v>
      </c>
    </row>
    <row r="30" spans="1:4" x14ac:dyDescent="0.25">
      <c r="A30" s="1">
        <v>44224</v>
      </c>
      <c r="B30">
        <v>109.02267879999999</v>
      </c>
      <c r="C30">
        <f t="shared" si="2"/>
        <v>1.0001767651109135</v>
      </c>
      <c r="D30">
        <f t="shared" si="1"/>
        <v>170793.95005437074</v>
      </c>
    </row>
    <row r="31" spans="1:4" x14ac:dyDescent="0.25">
      <c r="A31" s="1">
        <v>44225</v>
      </c>
      <c r="B31">
        <v>109.0321328</v>
      </c>
      <c r="C31">
        <f t="shared" si="2"/>
        <v>1.0000867159026365</v>
      </c>
      <c r="D31">
        <f t="shared" si="1"/>
        <v>170808.76060591458</v>
      </c>
    </row>
    <row r="32" spans="1:4" x14ac:dyDescent="0.25">
      <c r="A32" s="1">
        <v>44226</v>
      </c>
      <c r="B32">
        <v>109.0504304</v>
      </c>
      <c r="C32">
        <f t="shared" si="2"/>
        <v>1.0001678184176546</v>
      </c>
      <c r="D32">
        <f t="shared" si="1"/>
        <v>170837.42546184099</v>
      </c>
    </row>
    <row r="33" spans="1:4" x14ac:dyDescent="0.25">
      <c r="A33" s="1">
        <v>44227</v>
      </c>
      <c r="B33">
        <v>109.06771759999999</v>
      </c>
      <c r="C33">
        <f t="shared" si="2"/>
        <v>1.0001585248213747</v>
      </c>
      <c r="D33">
        <f t="shared" si="1"/>
        <v>170864.50743419645</v>
      </c>
    </row>
    <row r="34" spans="1:4" x14ac:dyDescent="0.25">
      <c r="A34" s="1">
        <v>44228</v>
      </c>
      <c r="B34">
        <v>109.08681559999999</v>
      </c>
      <c r="C34">
        <f t="shared" si="2"/>
        <v>1.0001751022247485</v>
      </c>
      <c r="D34">
        <f t="shared" si="1"/>
        <v>170894.42618957872</v>
      </c>
    </row>
    <row r="35" spans="1:4" x14ac:dyDescent="0.25">
      <c r="A35" s="1">
        <v>44229</v>
      </c>
      <c r="B35">
        <v>109.1049831</v>
      </c>
      <c r="C35">
        <f t="shared" si="2"/>
        <v>1.0001665416659207</v>
      </c>
      <c r="D35">
        <f t="shared" si="1"/>
        <v>170922.8872320129</v>
      </c>
    </row>
    <row r="36" spans="1:4" x14ac:dyDescent="0.25">
      <c r="A36" s="1">
        <v>44230</v>
      </c>
      <c r="B36">
        <v>109.1236909</v>
      </c>
      <c r="C36">
        <f t="shared" si="2"/>
        <v>1.0001714660455321</v>
      </c>
      <c r="D36">
        <f t="shared" si="1"/>
        <v>170952.19470357749</v>
      </c>
    </row>
    <row r="37" spans="1:4" x14ac:dyDescent="0.25">
      <c r="A37" s="1">
        <v>44231</v>
      </c>
      <c r="B37">
        <v>109.1418585</v>
      </c>
      <c r="C37">
        <f t="shared" si="2"/>
        <v>1.0001664863042128</v>
      </c>
      <c r="D37">
        <f t="shared" si="1"/>
        <v>170980.65590267075</v>
      </c>
    </row>
    <row r="38" spans="1:4" x14ac:dyDescent="0.25">
      <c r="A38" s="1">
        <v>44232</v>
      </c>
      <c r="B38">
        <v>109.1605163</v>
      </c>
      <c r="C38">
        <f t="shared" si="2"/>
        <v>1.0001709499934894</v>
      </c>
      <c r="D38">
        <f t="shared" si="1"/>
        <v>171009.88504468414</v>
      </c>
    </row>
    <row r="39" spans="1:4" x14ac:dyDescent="0.25">
      <c r="A39" s="1">
        <v>44233</v>
      </c>
      <c r="B39">
        <v>109.17872389999999</v>
      </c>
      <c r="C39">
        <f t="shared" si="2"/>
        <v>1.0001667965727641</v>
      </c>
      <c r="D39">
        <f t="shared" si="1"/>
        <v>171038.40890741837</v>
      </c>
    </row>
    <row r="40" spans="1:4" x14ac:dyDescent="0.25">
      <c r="A40" s="1">
        <v>44234</v>
      </c>
      <c r="B40">
        <v>109.19650129999999</v>
      </c>
      <c r="C40">
        <f t="shared" si="2"/>
        <v>1.0001628284281494</v>
      </c>
      <c r="D40">
        <f t="shared" si="1"/>
        <v>171066.25882269396</v>
      </c>
    </row>
    <row r="41" spans="1:4" x14ac:dyDescent="0.25">
      <c r="A41" s="1">
        <v>44235</v>
      </c>
      <c r="B41">
        <v>109.215059</v>
      </c>
      <c r="C41">
        <f t="shared" si="2"/>
        <v>1.0001699477527124</v>
      </c>
      <c r="D41">
        <f t="shared" si="1"/>
        <v>171095.33114894578</v>
      </c>
    </row>
    <row r="42" spans="1:4" x14ac:dyDescent="0.25">
      <c r="A42" s="1">
        <v>44236</v>
      </c>
      <c r="B42">
        <v>109.2331365</v>
      </c>
      <c r="C42">
        <f t="shared" si="2"/>
        <v>1.0001655220458197</v>
      </c>
      <c r="D42">
        <f t="shared" si="1"/>
        <v>171123.65119818776</v>
      </c>
    </row>
    <row r="43" spans="1:4" x14ac:dyDescent="0.25">
      <c r="A43" s="1">
        <v>44237</v>
      </c>
      <c r="B43">
        <v>109.2514041</v>
      </c>
      <c r="C43">
        <f t="shared" si="2"/>
        <v>1.0001672349672024</v>
      </c>
      <c r="D43">
        <f t="shared" si="1"/>
        <v>171152.26905638343</v>
      </c>
    </row>
    <row r="44" spans="1:4" x14ac:dyDescent="0.25">
      <c r="A44" s="1">
        <v>44238</v>
      </c>
      <c r="B44">
        <v>109.26970180000001</v>
      </c>
      <c r="C44">
        <f t="shared" si="2"/>
        <v>1.0001674825156779</v>
      </c>
      <c r="D44">
        <f t="shared" si="1"/>
        <v>171180.93406896899</v>
      </c>
    </row>
    <row r="45" spans="1:4" x14ac:dyDescent="0.25">
      <c r="A45" s="1">
        <v>44239</v>
      </c>
      <c r="B45">
        <v>109.2880694</v>
      </c>
      <c r="C45">
        <f t="shared" si="2"/>
        <v>1.0001680941715536</v>
      </c>
      <c r="D45">
        <f t="shared" si="1"/>
        <v>171209.70858626708</v>
      </c>
    </row>
    <row r="46" spans="1:4" x14ac:dyDescent="0.25">
      <c r="A46" s="1">
        <v>44240</v>
      </c>
      <c r="B46">
        <v>109.30651709999999</v>
      </c>
      <c r="C46">
        <f t="shared" si="2"/>
        <v>1.0001687988460339</v>
      </c>
      <c r="D46">
        <f t="shared" si="1"/>
        <v>171238.60858750626</v>
      </c>
    </row>
    <row r="47" spans="1:4" x14ac:dyDescent="0.25">
      <c r="A47" s="1">
        <v>44241</v>
      </c>
      <c r="B47">
        <v>109.32497480000001</v>
      </c>
      <c r="C47">
        <f t="shared" si="2"/>
        <v>1.000168861843646</v>
      </c>
      <c r="D47">
        <f t="shared" si="1"/>
        <v>171267.5242546557</v>
      </c>
    </row>
    <row r="48" spans="1:4" x14ac:dyDescent="0.25">
      <c r="A48" s="1">
        <v>44242</v>
      </c>
      <c r="B48">
        <v>109.34333239999999</v>
      </c>
      <c r="C48">
        <f t="shared" si="2"/>
        <v>1.000167917715358</v>
      </c>
      <c r="D48">
        <f t="shared" si="1"/>
        <v>171296.28310604356</v>
      </c>
    </row>
    <row r="49" spans="1:4" x14ac:dyDescent="0.25">
      <c r="A49" s="1">
        <v>44243</v>
      </c>
      <c r="B49">
        <v>109.36175009999999</v>
      </c>
      <c r="C49">
        <f t="shared" si="2"/>
        <v>1.0001684391685872</v>
      </c>
      <c r="D49">
        <f t="shared" si="1"/>
        <v>171325.13610955203</v>
      </c>
    </row>
    <row r="50" spans="1:4" x14ac:dyDescent="0.25">
      <c r="A50" s="1">
        <v>44244</v>
      </c>
      <c r="B50">
        <v>109.3801978</v>
      </c>
      <c r="C50">
        <f t="shared" si="2"/>
        <v>1.0001686851205576</v>
      </c>
      <c r="D50">
        <f t="shared" si="1"/>
        <v>171354.0361107912</v>
      </c>
    </row>
    <row r="51" spans="1:4" x14ac:dyDescent="0.25">
      <c r="A51" s="1">
        <v>44245</v>
      </c>
      <c r="B51">
        <v>109.39866550000001</v>
      </c>
      <c r="C51">
        <f t="shared" si="2"/>
        <v>1.0001688395191402</v>
      </c>
      <c r="D51">
        <f t="shared" si="1"/>
        <v>171382.96744385088</v>
      </c>
    </row>
    <row r="52" spans="1:4" x14ac:dyDescent="0.25">
      <c r="A52" s="1">
        <v>44246</v>
      </c>
      <c r="B52">
        <v>109.4147222</v>
      </c>
      <c r="C52">
        <f t="shared" si="2"/>
        <v>1.0001467723571089</v>
      </c>
      <c r="D52">
        <f t="shared" si="1"/>
        <v>171408.12172595094</v>
      </c>
    </row>
    <row r="53" spans="1:4" x14ac:dyDescent="0.25">
      <c r="A53" s="1">
        <v>44247</v>
      </c>
      <c r="B53">
        <v>109.4350306</v>
      </c>
      <c r="C53">
        <f t="shared" si="2"/>
        <v>1.0001856093914208</v>
      </c>
      <c r="D53">
        <f t="shared" si="1"/>
        <v>171439.93668310906</v>
      </c>
    </row>
    <row r="54" spans="1:4" x14ac:dyDescent="0.25">
      <c r="A54" s="1">
        <v>44248</v>
      </c>
      <c r="B54">
        <v>109.4553291</v>
      </c>
      <c r="C54">
        <f t="shared" si="2"/>
        <v>1.0001854844823335</v>
      </c>
      <c r="D54">
        <f t="shared" si="1"/>
        <v>171471.73613101602</v>
      </c>
    </row>
    <row r="55" spans="1:4" x14ac:dyDescent="0.25">
      <c r="A55" s="1">
        <v>44249</v>
      </c>
      <c r="B55">
        <v>109.47599769999999</v>
      </c>
      <c r="C55">
        <f t="shared" si="2"/>
        <v>1.0001888313723044</v>
      </c>
      <c r="D55">
        <f t="shared" si="1"/>
        <v>171504.11537426105</v>
      </c>
    </row>
    <row r="56" spans="1:4" x14ac:dyDescent="0.25">
      <c r="A56" s="1">
        <v>44250</v>
      </c>
      <c r="B56">
        <v>109.49558589999999</v>
      </c>
      <c r="C56">
        <f t="shared" si="2"/>
        <v>1.0001789268918442</v>
      </c>
      <c r="D56">
        <f t="shared" si="1"/>
        <v>171534.80207256344</v>
      </c>
    </row>
    <row r="57" spans="1:4" x14ac:dyDescent="0.25">
      <c r="A57" s="1">
        <v>44251</v>
      </c>
      <c r="B57">
        <v>109.5165446</v>
      </c>
      <c r="C57">
        <f t="shared" si="2"/>
        <v>1.0001914113690313</v>
      </c>
      <c r="D57">
        <f t="shared" si="1"/>
        <v>171567.63578386468</v>
      </c>
    </row>
    <row r="58" spans="1:4" x14ac:dyDescent="0.25">
      <c r="A58" s="1">
        <v>44252</v>
      </c>
      <c r="B58">
        <v>109.53729319999999</v>
      </c>
      <c r="C58">
        <f t="shared" si="2"/>
        <v>1.0001894563061295</v>
      </c>
      <c r="D58">
        <f t="shared" si="1"/>
        <v>171600.14035439168</v>
      </c>
    </row>
    <row r="59" spans="1:4" x14ac:dyDescent="0.25">
      <c r="A59" s="1">
        <v>44253</v>
      </c>
      <c r="B59">
        <v>109.55580089999999</v>
      </c>
      <c r="C59">
        <f t="shared" si="2"/>
        <v>1.0001689625465384</v>
      </c>
      <c r="D59">
        <f t="shared" si="1"/>
        <v>171629.1343510923</v>
      </c>
    </row>
    <row r="60" spans="1:4" x14ac:dyDescent="0.25">
      <c r="A60" s="1">
        <v>44254</v>
      </c>
      <c r="B60">
        <v>109.5769097</v>
      </c>
      <c r="C60">
        <f t="shared" si="2"/>
        <v>1.0001926762419389</v>
      </c>
      <c r="D60">
        <f t="shared" si="1"/>
        <v>171662.2032077063</v>
      </c>
    </row>
    <row r="61" spans="1:4" x14ac:dyDescent="0.25">
      <c r="A61" s="1">
        <v>44255</v>
      </c>
      <c r="B61">
        <v>109.599079</v>
      </c>
      <c r="C61">
        <f t="shared" si="2"/>
        <v>1.0002023172588157</v>
      </c>
      <c r="D61">
        <f t="shared" si="1"/>
        <v>171696.93343410155</v>
      </c>
    </row>
    <row r="62" spans="1:4" x14ac:dyDescent="0.25">
      <c r="A62" s="1">
        <v>44256</v>
      </c>
      <c r="B62">
        <v>109.6211382</v>
      </c>
      <c r="C62">
        <f t="shared" si="2"/>
        <v>1.0002012717643367</v>
      </c>
      <c r="D62">
        <f t="shared" si="1"/>
        <v>171731.49117882503</v>
      </c>
    </row>
    <row r="63" spans="1:4" x14ac:dyDescent="0.25">
      <c r="A63" s="1">
        <v>44257</v>
      </c>
      <c r="B63">
        <v>109.6414066</v>
      </c>
      <c r="C63">
        <f t="shared" si="2"/>
        <v>1.0001848949968299</v>
      </c>
      <c r="D63">
        <f t="shared" si="1"/>
        <v>171763.24347234215</v>
      </c>
    </row>
    <row r="64" spans="1:4" x14ac:dyDescent="0.25">
      <c r="A64" s="1">
        <v>44258</v>
      </c>
      <c r="B64">
        <v>109.6621753</v>
      </c>
      <c r="C64">
        <f t="shared" si="2"/>
        <v>1.0001894238741005</v>
      </c>
      <c r="D64">
        <f t="shared" si="1"/>
        <v>171795.77953134873</v>
      </c>
    </row>
    <row r="65" spans="1:4" x14ac:dyDescent="0.25">
      <c r="A65" s="1">
        <v>44259</v>
      </c>
      <c r="B65">
        <v>109.6826338</v>
      </c>
      <c r="C65">
        <f t="shared" si="2"/>
        <v>1.0001865593122152</v>
      </c>
      <c r="D65">
        <f t="shared" si="1"/>
        <v>171827.82963381958</v>
      </c>
    </row>
    <row r="66" spans="1:4" x14ac:dyDescent="0.25">
      <c r="A66" s="1">
        <v>44260</v>
      </c>
      <c r="B66">
        <v>109.70304230000001</v>
      </c>
      <c r="C66">
        <f t="shared" si="2"/>
        <v>1.0001860686536506</v>
      </c>
      <c r="D66">
        <f t="shared" si="1"/>
        <v>171859.80140673925</v>
      </c>
    </row>
    <row r="67" spans="1:4" x14ac:dyDescent="0.25">
      <c r="A67" s="1">
        <v>44261</v>
      </c>
      <c r="B67">
        <v>109.723951</v>
      </c>
      <c r="C67">
        <f t="shared" si="2"/>
        <v>1.0001905936203921</v>
      </c>
      <c r="D67">
        <f t="shared" si="1"/>
        <v>171892.55678848922</v>
      </c>
    </row>
    <row r="68" spans="1:4" x14ac:dyDescent="0.25">
      <c r="A68" s="1">
        <v>44262</v>
      </c>
      <c r="B68">
        <v>109.74421940000001</v>
      </c>
      <c r="C68">
        <f t="shared" si="2"/>
        <v>1.0001847217477613</v>
      </c>
      <c r="D68">
        <f t="shared" ref="D68:D131" si="3">+C68*D67</f>
        <v>171924.30908200634</v>
      </c>
    </row>
    <row r="69" spans="1:4" x14ac:dyDescent="0.25">
      <c r="A69" s="1">
        <v>44263</v>
      </c>
      <c r="B69">
        <v>109.7641177</v>
      </c>
      <c r="C69">
        <f t="shared" si="2"/>
        <v>1.0001813152447463</v>
      </c>
      <c r="D69">
        <f t="shared" si="3"/>
        <v>171955.48158018538</v>
      </c>
    </row>
    <row r="70" spans="1:4" x14ac:dyDescent="0.25">
      <c r="A70" s="1">
        <v>44264</v>
      </c>
      <c r="B70">
        <v>109.7843262</v>
      </c>
      <c r="C70">
        <f t="shared" si="2"/>
        <v>1.0001841084356478</v>
      </c>
      <c r="D70">
        <f t="shared" si="3"/>
        <v>171987.14003490016</v>
      </c>
    </row>
    <row r="71" spans="1:4" x14ac:dyDescent="0.25">
      <c r="A71" s="1">
        <v>44265</v>
      </c>
      <c r="B71">
        <v>109.8043145</v>
      </c>
      <c r="C71">
        <f t="shared" si="2"/>
        <v>1.0001820687951721</v>
      </c>
      <c r="D71">
        <f t="shared" si="3"/>
        <v>172018.45352627142</v>
      </c>
    </row>
    <row r="72" spans="1:4" x14ac:dyDescent="0.25">
      <c r="A72" s="1">
        <v>44266</v>
      </c>
      <c r="B72">
        <v>109.8242628</v>
      </c>
      <c r="C72">
        <f t="shared" si="2"/>
        <v>1.0001816713677494</v>
      </c>
      <c r="D72">
        <f t="shared" si="3"/>
        <v>172049.70435400167</v>
      </c>
    </row>
    <row r="73" spans="1:4" x14ac:dyDescent="0.25">
      <c r="A73" s="1">
        <v>44267</v>
      </c>
      <c r="B73">
        <v>109.8454516</v>
      </c>
      <c r="C73">
        <f t="shared" si="2"/>
        <v>1.0001929336875095</v>
      </c>
      <c r="D73">
        <f t="shared" si="3"/>
        <v>172082.89853789762</v>
      </c>
    </row>
    <row r="74" spans="1:4" x14ac:dyDescent="0.25">
      <c r="A74" s="1">
        <v>44268</v>
      </c>
      <c r="B74">
        <v>109.86517980000001</v>
      </c>
      <c r="C74">
        <f t="shared" si="2"/>
        <v>1.0001795996075635</v>
      </c>
      <c r="D74">
        <f t="shared" si="3"/>
        <v>172113.80455894343</v>
      </c>
    </row>
    <row r="75" spans="1:4" x14ac:dyDescent="0.25">
      <c r="A75" s="1">
        <v>44269</v>
      </c>
      <c r="B75">
        <v>109.8849081</v>
      </c>
      <c r="C75">
        <f t="shared" si="2"/>
        <v>1.0001795682675432</v>
      </c>
      <c r="D75">
        <f t="shared" si="3"/>
        <v>172144.71073664835</v>
      </c>
    </row>
    <row r="76" spans="1:4" x14ac:dyDescent="0.25">
      <c r="A76" s="1">
        <v>44270</v>
      </c>
      <c r="B76">
        <v>109.9075175</v>
      </c>
      <c r="C76">
        <f t="shared" si="2"/>
        <v>1.0002057552796915</v>
      </c>
      <c r="D76">
        <f t="shared" si="3"/>
        <v>172180.13041975338</v>
      </c>
    </row>
    <row r="77" spans="1:4" x14ac:dyDescent="0.25">
      <c r="A77" s="1">
        <v>44271</v>
      </c>
      <c r="B77">
        <v>109.9270456</v>
      </c>
      <c r="C77">
        <f t="shared" si="2"/>
        <v>1.0001776775642304</v>
      </c>
      <c r="D77">
        <f t="shared" si="3"/>
        <v>172210.72296593522</v>
      </c>
    </row>
    <row r="78" spans="1:4" x14ac:dyDescent="0.25">
      <c r="A78" s="1">
        <v>44272</v>
      </c>
      <c r="B78">
        <v>109.9463937</v>
      </c>
      <c r="C78">
        <f t="shared" si="2"/>
        <v>1.0001760085508931</v>
      </c>
      <c r="D78">
        <f t="shared" si="3"/>
        <v>172241.0335257327</v>
      </c>
    </row>
    <row r="79" spans="1:4" x14ac:dyDescent="0.25">
      <c r="A79" s="1">
        <v>44273</v>
      </c>
      <c r="B79">
        <v>109.9634008</v>
      </c>
      <c r="C79">
        <f t="shared" si="2"/>
        <v>1.0001546853828276</v>
      </c>
      <c r="D79">
        <f t="shared" si="3"/>
        <v>172267.67669594224</v>
      </c>
    </row>
    <row r="80" spans="1:4" x14ac:dyDescent="0.25">
      <c r="A80" s="1">
        <v>44274</v>
      </c>
      <c r="B80">
        <v>109.98211860000001</v>
      </c>
      <c r="C80">
        <f t="shared" si="2"/>
        <v>1.0001702184532657</v>
      </c>
      <c r="D80">
        <f t="shared" si="3"/>
        <v>172296.9998334171</v>
      </c>
    </row>
    <row r="81" spans="1:4" x14ac:dyDescent="0.25">
      <c r="A81" s="1">
        <v>44275</v>
      </c>
      <c r="B81">
        <v>110.0008764</v>
      </c>
      <c r="C81">
        <f t="shared" si="2"/>
        <v>1.0001705531793601</v>
      </c>
      <c r="D81">
        <f t="shared" si="3"/>
        <v>172326.3856345329</v>
      </c>
    </row>
    <row r="82" spans="1:4" x14ac:dyDescent="0.25">
      <c r="A82" s="1">
        <v>44276</v>
      </c>
      <c r="B82">
        <v>110.0208647</v>
      </c>
      <c r="C82">
        <f t="shared" si="2"/>
        <v>1.0001817103704458</v>
      </c>
      <c r="D82">
        <f t="shared" si="3"/>
        <v>172357.69912590412</v>
      </c>
    </row>
    <row r="83" spans="1:4" x14ac:dyDescent="0.25">
      <c r="A83" s="1">
        <v>44277</v>
      </c>
      <c r="B83">
        <v>110.04152329999999</v>
      </c>
      <c r="C83">
        <f t="shared" si="2"/>
        <v>1.0001877698385331</v>
      </c>
      <c r="D83">
        <f t="shared" si="3"/>
        <v>172390.06270323892</v>
      </c>
    </row>
    <row r="84" spans="1:4" x14ac:dyDescent="0.25">
      <c r="A84" s="1">
        <v>44278</v>
      </c>
      <c r="B84">
        <v>110.0606313</v>
      </c>
      <c r="C84">
        <f t="shared" si="2"/>
        <v>1.0001736435431552</v>
      </c>
      <c r="D84">
        <f t="shared" si="3"/>
        <v>172419.99712453145</v>
      </c>
    </row>
    <row r="85" spans="1:4" x14ac:dyDescent="0.25">
      <c r="A85" s="1">
        <v>44279</v>
      </c>
      <c r="B85">
        <v>110.07998929999999</v>
      </c>
      <c r="C85">
        <f t="shared" si="2"/>
        <v>1.0001758848715598</v>
      </c>
      <c r="D85">
        <f t="shared" si="3"/>
        <v>172450.32319358006</v>
      </c>
    </row>
    <row r="86" spans="1:4" x14ac:dyDescent="0.25">
      <c r="A86" s="1">
        <v>44280</v>
      </c>
      <c r="B86">
        <v>110.08397100000001</v>
      </c>
      <c r="C86">
        <f t="shared" si="2"/>
        <v>1.0000361709700858</v>
      </c>
      <c r="D86">
        <f t="shared" si="3"/>
        <v>172456.56088906157</v>
      </c>
    </row>
    <row r="87" spans="1:4" x14ac:dyDescent="0.25">
      <c r="A87" s="1">
        <v>44281</v>
      </c>
      <c r="B87">
        <v>110.1038793</v>
      </c>
      <c r="C87">
        <f t="shared" si="2"/>
        <v>1.0001808464921746</v>
      </c>
      <c r="D87">
        <f t="shared" si="3"/>
        <v>172487.74905315085</v>
      </c>
    </row>
    <row r="88" spans="1:4" x14ac:dyDescent="0.25">
      <c r="A88" s="1">
        <v>44282</v>
      </c>
      <c r="B88">
        <v>110.122457</v>
      </c>
      <c r="C88">
        <f t="shared" si="2"/>
        <v>1.0001687288415095</v>
      </c>
      <c r="D88">
        <f t="shared" si="3"/>
        <v>172516.85271122318</v>
      </c>
    </row>
    <row r="89" spans="1:4" x14ac:dyDescent="0.25">
      <c r="A89" s="1">
        <v>44283</v>
      </c>
      <c r="B89">
        <v>110.1423453</v>
      </c>
      <c r="C89">
        <f t="shared" si="2"/>
        <v>1.0001806016732808</v>
      </c>
      <c r="D89">
        <f t="shared" si="3"/>
        <v>172548.00954349196</v>
      </c>
    </row>
    <row r="90" spans="1:4" x14ac:dyDescent="0.25">
      <c r="A90" s="1">
        <v>44284</v>
      </c>
      <c r="B90">
        <v>110.1636742</v>
      </c>
      <c r="C90">
        <f t="shared" ref="C90:C153" si="4">+B90/B89</f>
        <v>1.0001936485004193</v>
      </c>
      <c r="D90">
        <f t="shared" si="3"/>
        <v>172581.42320679038</v>
      </c>
    </row>
    <row r="91" spans="1:4" x14ac:dyDescent="0.25">
      <c r="A91" s="1">
        <v>44285</v>
      </c>
      <c r="B91">
        <v>110.1832323</v>
      </c>
      <c r="C91">
        <f t="shared" si="4"/>
        <v>1.0001775367437771</v>
      </c>
      <c r="D91">
        <f t="shared" si="3"/>
        <v>172612.06275070293</v>
      </c>
    </row>
    <row r="92" spans="1:4" x14ac:dyDescent="0.25">
      <c r="A92" s="1">
        <v>44286</v>
      </c>
      <c r="B92">
        <v>110.1947771</v>
      </c>
      <c r="C92">
        <f t="shared" si="4"/>
        <v>1.000104778193188</v>
      </c>
      <c r="D92">
        <f t="shared" si="3"/>
        <v>172630.14873076041</v>
      </c>
    </row>
    <row r="93" spans="1:4" x14ac:dyDescent="0.25">
      <c r="A93" s="1">
        <v>44287</v>
      </c>
      <c r="B93">
        <v>110.2156658</v>
      </c>
      <c r="C93">
        <f t="shared" si="4"/>
        <v>1.0001895616158019</v>
      </c>
      <c r="D93">
        <f t="shared" si="3"/>
        <v>172662.87278068994</v>
      </c>
    </row>
    <row r="94" spans="1:4" x14ac:dyDescent="0.25">
      <c r="A94" s="1">
        <v>44288</v>
      </c>
      <c r="B94">
        <v>110.2364645</v>
      </c>
      <c r="C94">
        <f t="shared" si="4"/>
        <v>1.0001887091081747</v>
      </c>
      <c r="D94">
        <f t="shared" si="3"/>
        <v>172695.45583742726</v>
      </c>
    </row>
    <row r="95" spans="1:4" x14ac:dyDescent="0.25">
      <c r="A95" s="1">
        <v>44289</v>
      </c>
      <c r="B95">
        <v>110.2573732</v>
      </c>
      <c r="C95">
        <f t="shared" si="4"/>
        <v>1.0001896713587</v>
      </c>
      <c r="D95">
        <f t="shared" si="3"/>
        <v>172728.21121917726</v>
      </c>
    </row>
    <row r="96" spans="1:4" x14ac:dyDescent="0.25">
      <c r="A96" s="1">
        <v>44290</v>
      </c>
      <c r="B96">
        <v>110.2782819</v>
      </c>
      <c r="C96">
        <f t="shared" si="4"/>
        <v>1.0001896353902977</v>
      </c>
      <c r="D96">
        <f t="shared" si="3"/>
        <v>172760.96660092723</v>
      </c>
    </row>
    <row r="97" spans="1:4" x14ac:dyDescent="0.25">
      <c r="A97" s="1">
        <v>44291</v>
      </c>
      <c r="B97">
        <v>110.2989706</v>
      </c>
      <c r="C97">
        <f t="shared" si="4"/>
        <v>1.000187604482438</v>
      </c>
      <c r="D97">
        <f t="shared" si="3"/>
        <v>172793.3773326519</v>
      </c>
    </row>
    <row r="98" spans="1:4" x14ac:dyDescent="0.25">
      <c r="A98" s="1">
        <v>44292</v>
      </c>
      <c r="B98">
        <v>110.32019940000001</v>
      </c>
      <c r="C98">
        <f t="shared" si="4"/>
        <v>1.0001924659848096</v>
      </c>
      <c r="D98">
        <f t="shared" si="3"/>
        <v>172826.63418018882</v>
      </c>
    </row>
    <row r="99" spans="1:4" x14ac:dyDescent="0.25">
      <c r="A99" s="1">
        <v>44293</v>
      </c>
      <c r="B99">
        <v>110.34214849999999</v>
      </c>
      <c r="C99">
        <f t="shared" si="4"/>
        <v>1.0001989581247981</v>
      </c>
      <c r="D99">
        <f t="shared" si="3"/>
        <v>172861.01944324048</v>
      </c>
    </row>
    <row r="100" spans="1:4" x14ac:dyDescent="0.25">
      <c r="A100" s="1">
        <v>44294</v>
      </c>
      <c r="B100">
        <v>110.3629172</v>
      </c>
      <c r="C100">
        <f t="shared" si="4"/>
        <v>1.0001882209136068</v>
      </c>
      <c r="D100">
        <f t="shared" si="3"/>
        <v>172893.55550224709</v>
      </c>
    </row>
    <row r="101" spans="1:4" x14ac:dyDescent="0.25">
      <c r="A101" s="1">
        <v>44295</v>
      </c>
      <c r="B101">
        <v>110.3808847</v>
      </c>
      <c r="C101">
        <f t="shared" si="4"/>
        <v>1.0001628037791666</v>
      </c>
      <c r="D101">
        <f t="shared" si="3"/>
        <v>172921.70322647641</v>
      </c>
    </row>
    <row r="102" spans="1:4" x14ac:dyDescent="0.25">
      <c r="A102" s="1">
        <v>44296</v>
      </c>
      <c r="B102">
        <v>110.4007429</v>
      </c>
      <c r="C102">
        <f t="shared" si="4"/>
        <v>1.0001799061500003</v>
      </c>
      <c r="D102">
        <f t="shared" si="3"/>
        <v>172952.81290435538</v>
      </c>
    </row>
    <row r="103" spans="1:4" x14ac:dyDescent="0.25">
      <c r="A103" s="1">
        <v>44297</v>
      </c>
      <c r="B103">
        <v>110.42060119999999</v>
      </c>
      <c r="C103">
        <f t="shared" si="4"/>
        <v>1.0001798746953903</v>
      </c>
      <c r="D103">
        <f t="shared" si="3"/>
        <v>172983.92273889345</v>
      </c>
    </row>
    <row r="104" spans="1:4" x14ac:dyDescent="0.25">
      <c r="A104" s="1">
        <v>44298</v>
      </c>
      <c r="B104">
        <v>110.4398592</v>
      </c>
      <c r="C104">
        <f t="shared" si="4"/>
        <v>1.0001744058607789</v>
      </c>
      <c r="D104">
        <f t="shared" si="3"/>
        <v>173014.09214883964</v>
      </c>
    </row>
    <row r="105" spans="1:4" x14ac:dyDescent="0.25">
      <c r="A105" s="1">
        <v>44299</v>
      </c>
      <c r="B105">
        <v>110.45966749999999</v>
      </c>
      <c r="C105">
        <f t="shared" si="4"/>
        <v>1.0001793582511196</v>
      </c>
      <c r="D105">
        <f t="shared" si="3"/>
        <v>173045.12365382651</v>
      </c>
    </row>
    <row r="106" spans="1:4" x14ac:dyDescent="0.25">
      <c r="A106" s="1">
        <v>44300</v>
      </c>
      <c r="B106">
        <v>110.4897</v>
      </c>
      <c r="C106">
        <f t="shared" si="4"/>
        <v>1.0002718865689144</v>
      </c>
      <c r="D106">
        <f t="shared" si="3"/>
        <v>173092.17229876411</v>
      </c>
    </row>
    <row r="107" spans="1:4" x14ac:dyDescent="0.25">
      <c r="A107" s="1">
        <v>44301</v>
      </c>
      <c r="B107">
        <v>110.50875790000001</v>
      </c>
      <c r="C107">
        <f t="shared" si="4"/>
        <v>1.0001724857611163</v>
      </c>
      <c r="D107">
        <f t="shared" si="3"/>
        <v>173122.02823384633</v>
      </c>
    </row>
    <row r="108" spans="1:4" x14ac:dyDescent="0.25">
      <c r="A108" s="1">
        <v>44302</v>
      </c>
      <c r="B108">
        <v>110.5249347</v>
      </c>
      <c r="C108">
        <f t="shared" si="4"/>
        <v>1.0001463847780701</v>
      </c>
      <c r="D108">
        <f t="shared" si="3"/>
        <v>173147.37066352839</v>
      </c>
    </row>
    <row r="109" spans="1:4" x14ac:dyDescent="0.25">
      <c r="A109" s="1">
        <v>44303</v>
      </c>
      <c r="B109">
        <v>110.5439626</v>
      </c>
      <c r="C109">
        <f t="shared" si="4"/>
        <v>1.0001721593417054</v>
      </c>
      <c r="D109">
        <f t="shared" si="3"/>
        <v>173177.17960087984</v>
      </c>
    </row>
    <row r="110" spans="1:4" x14ac:dyDescent="0.25">
      <c r="A110" s="1">
        <v>44304</v>
      </c>
      <c r="B110">
        <v>110.5629105</v>
      </c>
      <c r="C110">
        <f t="shared" si="4"/>
        <v>1.0001714060139906</v>
      </c>
      <c r="D110">
        <f t="shared" si="3"/>
        <v>173206.86321094935</v>
      </c>
    </row>
    <row r="111" spans="1:4" x14ac:dyDescent="0.25">
      <c r="A111" s="1">
        <v>44305</v>
      </c>
      <c r="B111">
        <v>110.5882611</v>
      </c>
      <c r="C111">
        <f t="shared" si="4"/>
        <v>1.0002292866557632</v>
      </c>
      <c r="D111">
        <f t="shared" si="3"/>
        <v>173246.57723337022</v>
      </c>
    </row>
    <row r="112" spans="1:4" x14ac:dyDescent="0.25">
      <c r="A112" s="1">
        <v>44306</v>
      </c>
      <c r="B112">
        <v>110.607259</v>
      </c>
      <c r="C112">
        <f t="shared" si="4"/>
        <v>1.0001717894811895</v>
      </c>
      <c r="D112">
        <f t="shared" si="3"/>
        <v>173276.33917299099</v>
      </c>
    </row>
    <row r="113" spans="1:4" x14ac:dyDescent="0.25">
      <c r="A113" s="1">
        <v>44307</v>
      </c>
      <c r="B113">
        <v>110.6269772</v>
      </c>
      <c r="C113">
        <f t="shared" si="4"/>
        <v>1.0001782722054435</v>
      </c>
      <c r="D113">
        <f t="shared" si="3"/>
        <v>173307.22952812654</v>
      </c>
    </row>
    <row r="114" spans="1:4" x14ac:dyDescent="0.25">
      <c r="A114" s="1">
        <v>44308</v>
      </c>
      <c r="B114">
        <v>110.6381418</v>
      </c>
      <c r="C114">
        <f t="shared" si="4"/>
        <v>1.0001009211340903</v>
      </c>
      <c r="D114">
        <f t="shared" si="3"/>
        <v>173324.71989027658</v>
      </c>
    </row>
    <row r="115" spans="1:4" x14ac:dyDescent="0.25">
      <c r="A115" s="1">
        <v>44309</v>
      </c>
      <c r="B115">
        <v>110.6592907</v>
      </c>
      <c r="C115">
        <f t="shared" si="4"/>
        <v>1.0001911537888826</v>
      </c>
      <c r="D115">
        <f t="shared" si="3"/>
        <v>173357.85156719061</v>
      </c>
    </row>
    <row r="116" spans="1:4" x14ac:dyDescent="0.25">
      <c r="A116" s="1">
        <v>44310</v>
      </c>
      <c r="B116">
        <v>110.6783786</v>
      </c>
      <c r="C116">
        <f t="shared" si="4"/>
        <v>1.0001724925207749</v>
      </c>
      <c r="D116">
        <f t="shared" si="3"/>
        <v>173387.75450000356</v>
      </c>
    </row>
    <row r="117" spans="1:4" x14ac:dyDescent="0.25">
      <c r="A117" s="1">
        <v>44311</v>
      </c>
      <c r="B117">
        <v>110.69817690000001</v>
      </c>
      <c r="C117">
        <f t="shared" si="4"/>
        <v>1.0001788813700601</v>
      </c>
      <c r="D117">
        <f t="shared" si="3"/>
        <v>173418.77033908016</v>
      </c>
    </row>
    <row r="118" spans="1:4" x14ac:dyDescent="0.25">
      <c r="A118" s="1">
        <v>44312</v>
      </c>
      <c r="B118">
        <v>110.7149939</v>
      </c>
      <c r="C118">
        <f t="shared" si="4"/>
        <v>1.0001519175877231</v>
      </c>
      <c r="D118">
        <f t="shared" si="3"/>
        <v>173445.115700336</v>
      </c>
    </row>
    <row r="119" spans="1:4" x14ac:dyDescent="0.25">
      <c r="A119" s="1">
        <v>44313</v>
      </c>
      <c r="B119">
        <v>110.7348721</v>
      </c>
      <c r="C119">
        <f t="shared" si="4"/>
        <v>1.0001795438838028</v>
      </c>
      <c r="D119">
        <f t="shared" si="3"/>
        <v>173476.25671003546</v>
      </c>
    </row>
    <row r="120" spans="1:4" x14ac:dyDescent="0.25">
      <c r="A120" s="1">
        <v>44314</v>
      </c>
      <c r="B120">
        <v>110.7551406</v>
      </c>
      <c r="C120">
        <f t="shared" si="4"/>
        <v>1.0001830362885298</v>
      </c>
      <c r="D120">
        <f t="shared" si="3"/>
        <v>173508.00916021172</v>
      </c>
    </row>
    <row r="121" spans="1:4" x14ac:dyDescent="0.25">
      <c r="A121" s="1">
        <v>44315</v>
      </c>
      <c r="B121">
        <v>110.7743286</v>
      </c>
      <c r="C121">
        <f t="shared" si="4"/>
        <v>1.0001732470375284</v>
      </c>
      <c r="D121">
        <f t="shared" si="3"/>
        <v>173538.06890878617</v>
      </c>
    </row>
    <row r="122" spans="1:4" x14ac:dyDescent="0.25">
      <c r="A122" s="1">
        <v>44316</v>
      </c>
      <c r="B122">
        <v>110.79561750000001</v>
      </c>
      <c r="C122">
        <f t="shared" si="4"/>
        <v>1.000192182613689</v>
      </c>
      <c r="D122">
        <f t="shared" si="3"/>
        <v>173571.41990844361</v>
      </c>
    </row>
    <row r="123" spans="1:4" x14ac:dyDescent="0.25">
      <c r="A123" s="1">
        <v>44317</v>
      </c>
      <c r="B123">
        <v>110.8149155</v>
      </c>
      <c r="C123">
        <f t="shared" si="4"/>
        <v>1.0001741765643393</v>
      </c>
      <c r="D123">
        <f t="shared" si="3"/>
        <v>173601.65198203074</v>
      </c>
    </row>
    <row r="124" spans="1:4" x14ac:dyDescent="0.25">
      <c r="A124" s="1">
        <v>44318</v>
      </c>
      <c r="B124">
        <v>110.8349438</v>
      </c>
      <c r="C124">
        <f t="shared" si="4"/>
        <v>1.0001807365002233</v>
      </c>
      <c r="D124">
        <f t="shared" si="3"/>
        <v>173633.02813704297</v>
      </c>
    </row>
    <row r="125" spans="1:4" x14ac:dyDescent="0.25">
      <c r="A125" s="1">
        <v>44319</v>
      </c>
      <c r="B125">
        <v>110.8724495</v>
      </c>
      <c r="C125">
        <f t="shared" si="4"/>
        <v>1.0003383923762137</v>
      </c>
      <c r="D125">
        <f t="shared" si="3"/>
        <v>173691.78423002345</v>
      </c>
    </row>
    <row r="126" spans="1:4" x14ac:dyDescent="0.25">
      <c r="A126" s="1">
        <v>44320</v>
      </c>
      <c r="B126">
        <v>110.8926479</v>
      </c>
      <c r="C126">
        <f t="shared" si="4"/>
        <v>1.0001821769077086</v>
      </c>
      <c r="D126">
        <f t="shared" si="3"/>
        <v>173723.42686216885</v>
      </c>
    </row>
    <row r="127" spans="1:4" x14ac:dyDescent="0.25">
      <c r="A127" s="1">
        <v>44321</v>
      </c>
      <c r="B127">
        <v>110.91306640000001</v>
      </c>
      <c r="C127">
        <f t="shared" si="4"/>
        <v>1.000184128527785</v>
      </c>
      <c r="D127">
        <f t="shared" si="3"/>
        <v>173755.41430099876</v>
      </c>
    </row>
    <row r="128" spans="1:4" x14ac:dyDescent="0.25">
      <c r="A128" s="1">
        <v>44322</v>
      </c>
      <c r="B128">
        <v>110.9332648</v>
      </c>
      <c r="C128">
        <f t="shared" si="4"/>
        <v>1.0001821101936461</v>
      </c>
      <c r="D128">
        <f t="shared" si="3"/>
        <v>173787.05693314417</v>
      </c>
    </row>
    <row r="129" spans="1:4" x14ac:dyDescent="0.25">
      <c r="A129" s="1">
        <v>44323</v>
      </c>
      <c r="B129">
        <v>110.9538934</v>
      </c>
      <c r="C129">
        <f t="shared" si="4"/>
        <v>1.0001859550427654</v>
      </c>
      <c r="D129">
        <f t="shared" si="3"/>
        <v>173819.37351274825</v>
      </c>
    </row>
    <row r="130" spans="1:4" x14ac:dyDescent="0.25">
      <c r="A130" s="1">
        <v>44324</v>
      </c>
      <c r="B130">
        <v>110.97404179999999</v>
      </c>
      <c r="C130">
        <f t="shared" si="4"/>
        <v>1.00018159254608</v>
      </c>
      <c r="D130">
        <f t="shared" si="3"/>
        <v>173850.93781534245</v>
      </c>
    </row>
    <row r="131" spans="1:4" x14ac:dyDescent="0.25">
      <c r="A131" s="1">
        <v>44325</v>
      </c>
      <c r="B131">
        <v>110.99433019999999</v>
      </c>
      <c r="C131">
        <f t="shared" si="4"/>
        <v>1.0001828211325001</v>
      </c>
      <c r="D131">
        <f t="shared" si="3"/>
        <v>173882.72144068006</v>
      </c>
    </row>
    <row r="132" spans="1:4" x14ac:dyDescent="0.25">
      <c r="A132" s="1">
        <v>44326</v>
      </c>
      <c r="B132">
        <v>111.01333820000001</v>
      </c>
      <c r="C132">
        <f t="shared" si="4"/>
        <v>1.0001712519906716</v>
      </c>
      <c r="D132">
        <f t="shared" ref="D132:D195" si="5">+C132*D131</f>
        <v>173912.49920287018</v>
      </c>
    </row>
    <row r="133" spans="1:4" x14ac:dyDescent="0.25">
      <c r="A133" s="1">
        <v>44327</v>
      </c>
      <c r="B133">
        <v>111.03338650000001</v>
      </c>
      <c r="C133">
        <f t="shared" si="4"/>
        <v>1.0001805936144708</v>
      </c>
      <c r="D133">
        <f t="shared" si="5"/>
        <v>173943.90668970288</v>
      </c>
    </row>
    <row r="134" spans="1:4" x14ac:dyDescent="0.25">
      <c r="A134" s="1">
        <v>44328</v>
      </c>
      <c r="B134">
        <v>111.05330480000001</v>
      </c>
      <c r="C134">
        <f t="shared" si="4"/>
        <v>1.0001793901872928</v>
      </c>
      <c r="D134">
        <f t="shared" si="5"/>
        <v>173975.1105197024</v>
      </c>
    </row>
    <row r="135" spans="1:4" x14ac:dyDescent="0.25">
      <c r="A135" s="1">
        <v>44329</v>
      </c>
      <c r="B135">
        <v>111.0746637</v>
      </c>
      <c r="C135">
        <f t="shared" si="4"/>
        <v>1.000192330161074</v>
      </c>
      <c r="D135">
        <f t="shared" si="5"/>
        <v>174008.57118073152</v>
      </c>
    </row>
    <row r="136" spans="1:4" x14ac:dyDescent="0.25">
      <c r="A136" s="1">
        <v>44330</v>
      </c>
      <c r="B136">
        <v>111.07492379999999</v>
      </c>
      <c r="C136">
        <f t="shared" si="4"/>
        <v>1.0000023416681296</v>
      </c>
      <c r="D136">
        <f t="shared" si="5"/>
        <v>174008.97865105694</v>
      </c>
    </row>
    <row r="137" spans="1:4" x14ac:dyDescent="0.25">
      <c r="A137" s="1">
        <v>44331</v>
      </c>
      <c r="B137">
        <v>111.0948121</v>
      </c>
      <c r="C137">
        <f t="shared" si="4"/>
        <v>1.0001790530150245</v>
      </c>
      <c r="D137">
        <f t="shared" si="5"/>
        <v>174040.13548332575</v>
      </c>
    </row>
    <row r="138" spans="1:4" x14ac:dyDescent="0.25">
      <c r="A138" s="1">
        <v>44332</v>
      </c>
      <c r="B138">
        <v>111.1147004</v>
      </c>
      <c r="C138">
        <f t="shared" si="4"/>
        <v>1.0001790209607817</v>
      </c>
      <c r="D138">
        <f t="shared" si="5"/>
        <v>174071.29231559456</v>
      </c>
    </row>
    <row r="139" spans="1:4" x14ac:dyDescent="0.25">
      <c r="A139" s="1">
        <v>44333</v>
      </c>
      <c r="B139">
        <v>111.13451860000001</v>
      </c>
      <c r="C139">
        <f t="shared" si="4"/>
        <v>1.0001783580383934</v>
      </c>
      <c r="D139">
        <f t="shared" si="5"/>
        <v>174102.33932983258</v>
      </c>
    </row>
    <row r="140" spans="1:4" x14ac:dyDescent="0.25">
      <c r="A140" s="1">
        <v>44334</v>
      </c>
      <c r="B140">
        <v>111.1544169</v>
      </c>
      <c r="C140">
        <f t="shared" si="4"/>
        <v>1.000179046980638</v>
      </c>
      <c r="D140">
        <f t="shared" si="5"/>
        <v>174133.5118280116</v>
      </c>
    </row>
    <row r="141" spans="1:4" x14ac:dyDescent="0.25">
      <c r="A141" s="1">
        <v>44335</v>
      </c>
      <c r="B141">
        <v>111.1752156</v>
      </c>
      <c r="C141">
        <f t="shared" si="4"/>
        <v>1.000187115371391</v>
      </c>
      <c r="D141">
        <f t="shared" si="5"/>
        <v>174166.09488474892</v>
      </c>
    </row>
    <row r="142" spans="1:4" x14ac:dyDescent="0.25">
      <c r="A142" s="1">
        <v>44336</v>
      </c>
      <c r="B142">
        <v>111.2115007</v>
      </c>
      <c r="C142">
        <f t="shared" si="4"/>
        <v>1.0003263775995772</v>
      </c>
      <c r="D142">
        <f t="shared" si="5"/>
        <v>174222.93879672515</v>
      </c>
    </row>
    <row r="143" spans="1:4" x14ac:dyDescent="0.25">
      <c r="A143" s="1">
        <v>44337</v>
      </c>
      <c r="B143">
        <v>111.2329096</v>
      </c>
      <c r="C143">
        <f t="shared" si="4"/>
        <v>1.000192506169463</v>
      </c>
      <c r="D143">
        <f t="shared" si="5"/>
        <v>174256.47778730548</v>
      </c>
    </row>
    <row r="144" spans="1:4" x14ac:dyDescent="0.25">
      <c r="A144" s="1">
        <v>44338</v>
      </c>
      <c r="B144">
        <v>111.2550789</v>
      </c>
      <c r="C144">
        <f t="shared" si="4"/>
        <v>1.0001993052243237</v>
      </c>
      <c r="D144">
        <f t="shared" si="5"/>
        <v>174291.20801370073</v>
      </c>
    </row>
    <row r="145" spans="1:4" x14ac:dyDescent="0.25">
      <c r="A145" s="1">
        <v>44339</v>
      </c>
      <c r="B145">
        <v>111.2760976</v>
      </c>
      <c r="C145">
        <f t="shared" si="4"/>
        <v>1.0001889235099002</v>
      </c>
      <c r="D145">
        <f t="shared" si="5"/>
        <v>174324.13572046341</v>
      </c>
    </row>
    <row r="146" spans="1:4" x14ac:dyDescent="0.25">
      <c r="A146" s="1">
        <v>44340</v>
      </c>
      <c r="B146">
        <v>111.30900130000001</v>
      </c>
      <c r="C146">
        <f t="shared" si="4"/>
        <v>1.000295694230025</v>
      </c>
      <c r="D146">
        <f t="shared" si="5"/>
        <v>174375.68236155005</v>
      </c>
    </row>
    <row r="147" spans="1:4" x14ac:dyDescent="0.25">
      <c r="A147" s="1">
        <v>44341</v>
      </c>
      <c r="B147">
        <v>111.3302202</v>
      </c>
      <c r="C147">
        <f t="shared" si="4"/>
        <v>1.0001906305846981</v>
      </c>
      <c r="D147">
        <f t="shared" si="5"/>
        <v>174408.92369983578</v>
      </c>
    </row>
    <row r="148" spans="1:4" x14ac:dyDescent="0.25">
      <c r="A148" s="1">
        <v>44342</v>
      </c>
      <c r="B148">
        <v>111.4308621</v>
      </c>
      <c r="C148">
        <f t="shared" si="4"/>
        <v>1.0009039944394182</v>
      </c>
      <c r="D148">
        <f t="shared" si="5"/>
        <v>174566.58839704536</v>
      </c>
    </row>
    <row r="149" spans="1:4" x14ac:dyDescent="0.25">
      <c r="A149" s="1">
        <v>44343</v>
      </c>
      <c r="B149">
        <v>111.4511706</v>
      </c>
      <c r="C149">
        <f t="shared" si="4"/>
        <v>1.0001822520226198</v>
      </c>
      <c r="D149">
        <f t="shared" si="5"/>
        <v>174598.40351086255</v>
      </c>
    </row>
    <row r="150" spans="1:4" x14ac:dyDescent="0.25">
      <c r="A150" s="1">
        <v>44344</v>
      </c>
      <c r="B150">
        <v>111.46454610000001</v>
      </c>
      <c r="C150">
        <f t="shared" si="4"/>
        <v>1.0001200121984184</v>
      </c>
      <c r="D150">
        <f t="shared" si="5"/>
        <v>174619.35744910824</v>
      </c>
    </row>
    <row r="151" spans="1:4" x14ac:dyDescent="0.25">
      <c r="A151" s="1">
        <v>44345</v>
      </c>
      <c r="B151">
        <v>107.8040312</v>
      </c>
      <c r="C151">
        <f t="shared" si="4"/>
        <v>0.96715982769340847</v>
      </c>
      <c r="D151">
        <f t="shared" si="5"/>
        <v>168884.82766241324</v>
      </c>
    </row>
    <row r="152" spans="1:4" x14ac:dyDescent="0.25">
      <c r="A152" s="1">
        <v>44346</v>
      </c>
      <c r="B152">
        <v>107.8241996</v>
      </c>
      <c r="C152">
        <f t="shared" si="4"/>
        <v>1.0001870839130551</v>
      </c>
      <c r="D152">
        <f t="shared" si="5"/>
        <v>168916.42329682797</v>
      </c>
    </row>
    <row r="153" spans="1:4" x14ac:dyDescent="0.25">
      <c r="A153" s="1">
        <v>44347</v>
      </c>
      <c r="B153">
        <v>107.8317527</v>
      </c>
      <c r="C153">
        <f t="shared" si="4"/>
        <v>1.0000700501374276</v>
      </c>
      <c r="D153">
        <f t="shared" si="5"/>
        <v>168928.25591549368</v>
      </c>
    </row>
    <row r="154" spans="1:4" x14ac:dyDescent="0.25">
      <c r="A154" s="1">
        <v>44348</v>
      </c>
      <c r="B154">
        <v>107.84772940000001</v>
      </c>
      <c r="C154">
        <f t="shared" ref="C154:C217" si="6">+B154/B153</f>
        <v>1.0001481632227982</v>
      </c>
      <c r="D154">
        <f t="shared" si="5"/>
        <v>168953.28487031179</v>
      </c>
    </row>
    <row r="155" spans="1:4" x14ac:dyDescent="0.25">
      <c r="A155" s="1">
        <v>44349</v>
      </c>
      <c r="B155">
        <v>107.8452283</v>
      </c>
      <c r="C155">
        <f t="shared" si="6"/>
        <v>0.99997680896933183</v>
      </c>
      <c r="D155">
        <f t="shared" si="5"/>
        <v>168949.36666950089</v>
      </c>
    </row>
    <row r="156" spans="1:4" x14ac:dyDescent="0.25">
      <c r="A156" s="1">
        <v>44350</v>
      </c>
      <c r="B156">
        <v>107.86996860000001</v>
      </c>
      <c r="C156">
        <f t="shared" si="6"/>
        <v>1.0002294056064418</v>
      </c>
      <c r="D156">
        <f t="shared" si="5"/>
        <v>168988.12460141967</v>
      </c>
    </row>
    <row r="157" spans="1:4" x14ac:dyDescent="0.25">
      <c r="A157" s="1">
        <v>44351</v>
      </c>
      <c r="B157">
        <v>107.887546</v>
      </c>
      <c r="C157">
        <f t="shared" si="6"/>
        <v>1.0001629498944713</v>
      </c>
      <c r="D157">
        <f t="shared" si="5"/>
        <v>169015.66119849036</v>
      </c>
    </row>
    <row r="158" spans="1:4" x14ac:dyDescent="0.25">
      <c r="A158" s="1">
        <v>44352</v>
      </c>
      <c r="B158">
        <v>107.9048732</v>
      </c>
      <c r="C158">
        <f t="shared" si="6"/>
        <v>1.0001606042647406</v>
      </c>
      <c r="D158">
        <f t="shared" si="5"/>
        <v>169042.80583448679</v>
      </c>
    </row>
    <row r="159" spans="1:4" x14ac:dyDescent="0.25">
      <c r="A159" s="1">
        <v>44353</v>
      </c>
      <c r="B159">
        <v>107.92219040000001</v>
      </c>
      <c r="C159">
        <f t="shared" si="6"/>
        <v>1.0001604858009323</v>
      </c>
      <c r="D159">
        <f t="shared" si="5"/>
        <v>169069.93480457299</v>
      </c>
    </row>
    <row r="160" spans="1:4" x14ac:dyDescent="0.25">
      <c r="A160" s="1">
        <v>44354</v>
      </c>
      <c r="B160">
        <v>107.9399178</v>
      </c>
      <c r="C160">
        <f t="shared" si="6"/>
        <v>1.0001642609359047</v>
      </c>
      <c r="D160">
        <f t="shared" si="5"/>
        <v>169097.70639029733</v>
      </c>
    </row>
    <row r="161" spans="1:4" x14ac:dyDescent="0.25">
      <c r="A161" s="1">
        <v>44355</v>
      </c>
      <c r="B161">
        <v>107.9564347</v>
      </c>
      <c r="C161">
        <f t="shared" si="6"/>
        <v>1.0001530193864943</v>
      </c>
      <c r="D161">
        <f t="shared" si="5"/>
        <v>169123.58161758675</v>
      </c>
    </row>
    <row r="162" spans="1:4" x14ac:dyDescent="0.25">
      <c r="A162" s="1">
        <v>44356</v>
      </c>
      <c r="B162">
        <v>107.97387190000001</v>
      </c>
      <c r="C162">
        <f t="shared" si="6"/>
        <v>1.0001615207101684</v>
      </c>
      <c r="D162">
        <f t="shared" si="5"/>
        <v>169150.89857859584</v>
      </c>
    </row>
    <row r="163" spans="1:4" x14ac:dyDescent="0.25">
      <c r="A163" s="1">
        <v>44357</v>
      </c>
      <c r="B163">
        <v>107.9912291</v>
      </c>
      <c r="C163">
        <f t="shared" si="6"/>
        <v>1.0001607537054527</v>
      </c>
      <c r="D163">
        <f t="shared" si="5"/>
        <v>169178.090212323</v>
      </c>
    </row>
    <row r="164" spans="1:4" x14ac:dyDescent="0.25">
      <c r="A164" s="1">
        <v>44358</v>
      </c>
      <c r="B164">
        <v>108.0085764</v>
      </c>
      <c r="C164">
        <f t="shared" si="6"/>
        <v>1.0001606361937407</v>
      </c>
      <c r="D164">
        <f t="shared" si="5"/>
        <v>169205.26633679905</v>
      </c>
    </row>
    <row r="165" spans="1:4" x14ac:dyDescent="0.25">
      <c r="A165" s="1">
        <v>44359</v>
      </c>
      <c r="B165">
        <v>108.0259336</v>
      </c>
      <c r="C165">
        <f t="shared" si="6"/>
        <v>1.0001607020532863</v>
      </c>
      <c r="D165">
        <f t="shared" si="5"/>
        <v>169232.45797052624</v>
      </c>
    </row>
    <row r="166" spans="1:4" x14ac:dyDescent="0.25">
      <c r="A166" s="1">
        <v>44360</v>
      </c>
      <c r="B166">
        <v>108.0433008</v>
      </c>
      <c r="C166">
        <f t="shared" si="6"/>
        <v>1.0001607688026497</v>
      </c>
      <c r="D166">
        <f t="shared" si="5"/>
        <v>169259.66527016362</v>
      </c>
    </row>
    <row r="167" spans="1:4" x14ac:dyDescent="0.25">
      <c r="A167" s="1">
        <v>44361</v>
      </c>
      <c r="B167">
        <v>108.0606581</v>
      </c>
      <c r="C167">
        <f t="shared" si="6"/>
        <v>1.0001606513302674</v>
      </c>
      <c r="D167">
        <f t="shared" si="5"/>
        <v>169286.8570605499</v>
      </c>
    </row>
    <row r="168" spans="1:4" x14ac:dyDescent="0.25">
      <c r="A168" s="1">
        <v>44362</v>
      </c>
      <c r="B168">
        <v>108.0792558</v>
      </c>
      <c r="C168">
        <f t="shared" si="6"/>
        <v>1.0001721042637255</v>
      </c>
      <c r="D168">
        <f t="shared" si="5"/>
        <v>169315.9920504427</v>
      </c>
    </row>
    <row r="169" spans="1:4" x14ac:dyDescent="0.25">
      <c r="A169" s="1">
        <v>44363</v>
      </c>
      <c r="B169">
        <v>108.09663310000001</v>
      </c>
      <c r="C169">
        <f t="shared" si="6"/>
        <v>1.0001607829353689</v>
      </c>
      <c r="D169">
        <f t="shared" si="5"/>
        <v>169343.21517264948</v>
      </c>
    </row>
    <row r="170" spans="1:4" x14ac:dyDescent="0.25">
      <c r="A170" s="1">
        <v>44364</v>
      </c>
      <c r="B170">
        <v>108.11398029999999</v>
      </c>
      <c r="C170">
        <f t="shared" si="6"/>
        <v>1.0001604786338159</v>
      </c>
      <c r="D170">
        <f t="shared" si="5"/>
        <v>169370.39114046638</v>
      </c>
    </row>
    <row r="171" spans="1:4" x14ac:dyDescent="0.25">
      <c r="A171" s="1">
        <v>44365</v>
      </c>
      <c r="B171">
        <v>108.1211033</v>
      </c>
      <c r="C171">
        <f t="shared" si="6"/>
        <v>1.0000658841713184</v>
      </c>
      <c r="D171">
        <f t="shared" si="5"/>
        <v>169381.54996833255</v>
      </c>
    </row>
    <row r="172" spans="1:4" x14ac:dyDescent="0.25">
      <c r="A172" s="1">
        <v>44366</v>
      </c>
      <c r="B172">
        <v>108.1383905</v>
      </c>
      <c r="C172">
        <f t="shared" si="6"/>
        <v>1.0001598873806534</v>
      </c>
      <c r="D172">
        <f t="shared" si="5"/>
        <v>169408.63194068801</v>
      </c>
    </row>
    <row r="173" spans="1:4" x14ac:dyDescent="0.25">
      <c r="A173" s="1">
        <v>44367</v>
      </c>
      <c r="B173">
        <v>108.1556777</v>
      </c>
      <c r="C173">
        <f t="shared" si="6"/>
        <v>1.0001598618207657</v>
      </c>
      <c r="D173">
        <f t="shared" si="5"/>
        <v>169435.71391304347</v>
      </c>
    </row>
    <row r="174" spans="1:4" x14ac:dyDescent="0.25">
      <c r="A174" s="1">
        <v>44368</v>
      </c>
      <c r="B174">
        <v>108.1764063</v>
      </c>
      <c r="C174">
        <f t="shared" si="6"/>
        <v>1.0001916552181154</v>
      </c>
      <c r="D174">
        <f t="shared" si="5"/>
        <v>169468.18715175</v>
      </c>
    </row>
    <row r="175" spans="1:4" x14ac:dyDescent="0.25">
      <c r="A175" s="1">
        <v>44369</v>
      </c>
      <c r="B175">
        <v>108.19339340000001</v>
      </c>
      <c r="C175">
        <f t="shared" si="6"/>
        <v>1.00015703146907</v>
      </c>
      <c r="D175">
        <f t="shared" si="5"/>
        <v>169494.79899013907</v>
      </c>
    </row>
    <row r="176" spans="1:4" x14ac:dyDescent="0.25">
      <c r="A176" s="1">
        <v>44370</v>
      </c>
      <c r="B176">
        <v>108.21040050000001</v>
      </c>
      <c r="C176">
        <f t="shared" si="6"/>
        <v>1.0001571916682299</v>
      </c>
      <c r="D176">
        <f t="shared" si="5"/>
        <v>169521.44216034861</v>
      </c>
    </row>
    <row r="177" spans="1:4" x14ac:dyDescent="0.25">
      <c r="A177" s="1">
        <v>44371</v>
      </c>
      <c r="B177">
        <v>108.2279478</v>
      </c>
      <c r="C177">
        <f t="shared" si="6"/>
        <v>1.0001621590893197</v>
      </c>
      <c r="D177">
        <f t="shared" si="5"/>
        <v>169548.93160302949</v>
      </c>
    </row>
    <row r="178" spans="1:4" x14ac:dyDescent="0.25">
      <c r="A178" s="1">
        <v>44372</v>
      </c>
      <c r="B178">
        <v>108.2458652</v>
      </c>
      <c r="C178">
        <f t="shared" si="6"/>
        <v>1.0001655524322897</v>
      </c>
      <c r="D178">
        <f t="shared" si="5"/>
        <v>169577.00084104849</v>
      </c>
    </row>
    <row r="179" spans="1:4" x14ac:dyDescent="0.25">
      <c r="A179" s="1">
        <v>44373</v>
      </c>
      <c r="B179">
        <v>108.2610816</v>
      </c>
      <c r="C179">
        <f t="shared" si="6"/>
        <v>1.0001405725749606</v>
      </c>
      <c r="D179">
        <f t="shared" si="5"/>
        <v>169600.8387167108</v>
      </c>
    </row>
    <row r="180" spans="1:4" x14ac:dyDescent="0.25">
      <c r="A180" s="1">
        <v>44374</v>
      </c>
      <c r="B180">
        <v>108.2779986</v>
      </c>
      <c r="C180">
        <f t="shared" si="6"/>
        <v>1.0001562611397372</v>
      </c>
      <c r="D180">
        <f t="shared" si="5"/>
        <v>169627.34073706905</v>
      </c>
    </row>
    <row r="181" spans="1:4" x14ac:dyDescent="0.25">
      <c r="A181" s="1">
        <v>44375</v>
      </c>
      <c r="B181">
        <v>108.2935951</v>
      </c>
      <c r="C181">
        <f t="shared" si="6"/>
        <v>1.0001440412660159</v>
      </c>
      <c r="D181">
        <f t="shared" si="5"/>
        <v>169651.77407397973</v>
      </c>
    </row>
    <row r="182" spans="1:4" x14ac:dyDescent="0.25">
      <c r="A182" s="1">
        <v>44376</v>
      </c>
      <c r="B182">
        <v>108.3059403</v>
      </c>
      <c r="C182">
        <f t="shared" si="6"/>
        <v>1.0001139975082423</v>
      </c>
      <c r="D182">
        <f t="shared" si="5"/>
        <v>169671.11395349304</v>
      </c>
    </row>
    <row r="183" spans="1:4" x14ac:dyDescent="0.25">
      <c r="A183" s="1">
        <v>44377</v>
      </c>
      <c r="B183">
        <v>108.3479878</v>
      </c>
      <c r="C183">
        <f t="shared" si="6"/>
        <v>1.0003882289363217</v>
      </c>
      <c r="D183">
        <f t="shared" si="5"/>
        <v>169736.98518958772</v>
      </c>
    </row>
    <row r="184" spans="1:4" x14ac:dyDescent="0.25">
      <c r="A184" s="1">
        <v>44378</v>
      </c>
      <c r="B184">
        <v>108.3666355</v>
      </c>
      <c r="C184">
        <f t="shared" si="6"/>
        <v>1.0001721093338107</v>
      </c>
      <c r="D184">
        <f t="shared" si="5"/>
        <v>169766.19850903173</v>
      </c>
    </row>
    <row r="185" spans="1:4" x14ac:dyDescent="0.25">
      <c r="A185" s="1">
        <v>44379</v>
      </c>
      <c r="B185">
        <v>108.3852433</v>
      </c>
      <c r="C185">
        <f t="shared" si="6"/>
        <v>1.0001717115227777</v>
      </c>
      <c r="D185">
        <f t="shared" si="5"/>
        <v>169795.34932149391</v>
      </c>
    </row>
    <row r="186" spans="1:4" x14ac:dyDescent="0.25">
      <c r="A186" s="1">
        <v>44380</v>
      </c>
      <c r="B186">
        <v>108.403801</v>
      </c>
      <c r="C186">
        <f t="shared" si="6"/>
        <v>1.0001712198029453</v>
      </c>
      <c r="D186">
        <f t="shared" si="5"/>
        <v>169824.42164774577</v>
      </c>
    </row>
    <row r="187" spans="1:4" x14ac:dyDescent="0.25">
      <c r="A187" s="1">
        <v>44381</v>
      </c>
      <c r="B187">
        <v>108.42234879999999</v>
      </c>
      <c r="C187">
        <f t="shared" si="6"/>
        <v>1.000171099166532</v>
      </c>
      <c r="D187">
        <f t="shared" si="5"/>
        <v>169853.47846474647</v>
      </c>
    </row>
    <row r="188" spans="1:4" x14ac:dyDescent="0.25">
      <c r="A188" s="1">
        <v>44382</v>
      </c>
      <c r="B188">
        <v>108.4409065</v>
      </c>
      <c r="C188">
        <f t="shared" si="6"/>
        <v>1.0001711612062032</v>
      </c>
      <c r="D188">
        <f t="shared" si="5"/>
        <v>169882.5507909983</v>
      </c>
    </row>
    <row r="189" spans="1:4" x14ac:dyDescent="0.25">
      <c r="A189" s="1">
        <v>44383</v>
      </c>
      <c r="B189">
        <v>108.4594642</v>
      </c>
      <c r="C189">
        <f t="shared" si="6"/>
        <v>1.0001711319150584</v>
      </c>
      <c r="D189">
        <f t="shared" si="5"/>
        <v>169911.62311725016</v>
      </c>
    </row>
    <row r="190" spans="1:4" x14ac:dyDescent="0.25">
      <c r="A190" s="1">
        <v>44384</v>
      </c>
      <c r="B190">
        <v>108.4783621</v>
      </c>
      <c r="C190">
        <f t="shared" si="6"/>
        <v>1.0001742392896682</v>
      </c>
      <c r="D190">
        <f t="shared" si="5"/>
        <v>169941.22839776849</v>
      </c>
    </row>
    <row r="191" spans="1:4" x14ac:dyDescent="0.25">
      <c r="A191" s="1">
        <v>44385</v>
      </c>
      <c r="B191">
        <v>108.494849</v>
      </c>
      <c r="C191">
        <f t="shared" si="6"/>
        <v>1.0001519833050652</v>
      </c>
      <c r="D191">
        <f t="shared" si="5"/>
        <v>169967.0566273272</v>
      </c>
    </row>
    <row r="192" spans="1:4" x14ac:dyDescent="0.25">
      <c r="A192" s="1">
        <v>44386</v>
      </c>
      <c r="B192">
        <v>108.5133567</v>
      </c>
      <c r="C192">
        <f t="shared" si="6"/>
        <v>1.0001705859786947</v>
      </c>
      <c r="D192">
        <f t="shared" si="5"/>
        <v>169996.05062402782</v>
      </c>
    </row>
    <row r="193" spans="1:4" x14ac:dyDescent="0.25">
      <c r="A193" s="1">
        <v>44387</v>
      </c>
      <c r="B193">
        <v>108.53200440000001</v>
      </c>
      <c r="C193">
        <f t="shared" si="6"/>
        <v>1.0001718470478391</v>
      </c>
      <c r="D193">
        <f t="shared" si="5"/>
        <v>170025.26394347186</v>
      </c>
    </row>
    <row r="194" spans="1:4" x14ac:dyDescent="0.25">
      <c r="A194" s="1">
        <v>44388</v>
      </c>
      <c r="B194">
        <v>108.5506422</v>
      </c>
      <c r="C194">
        <f t="shared" si="6"/>
        <v>1.0001717263041721</v>
      </c>
      <c r="D194">
        <f t="shared" si="5"/>
        <v>170054.46175366474</v>
      </c>
    </row>
    <row r="195" spans="1:4" x14ac:dyDescent="0.25">
      <c r="A195" s="1">
        <v>44389</v>
      </c>
      <c r="B195">
        <v>108.5692299</v>
      </c>
      <c r="C195">
        <f t="shared" si="6"/>
        <v>1.0001712352835808</v>
      </c>
      <c r="D195">
        <f t="shared" si="5"/>
        <v>170083.58107764731</v>
      </c>
    </row>
    <row r="196" spans="1:4" x14ac:dyDescent="0.25">
      <c r="A196" s="1">
        <v>44390</v>
      </c>
      <c r="B196">
        <v>108.58782770000001</v>
      </c>
      <c r="C196">
        <f t="shared" si="6"/>
        <v>1.0001712989952782</v>
      </c>
      <c r="D196">
        <f t="shared" ref="D196:D250" si="7">+C196*D195</f>
        <v>170112.71622419922</v>
      </c>
    </row>
    <row r="197" spans="1:4" x14ac:dyDescent="0.25">
      <c r="A197" s="1">
        <v>44391</v>
      </c>
      <c r="B197">
        <v>108.6064154</v>
      </c>
      <c r="C197">
        <f t="shared" si="6"/>
        <v>1.0001711766446912</v>
      </c>
      <c r="D197">
        <f t="shared" si="7"/>
        <v>170141.83554818179</v>
      </c>
    </row>
    <row r="198" spans="1:4" x14ac:dyDescent="0.25">
      <c r="A198" s="1">
        <v>44392</v>
      </c>
      <c r="B198">
        <v>108.6249732</v>
      </c>
      <c r="C198">
        <f t="shared" si="6"/>
        <v>1.0001708720422422</v>
      </c>
      <c r="D198">
        <f t="shared" si="7"/>
        <v>170170.90803109275</v>
      </c>
    </row>
    <row r="199" spans="1:4" x14ac:dyDescent="0.25">
      <c r="A199" s="1">
        <v>44393</v>
      </c>
      <c r="B199">
        <v>108.6435409</v>
      </c>
      <c r="C199">
        <f t="shared" si="6"/>
        <v>1.0001709339892386</v>
      </c>
      <c r="D199">
        <f t="shared" si="7"/>
        <v>170199.99602325488</v>
      </c>
    </row>
    <row r="200" spans="1:4" x14ac:dyDescent="0.25">
      <c r="A200" s="1">
        <v>44394</v>
      </c>
      <c r="B200">
        <v>108.66204860000001</v>
      </c>
      <c r="C200">
        <f t="shared" si="6"/>
        <v>1.0001703525110346</v>
      </c>
      <c r="D200">
        <f t="shared" si="7"/>
        <v>170228.99001995553</v>
      </c>
    </row>
    <row r="201" spans="1:4" x14ac:dyDescent="0.25">
      <c r="A201" s="1">
        <v>44395</v>
      </c>
      <c r="B201">
        <v>108.68027619999999</v>
      </c>
      <c r="C201">
        <f t="shared" si="6"/>
        <v>1.0001677457790905</v>
      </c>
      <c r="D201">
        <f t="shared" si="7"/>
        <v>170257.5452145102</v>
      </c>
    </row>
    <row r="202" spans="1:4" x14ac:dyDescent="0.25">
      <c r="A202" s="1">
        <v>44396</v>
      </c>
      <c r="B202">
        <v>108.69961429999999</v>
      </c>
      <c r="C202">
        <f t="shared" si="6"/>
        <v>1.0001779356905978</v>
      </c>
      <c r="D202">
        <f t="shared" si="7"/>
        <v>170287.84010839742</v>
      </c>
    </row>
    <row r="203" spans="1:4" x14ac:dyDescent="0.25">
      <c r="A203" s="1">
        <v>44397</v>
      </c>
      <c r="B203">
        <v>108.7197226</v>
      </c>
      <c r="C203">
        <f t="shared" si="6"/>
        <v>1.00018498961684</v>
      </c>
      <c r="D203">
        <f t="shared" si="7"/>
        <v>170319.34159069159</v>
      </c>
    </row>
    <row r="204" spans="1:4" x14ac:dyDescent="0.25">
      <c r="A204" s="1">
        <v>44398</v>
      </c>
      <c r="B204">
        <v>108.73881059999999</v>
      </c>
      <c r="C204">
        <f t="shared" si="6"/>
        <v>1.0001755707202291</v>
      </c>
      <c r="D204">
        <f t="shared" si="7"/>
        <v>170349.24468016363</v>
      </c>
    </row>
    <row r="205" spans="1:4" x14ac:dyDescent="0.25">
      <c r="A205" s="1">
        <v>44399</v>
      </c>
      <c r="B205">
        <v>108.75783850000001</v>
      </c>
      <c r="C205">
        <f t="shared" si="6"/>
        <v>1.0001749872000165</v>
      </c>
      <c r="D205">
        <f t="shared" si="7"/>
        <v>170379.05361751514</v>
      </c>
    </row>
    <row r="206" spans="1:4" x14ac:dyDescent="0.25">
      <c r="A206" s="1">
        <v>44400</v>
      </c>
      <c r="B206">
        <v>108.7723646</v>
      </c>
      <c r="C206">
        <f t="shared" si="6"/>
        <v>1.0001335637063069</v>
      </c>
      <c r="D206">
        <f t="shared" si="7"/>
        <v>170401.81007539335</v>
      </c>
    </row>
    <row r="207" spans="1:4" x14ac:dyDescent="0.25">
      <c r="A207" s="1">
        <v>44401</v>
      </c>
      <c r="B207">
        <v>108.790312</v>
      </c>
      <c r="C207">
        <f t="shared" si="6"/>
        <v>1.0001649996307977</v>
      </c>
      <c r="D207">
        <f t="shared" si="7"/>
        <v>170429.92631114306</v>
      </c>
    </row>
    <row r="208" spans="1:4" x14ac:dyDescent="0.25">
      <c r="A208" s="1">
        <v>44402</v>
      </c>
      <c r="B208">
        <v>108.8084296</v>
      </c>
      <c r="C208">
        <f t="shared" si="6"/>
        <v>1.0001665368879538</v>
      </c>
      <c r="D208">
        <f t="shared" si="7"/>
        <v>170458.30918068512</v>
      </c>
    </row>
    <row r="209" spans="1:4" x14ac:dyDescent="0.25">
      <c r="A209" s="1">
        <v>44403</v>
      </c>
      <c r="B209">
        <v>108.82542669999999</v>
      </c>
      <c r="C209">
        <f t="shared" si="6"/>
        <v>1.0001562112426627</v>
      </c>
      <c r="D209">
        <f t="shared" si="7"/>
        <v>170484.93668498442</v>
      </c>
    </row>
    <row r="210" spans="1:4" x14ac:dyDescent="0.25">
      <c r="A210" s="1">
        <v>44404</v>
      </c>
      <c r="B210">
        <v>108.8433141</v>
      </c>
      <c r="C210">
        <f t="shared" si="6"/>
        <v>1.0001643678370251</v>
      </c>
      <c r="D210">
        <f t="shared" si="7"/>
        <v>170512.95892527269</v>
      </c>
    </row>
    <row r="211" spans="1:4" x14ac:dyDescent="0.25">
      <c r="A211" s="1">
        <v>44405</v>
      </c>
      <c r="B211">
        <v>108.8596809</v>
      </c>
      <c r="C211">
        <f t="shared" si="6"/>
        <v>1.0001503702835157</v>
      </c>
      <c r="D211">
        <f t="shared" si="7"/>
        <v>170538.59900724937</v>
      </c>
    </row>
    <row r="212" spans="1:4" x14ac:dyDescent="0.25">
      <c r="A212" s="1">
        <v>44406</v>
      </c>
      <c r="B212">
        <v>108.8769381</v>
      </c>
      <c r="C212">
        <f t="shared" si="6"/>
        <v>1.0001585270125479</v>
      </c>
      <c r="D212">
        <f t="shared" si="7"/>
        <v>170565.6339818741</v>
      </c>
    </row>
    <row r="213" spans="1:4" x14ac:dyDescent="0.25">
      <c r="A213" s="1">
        <v>44407</v>
      </c>
      <c r="B213">
        <v>108.8944254</v>
      </c>
      <c r="C213">
        <f t="shared" si="6"/>
        <v>1.0001606152809324</v>
      </c>
      <c r="D213">
        <f t="shared" si="7"/>
        <v>170593.0294290935</v>
      </c>
    </row>
    <row r="214" spans="1:4" x14ac:dyDescent="0.25">
      <c r="A214" s="1">
        <v>44408</v>
      </c>
      <c r="B214">
        <v>108.8985271</v>
      </c>
      <c r="C214">
        <f t="shared" si="6"/>
        <v>1.0000376667582838</v>
      </c>
      <c r="D214">
        <f t="shared" si="7"/>
        <v>170599.4551154979</v>
      </c>
    </row>
    <row r="215" spans="1:4" x14ac:dyDescent="0.25">
      <c r="A215" s="1">
        <v>44409</v>
      </c>
      <c r="B215">
        <v>108.9172849</v>
      </c>
      <c r="C215">
        <f t="shared" si="6"/>
        <v>1.0001722502636126</v>
      </c>
      <c r="D215">
        <f t="shared" si="7"/>
        <v>170628.8409166137</v>
      </c>
    </row>
    <row r="216" spans="1:4" x14ac:dyDescent="0.25">
      <c r="A216" s="1">
        <v>44410</v>
      </c>
      <c r="B216">
        <v>108.93160090000001</v>
      </c>
      <c r="C216">
        <f t="shared" si="6"/>
        <v>1.0001314391927154</v>
      </c>
      <c r="D216">
        <f t="shared" si="7"/>
        <v>170651.26823371774</v>
      </c>
    </row>
    <row r="217" spans="1:4" x14ac:dyDescent="0.25">
      <c r="A217" s="1">
        <v>44411</v>
      </c>
      <c r="B217">
        <v>108.9503187</v>
      </c>
      <c r="C217">
        <f t="shared" si="6"/>
        <v>1.0001718307621053</v>
      </c>
      <c r="D217">
        <f t="shared" si="7"/>
        <v>170680.59137119257</v>
      </c>
    </row>
    <row r="218" spans="1:4" x14ac:dyDescent="0.25">
      <c r="A218" s="1">
        <v>44412</v>
      </c>
      <c r="B218">
        <v>108.9689865</v>
      </c>
      <c r="C218">
        <f t="shared" ref="C218:C250" si="8">+B218/B217</f>
        <v>1.0001713423165968</v>
      </c>
      <c r="D218">
        <f t="shared" si="7"/>
        <v>170709.83617911622</v>
      </c>
    </row>
    <row r="219" spans="1:4" x14ac:dyDescent="0.25">
      <c r="A219" s="1">
        <v>44413</v>
      </c>
      <c r="B219">
        <v>108.9876543</v>
      </c>
      <c r="C219">
        <f t="shared" si="8"/>
        <v>1.0001713129634366</v>
      </c>
      <c r="D219">
        <f t="shared" si="7"/>
        <v>170739.08098703984</v>
      </c>
    </row>
    <row r="220" spans="1:4" x14ac:dyDescent="0.25">
      <c r="A220" s="1">
        <v>44414</v>
      </c>
      <c r="B220">
        <v>109.00631199999999</v>
      </c>
      <c r="C220">
        <f t="shared" si="8"/>
        <v>1.0001711909492852</v>
      </c>
      <c r="D220">
        <f t="shared" si="7"/>
        <v>170768.30997239408</v>
      </c>
    </row>
    <row r="221" spans="1:4" x14ac:dyDescent="0.25">
      <c r="A221" s="1">
        <v>44415</v>
      </c>
      <c r="B221">
        <v>109.02533</v>
      </c>
      <c r="C221">
        <f t="shared" si="8"/>
        <v>1.0001744669611425</v>
      </c>
      <c r="D221">
        <f t="shared" si="7"/>
        <v>170798.10340049441</v>
      </c>
    </row>
    <row r="222" spans="1:4" x14ac:dyDescent="0.25">
      <c r="A222" s="1">
        <v>44416</v>
      </c>
      <c r="B222">
        <v>109.0439777</v>
      </c>
      <c r="C222">
        <f t="shared" si="8"/>
        <v>1.0001710400693125</v>
      </c>
      <c r="D222">
        <f t="shared" si="7"/>
        <v>170827.31671993848</v>
      </c>
    </row>
    <row r="223" spans="1:4" x14ac:dyDescent="0.25">
      <c r="A223" s="1">
        <v>44417</v>
      </c>
      <c r="B223">
        <v>109.0619152</v>
      </c>
      <c r="C223">
        <f t="shared" si="8"/>
        <v>1.0001644978510353</v>
      </c>
      <c r="D223">
        <f t="shared" si="7"/>
        <v>170855.41744643703</v>
      </c>
    </row>
    <row r="224" spans="1:4" x14ac:dyDescent="0.25">
      <c r="A224" s="1">
        <v>44418</v>
      </c>
      <c r="B224">
        <v>109.0802128</v>
      </c>
      <c r="C224">
        <f t="shared" si="8"/>
        <v>1.0001677725901517</v>
      </c>
      <c r="D224">
        <f t="shared" si="7"/>
        <v>170884.08230236347</v>
      </c>
    </row>
    <row r="225" spans="1:4" x14ac:dyDescent="0.25">
      <c r="A225" s="1">
        <v>44419</v>
      </c>
      <c r="B225">
        <v>109.0985505</v>
      </c>
      <c r="C225">
        <f t="shared" si="8"/>
        <v>1.0001681120666095</v>
      </c>
      <c r="D225">
        <f t="shared" si="7"/>
        <v>170912.80997859</v>
      </c>
    </row>
    <row r="226" spans="1:4" x14ac:dyDescent="0.25">
      <c r="A226" s="1">
        <v>44420</v>
      </c>
      <c r="B226">
        <v>109.1168481</v>
      </c>
      <c r="C226">
        <f t="shared" si="8"/>
        <v>1.0001677162521054</v>
      </c>
      <c r="D226">
        <f t="shared" si="7"/>
        <v>170941.47483451641</v>
      </c>
    </row>
    <row r="227" spans="1:4" x14ac:dyDescent="0.25">
      <c r="A227" s="1">
        <v>44421</v>
      </c>
      <c r="B227">
        <v>109.1351257</v>
      </c>
      <c r="C227">
        <f t="shared" si="8"/>
        <v>1.0001675048383294</v>
      </c>
      <c r="D227">
        <f t="shared" si="7"/>
        <v>170970.10835862235</v>
      </c>
    </row>
    <row r="228" spans="1:4" x14ac:dyDescent="0.25">
      <c r="A228" s="1">
        <v>44422</v>
      </c>
      <c r="B228">
        <v>109.1533933</v>
      </c>
      <c r="C228">
        <f t="shared" si="8"/>
        <v>1.0001673851556301</v>
      </c>
      <c r="D228">
        <f t="shared" si="7"/>
        <v>170998.72621681806</v>
      </c>
    </row>
    <row r="229" spans="1:4" x14ac:dyDescent="0.25">
      <c r="A229" s="1">
        <v>44423</v>
      </c>
      <c r="B229">
        <v>109.1716509</v>
      </c>
      <c r="C229">
        <f t="shared" si="8"/>
        <v>1.000167265528336</v>
      </c>
      <c r="D229">
        <f t="shared" si="7"/>
        <v>171027.3284091035</v>
      </c>
    </row>
    <row r="230" spans="1:4" x14ac:dyDescent="0.25">
      <c r="A230" s="1">
        <v>44424</v>
      </c>
      <c r="B230">
        <v>109.1898985</v>
      </c>
      <c r="C230">
        <f t="shared" si="8"/>
        <v>1.0001671459563868</v>
      </c>
      <c r="D230">
        <f t="shared" si="7"/>
        <v>171055.91493547871</v>
      </c>
    </row>
    <row r="231" spans="1:4" x14ac:dyDescent="0.25">
      <c r="A231" s="1">
        <v>44425</v>
      </c>
      <c r="B231">
        <v>109.2093766</v>
      </c>
      <c r="C231">
        <f t="shared" si="8"/>
        <v>1.0001783873807704</v>
      </c>
      <c r="D231">
        <f t="shared" si="7"/>
        <v>171086.42915210934</v>
      </c>
    </row>
    <row r="232" spans="1:4" x14ac:dyDescent="0.25">
      <c r="A232" s="1">
        <v>44426</v>
      </c>
      <c r="B232">
        <v>109.2283145</v>
      </c>
      <c r="C232">
        <f t="shared" si="8"/>
        <v>1.0001734091026759</v>
      </c>
      <c r="D232">
        <f t="shared" si="7"/>
        <v>171116.09709626864</v>
      </c>
    </row>
    <row r="233" spans="1:4" x14ac:dyDescent="0.25">
      <c r="A233" s="1">
        <v>44427</v>
      </c>
      <c r="B233">
        <v>109.24619199999999</v>
      </c>
      <c r="C233">
        <f t="shared" si="8"/>
        <v>1.0001636709316795</v>
      </c>
      <c r="D233">
        <f t="shared" si="7"/>
        <v>171144.10382730575</v>
      </c>
    </row>
    <row r="234" spans="1:4" x14ac:dyDescent="0.25">
      <c r="A234" s="1">
        <v>44428</v>
      </c>
      <c r="B234">
        <v>109.26546999999999</v>
      </c>
      <c r="C234">
        <f t="shared" si="8"/>
        <v>1.0001764638166977</v>
      </c>
      <c r="D234">
        <f t="shared" si="7"/>
        <v>171174.30456907241</v>
      </c>
    </row>
    <row r="235" spans="1:4" x14ac:dyDescent="0.25">
      <c r="A235" s="1">
        <v>44429</v>
      </c>
      <c r="B235">
        <v>109.28460800000001</v>
      </c>
      <c r="C235">
        <f t="shared" si="8"/>
        <v>1.0001751513996142</v>
      </c>
      <c r="D235">
        <f t="shared" si="7"/>
        <v>171204.28598809568</v>
      </c>
    </row>
    <row r="236" spans="1:4" x14ac:dyDescent="0.25">
      <c r="A236" s="1">
        <v>44430</v>
      </c>
      <c r="B236">
        <v>109.30404609999999</v>
      </c>
      <c r="C236">
        <f t="shared" si="8"/>
        <v>1.0001778667678434</v>
      </c>
      <c r="D236">
        <f t="shared" si="7"/>
        <v>171234.73754108531</v>
      </c>
    </row>
    <row r="237" spans="1:4" x14ac:dyDescent="0.25">
      <c r="A237" s="1">
        <v>44431</v>
      </c>
      <c r="B237">
        <v>109.3213433</v>
      </c>
      <c r="C237">
        <f t="shared" si="8"/>
        <v>1.0001582484877474</v>
      </c>
      <c r="D237">
        <f t="shared" si="7"/>
        <v>171261.83517935101</v>
      </c>
    </row>
    <row r="238" spans="1:4" x14ac:dyDescent="0.25">
      <c r="A238" s="1">
        <v>44432</v>
      </c>
      <c r="B238">
        <v>109.33989099999999</v>
      </c>
      <c r="C238">
        <f t="shared" si="8"/>
        <v>1.0001696622035561</v>
      </c>
      <c r="D238">
        <f t="shared" si="7"/>
        <v>171290.8918396926</v>
      </c>
    </row>
    <row r="239" spans="1:4" x14ac:dyDescent="0.25">
      <c r="A239" s="1">
        <v>44433</v>
      </c>
      <c r="B239">
        <v>109.3584187</v>
      </c>
      <c r="C239">
        <f t="shared" si="8"/>
        <v>1.0001694505073178</v>
      </c>
      <c r="D239">
        <f t="shared" si="7"/>
        <v>171319.91716821375</v>
      </c>
    </row>
    <row r="240" spans="1:4" x14ac:dyDescent="0.25">
      <c r="A240" s="1">
        <v>44434</v>
      </c>
      <c r="B240">
        <v>109.3742653</v>
      </c>
      <c r="C240">
        <f t="shared" si="8"/>
        <v>1.0001449051676896</v>
      </c>
      <c r="D240">
        <f t="shared" si="7"/>
        <v>171344.74230953958</v>
      </c>
    </row>
    <row r="241" spans="1:4" x14ac:dyDescent="0.25">
      <c r="A241" s="1">
        <v>44435</v>
      </c>
      <c r="B241">
        <v>109.4025171</v>
      </c>
      <c r="C241">
        <f t="shared" si="8"/>
        <v>1.0002583039065223</v>
      </c>
      <c r="D241">
        <f t="shared" si="7"/>
        <v>171389.00132584019</v>
      </c>
    </row>
    <row r="242" spans="1:4" x14ac:dyDescent="0.25">
      <c r="A242" s="1">
        <v>44436</v>
      </c>
      <c r="B242">
        <v>109.4231857</v>
      </c>
      <c r="C242">
        <f t="shared" si="8"/>
        <v>1.0001889225270852</v>
      </c>
      <c r="D242">
        <f t="shared" si="7"/>
        <v>171421.38056908528</v>
      </c>
    </row>
    <row r="243" spans="1:4" x14ac:dyDescent="0.25">
      <c r="A243" s="1">
        <v>44437</v>
      </c>
      <c r="B243">
        <v>109.4445346</v>
      </c>
      <c r="C243">
        <f t="shared" si="8"/>
        <v>1.0001951039888248</v>
      </c>
      <c r="D243">
        <f t="shared" si="7"/>
        <v>171454.82556420416</v>
      </c>
    </row>
    <row r="244" spans="1:4" x14ac:dyDescent="0.25">
      <c r="A244" s="1">
        <v>44438</v>
      </c>
      <c r="B244">
        <v>109.4637226</v>
      </c>
      <c r="C244">
        <f t="shared" si="8"/>
        <v>1.0001753216829887</v>
      </c>
      <c r="D244">
        <f t="shared" si="7"/>
        <v>171484.88531277861</v>
      </c>
    </row>
    <row r="245" spans="1:4" x14ac:dyDescent="0.25">
      <c r="A245" s="1">
        <v>44439</v>
      </c>
      <c r="B245">
        <v>109.467044</v>
      </c>
      <c r="C245">
        <f t="shared" si="8"/>
        <v>1.0000303424725663</v>
      </c>
      <c r="D245">
        <f t="shared" si="7"/>
        <v>171490.08858820674</v>
      </c>
    </row>
    <row r="246" spans="1:4" x14ac:dyDescent="0.25">
      <c r="A246" s="1">
        <v>44440</v>
      </c>
      <c r="B246">
        <v>109.4842111</v>
      </c>
      <c r="C246">
        <f t="shared" si="8"/>
        <v>1.0001568243680719</v>
      </c>
      <c r="D246">
        <f t="shared" si="7"/>
        <v>171516.98241298017</v>
      </c>
    </row>
    <row r="247" spans="1:4" x14ac:dyDescent="0.25">
      <c r="A247" s="1">
        <v>44441</v>
      </c>
      <c r="B247">
        <v>109.4977167</v>
      </c>
      <c r="C247">
        <f t="shared" si="8"/>
        <v>1.0001233565996805</v>
      </c>
      <c r="D247">
        <f t="shared" si="7"/>
        <v>171538.14016471809</v>
      </c>
    </row>
    <row r="248" spans="1:4" x14ac:dyDescent="0.25">
      <c r="A248" s="1">
        <v>44442</v>
      </c>
      <c r="B248">
        <v>109.50888140000001</v>
      </c>
      <c r="C248">
        <f t="shared" si="8"/>
        <v>1.0001019628567287</v>
      </c>
      <c r="D248">
        <f t="shared" si="7"/>
        <v>171555.63068352721</v>
      </c>
    </row>
    <row r="249" spans="1:4" x14ac:dyDescent="0.25">
      <c r="A249" s="1">
        <v>44443</v>
      </c>
      <c r="B249">
        <v>109.5269789</v>
      </c>
      <c r="C249">
        <f t="shared" si="8"/>
        <v>1.0001652605685367</v>
      </c>
      <c r="D249">
        <f t="shared" si="7"/>
        <v>171583.98206458965</v>
      </c>
    </row>
    <row r="250" spans="1:4" x14ac:dyDescent="0.25">
      <c r="A250" s="1">
        <v>44444</v>
      </c>
      <c r="B250">
        <v>109.5448664</v>
      </c>
      <c r="C250">
        <f t="shared" si="8"/>
        <v>1.0001633159261731</v>
      </c>
      <c r="D250">
        <f t="shared" si="7"/>
        <v>171612.004461537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C1" sqref="C1"/>
    </sheetView>
  </sheetViews>
  <sheetFormatPr baseColWidth="10" defaultRowHeight="15" x14ac:dyDescent="0.25"/>
  <cols>
    <col min="1" max="1" width="13" bestFit="1" customWidth="1"/>
  </cols>
  <sheetData>
    <row r="1" spans="1:4" ht="48" thickBot="1" x14ac:dyDescent="0.3">
      <c r="A1" s="3" t="s">
        <v>2</v>
      </c>
      <c r="B1" s="4" t="s">
        <v>3</v>
      </c>
    </row>
    <row r="2" spans="1:4" ht="15.75" thickBot="1" x14ac:dyDescent="0.3">
      <c r="A2" s="5">
        <v>44412</v>
      </c>
      <c r="B2" s="2">
        <v>1</v>
      </c>
      <c r="D2">
        <v>170000</v>
      </c>
    </row>
    <row r="3" spans="1:4" ht="15.75" thickBot="1" x14ac:dyDescent="0.3">
      <c r="A3" s="5">
        <v>44413</v>
      </c>
      <c r="B3" s="2">
        <v>1.0013000000000001</v>
      </c>
      <c r="C3">
        <f>+B3/B2</f>
        <v>1.0013000000000001</v>
      </c>
      <c r="D3">
        <f>+D2*C3</f>
        <v>170221</v>
      </c>
    </row>
    <row r="4" spans="1:4" ht="15.75" thickBot="1" x14ac:dyDescent="0.3">
      <c r="A4" s="5">
        <v>44414</v>
      </c>
      <c r="B4" s="2">
        <v>1.0069999999999999</v>
      </c>
      <c r="C4">
        <f t="shared" ref="C4:C36" si="0">+B4/B3</f>
        <v>1.0056925996204931</v>
      </c>
      <c r="D4">
        <f t="shared" ref="D4:D36" si="1">+D3*C4</f>
        <v>171189.99999999994</v>
      </c>
    </row>
    <row r="5" spans="1:4" ht="15.75" thickBot="1" x14ac:dyDescent="0.3">
      <c r="A5" s="5">
        <v>44415</v>
      </c>
      <c r="B5" s="2">
        <v>1.0068999999999999</v>
      </c>
      <c r="C5">
        <f t="shared" si="0"/>
        <v>0.99990069513406155</v>
      </c>
      <c r="D5">
        <f t="shared" si="1"/>
        <v>171172.99999999994</v>
      </c>
    </row>
    <row r="6" spans="1:4" ht="15.75" thickBot="1" x14ac:dyDescent="0.3">
      <c r="A6" s="5">
        <v>44416</v>
      </c>
      <c r="B6" s="2">
        <v>1.0068999999999999</v>
      </c>
      <c r="C6">
        <f t="shared" si="0"/>
        <v>1</v>
      </c>
      <c r="D6">
        <f t="shared" si="1"/>
        <v>171172.99999999994</v>
      </c>
    </row>
    <row r="7" spans="1:4" ht="15.75" thickBot="1" x14ac:dyDescent="0.3">
      <c r="A7" s="5">
        <v>44417</v>
      </c>
      <c r="B7" s="2">
        <v>1.0047999999999999</v>
      </c>
      <c r="C7">
        <f t="shared" si="0"/>
        <v>0.99791439070414145</v>
      </c>
      <c r="D7">
        <f t="shared" si="1"/>
        <v>170815.99999999994</v>
      </c>
    </row>
    <row r="8" spans="1:4" ht="15.75" thickBot="1" x14ac:dyDescent="0.3">
      <c r="A8" s="5">
        <v>44418</v>
      </c>
      <c r="B8" s="2">
        <v>1.0130999999999999</v>
      </c>
      <c r="C8">
        <f t="shared" si="0"/>
        <v>1.0082603503184713</v>
      </c>
      <c r="D8">
        <f t="shared" si="1"/>
        <v>172226.99999999994</v>
      </c>
    </row>
    <row r="9" spans="1:4" ht="15.75" thickBot="1" x14ac:dyDescent="0.3">
      <c r="A9" s="5">
        <v>44419</v>
      </c>
      <c r="B9" s="2">
        <v>1.0185</v>
      </c>
      <c r="C9">
        <f t="shared" si="0"/>
        <v>1.0053301747112822</v>
      </c>
      <c r="D9">
        <f t="shared" si="1"/>
        <v>173144.99999999994</v>
      </c>
    </row>
    <row r="10" spans="1:4" ht="15.75" thickBot="1" x14ac:dyDescent="0.3">
      <c r="A10" s="5">
        <v>44420</v>
      </c>
      <c r="B10" s="2">
        <v>1.0170999999999999</v>
      </c>
      <c r="C10">
        <f t="shared" si="0"/>
        <v>0.9986254295532645</v>
      </c>
      <c r="D10">
        <f t="shared" si="1"/>
        <v>172906.99999999991</v>
      </c>
    </row>
    <row r="11" spans="1:4" ht="15.75" thickBot="1" x14ac:dyDescent="0.3">
      <c r="A11" s="5">
        <v>44421</v>
      </c>
      <c r="B11" s="2">
        <v>1.0179</v>
      </c>
      <c r="C11">
        <f t="shared" si="0"/>
        <v>1.0007865499950841</v>
      </c>
      <c r="D11">
        <f t="shared" si="1"/>
        <v>173042.99999999991</v>
      </c>
    </row>
    <row r="12" spans="1:4" ht="15.75" thickBot="1" x14ac:dyDescent="0.3">
      <c r="A12" s="5">
        <v>44422</v>
      </c>
      <c r="B12" s="2">
        <v>1.0178</v>
      </c>
      <c r="C12">
        <f t="shared" si="0"/>
        <v>0.99990175852244823</v>
      </c>
      <c r="D12">
        <f t="shared" si="1"/>
        <v>173025.99999999991</v>
      </c>
    </row>
    <row r="13" spans="1:4" ht="15.75" thickBot="1" x14ac:dyDescent="0.3">
      <c r="A13" s="5">
        <v>44423</v>
      </c>
      <c r="B13" s="2">
        <v>1.0178</v>
      </c>
      <c r="C13">
        <f t="shared" si="0"/>
        <v>1</v>
      </c>
      <c r="D13">
        <f t="shared" si="1"/>
        <v>173025.99999999991</v>
      </c>
    </row>
    <row r="14" spans="1:4" ht="15.75" thickBot="1" x14ac:dyDescent="0.3">
      <c r="A14" s="5">
        <v>44424</v>
      </c>
      <c r="B14" s="2">
        <v>1.0145999999999999</v>
      </c>
      <c r="C14">
        <f t="shared" si="0"/>
        <v>0.9968559638435841</v>
      </c>
      <c r="D14">
        <f t="shared" si="1"/>
        <v>172481.99999999988</v>
      </c>
    </row>
    <row r="15" spans="1:4" ht="15.75" thickBot="1" x14ac:dyDescent="0.3">
      <c r="A15" s="5">
        <v>44425</v>
      </c>
      <c r="B15" s="2">
        <v>1.0073000000000001</v>
      </c>
      <c r="C15">
        <f t="shared" si="0"/>
        <v>0.9928050463236745</v>
      </c>
      <c r="D15">
        <f t="shared" si="1"/>
        <v>171240.99999999991</v>
      </c>
    </row>
    <row r="16" spans="1:4" ht="15.75" thickBot="1" x14ac:dyDescent="0.3">
      <c r="A16" s="5">
        <v>44426</v>
      </c>
      <c r="B16" s="2">
        <v>1.0022</v>
      </c>
      <c r="C16">
        <f t="shared" si="0"/>
        <v>0.9949369601906084</v>
      </c>
      <c r="D16">
        <f t="shared" si="1"/>
        <v>170373.99999999988</v>
      </c>
    </row>
    <row r="17" spans="1:4" ht="15.75" thickBot="1" x14ac:dyDescent="0.3">
      <c r="A17" s="5">
        <v>44427</v>
      </c>
      <c r="B17" s="2">
        <v>0.9899</v>
      </c>
      <c r="C17">
        <f t="shared" si="0"/>
        <v>0.9877270005986829</v>
      </c>
      <c r="D17">
        <f t="shared" si="1"/>
        <v>168282.99999999988</v>
      </c>
    </row>
    <row r="18" spans="1:4" ht="15.75" thickBot="1" x14ac:dyDescent="0.3">
      <c r="A18" s="5">
        <v>44428</v>
      </c>
      <c r="B18" s="2">
        <v>0.99339999999999995</v>
      </c>
      <c r="C18">
        <f t="shared" si="0"/>
        <v>1.0035357106778462</v>
      </c>
      <c r="D18">
        <f t="shared" si="1"/>
        <v>168877.99999999988</v>
      </c>
    </row>
    <row r="19" spans="1:4" ht="15.75" thickBot="1" x14ac:dyDescent="0.3">
      <c r="A19" s="5">
        <v>44429</v>
      </c>
      <c r="B19" s="2">
        <v>0.99329999999999996</v>
      </c>
      <c r="C19">
        <f t="shared" si="0"/>
        <v>0.99989933561505939</v>
      </c>
      <c r="D19">
        <f t="shared" si="1"/>
        <v>168860.99999999988</v>
      </c>
    </row>
    <row r="20" spans="1:4" ht="15.75" thickBot="1" x14ac:dyDescent="0.3">
      <c r="A20" s="5">
        <v>44430</v>
      </c>
      <c r="B20" s="2">
        <v>0.99319999999999997</v>
      </c>
      <c r="C20">
        <f t="shared" si="0"/>
        <v>0.9998993254807208</v>
      </c>
      <c r="D20">
        <f t="shared" si="1"/>
        <v>168843.99999999988</v>
      </c>
    </row>
    <row r="21" spans="1:4" ht="15.75" thickBot="1" x14ac:dyDescent="0.3">
      <c r="A21" s="5">
        <v>44431</v>
      </c>
      <c r="B21" s="2">
        <v>0.99760000000000004</v>
      </c>
      <c r="C21">
        <f t="shared" si="0"/>
        <v>1.0044301248489731</v>
      </c>
      <c r="D21">
        <f t="shared" si="1"/>
        <v>169591.99999999988</v>
      </c>
    </row>
    <row r="22" spans="1:4" ht="15.75" thickBot="1" x14ac:dyDescent="0.3">
      <c r="A22" s="5">
        <v>44432</v>
      </c>
      <c r="B22" s="2">
        <v>1.0061</v>
      </c>
      <c r="C22">
        <f t="shared" si="0"/>
        <v>1.0085204490777866</v>
      </c>
      <c r="D22">
        <f t="shared" si="1"/>
        <v>171036.99999999985</v>
      </c>
    </row>
    <row r="23" spans="1:4" ht="15.75" thickBot="1" x14ac:dyDescent="0.3">
      <c r="A23" s="5">
        <v>44433</v>
      </c>
      <c r="B23" s="2">
        <v>1.008</v>
      </c>
      <c r="C23">
        <f t="shared" si="0"/>
        <v>1.0018884802703509</v>
      </c>
      <c r="D23">
        <f t="shared" si="1"/>
        <v>171359.99999999985</v>
      </c>
    </row>
    <row r="24" spans="1:4" ht="15.75" thickBot="1" x14ac:dyDescent="0.3">
      <c r="A24" s="5">
        <v>44434</v>
      </c>
      <c r="B24" s="2">
        <v>1.0015000000000001</v>
      </c>
      <c r="C24">
        <f t="shared" si="0"/>
        <v>0.99355158730158732</v>
      </c>
      <c r="D24">
        <f t="shared" si="1"/>
        <v>170254.99999999985</v>
      </c>
    </row>
    <row r="25" spans="1:4" ht="15.75" thickBot="1" x14ac:dyDescent="0.3">
      <c r="A25" s="5">
        <v>44435</v>
      </c>
      <c r="B25" s="2">
        <v>1.0092000000000001</v>
      </c>
      <c r="C25">
        <f t="shared" si="0"/>
        <v>1.0076884672990514</v>
      </c>
      <c r="D25">
        <f t="shared" si="1"/>
        <v>171563.99999999985</v>
      </c>
    </row>
    <row r="26" spans="1:4" ht="15.75" thickBot="1" x14ac:dyDescent="0.3">
      <c r="A26" s="5">
        <v>44436</v>
      </c>
      <c r="B26" s="2">
        <v>1.0091000000000001</v>
      </c>
      <c r="C26">
        <f t="shared" si="0"/>
        <v>0.99990091161315897</v>
      </c>
      <c r="D26">
        <f t="shared" si="1"/>
        <v>171546.99999999985</v>
      </c>
    </row>
    <row r="27" spans="1:4" ht="15.75" thickBot="1" x14ac:dyDescent="0.3">
      <c r="A27" s="5">
        <v>44437</v>
      </c>
      <c r="B27" s="2">
        <v>1.0091000000000001</v>
      </c>
      <c r="C27">
        <f t="shared" si="0"/>
        <v>1</v>
      </c>
      <c r="D27">
        <f t="shared" si="1"/>
        <v>171546.99999999985</v>
      </c>
    </row>
    <row r="28" spans="1:4" ht="15.75" thickBot="1" x14ac:dyDescent="0.3">
      <c r="A28" s="5">
        <v>44438</v>
      </c>
      <c r="B28" s="2">
        <v>1.0109999999999999</v>
      </c>
      <c r="C28">
        <f t="shared" si="0"/>
        <v>1.0018828659201267</v>
      </c>
      <c r="D28">
        <f t="shared" si="1"/>
        <v>171869.99999999983</v>
      </c>
    </row>
    <row r="29" spans="1:4" ht="15.75" thickBot="1" x14ac:dyDescent="0.3">
      <c r="A29" s="5">
        <v>44439</v>
      </c>
      <c r="B29" s="2">
        <v>1.0166999999999999</v>
      </c>
      <c r="C29">
        <f t="shared" si="0"/>
        <v>1.0056379821958457</v>
      </c>
      <c r="D29">
        <f t="shared" si="1"/>
        <v>172838.99999999983</v>
      </c>
    </row>
    <row r="30" spans="1:4" ht="15.75" thickBot="1" x14ac:dyDescent="0.3">
      <c r="A30" s="5">
        <v>44440</v>
      </c>
      <c r="B30" s="2">
        <v>1.0198</v>
      </c>
      <c r="C30">
        <f t="shared" si="0"/>
        <v>1.0030490803580212</v>
      </c>
      <c r="D30">
        <f t="shared" si="1"/>
        <v>173365.99999999985</v>
      </c>
    </row>
    <row r="31" spans="1:4" ht="15.75" thickBot="1" x14ac:dyDescent="0.3">
      <c r="A31" s="5">
        <v>44441</v>
      </c>
      <c r="B31" s="2">
        <v>1.0257000000000001</v>
      </c>
      <c r="C31">
        <f t="shared" si="0"/>
        <v>1.0057854481270838</v>
      </c>
      <c r="D31">
        <f t="shared" si="1"/>
        <v>174368.99999999985</v>
      </c>
    </row>
    <row r="32" spans="1:4" ht="15.75" thickBot="1" x14ac:dyDescent="0.3">
      <c r="A32" s="5">
        <v>44442</v>
      </c>
      <c r="B32" s="2">
        <v>1.0274000000000001</v>
      </c>
      <c r="C32">
        <f t="shared" si="0"/>
        <v>1.0016574046992299</v>
      </c>
      <c r="D32">
        <f t="shared" si="1"/>
        <v>174657.99999999988</v>
      </c>
    </row>
    <row r="33" spans="1:4" ht="15.75" thickBot="1" x14ac:dyDescent="0.3">
      <c r="A33" s="5">
        <v>44443</v>
      </c>
      <c r="B33" s="2">
        <v>1.0274000000000001</v>
      </c>
      <c r="C33">
        <f t="shared" si="0"/>
        <v>1</v>
      </c>
      <c r="D33">
        <f t="shared" si="1"/>
        <v>174657.99999999988</v>
      </c>
    </row>
    <row r="34" spans="1:4" ht="15.75" thickBot="1" x14ac:dyDescent="0.3">
      <c r="A34" s="5">
        <v>44444</v>
      </c>
      <c r="B34" s="2">
        <v>1.0273000000000001</v>
      </c>
      <c r="C34">
        <f t="shared" si="0"/>
        <v>0.99990266692622154</v>
      </c>
      <c r="D34">
        <f t="shared" si="1"/>
        <v>174640.99999999988</v>
      </c>
    </row>
    <row r="35" spans="1:4" ht="15.75" thickBot="1" x14ac:dyDescent="0.3">
      <c r="A35" s="5">
        <v>44445</v>
      </c>
      <c r="B35" s="2">
        <v>1.0286</v>
      </c>
      <c r="C35">
        <f t="shared" si="0"/>
        <v>1.0012654531295628</v>
      </c>
      <c r="D35">
        <f t="shared" si="1"/>
        <v>174861.99999999985</v>
      </c>
    </row>
    <row r="36" spans="1:4" ht="15.75" thickBot="1" x14ac:dyDescent="0.3">
      <c r="A36" s="6">
        <v>44446</v>
      </c>
      <c r="B36" s="7">
        <v>1.0249999999999999</v>
      </c>
      <c r="C36">
        <f t="shared" si="0"/>
        <v>0.9965000972195216</v>
      </c>
      <c r="D36">
        <f t="shared" si="1"/>
        <v>174249.99999999985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data</vt:lpstr>
      <vt:lpstr>datab</vt:lpstr>
      <vt:lpstr>calculos</vt:lpstr>
      <vt:lpstr>impacto</vt:lpstr>
      <vt:lpstr>qgv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Larrain</dc:creator>
  <cp:lastModifiedBy>Santiago Larrain</cp:lastModifiedBy>
  <dcterms:created xsi:type="dcterms:W3CDTF">2021-09-09T15:37:20Z</dcterms:created>
  <dcterms:modified xsi:type="dcterms:W3CDTF">2021-09-09T15:37:22Z</dcterms:modified>
</cp:coreProperties>
</file>