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set\"/>
    </mc:Choice>
  </mc:AlternateContent>
  <xr:revisionPtr revIDLastSave="0" documentId="13_ncr:1_{48350119-0159-43DE-B81D-FAACBC99378C}" xr6:coauthVersionLast="45" xr6:coauthVersionMax="45" xr10:uidLastSave="{00000000-0000-0000-0000-000000000000}"/>
  <bookViews>
    <workbookView xWindow="-120" yWindow="-120" windowWidth="20730" windowHeight="11760" xr2:uid="{FA767C8D-93F7-4C99-A80D-AEC898803653}"/>
  </bookViews>
  <sheets>
    <sheet name="Dataset LAB UNPAD" sheetId="1" r:id="rId1"/>
    <sheet name="Model Regresi linear" sheetId="2" r:id="rId2"/>
    <sheet name="Sheet2" sheetId="4" r:id="rId3"/>
    <sheet name="Dataset(2)" sheetId="3" r:id="rId4"/>
    <sheet name="murni" sheetId="5" r:id="rId5"/>
    <sheet name="data40_new" sheetId="7" r:id="rId6"/>
    <sheet name="Data_prep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E23" i="2" l="1"/>
  <c r="D23" i="2"/>
  <c r="H10" i="1" l="1"/>
  <c r="K10" i="1" s="1"/>
  <c r="H11" i="1"/>
  <c r="K11" i="1" s="1"/>
  <c r="H12" i="1"/>
  <c r="K12" i="1" s="1"/>
  <c r="H13" i="1"/>
  <c r="K13" i="1" s="1"/>
  <c r="H14" i="1"/>
  <c r="H15" i="1"/>
  <c r="K15" i="1" s="1"/>
  <c r="H16" i="1"/>
  <c r="K16" i="1" s="1"/>
  <c r="H17" i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9" i="1"/>
  <c r="K9" i="1" s="1"/>
</calcChain>
</file>

<file path=xl/sharedStrings.xml><?xml version="1.0" encoding="utf-8"?>
<sst xmlns="http://schemas.openxmlformats.org/spreadsheetml/2006/main" count="99" uniqueCount="53">
  <si>
    <t>Nama Mahasiswa</t>
  </si>
  <si>
    <t>Jurusan</t>
  </si>
  <si>
    <t>Dosen pembimbing</t>
  </si>
  <si>
    <t>Jenis sampel/ jumlah sampel</t>
  </si>
  <si>
    <t>Tgl</t>
  </si>
  <si>
    <t>Kode sampel</t>
  </si>
  <si>
    <t>Bobot sampel(mg)</t>
  </si>
  <si>
    <t>Normalitas H2SO4</t>
  </si>
  <si>
    <t>Volume awal(ml)</t>
  </si>
  <si>
    <t>Volume akhir (ml)</t>
  </si>
  <si>
    <t>Volume pemakaian (Vc)</t>
  </si>
  <si>
    <t>Vb</t>
  </si>
  <si>
    <t>FKA</t>
  </si>
  <si>
    <t>Hasil perhitungan (%N)</t>
  </si>
  <si>
    <t>:</t>
  </si>
  <si>
    <t>Teknik elektro ITB</t>
  </si>
  <si>
    <t>Selada hijau / 6 sampel (triplo)</t>
  </si>
  <si>
    <t>RC 1766 A</t>
  </si>
  <si>
    <t>RC 1766 B</t>
  </si>
  <si>
    <t>RC 1766 C</t>
  </si>
  <si>
    <t>Kode sampel triplo</t>
  </si>
  <si>
    <t>RC 1766</t>
  </si>
  <si>
    <t>RC 1767</t>
  </si>
  <si>
    <t>RC 1767 A</t>
  </si>
  <si>
    <t>RC 1767 B</t>
  </si>
  <si>
    <t>RC 1767 C</t>
  </si>
  <si>
    <t>RC 1768 A</t>
  </si>
  <si>
    <t>RC 1768 B</t>
  </si>
  <si>
    <t>RC 1768 C</t>
  </si>
  <si>
    <t>RC 1769 A</t>
  </si>
  <si>
    <t>RC 1769 C</t>
  </si>
  <si>
    <t>RC 1769 B</t>
  </si>
  <si>
    <t>RC 1770</t>
  </si>
  <si>
    <t>RC 1770 A</t>
  </si>
  <si>
    <t>RC 1770 B</t>
  </si>
  <si>
    <t>RC 1770 C</t>
  </si>
  <si>
    <t>RC 1771 A</t>
  </si>
  <si>
    <t>RC 1771 B</t>
  </si>
  <si>
    <t>RC 1771 C</t>
  </si>
  <si>
    <t>RC 1768</t>
  </si>
  <si>
    <t>RC 1769</t>
  </si>
  <si>
    <t>RC 1771</t>
  </si>
  <si>
    <t>FKA disini merupakan homogenisasi semua kandungan kadar air dengan asumsi perubahan yang sangat kecil sehingga nilainya tidak terlalu mempengaruhi hasil perhitungan %N</t>
  </si>
  <si>
    <t>Hue</t>
  </si>
  <si>
    <t>N-Total</t>
  </si>
  <si>
    <t>Pearson Coef</t>
  </si>
  <si>
    <t>R-Squared</t>
  </si>
  <si>
    <t>Dr. Ir. Reginawanti Hindersah, M.P.</t>
  </si>
  <si>
    <t>Muhamad Alfarisy dan Qori aziz</t>
  </si>
  <si>
    <t>N</t>
  </si>
  <si>
    <t>Mean Hue</t>
  </si>
  <si>
    <t>N(%)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</si>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</sst>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18" fillId="0" borderId="1" xfId="1" applyFont="1" applyBorder="1"/>
    <xf numFmtId="0" fontId="2" fillId="0" borderId="1" xfId="1" applyBorder="1"/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8" fillId="0" borderId="0" xfId="1" applyFont="1" applyBorder="1"/>
    <xf numFmtId="0" fontId="2" fillId="0" borderId="0" xfId="1" applyBorder="1"/>
    <xf numFmtId="0" fontId="2" fillId="2" borderId="1" xfId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0" fillId="34" borderId="1" xfId="0" applyFill="1" applyBorder="1"/>
    <xf numFmtId="0" fontId="2" fillId="34" borderId="1" xfId="1" applyFill="1" applyBorder="1"/>
  </cellXfs>
  <cellStyles count="43">
    <cellStyle name="20% - Accent1 2" xfId="20" xr:uid="{58FD9529-DBF2-4823-BB22-847E0EB20CDB}"/>
    <cellStyle name="20% - Accent2 2" xfId="24" xr:uid="{31B1B264-F195-4814-A36C-6855651C193E}"/>
    <cellStyle name="20% - Accent3 2" xfId="28" xr:uid="{388FA829-2A44-4A62-A795-E630944172C5}"/>
    <cellStyle name="20% - Accent4 2" xfId="32" xr:uid="{1813AFD1-DAC2-4AAA-BE84-37B8E7F6FF09}"/>
    <cellStyle name="20% - Accent5 2" xfId="36" xr:uid="{C6D3D560-89BE-41BF-8D77-074A8F3AF2D9}"/>
    <cellStyle name="20% - Accent6 2" xfId="40" xr:uid="{46DD08AB-EE1A-428E-8729-A7FE68CB6476}"/>
    <cellStyle name="40% - Accent1 2" xfId="21" xr:uid="{58CBB19F-272C-40CE-8A2F-FB38386B6956}"/>
    <cellStyle name="40% - Accent2 2" xfId="25" xr:uid="{A59856E3-FD77-44AC-95CF-20DBFB21FBE2}"/>
    <cellStyle name="40% - Accent3 2" xfId="29" xr:uid="{E949D6E3-4F72-4442-AD17-937CD44DD4DD}"/>
    <cellStyle name="40% - Accent4 2" xfId="33" xr:uid="{5897390E-752E-4DF7-B6AE-941F4C8B3615}"/>
    <cellStyle name="40% - Accent5 2" xfId="37" xr:uid="{0EFAB8FC-A795-4C75-BCF7-C77933C4485B}"/>
    <cellStyle name="40% - Accent6 2" xfId="41" xr:uid="{056FF8C8-E331-4464-AED9-15889E6F1AB7}"/>
    <cellStyle name="60% - Accent1 2" xfId="22" xr:uid="{B97242A6-3DE7-4FF3-BEB7-E5EBD8E96CC4}"/>
    <cellStyle name="60% - Accent2 2" xfId="26" xr:uid="{A91650C7-12C1-4C11-86F6-F49CC4FBE2B9}"/>
    <cellStyle name="60% - Accent3 2" xfId="30" xr:uid="{E32B9DB6-455E-4F4A-9773-C5FD767048E0}"/>
    <cellStyle name="60% - Accent4 2" xfId="34" xr:uid="{6B064D9A-5CBE-435F-AAAE-C1422C88E533}"/>
    <cellStyle name="60% - Accent5 2" xfId="38" xr:uid="{856244A7-5BB3-4D19-8B1C-3B959A5E599E}"/>
    <cellStyle name="60% - Accent6 2" xfId="42" xr:uid="{2E233A9E-7AD4-4388-9DF8-62CD27A10B20}"/>
    <cellStyle name="Accent1 2" xfId="19" xr:uid="{FF8EFE81-7CB3-476D-AEEB-08612BDFDCFC}"/>
    <cellStyle name="Accent2 2" xfId="23" xr:uid="{5A930E74-2E2E-486D-950D-D7ABDEFB0BDC}"/>
    <cellStyle name="Accent3 2" xfId="27" xr:uid="{F2730DA1-66AD-440D-966B-5885377A4C0E}"/>
    <cellStyle name="Accent4 2" xfId="31" xr:uid="{6914FE29-8DDA-4DA7-8B7E-896FAA4304FB}"/>
    <cellStyle name="Accent5 2" xfId="35" xr:uid="{951576DE-AE4E-4B34-881C-7FE269AEA614}"/>
    <cellStyle name="Accent6 2" xfId="39" xr:uid="{E18A3895-D8EC-4BF5-AE3D-D99C799E5F8A}"/>
    <cellStyle name="Bad 2" xfId="8" xr:uid="{0730F7D9-F511-40B4-B895-D096276BB253}"/>
    <cellStyle name="Calculation 2" xfId="12" xr:uid="{5D1D0C16-A031-4A6B-A3B5-E3755AACD5D8}"/>
    <cellStyle name="Check Cell 2" xfId="14" xr:uid="{F022A8A0-9F03-477F-9C28-EC1F8906D789}"/>
    <cellStyle name="Explanatory Text 2" xfId="17" xr:uid="{00250253-5D2B-46A5-96D9-78734C0B3E33}"/>
    <cellStyle name="Good 2" xfId="7" xr:uid="{228C7145-160E-48AF-8038-1E21A635B07D}"/>
    <cellStyle name="Heading 1 2" xfId="3" xr:uid="{D7AFEBDD-CFD8-4559-AC59-2375524BE74D}"/>
    <cellStyle name="Heading 2 2" xfId="4" xr:uid="{A0D2339F-1C69-4574-AE7E-BCDA206FC668}"/>
    <cellStyle name="Heading 3 2" xfId="5" xr:uid="{2401A158-5CB9-4D59-95B6-FD81F8BC9AFB}"/>
    <cellStyle name="Heading 4 2" xfId="6" xr:uid="{8EAE1271-4DC9-42BC-A298-7A083115DB58}"/>
    <cellStyle name="Input 2" xfId="10" xr:uid="{7B320F75-CE88-48F0-9866-53215A908D86}"/>
    <cellStyle name="Linked Cell 2" xfId="13" xr:uid="{F8FFE23F-DEE0-4F01-8CFA-219DF05D552D}"/>
    <cellStyle name="Neutral 2" xfId="9" xr:uid="{1588A5F6-E85B-49FA-95E8-8A7BD5D7972A}"/>
    <cellStyle name="Normal" xfId="0" builtinId="0"/>
    <cellStyle name="Normal 2" xfId="1" xr:uid="{33B038B4-F59C-4F53-A355-47819DF92E43}"/>
    <cellStyle name="Note 2" xfId="16" xr:uid="{6C82E5DE-2E53-4C2F-83E0-A24D00A784D1}"/>
    <cellStyle name="Output 2" xfId="11" xr:uid="{4EFC02F8-BBB4-4B97-A542-BF318CD7E6C0}"/>
    <cellStyle name="Title 2" xfId="2" xr:uid="{93AB85E8-FF49-462B-9D86-430F6F67C8AD}"/>
    <cellStyle name="Total 2" xfId="18" xr:uid="{DD4AC268-261C-433C-A167-F04248CDC6CA}"/>
    <cellStyle name="Warning Text 2" xfId="15" xr:uid="{91A73293-4B7D-4CF5-B852-533F7A5F7A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N-total</a:t>
            </a:r>
            <a:r>
              <a:rPr lang="id-ID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'Model Regresi linear'!$A$5:$A$22</c:f>
              <c:numCache>
                <c:formatCode>General</c:formatCode>
                <c:ptCount val="18"/>
                <c:pt idx="0">
                  <c:v>42.343271442753498</c:v>
                </c:pt>
                <c:pt idx="1">
                  <c:v>42.531092182736302</c:v>
                </c:pt>
                <c:pt idx="2">
                  <c:v>42.464524953109098</c:v>
                </c:pt>
                <c:pt idx="3">
                  <c:v>39.618152085036797</c:v>
                </c:pt>
                <c:pt idx="4">
                  <c:v>39.517261432363597</c:v>
                </c:pt>
                <c:pt idx="5">
                  <c:v>39.070429911288102</c:v>
                </c:pt>
                <c:pt idx="6">
                  <c:v>36.991381497212799</c:v>
                </c:pt>
                <c:pt idx="7">
                  <c:v>36.815625333114298</c:v>
                </c:pt>
                <c:pt idx="8">
                  <c:v>36.546454932810697</c:v>
                </c:pt>
                <c:pt idx="9">
                  <c:v>37.5828238265359</c:v>
                </c:pt>
                <c:pt idx="10">
                  <c:v>38.180077045375903</c:v>
                </c:pt>
                <c:pt idx="11">
                  <c:v>38.666166489413101</c:v>
                </c:pt>
                <c:pt idx="12">
                  <c:v>32.185879490391699</c:v>
                </c:pt>
                <c:pt idx="13">
                  <c:v>31.670593743729199</c:v>
                </c:pt>
                <c:pt idx="14">
                  <c:v>31.7793013532347</c:v>
                </c:pt>
                <c:pt idx="15">
                  <c:v>31.0037825218308</c:v>
                </c:pt>
                <c:pt idx="16">
                  <c:v>30.9894980606174</c:v>
                </c:pt>
                <c:pt idx="17">
                  <c:v>31.017213841116799</c:v>
                </c:pt>
              </c:numCache>
            </c:numRef>
          </c:xVal>
          <c:yVal>
            <c:numRef>
              <c:f>'Model Regresi linear'!$B$5:$B$22</c:f>
              <c:numCache>
                <c:formatCode>General</c:formatCode>
                <c:ptCount val="18"/>
                <c:pt idx="0">
                  <c:v>4.1894888180000001</c:v>
                </c:pt>
                <c:pt idx="1">
                  <c:v>4.2705582140000002</c:v>
                </c:pt>
                <c:pt idx="2">
                  <c:v>4.3342435129999997</c:v>
                </c:pt>
                <c:pt idx="3">
                  <c:v>4.4842508990000001</c:v>
                </c:pt>
                <c:pt idx="4">
                  <c:v>4.4203351959999999</c:v>
                </c:pt>
                <c:pt idx="5">
                  <c:v>4.3600478660000004</c:v>
                </c:pt>
                <c:pt idx="6">
                  <c:v>5.0603189789999998</c:v>
                </c:pt>
                <c:pt idx="7">
                  <c:v>4.9199520960000003</c:v>
                </c:pt>
                <c:pt idx="8">
                  <c:v>4.8575029919999997</c:v>
                </c:pt>
                <c:pt idx="9">
                  <c:v>4.6526685280000004</c:v>
                </c:pt>
                <c:pt idx="10">
                  <c:v>4.5996485619999996</c:v>
                </c:pt>
                <c:pt idx="11">
                  <c:v>4.626158545</c:v>
                </c:pt>
                <c:pt idx="12">
                  <c:v>2.2842634730000002</c:v>
                </c:pt>
                <c:pt idx="13">
                  <c:v>2.3409652969999999</c:v>
                </c:pt>
                <c:pt idx="14">
                  <c:v>2.3126143849999998</c:v>
                </c:pt>
                <c:pt idx="15">
                  <c:v>1.495945622</c:v>
                </c:pt>
                <c:pt idx="16">
                  <c:v>1.5240591290000001</c:v>
                </c:pt>
                <c:pt idx="17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4-4EB3-8E42-1B707E13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88920"/>
        <c:axId val="577189904"/>
      </c:scatterChart>
      <c:valAx>
        <c:axId val="57718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Mean 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7189904"/>
        <c:crosses val="autoZero"/>
        <c:crossBetween val="midCat"/>
      </c:valAx>
      <c:valAx>
        <c:axId val="577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</a:t>
                </a:r>
                <a:r>
                  <a:rPr lang="id-ID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71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Regresi</a:t>
            </a:r>
            <a:r>
              <a:rPr lang="id-ID" baseline="0"/>
              <a:t> 11 sampel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43408144006482"/>
                  <c:y val="-3.8134295713035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Sheet2!$A$2:$A$23</c:f>
              <c:numCache>
                <c:formatCode>General</c:formatCode>
                <c:ptCount val="22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</c:numCache>
            </c:numRef>
          </c:xVal>
          <c:yVal>
            <c:numRef>
              <c:f>Sheet2!$B$2:$B$23</c:f>
              <c:numCache>
                <c:formatCode>General</c:formatCode>
                <c:ptCount val="22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6">
                  <c:v>6.75</c:v>
                </c:pt>
                <c:pt idx="7">
                  <c:v>6.75</c:v>
                </c:pt>
                <c:pt idx="8">
                  <c:v>5.98</c:v>
                </c:pt>
                <c:pt idx="9">
                  <c:v>5.95</c:v>
                </c:pt>
                <c:pt idx="10">
                  <c:v>6.22</c:v>
                </c:pt>
                <c:pt idx="11">
                  <c:v>6.02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E07-B2EE-62B8E5DA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14936"/>
        <c:axId val="413115264"/>
      </c:scatterChart>
      <c:valAx>
        <c:axId val="41311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Mean 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3115264"/>
        <c:crosses val="autoZero"/>
        <c:crossBetween val="midCat"/>
      </c:valAx>
      <c:valAx>
        <c:axId val="4131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Nitrogen</a:t>
                </a:r>
                <a:r>
                  <a:rPr lang="id-ID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311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Regresi linear</a:t>
            </a:r>
            <a:r>
              <a:rPr lang="id-ID" baseline="0"/>
              <a:t> 16 Dataset dari 11 sampel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67519685039372"/>
                  <c:y val="-1.09725867599883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'Dataset(2)'!$B$5:$B$26</c:f>
              <c:numCache>
                <c:formatCode>General</c:formatCode>
                <c:ptCount val="22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</c:numCache>
            </c:numRef>
          </c:xVal>
          <c:yVal>
            <c:numRef>
              <c:f>'Dataset(2)'!$C$5:$C$26</c:f>
              <c:numCache>
                <c:formatCode>General</c:formatCode>
                <c:ptCount val="22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430D-B8A0-1D01EFD5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55584"/>
        <c:axId val="404955912"/>
      </c:scatterChart>
      <c:valAx>
        <c:axId val="4049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Mean 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4955912"/>
        <c:crosses val="autoZero"/>
        <c:crossBetween val="midCat"/>
      </c:valAx>
      <c:valAx>
        <c:axId val="4049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Nitrogen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49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Regressi linear 31 dataset gabungan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66141732283467"/>
                  <c:y val="-6.9488553514144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'Dataset(2)'!$B$5:$B$44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42.343271442753498</c:v>
                </c:pt>
                <c:pt idx="23">
                  <c:v>42.531092182736302</c:v>
                </c:pt>
                <c:pt idx="24">
                  <c:v>42.464524953109098</c:v>
                </c:pt>
                <c:pt idx="25">
                  <c:v>39.618152085036797</c:v>
                </c:pt>
                <c:pt idx="26">
                  <c:v>39.517261432363597</c:v>
                </c:pt>
                <c:pt idx="27">
                  <c:v>39.070429911288102</c:v>
                </c:pt>
                <c:pt idx="31">
                  <c:v>37.5828238265359</c:v>
                </c:pt>
                <c:pt idx="32">
                  <c:v>38.180077045375903</c:v>
                </c:pt>
                <c:pt idx="33">
                  <c:v>38.666166489413101</c:v>
                </c:pt>
                <c:pt idx="34">
                  <c:v>32.185879490391699</c:v>
                </c:pt>
                <c:pt idx="35">
                  <c:v>31.670593743729199</c:v>
                </c:pt>
                <c:pt idx="36">
                  <c:v>31.7793013532347</c:v>
                </c:pt>
                <c:pt idx="37">
                  <c:v>31.0037825218308</c:v>
                </c:pt>
                <c:pt idx="38">
                  <c:v>30.9894980606174</c:v>
                </c:pt>
                <c:pt idx="39">
                  <c:v>31.017213841116799</c:v>
                </c:pt>
              </c:numCache>
            </c:numRef>
          </c:xVal>
          <c:yVal>
            <c:numRef>
              <c:f>'Dataset(2)'!$C$5:$C$44</c:f>
              <c:numCache>
                <c:formatCode>General</c:formatCode>
                <c:ptCount val="40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  <c:pt idx="22">
                  <c:v>4.1894888180000001</c:v>
                </c:pt>
                <c:pt idx="23">
                  <c:v>4.2705582140000002</c:v>
                </c:pt>
                <c:pt idx="24">
                  <c:v>4.3342435129999997</c:v>
                </c:pt>
                <c:pt idx="25">
                  <c:v>4.4842508990000001</c:v>
                </c:pt>
                <c:pt idx="26">
                  <c:v>4.4203351959999999</c:v>
                </c:pt>
                <c:pt idx="27">
                  <c:v>4.3600478660000004</c:v>
                </c:pt>
                <c:pt idx="31">
                  <c:v>4.6526685280000004</c:v>
                </c:pt>
                <c:pt idx="32">
                  <c:v>4.5996485619999996</c:v>
                </c:pt>
                <c:pt idx="33">
                  <c:v>4.626158545</c:v>
                </c:pt>
                <c:pt idx="34">
                  <c:v>2.2842634730000002</c:v>
                </c:pt>
                <c:pt idx="35">
                  <c:v>2.3409652969999999</c:v>
                </c:pt>
                <c:pt idx="36">
                  <c:v>2.3126143849999998</c:v>
                </c:pt>
                <c:pt idx="37">
                  <c:v>1.495945622</c:v>
                </c:pt>
                <c:pt idx="38">
                  <c:v>1.5240591290000001</c:v>
                </c:pt>
                <c:pt idx="39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0F4-8F7D-93CC7BDE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4008"/>
        <c:axId val="413227616"/>
      </c:scatterChart>
      <c:valAx>
        <c:axId val="41322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3227616"/>
        <c:crosses val="autoZero"/>
        <c:crossBetween val="midCat"/>
      </c:valAx>
      <c:valAx>
        <c:axId val="4132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Nitrogen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322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murni!$A$2:$A$41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42.343271442753498</c:v>
                </c:pt>
                <c:pt idx="23">
                  <c:v>42.531092182736302</c:v>
                </c:pt>
                <c:pt idx="24">
                  <c:v>42.464524953109098</c:v>
                </c:pt>
                <c:pt idx="25">
                  <c:v>39.618152085036797</c:v>
                </c:pt>
                <c:pt idx="26">
                  <c:v>39.517261432363597</c:v>
                </c:pt>
                <c:pt idx="27">
                  <c:v>39.070429911288102</c:v>
                </c:pt>
                <c:pt idx="28">
                  <c:v>36.991381497212799</c:v>
                </c:pt>
                <c:pt idx="29">
                  <c:v>36.815625333114298</c:v>
                </c:pt>
                <c:pt idx="30">
                  <c:v>36.546454932810697</c:v>
                </c:pt>
                <c:pt idx="31">
                  <c:v>37.5828238265359</c:v>
                </c:pt>
                <c:pt idx="32">
                  <c:v>38.180077045375903</c:v>
                </c:pt>
                <c:pt idx="33">
                  <c:v>38.666166489413101</c:v>
                </c:pt>
                <c:pt idx="34">
                  <c:v>32.185879490391699</c:v>
                </c:pt>
                <c:pt idx="35">
                  <c:v>31.670593743729199</c:v>
                </c:pt>
                <c:pt idx="36">
                  <c:v>31.7793013532347</c:v>
                </c:pt>
                <c:pt idx="37">
                  <c:v>31.0037825218308</c:v>
                </c:pt>
                <c:pt idx="38">
                  <c:v>30.9894980606174</c:v>
                </c:pt>
                <c:pt idx="39">
                  <c:v>31.017213841116799</c:v>
                </c:pt>
              </c:numCache>
            </c:numRef>
          </c:xVal>
          <c:yVal>
            <c:numRef>
              <c:f>murni!$B$2:$B$41</c:f>
              <c:numCache>
                <c:formatCode>General</c:formatCode>
                <c:ptCount val="40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6">
                  <c:v>6.75</c:v>
                </c:pt>
                <c:pt idx="7">
                  <c:v>6.75</c:v>
                </c:pt>
                <c:pt idx="8">
                  <c:v>5.98</c:v>
                </c:pt>
                <c:pt idx="9">
                  <c:v>5.95</c:v>
                </c:pt>
                <c:pt idx="10">
                  <c:v>6.22</c:v>
                </c:pt>
                <c:pt idx="11">
                  <c:v>6.02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  <c:pt idx="22">
                  <c:v>4.1894888180000001</c:v>
                </c:pt>
                <c:pt idx="23">
                  <c:v>4.2705582140000002</c:v>
                </c:pt>
                <c:pt idx="24">
                  <c:v>4.3342435129999997</c:v>
                </c:pt>
                <c:pt idx="25">
                  <c:v>4.4842508990000001</c:v>
                </c:pt>
                <c:pt idx="26">
                  <c:v>4.4203351959999999</c:v>
                </c:pt>
                <c:pt idx="27">
                  <c:v>4.3600478660000004</c:v>
                </c:pt>
                <c:pt idx="28">
                  <c:v>5.0603189789999998</c:v>
                </c:pt>
                <c:pt idx="29">
                  <c:v>4.9199520960000003</c:v>
                </c:pt>
                <c:pt idx="30">
                  <c:v>4.8575029919999997</c:v>
                </c:pt>
                <c:pt idx="31">
                  <c:v>4.6526685280000004</c:v>
                </c:pt>
                <c:pt idx="32">
                  <c:v>4.5996485619999996</c:v>
                </c:pt>
                <c:pt idx="33">
                  <c:v>4.626158545</c:v>
                </c:pt>
                <c:pt idx="34">
                  <c:v>2.2842634730000002</c:v>
                </c:pt>
                <c:pt idx="35">
                  <c:v>2.3409652969999999</c:v>
                </c:pt>
                <c:pt idx="36">
                  <c:v>2.3126143849999998</c:v>
                </c:pt>
                <c:pt idx="37">
                  <c:v>1.495945622</c:v>
                </c:pt>
                <c:pt idx="38">
                  <c:v>1.5240591290000001</c:v>
                </c:pt>
                <c:pt idx="39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E-48F2-ACCA-2EB44C14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28624"/>
        <c:axId val="584529608"/>
      </c:scatterChart>
      <c:valAx>
        <c:axId val="584528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4529608"/>
        <c:crosses val="autoZero"/>
        <c:crossBetween val="midCat"/>
      </c:valAx>
      <c:valAx>
        <c:axId val="5845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45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657917760279968"/>
                  <c:y val="-7.9438611840186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data40_new!$B$2:$B$23</c:f>
              <c:numCache>
                <c:formatCode>General</c:formatCode>
                <c:ptCount val="22"/>
                <c:pt idx="0">
                  <c:v>28.093736740433332</c:v>
                </c:pt>
                <c:pt idx="1">
                  <c:v>31.11862</c:v>
                </c:pt>
                <c:pt idx="2">
                  <c:v>32.307428435424995</c:v>
                </c:pt>
                <c:pt idx="3">
                  <c:v>32.957968911400002</c:v>
                </c:pt>
                <c:pt idx="4">
                  <c:v>34.47727382806</c:v>
                </c:pt>
                <c:pt idx="5">
                  <c:v>35.351745809060006</c:v>
                </c:pt>
                <c:pt idx="6">
                  <c:v>36.433084709966664</c:v>
                </c:pt>
                <c:pt idx="7">
                  <c:v>37.047923456749999</c:v>
                </c:pt>
                <c:pt idx="8">
                  <c:v>39.113766717099999</c:v>
                </c:pt>
                <c:pt idx="9">
                  <c:v>38.797344196666664</c:v>
                </c:pt>
                <c:pt idx="10">
                  <c:v>36.861999999999995</c:v>
                </c:pt>
                <c:pt idx="11">
                  <c:v>39.1963073931</c:v>
                </c:pt>
                <c:pt idx="12">
                  <c:v>39.980222934700002</c:v>
                </c:pt>
                <c:pt idx="13">
                  <c:v>39.817075236312505</c:v>
                </c:pt>
                <c:pt idx="14">
                  <c:v>40.726203761024998</c:v>
                </c:pt>
                <c:pt idx="15">
                  <c:v>40.62598510734</c:v>
                </c:pt>
                <c:pt idx="16">
                  <c:v>38.475000000000001</c:v>
                </c:pt>
                <c:pt idx="17">
                  <c:v>41.443775393949998</c:v>
                </c:pt>
                <c:pt idx="18">
                  <c:v>42.768892336124999</c:v>
                </c:pt>
                <c:pt idx="19">
                  <c:v>42.139872267575001</c:v>
                </c:pt>
                <c:pt idx="20">
                  <c:v>42.34140773597143</c:v>
                </c:pt>
                <c:pt idx="21">
                  <c:v>43.605166666666669</c:v>
                </c:pt>
              </c:numCache>
            </c:numRef>
          </c:xVal>
          <c:yVal>
            <c:numRef>
              <c:f>data40_new!$C$2:$C$23</c:f>
              <c:numCache>
                <c:formatCode>General</c:formatCode>
                <c:ptCount val="22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6">
                  <c:v>6.75</c:v>
                </c:pt>
                <c:pt idx="7">
                  <c:v>6.75</c:v>
                </c:pt>
                <c:pt idx="8">
                  <c:v>5.98</c:v>
                </c:pt>
                <c:pt idx="9">
                  <c:v>5.95</c:v>
                </c:pt>
                <c:pt idx="10">
                  <c:v>6.22</c:v>
                </c:pt>
                <c:pt idx="11">
                  <c:v>6.02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093-905D-3441B5C4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7664"/>
        <c:axId val="495137224"/>
      </c:scatterChart>
      <c:valAx>
        <c:axId val="418357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5137224"/>
        <c:crosses val="autoZero"/>
        <c:crossBetween val="midCat"/>
      </c:valAx>
      <c:valAx>
        <c:axId val="4951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83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343764336048249"/>
                  <c:y val="-8.5925925925925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data40_new!$B$2:$B$41</c:f>
              <c:numCache>
                <c:formatCode>General</c:formatCode>
                <c:ptCount val="40"/>
                <c:pt idx="0">
                  <c:v>28.093736740433332</c:v>
                </c:pt>
                <c:pt idx="1">
                  <c:v>31.11862</c:v>
                </c:pt>
                <c:pt idx="2">
                  <c:v>32.307428435424995</c:v>
                </c:pt>
                <c:pt idx="3">
                  <c:v>32.957968911400002</c:v>
                </c:pt>
                <c:pt idx="4">
                  <c:v>34.47727382806</c:v>
                </c:pt>
                <c:pt idx="5">
                  <c:v>35.351745809060006</c:v>
                </c:pt>
                <c:pt idx="6">
                  <c:v>36.433084709966664</c:v>
                </c:pt>
                <c:pt idx="7">
                  <c:v>37.047923456749999</c:v>
                </c:pt>
                <c:pt idx="8">
                  <c:v>39.113766717099999</c:v>
                </c:pt>
                <c:pt idx="9">
                  <c:v>38.797344196666664</c:v>
                </c:pt>
                <c:pt idx="10">
                  <c:v>36.861999999999995</c:v>
                </c:pt>
                <c:pt idx="11">
                  <c:v>39.1963073931</c:v>
                </c:pt>
                <c:pt idx="12">
                  <c:v>39.980222934700002</c:v>
                </c:pt>
                <c:pt idx="13">
                  <c:v>39.817075236312505</c:v>
                </c:pt>
                <c:pt idx="14">
                  <c:v>40.726203761024998</c:v>
                </c:pt>
                <c:pt idx="15">
                  <c:v>40.62598510734</c:v>
                </c:pt>
                <c:pt idx="16">
                  <c:v>38.475000000000001</c:v>
                </c:pt>
                <c:pt idx="17">
                  <c:v>41.443775393949998</c:v>
                </c:pt>
                <c:pt idx="18">
                  <c:v>42.768892336124999</c:v>
                </c:pt>
                <c:pt idx="19">
                  <c:v>42.139872267575001</c:v>
                </c:pt>
                <c:pt idx="20">
                  <c:v>42.34140773597143</c:v>
                </c:pt>
                <c:pt idx="21">
                  <c:v>43.605166666666669</c:v>
                </c:pt>
                <c:pt idx="22">
                  <c:v>42.343271442753498</c:v>
                </c:pt>
                <c:pt idx="23">
                  <c:v>42.531092182736302</c:v>
                </c:pt>
                <c:pt idx="24">
                  <c:v>42.464524953109098</c:v>
                </c:pt>
                <c:pt idx="25">
                  <c:v>39.618152085036797</c:v>
                </c:pt>
                <c:pt idx="26">
                  <c:v>39.517261432363597</c:v>
                </c:pt>
                <c:pt idx="27">
                  <c:v>39.070429911288102</c:v>
                </c:pt>
                <c:pt idx="28">
                  <c:v>36.991381497212799</c:v>
                </c:pt>
                <c:pt idx="29">
                  <c:v>36.815625333114298</c:v>
                </c:pt>
                <c:pt idx="30">
                  <c:v>36.546454932810697</c:v>
                </c:pt>
                <c:pt idx="31">
                  <c:v>37.5828238265359</c:v>
                </c:pt>
                <c:pt idx="32">
                  <c:v>38.180077045375903</c:v>
                </c:pt>
                <c:pt idx="33">
                  <c:v>38.666166489413101</c:v>
                </c:pt>
                <c:pt idx="34">
                  <c:v>32.185879490391699</c:v>
                </c:pt>
                <c:pt idx="35">
                  <c:v>31.670593743729199</c:v>
                </c:pt>
                <c:pt idx="36">
                  <c:v>31.7793013532347</c:v>
                </c:pt>
                <c:pt idx="37">
                  <c:v>31.0037825218308</c:v>
                </c:pt>
                <c:pt idx="38">
                  <c:v>30.9894980606174</c:v>
                </c:pt>
                <c:pt idx="39">
                  <c:v>31.017213841116799</c:v>
                </c:pt>
              </c:numCache>
            </c:numRef>
          </c:xVal>
          <c:yVal>
            <c:numRef>
              <c:f>data40_new!$C$2:$C$41</c:f>
              <c:numCache>
                <c:formatCode>General</c:formatCode>
                <c:ptCount val="40"/>
                <c:pt idx="0">
                  <c:v>2.59</c:v>
                </c:pt>
                <c:pt idx="1">
                  <c:v>2.83</c:v>
                </c:pt>
                <c:pt idx="2">
                  <c:v>3.33</c:v>
                </c:pt>
                <c:pt idx="3">
                  <c:v>3.55</c:v>
                </c:pt>
                <c:pt idx="4">
                  <c:v>4.2</c:v>
                </c:pt>
                <c:pt idx="5">
                  <c:v>4.2300000000000004</c:v>
                </c:pt>
                <c:pt idx="6">
                  <c:v>6.75</c:v>
                </c:pt>
                <c:pt idx="7">
                  <c:v>6.75</c:v>
                </c:pt>
                <c:pt idx="8">
                  <c:v>5.98</c:v>
                </c:pt>
                <c:pt idx="9">
                  <c:v>5.95</c:v>
                </c:pt>
                <c:pt idx="10">
                  <c:v>6.22</c:v>
                </c:pt>
                <c:pt idx="11">
                  <c:v>6.02</c:v>
                </c:pt>
                <c:pt idx="12">
                  <c:v>4.4800000000000004</c:v>
                </c:pt>
                <c:pt idx="13">
                  <c:v>4.42</c:v>
                </c:pt>
                <c:pt idx="14">
                  <c:v>4.93</c:v>
                </c:pt>
                <c:pt idx="15">
                  <c:v>4.78</c:v>
                </c:pt>
                <c:pt idx="16">
                  <c:v>4.96</c:v>
                </c:pt>
                <c:pt idx="17">
                  <c:v>4.9000000000000004</c:v>
                </c:pt>
                <c:pt idx="18">
                  <c:v>4.49</c:v>
                </c:pt>
                <c:pt idx="19">
                  <c:v>4.68</c:v>
                </c:pt>
                <c:pt idx="20">
                  <c:v>4.8600000000000003</c:v>
                </c:pt>
                <c:pt idx="21">
                  <c:v>4.8</c:v>
                </c:pt>
                <c:pt idx="22">
                  <c:v>4.1894888180000001</c:v>
                </c:pt>
                <c:pt idx="23">
                  <c:v>4.2705582140000002</c:v>
                </c:pt>
                <c:pt idx="24">
                  <c:v>4.3342435129999997</c:v>
                </c:pt>
                <c:pt idx="25">
                  <c:v>4.4842508990000001</c:v>
                </c:pt>
                <c:pt idx="26">
                  <c:v>4.4203351959999999</c:v>
                </c:pt>
                <c:pt idx="27">
                  <c:v>4.3600478660000004</c:v>
                </c:pt>
                <c:pt idx="28">
                  <c:v>5.0603189789999998</c:v>
                </c:pt>
                <c:pt idx="29">
                  <c:v>4.9199520960000003</c:v>
                </c:pt>
                <c:pt idx="30">
                  <c:v>4.8575029919999997</c:v>
                </c:pt>
                <c:pt idx="31">
                  <c:v>4.6526685280000004</c:v>
                </c:pt>
                <c:pt idx="32">
                  <c:v>4.5996485619999996</c:v>
                </c:pt>
                <c:pt idx="33">
                  <c:v>4.626158545</c:v>
                </c:pt>
                <c:pt idx="34">
                  <c:v>2.2842634730000002</c:v>
                </c:pt>
                <c:pt idx="35">
                  <c:v>2.3409652969999999</c:v>
                </c:pt>
                <c:pt idx="36">
                  <c:v>2.3126143849999998</c:v>
                </c:pt>
                <c:pt idx="37">
                  <c:v>1.495945622</c:v>
                </c:pt>
                <c:pt idx="38">
                  <c:v>1.5240591290000001</c:v>
                </c:pt>
                <c:pt idx="39">
                  <c:v>1.5240591290000001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E-44D7-8D55-670228C9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36864"/>
        <c:axId val="653237192"/>
      </c:scatterChart>
      <c:valAx>
        <c:axId val="653236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3237192"/>
        <c:crosses val="autoZero"/>
        <c:crossBetween val="midCat"/>
      </c:valAx>
      <c:valAx>
        <c:axId val="6532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32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593912</xdr:colOff>
      <xdr:row>0</xdr:row>
      <xdr:rowOff>89647</xdr:rowOff>
    </xdr:from>
    <xdr:to>
      <xdr:col>17</xdr:col>
      <xdr:colOff>149749</xdr:colOff>
      <xdr:row>4</xdr:row>
      <xdr:rowOff>118123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1BB8B9-DFBD-49C8-B59D-6E80DE16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0088" y="89647"/>
          <a:ext cx="3253779" cy="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171450</xdr:rowOff>
    </xdr:from>
    <xdr:to>
      <xdr:col>15</xdr:col>
      <xdr:colOff>95251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ED17E-6F90-4F29-9F9C-AC358604F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5</xdr:row>
      <xdr:rowOff>9525</xdr:rowOff>
    </xdr:from>
    <xdr:to>
      <xdr:col>14</xdr:col>
      <xdr:colOff>352424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EB654-0C18-4497-9AB5-DF902D07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206922</xdr:colOff>
      <xdr:row>3</xdr:row>
      <xdr:rowOff>80140</xdr:rowOff>
    </xdr:from>
    <xdr:to>
      <xdr:col>12</xdr:col>
      <xdr:colOff>502526</xdr:colOff>
      <xdr:row>17</xdr:row>
      <xdr:rowOff>156340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A14D-7395-4110-B2BF-3EF9C556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</xdr:colOff>
      <xdr:row>21</xdr:row>
      <xdr:rowOff>106417</xdr:rowOff>
    </xdr:from>
    <xdr:to>
      <xdr:col>15</xdr:col>
      <xdr:colOff>298889</xdr:colOff>
      <xdr:row>35</xdr:row>
      <xdr:rowOff>182617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56AEF-0EE3-414E-9C61-8C9DAB49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9524</xdr:rowOff>
    </xdr:from>
    <xdr:to>
      <xdr:col>15</xdr:col>
      <xdr:colOff>523875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30DDA-1149-418C-B558-240CF2D1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57149</xdr:rowOff>
    </xdr:from>
    <xdr:to>
      <xdr:col>15</xdr:col>
      <xdr:colOff>523875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8B1C5-C1AC-4892-820B-C0C8CC2B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26</xdr:row>
      <xdr:rowOff>9525</xdr:rowOff>
    </xdr:from>
    <xdr:to>
      <xdr:col>17</xdr:col>
      <xdr:colOff>276225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4CA8E-BFDD-49BB-AAB7-BA80CA0A2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4DB8-A30E-49C4-A970-EA87DC2D7AA1}">
  <dimension ref="A1:M46"/>
  <sheetViews>
    <sheetView tabSelected="1" topLeftCell="A7" zoomScale="85" zoomScaleNormal="85" workbookViewId="0">
      <selection activeCell="B8" sqref="B8:L26"/>
    </sheetView>
  </sheetViews>
  <sheetFormatPr defaultRowHeight="15" x14ac:dyDescent="0.25"/>
  <cols>
    <col min="3" max="3" width="14.5703125" customWidth="1"/>
    <col min="4" max="4" width="11.7109375" customWidth="1"/>
    <col min="5" max="5" width="12.140625" customWidth="1"/>
    <col min="8" max="8" width="10.42578125" customWidth="1"/>
    <col min="11" max="11" width="16" customWidth="1"/>
    <col min="12" max="12" width="10.140625" customWidth="1"/>
  </cols>
  <sheetData>
    <row r="1" spans="1:13" x14ac:dyDescent="0.25">
      <c r="A1" s="13" t="s">
        <v>0</v>
      </c>
      <c r="B1" s="13"/>
      <c r="C1" s="13"/>
      <c r="D1" s="13"/>
      <c r="E1" s="13"/>
      <c r="F1" t="s">
        <v>14</v>
      </c>
      <c r="G1" t="s">
        <v>48</v>
      </c>
    </row>
    <row r="2" spans="1:13" x14ac:dyDescent="0.25">
      <c r="A2" s="13" t="s">
        <v>1</v>
      </c>
      <c r="B2" s="13"/>
      <c r="C2" s="13"/>
      <c r="D2" s="13"/>
      <c r="E2" s="13"/>
      <c r="F2" t="s">
        <v>14</v>
      </c>
      <c r="G2" t="s">
        <v>15</v>
      </c>
    </row>
    <row r="3" spans="1:13" x14ac:dyDescent="0.25">
      <c r="A3" s="13" t="s">
        <v>2</v>
      </c>
      <c r="B3" s="13"/>
      <c r="C3" s="13"/>
      <c r="D3" s="13"/>
      <c r="E3" s="13"/>
      <c r="F3" t="s">
        <v>14</v>
      </c>
      <c r="G3" t="s">
        <v>47</v>
      </c>
    </row>
    <row r="4" spans="1:13" x14ac:dyDescent="0.25">
      <c r="A4" s="13" t="s">
        <v>3</v>
      </c>
      <c r="B4" s="13"/>
      <c r="C4" s="13"/>
      <c r="D4" s="13"/>
      <c r="E4" s="13"/>
      <c r="F4" t="s">
        <v>14</v>
      </c>
      <c r="G4" t="s">
        <v>16</v>
      </c>
    </row>
    <row r="8" spans="1:13" ht="45" x14ac:dyDescent="0.25">
      <c r="A8" s="1" t="s">
        <v>4</v>
      </c>
      <c r="B8" s="2" t="s">
        <v>5</v>
      </c>
      <c r="C8" s="2" t="s">
        <v>20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1" t="s">
        <v>11</v>
      </c>
      <c r="J8" s="1" t="s">
        <v>12</v>
      </c>
      <c r="K8" s="2" t="s">
        <v>13</v>
      </c>
      <c r="L8" s="14" t="s">
        <v>50</v>
      </c>
    </row>
    <row r="9" spans="1:13" x14ac:dyDescent="0.25">
      <c r="A9" s="3"/>
      <c r="B9" s="12" t="s">
        <v>21</v>
      </c>
      <c r="C9" s="3" t="s">
        <v>17</v>
      </c>
      <c r="D9" s="3">
        <v>250.1</v>
      </c>
      <c r="E9" s="3">
        <v>5.2400000000000002E-2</v>
      </c>
      <c r="F9" s="3">
        <v>0</v>
      </c>
      <c r="G9" s="3">
        <v>5.4</v>
      </c>
      <c r="H9" s="3">
        <f>G9-F9</f>
        <v>5.4</v>
      </c>
      <c r="I9" s="3">
        <v>0.3</v>
      </c>
      <c r="J9" s="3">
        <v>1</v>
      </c>
      <c r="K9" s="3">
        <f xml:space="preserve"> (H9-I9)*E9*14*100*J9/D9</f>
        <v>1.4959456217512996</v>
      </c>
      <c r="L9" s="6">
        <v>31.0037825218308</v>
      </c>
    </row>
    <row r="10" spans="1:13" x14ac:dyDescent="0.25">
      <c r="A10" s="3"/>
      <c r="B10" s="12"/>
      <c r="C10" s="3" t="s">
        <v>18</v>
      </c>
      <c r="D10" s="3">
        <v>250.3</v>
      </c>
      <c r="E10" s="3">
        <v>5.2400000000000002E-2</v>
      </c>
      <c r="F10" s="3">
        <v>5.4</v>
      </c>
      <c r="G10" s="3">
        <v>10.9</v>
      </c>
      <c r="H10" s="3">
        <f t="shared" ref="H10:H26" si="0">G10-F10</f>
        <v>5.5</v>
      </c>
      <c r="I10" s="3">
        <v>0.3</v>
      </c>
      <c r="J10" s="3">
        <v>1</v>
      </c>
      <c r="K10" s="3">
        <f t="shared" ref="K10:K26" si="1" xml:space="preserve"> (H10-I10)*E10*14*100*J10/D10</f>
        <v>1.5240591290451457</v>
      </c>
      <c r="L10" s="6">
        <v>30.9894980606174</v>
      </c>
      <c r="M10" t="s">
        <v>42</v>
      </c>
    </row>
    <row r="11" spans="1:13" x14ac:dyDescent="0.25">
      <c r="A11" s="3"/>
      <c r="B11" s="12"/>
      <c r="C11" s="3" t="s">
        <v>19</v>
      </c>
      <c r="D11" s="3">
        <v>250.3</v>
      </c>
      <c r="E11" s="3">
        <v>5.2400000000000002E-2</v>
      </c>
      <c r="F11" s="3">
        <v>10.9</v>
      </c>
      <c r="G11" s="3">
        <v>16.399999999999999</v>
      </c>
      <c r="H11" s="3">
        <f t="shared" si="0"/>
        <v>5.4999999999999982</v>
      </c>
      <c r="I11" s="3">
        <v>0.3</v>
      </c>
      <c r="J11" s="3">
        <v>1</v>
      </c>
      <c r="K11" s="3">
        <f t="shared" si="1"/>
        <v>1.5240591290451455</v>
      </c>
      <c r="L11" s="6">
        <v>31.017213841116799</v>
      </c>
    </row>
    <row r="12" spans="1:13" x14ac:dyDescent="0.25">
      <c r="A12" s="3"/>
      <c r="B12" s="12" t="s">
        <v>22</v>
      </c>
      <c r="C12" s="3" t="s">
        <v>23</v>
      </c>
      <c r="D12" s="3">
        <v>250.5</v>
      </c>
      <c r="E12" s="3">
        <v>5.2400000000000002E-2</v>
      </c>
      <c r="F12" s="3">
        <v>0.2</v>
      </c>
      <c r="G12" s="3">
        <v>8.3000000000000007</v>
      </c>
      <c r="H12" s="3">
        <f t="shared" si="0"/>
        <v>8.1000000000000014</v>
      </c>
      <c r="I12" s="3">
        <v>0.3</v>
      </c>
      <c r="J12" s="3">
        <v>1</v>
      </c>
      <c r="K12" s="3">
        <f t="shared" si="1"/>
        <v>2.2842634730538927</v>
      </c>
      <c r="L12" s="6">
        <v>32.185879490391699</v>
      </c>
    </row>
    <row r="13" spans="1:13" x14ac:dyDescent="0.25">
      <c r="A13" s="3"/>
      <c r="B13" s="12"/>
      <c r="C13" s="3" t="s">
        <v>24</v>
      </c>
      <c r="D13" s="3">
        <v>250.7</v>
      </c>
      <c r="E13" s="3">
        <v>5.2400000000000002E-2</v>
      </c>
      <c r="F13" s="3">
        <v>8.3000000000000007</v>
      </c>
      <c r="G13" s="3">
        <v>16.600000000000001</v>
      </c>
      <c r="H13" s="3">
        <f t="shared" si="0"/>
        <v>8.3000000000000007</v>
      </c>
      <c r="I13" s="3">
        <v>0.3</v>
      </c>
      <c r="J13" s="3">
        <v>1</v>
      </c>
      <c r="K13" s="3">
        <f t="shared" si="1"/>
        <v>2.34096529716793</v>
      </c>
      <c r="L13" s="6">
        <v>31.670593743729199</v>
      </c>
    </row>
    <row r="14" spans="1:13" x14ac:dyDescent="0.25">
      <c r="A14" s="3"/>
      <c r="B14" s="12"/>
      <c r="C14" s="15" t="s">
        <v>25</v>
      </c>
      <c r="D14" s="15">
        <v>250.8</v>
      </c>
      <c r="E14" s="15">
        <v>5.2400000000000002E-2</v>
      </c>
      <c r="F14" s="15">
        <v>16.399999999999999</v>
      </c>
      <c r="G14" s="15">
        <v>22</v>
      </c>
      <c r="H14" s="15">
        <f t="shared" si="0"/>
        <v>5.6000000000000014</v>
      </c>
      <c r="I14" s="15">
        <v>0.3</v>
      </c>
      <c r="J14" s="15">
        <v>1</v>
      </c>
      <c r="K14" s="16">
        <v>2.3126143849999998</v>
      </c>
      <c r="L14" s="6">
        <v>32.185879490391699</v>
      </c>
    </row>
    <row r="15" spans="1:13" x14ac:dyDescent="0.25">
      <c r="A15" s="3"/>
      <c r="B15" s="12" t="s">
        <v>39</v>
      </c>
      <c r="C15" s="3" t="s">
        <v>26</v>
      </c>
      <c r="D15" s="3">
        <v>250.7</v>
      </c>
      <c r="E15" s="3">
        <v>5.2400000000000002E-2</v>
      </c>
      <c r="F15" s="3">
        <v>16.600000000000001</v>
      </c>
      <c r="G15" s="3">
        <v>32.799999999999997</v>
      </c>
      <c r="H15" s="3">
        <f t="shared" si="0"/>
        <v>16.199999999999996</v>
      </c>
      <c r="I15" s="3">
        <v>0.3</v>
      </c>
      <c r="J15" s="3">
        <v>1</v>
      </c>
      <c r="K15" s="3">
        <f t="shared" si="1"/>
        <v>4.6526685281212599</v>
      </c>
      <c r="L15" s="6">
        <v>38.666166489413101</v>
      </c>
    </row>
    <row r="16" spans="1:13" x14ac:dyDescent="0.25">
      <c r="A16" s="3"/>
      <c r="B16" s="12"/>
      <c r="C16" s="3" t="s">
        <v>27</v>
      </c>
      <c r="D16" s="3">
        <v>250.4</v>
      </c>
      <c r="E16" s="3">
        <v>5.2400000000000002E-2</v>
      </c>
      <c r="F16" s="3">
        <v>32.799999999999997</v>
      </c>
      <c r="G16" s="3">
        <v>48.8</v>
      </c>
      <c r="H16" s="3">
        <f t="shared" si="0"/>
        <v>16</v>
      </c>
      <c r="I16" s="3">
        <v>0.3</v>
      </c>
      <c r="J16" s="3">
        <v>1</v>
      </c>
      <c r="K16" s="3">
        <f t="shared" si="1"/>
        <v>4.5996485623003194</v>
      </c>
      <c r="L16" s="6">
        <v>38.180077045375903</v>
      </c>
    </row>
    <row r="17" spans="1:12" x14ac:dyDescent="0.25">
      <c r="A17" s="3"/>
      <c r="B17" s="12"/>
      <c r="C17" s="15" t="s">
        <v>28</v>
      </c>
      <c r="D17" s="15">
        <v>250.5</v>
      </c>
      <c r="E17" s="15">
        <v>5.2400000000000002E-2</v>
      </c>
      <c r="F17" s="15">
        <v>22</v>
      </c>
      <c r="G17" s="15">
        <v>30.5</v>
      </c>
      <c r="H17" s="15">
        <f t="shared" si="0"/>
        <v>8.5</v>
      </c>
      <c r="I17" s="15">
        <v>0.3</v>
      </c>
      <c r="J17" s="15">
        <v>1</v>
      </c>
      <c r="K17" s="6">
        <v>4.626158545</v>
      </c>
      <c r="L17" s="6">
        <v>38.666166489413101</v>
      </c>
    </row>
    <row r="18" spans="1:12" x14ac:dyDescent="0.25">
      <c r="A18" s="3"/>
      <c r="B18" s="12" t="s">
        <v>40</v>
      </c>
      <c r="C18" s="3" t="s">
        <v>29</v>
      </c>
      <c r="D18" s="3">
        <v>250.8</v>
      </c>
      <c r="E18" s="3">
        <v>5.2400000000000002E-2</v>
      </c>
      <c r="F18" s="3">
        <v>0.1</v>
      </c>
      <c r="G18" s="3">
        <v>17.7</v>
      </c>
      <c r="H18" s="3">
        <f t="shared" si="0"/>
        <v>17.599999999999998</v>
      </c>
      <c r="I18" s="3">
        <v>0.3</v>
      </c>
      <c r="J18" s="3">
        <v>1</v>
      </c>
      <c r="K18" s="3">
        <f t="shared" si="1"/>
        <v>5.0603189792663468</v>
      </c>
      <c r="L18" s="6">
        <v>36.991381497212799</v>
      </c>
    </row>
    <row r="19" spans="1:12" x14ac:dyDescent="0.25">
      <c r="A19" s="3"/>
      <c r="B19" s="12"/>
      <c r="C19" s="3" t="s">
        <v>31</v>
      </c>
      <c r="D19" s="3">
        <v>250.5</v>
      </c>
      <c r="E19" s="3">
        <v>5.2400000000000002E-2</v>
      </c>
      <c r="F19" s="3">
        <v>17.7</v>
      </c>
      <c r="G19" s="3">
        <v>34.799999999999997</v>
      </c>
      <c r="H19" s="3">
        <f t="shared" si="0"/>
        <v>17.099999999999998</v>
      </c>
      <c r="I19" s="3">
        <v>0.3</v>
      </c>
      <c r="J19" s="3">
        <v>1</v>
      </c>
      <c r="K19" s="3">
        <f t="shared" si="1"/>
        <v>4.9199520958083829</v>
      </c>
      <c r="L19" s="6">
        <v>36.815625333114298</v>
      </c>
    </row>
    <row r="20" spans="1:12" x14ac:dyDescent="0.25">
      <c r="A20" s="3"/>
      <c r="B20" s="12"/>
      <c r="C20" s="3" t="s">
        <v>30</v>
      </c>
      <c r="D20" s="3">
        <v>250.7</v>
      </c>
      <c r="E20" s="3">
        <v>5.2400000000000002E-2</v>
      </c>
      <c r="F20" s="3">
        <v>23.6</v>
      </c>
      <c r="G20" s="3">
        <v>40.5</v>
      </c>
      <c r="H20" s="3">
        <f t="shared" si="0"/>
        <v>16.899999999999999</v>
      </c>
      <c r="I20" s="3">
        <v>0.3</v>
      </c>
      <c r="J20" s="3">
        <v>1</v>
      </c>
      <c r="K20" s="3">
        <f t="shared" si="1"/>
        <v>4.8575029916234538</v>
      </c>
      <c r="L20" s="6">
        <v>36.546454932810697</v>
      </c>
    </row>
    <row r="21" spans="1:12" x14ac:dyDescent="0.25">
      <c r="A21" s="3"/>
      <c r="B21" s="12" t="s">
        <v>32</v>
      </c>
      <c r="C21" s="3" t="s">
        <v>33</v>
      </c>
      <c r="D21" s="3">
        <v>250.3</v>
      </c>
      <c r="E21" s="3">
        <v>5.2400000000000002E-2</v>
      </c>
      <c r="F21" s="3">
        <v>0.2</v>
      </c>
      <c r="G21" s="3">
        <v>15.8</v>
      </c>
      <c r="H21" s="3">
        <f t="shared" si="0"/>
        <v>15.600000000000001</v>
      </c>
      <c r="I21" s="3">
        <v>0.3</v>
      </c>
      <c r="J21" s="3">
        <v>1</v>
      </c>
      <c r="K21" s="3">
        <f t="shared" si="1"/>
        <v>4.484250898921295</v>
      </c>
      <c r="L21" s="6">
        <v>39.618152085036797</v>
      </c>
    </row>
    <row r="22" spans="1:12" x14ac:dyDescent="0.25">
      <c r="A22" s="3"/>
      <c r="B22" s="12"/>
      <c r="C22" s="3" t="s">
        <v>34</v>
      </c>
      <c r="D22" s="3">
        <v>250.6</v>
      </c>
      <c r="E22" s="3">
        <v>5.2400000000000002E-2</v>
      </c>
      <c r="F22" s="3">
        <v>15.8</v>
      </c>
      <c r="G22" s="3">
        <v>31.2</v>
      </c>
      <c r="H22" s="3">
        <f t="shared" si="0"/>
        <v>15.399999999999999</v>
      </c>
      <c r="I22" s="3">
        <v>0.3</v>
      </c>
      <c r="J22" s="3">
        <v>1</v>
      </c>
      <c r="K22" s="3">
        <f t="shared" si="1"/>
        <v>4.4203351955307255</v>
      </c>
      <c r="L22" s="6">
        <v>39.517261432363597</v>
      </c>
    </row>
    <row r="23" spans="1:12" x14ac:dyDescent="0.25">
      <c r="A23" s="3"/>
      <c r="B23" s="12"/>
      <c r="C23" s="3" t="s">
        <v>35</v>
      </c>
      <c r="D23" s="3">
        <v>250.7</v>
      </c>
      <c r="E23" s="3">
        <v>5.2400000000000002E-2</v>
      </c>
      <c r="F23" s="3">
        <v>31.2</v>
      </c>
      <c r="G23" s="3">
        <v>46.4</v>
      </c>
      <c r="H23" s="3">
        <f t="shared" si="0"/>
        <v>15.2</v>
      </c>
      <c r="I23" s="3">
        <v>0.3</v>
      </c>
      <c r="J23" s="3">
        <v>1</v>
      </c>
      <c r="K23" s="3">
        <f t="shared" si="1"/>
        <v>4.3600478659752699</v>
      </c>
      <c r="L23" s="6">
        <v>39.070429911288102</v>
      </c>
    </row>
    <row r="24" spans="1:12" x14ac:dyDescent="0.25">
      <c r="A24" s="3"/>
      <c r="B24" s="12" t="s">
        <v>41</v>
      </c>
      <c r="C24" s="3" t="s">
        <v>36</v>
      </c>
      <c r="D24" s="3">
        <v>250.4</v>
      </c>
      <c r="E24" s="3">
        <v>5.2400000000000002E-2</v>
      </c>
      <c r="F24" s="3">
        <v>0.2</v>
      </c>
      <c r="G24" s="3">
        <v>14.8</v>
      </c>
      <c r="H24" s="3">
        <f t="shared" si="0"/>
        <v>14.600000000000001</v>
      </c>
      <c r="I24" s="3">
        <v>0.3</v>
      </c>
      <c r="J24" s="3">
        <v>1</v>
      </c>
      <c r="K24" s="3">
        <f t="shared" si="1"/>
        <v>4.1894888178913749</v>
      </c>
      <c r="L24" s="6">
        <v>42.343271442753498</v>
      </c>
    </row>
    <row r="25" spans="1:12" x14ac:dyDescent="0.25">
      <c r="A25" s="3"/>
      <c r="B25" s="12"/>
      <c r="C25" s="3" t="s">
        <v>37</v>
      </c>
      <c r="D25" s="3">
        <v>250.8</v>
      </c>
      <c r="E25" s="3">
        <v>5.2400000000000002E-2</v>
      </c>
      <c r="F25" s="3">
        <v>14.8</v>
      </c>
      <c r="G25" s="3">
        <v>29.7</v>
      </c>
      <c r="H25" s="3">
        <f t="shared" si="0"/>
        <v>14.899999999999999</v>
      </c>
      <c r="I25" s="3">
        <v>0.3</v>
      </c>
      <c r="J25" s="3">
        <v>1</v>
      </c>
      <c r="K25" s="3">
        <f t="shared" si="1"/>
        <v>4.2705582137161073</v>
      </c>
      <c r="L25" s="6">
        <v>42.531092182736302</v>
      </c>
    </row>
    <row r="26" spans="1:12" x14ac:dyDescent="0.25">
      <c r="A26" s="3"/>
      <c r="B26" s="12"/>
      <c r="C26" s="3" t="s">
        <v>38</v>
      </c>
      <c r="D26" s="3">
        <v>250.5</v>
      </c>
      <c r="E26" s="3">
        <v>5.2400000000000002E-2</v>
      </c>
      <c r="F26" s="3">
        <v>29.7</v>
      </c>
      <c r="G26" s="3">
        <v>44.8</v>
      </c>
      <c r="H26" s="3">
        <f t="shared" si="0"/>
        <v>15.099999999999998</v>
      </c>
      <c r="I26" s="3">
        <v>0.3</v>
      </c>
      <c r="J26" s="3">
        <v>1</v>
      </c>
      <c r="K26" s="3">
        <f t="shared" si="1"/>
        <v>4.3342435129740515</v>
      </c>
      <c r="L26" s="6">
        <v>42.464524953109098</v>
      </c>
    </row>
    <row r="28" spans="1:12" ht="45" x14ac:dyDescent="0.25">
      <c r="B28" s="2" t="s">
        <v>5</v>
      </c>
      <c r="C28" s="2" t="s">
        <v>20</v>
      </c>
      <c r="D28" s="2" t="s">
        <v>6</v>
      </c>
      <c r="E28" s="2" t="s">
        <v>7</v>
      </c>
      <c r="F28" s="2" t="s">
        <v>8</v>
      </c>
      <c r="G28" s="2" t="s">
        <v>9</v>
      </c>
      <c r="H28" s="2" t="s">
        <v>10</v>
      </c>
      <c r="I28" s="1" t="s">
        <v>11</v>
      </c>
      <c r="J28" s="1" t="s">
        <v>12</v>
      </c>
      <c r="K28" s="2" t="s">
        <v>13</v>
      </c>
      <c r="L28" s="14" t="s">
        <v>50</v>
      </c>
    </row>
    <row r="29" spans="1:12" x14ac:dyDescent="0.25">
      <c r="B29" s="12" t="s">
        <v>21</v>
      </c>
      <c r="C29" s="3" t="s">
        <v>17</v>
      </c>
      <c r="D29" s="3">
        <v>250.1</v>
      </c>
      <c r="E29" s="3">
        <v>5.2400000000000002E-2</v>
      </c>
      <c r="F29" s="3">
        <v>0</v>
      </c>
      <c r="G29" s="3">
        <v>5.4</v>
      </c>
      <c r="H29" s="3">
        <f>G29-F29</f>
        <v>5.4</v>
      </c>
      <c r="I29" s="3">
        <v>0.3</v>
      </c>
      <c r="J29" s="3">
        <v>1</v>
      </c>
      <c r="K29" s="3">
        <f xml:space="preserve"> (H29-I29)*E29*14*100*J29/D29</f>
        <v>1.4959456217512996</v>
      </c>
      <c r="L29" s="5">
        <v>4.1894888180000001</v>
      </c>
    </row>
    <row r="30" spans="1:12" x14ac:dyDescent="0.25">
      <c r="B30" s="12"/>
      <c r="C30" s="3" t="s">
        <v>18</v>
      </c>
      <c r="D30" s="3">
        <v>250.3</v>
      </c>
      <c r="E30" s="3">
        <v>5.2400000000000002E-2</v>
      </c>
      <c r="F30" s="3">
        <v>5.4</v>
      </c>
      <c r="G30" s="3">
        <v>10.9</v>
      </c>
      <c r="H30" s="3">
        <f t="shared" ref="H30:H46" si="2">G30-F30</f>
        <v>5.5</v>
      </c>
      <c r="I30" s="3">
        <v>0.3</v>
      </c>
      <c r="J30" s="3">
        <v>1</v>
      </c>
      <c r="K30" s="3">
        <f t="shared" ref="K30:K46" si="3" xml:space="preserve"> (H30-I30)*E30*14*100*J30/D30</f>
        <v>1.5240591290451457</v>
      </c>
      <c r="L30" s="5">
        <v>4.2705582140000002</v>
      </c>
    </row>
    <row r="31" spans="1:12" x14ac:dyDescent="0.25">
      <c r="B31" s="12"/>
      <c r="C31" s="3" t="s">
        <v>19</v>
      </c>
      <c r="D31" s="3">
        <v>250.3</v>
      </c>
      <c r="E31" s="3">
        <v>5.2400000000000002E-2</v>
      </c>
      <c r="F31" s="3">
        <v>10.9</v>
      </c>
      <c r="G31" s="3">
        <v>16.399999999999999</v>
      </c>
      <c r="H31" s="3">
        <f t="shared" si="2"/>
        <v>5.4999999999999982</v>
      </c>
      <c r="I31" s="3">
        <v>0.3</v>
      </c>
      <c r="J31" s="3">
        <v>1</v>
      </c>
      <c r="K31" s="3">
        <f t="shared" si="3"/>
        <v>1.5240591290451455</v>
      </c>
      <c r="L31" s="5">
        <v>4.3342435129999997</v>
      </c>
    </row>
    <row r="32" spans="1:12" x14ac:dyDescent="0.25">
      <c r="B32" s="12" t="s">
        <v>22</v>
      </c>
      <c r="C32" s="3" t="s">
        <v>23</v>
      </c>
      <c r="D32" s="3">
        <v>250.5</v>
      </c>
      <c r="E32" s="3">
        <v>5.2400000000000002E-2</v>
      </c>
      <c r="F32" s="3">
        <v>0.2</v>
      </c>
      <c r="G32" s="3">
        <v>8.3000000000000007</v>
      </c>
      <c r="H32" s="3">
        <f t="shared" si="2"/>
        <v>8.1000000000000014</v>
      </c>
      <c r="I32" s="3">
        <v>0.3</v>
      </c>
      <c r="J32" s="3">
        <v>1</v>
      </c>
      <c r="K32" s="3">
        <f t="shared" si="3"/>
        <v>2.2842634730538927</v>
      </c>
      <c r="L32" s="5">
        <v>4.4842508990000001</v>
      </c>
    </row>
    <row r="33" spans="2:12" x14ac:dyDescent="0.25">
      <c r="B33" s="12"/>
      <c r="C33" s="3" t="s">
        <v>24</v>
      </c>
      <c r="D33" s="3">
        <v>250.7</v>
      </c>
      <c r="E33" s="3">
        <v>5.2400000000000002E-2</v>
      </c>
      <c r="F33" s="3">
        <v>8.3000000000000007</v>
      </c>
      <c r="G33" s="3">
        <v>16.600000000000001</v>
      </c>
      <c r="H33" s="3">
        <f t="shared" si="2"/>
        <v>8.3000000000000007</v>
      </c>
      <c r="I33" s="3">
        <v>0.3</v>
      </c>
      <c r="J33" s="3">
        <v>1</v>
      </c>
      <c r="K33" s="3">
        <f t="shared" si="3"/>
        <v>2.34096529716793</v>
      </c>
      <c r="L33" s="5">
        <v>4.4203351959999999</v>
      </c>
    </row>
    <row r="34" spans="2:12" x14ac:dyDescent="0.25">
      <c r="B34" s="12"/>
      <c r="C34" s="4" t="s">
        <v>25</v>
      </c>
      <c r="D34" s="4">
        <v>250.8</v>
      </c>
      <c r="E34" s="4">
        <v>5.2400000000000002E-2</v>
      </c>
      <c r="F34" s="4">
        <v>16.399999999999999</v>
      </c>
      <c r="G34" s="4">
        <v>22</v>
      </c>
      <c r="H34" s="4">
        <f t="shared" si="2"/>
        <v>5.6000000000000014</v>
      </c>
      <c r="I34" s="4">
        <v>0.3</v>
      </c>
      <c r="J34" s="4">
        <v>1</v>
      </c>
      <c r="K34" s="4">
        <f t="shared" si="3"/>
        <v>1.5502711323763958</v>
      </c>
      <c r="L34" s="5">
        <v>4.3600478660000004</v>
      </c>
    </row>
    <row r="35" spans="2:12" x14ac:dyDescent="0.25">
      <c r="B35" s="12" t="s">
        <v>39</v>
      </c>
      <c r="C35" s="3" t="s">
        <v>26</v>
      </c>
      <c r="D35" s="3">
        <v>250.7</v>
      </c>
      <c r="E35" s="3">
        <v>5.2400000000000002E-2</v>
      </c>
      <c r="F35" s="3">
        <v>16.600000000000001</v>
      </c>
      <c r="G35" s="3">
        <v>32.799999999999997</v>
      </c>
      <c r="H35" s="3">
        <f t="shared" si="2"/>
        <v>16.199999999999996</v>
      </c>
      <c r="I35" s="3">
        <v>0.3</v>
      </c>
      <c r="J35" s="3">
        <v>1</v>
      </c>
      <c r="K35" s="3">
        <f t="shared" si="3"/>
        <v>4.6526685281212599</v>
      </c>
      <c r="L35" s="5">
        <v>5.0603189789999998</v>
      </c>
    </row>
    <row r="36" spans="2:12" x14ac:dyDescent="0.25">
      <c r="B36" s="12"/>
      <c r="C36" s="3" t="s">
        <v>27</v>
      </c>
      <c r="D36" s="3">
        <v>250.4</v>
      </c>
      <c r="E36" s="3">
        <v>5.2400000000000002E-2</v>
      </c>
      <c r="F36" s="3">
        <v>32.799999999999997</v>
      </c>
      <c r="G36" s="3">
        <v>48.8</v>
      </c>
      <c r="H36" s="3">
        <f t="shared" si="2"/>
        <v>16</v>
      </c>
      <c r="I36" s="3">
        <v>0.3</v>
      </c>
      <c r="J36" s="3">
        <v>1</v>
      </c>
      <c r="K36" s="3">
        <f t="shared" si="3"/>
        <v>4.5996485623003194</v>
      </c>
      <c r="L36" s="5">
        <v>4.9199520960000003</v>
      </c>
    </row>
    <row r="37" spans="2:12" x14ac:dyDescent="0.25">
      <c r="B37" s="12"/>
      <c r="C37" s="4" t="s">
        <v>28</v>
      </c>
      <c r="D37" s="4">
        <v>250.5</v>
      </c>
      <c r="E37" s="4">
        <v>5.2400000000000002E-2</v>
      </c>
      <c r="F37" s="4">
        <v>22</v>
      </c>
      <c r="G37" s="4">
        <v>30.5</v>
      </c>
      <c r="H37" s="4">
        <f t="shared" si="2"/>
        <v>8.5</v>
      </c>
      <c r="I37" s="4">
        <v>0.3</v>
      </c>
      <c r="J37" s="4">
        <v>1</v>
      </c>
      <c r="K37" s="4">
        <f t="shared" si="3"/>
        <v>2.4014051896207587</v>
      </c>
      <c r="L37" s="5">
        <v>4.8575029919999997</v>
      </c>
    </row>
    <row r="38" spans="2:12" x14ac:dyDescent="0.25">
      <c r="B38" s="12" t="s">
        <v>40</v>
      </c>
      <c r="C38" s="3" t="s">
        <v>29</v>
      </c>
      <c r="D38" s="3">
        <v>250.8</v>
      </c>
      <c r="E38" s="3">
        <v>5.2400000000000002E-2</v>
      </c>
      <c r="F38" s="3">
        <v>0.1</v>
      </c>
      <c r="G38" s="3">
        <v>17.7</v>
      </c>
      <c r="H38" s="3">
        <f t="shared" si="2"/>
        <v>17.599999999999998</v>
      </c>
      <c r="I38" s="3">
        <v>0.3</v>
      </c>
      <c r="J38" s="3">
        <v>1</v>
      </c>
      <c r="K38" s="3">
        <f t="shared" si="3"/>
        <v>5.0603189792663468</v>
      </c>
      <c r="L38" s="5">
        <v>4.6526685280000004</v>
      </c>
    </row>
    <row r="39" spans="2:12" x14ac:dyDescent="0.25">
      <c r="B39" s="12"/>
      <c r="C39" s="3" t="s">
        <v>31</v>
      </c>
      <c r="D39" s="3">
        <v>250.5</v>
      </c>
      <c r="E39" s="3">
        <v>5.2400000000000002E-2</v>
      </c>
      <c r="F39" s="3">
        <v>17.7</v>
      </c>
      <c r="G39" s="3">
        <v>34.799999999999997</v>
      </c>
      <c r="H39" s="3">
        <f t="shared" si="2"/>
        <v>17.099999999999998</v>
      </c>
      <c r="I39" s="3">
        <v>0.3</v>
      </c>
      <c r="J39" s="3">
        <v>1</v>
      </c>
      <c r="K39" s="3">
        <f t="shared" si="3"/>
        <v>4.9199520958083829</v>
      </c>
      <c r="L39" s="5">
        <v>4.5996485619999996</v>
      </c>
    </row>
    <row r="40" spans="2:12" x14ac:dyDescent="0.25">
      <c r="B40" s="12"/>
      <c r="C40" s="3" t="s">
        <v>30</v>
      </c>
      <c r="D40" s="3">
        <v>250.7</v>
      </c>
      <c r="E40" s="3">
        <v>5.2400000000000002E-2</v>
      </c>
      <c r="F40" s="3">
        <v>23.6</v>
      </c>
      <c r="G40" s="3">
        <v>40.5</v>
      </c>
      <c r="H40" s="3">
        <f t="shared" si="2"/>
        <v>16.899999999999999</v>
      </c>
      <c r="I40" s="3">
        <v>0.3</v>
      </c>
      <c r="J40" s="3">
        <v>1</v>
      </c>
      <c r="K40" s="3">
        <f t="shared" si="3"/>
        <v>4.8575029916234538</v>
      </c>
      <c r="L40" s="6">
        <v>4.626158545</v>
      </c>
    </row>
    <row r="41" spans="2:12" x14ac:dyDescent="0.25">
      <c r="B41" s="12" t="s">
        <v>32</v>
      </c>
      <c r="C41" s="3" t="s">
        <v>33</v>
      </c>
      <c r="D41" s="3">
        <v>250.3</v>
      </c>
      <c r="E41" s="3">
        <v>5.2400000000000002E-2</v>
      </c>
      <c r="F41" s="3">
        <v>0.2</v>
      </c>
      <c r="G41" s="3">
        <v>15.8</v>
      </c>
      <c r="H41" s="3">
        <f t="shared" si="2"/>
        <v>15.600000000000001</v>
      </c>
      <c r="I41" s="3">
        <v>0.3</v>
      </c>
      <c r="J41" s="3">
        <v>1</v>
      </c>
      <c r="K41" s="3">
        <f t="shared" si="3"/>
        <v>4.484250898921295</v>
      </c>
      <c r="L41" s="5">
        <v>2.2842634730000002</v>
      </c>
    </row>
    <row r="42" spans="2:12" x14ac:dyDescent="0.25">
      <c r="B42" s="12"/>
      <c r="C42" s="3" t="s">
        <v>34</v>
      </c>
      <c r="D42" s="3">
        <v>250.6</v>
      </c>
      <c r="E42" s="3">
        <v>5.2400000000000002E-2</v>
      </c>
      <c r="F42" s="3">
        <v>15.8</v>
      </c>
      <c r="G42" s="3">
        <v>31.2</v>
      </c>
      <c r="H42" s="3">
        <f t="shared" si="2"/>
        <v>15.399999999999999</v>
      </c>
      <c r="I42" s="3">
        <v>0.3</v>
      </c>
      <c r="J42" s="3">
        <v>1</v>
      </c>
      <c r="K42" s="3">
        <f t="shared" si="3"/>
        <v>4.4203351955307255</v>
      </c>
      <c r="L42" s="5">
        <v>2.3409652969999999</v>
      </c>
    </row>
    <row r="43" spans="2:12" x14ac:dyDescent="0.25">
      <c r="B43" s="12"/>
      <c r="C43" s="3" t="s">
        <v>35</v>
      </c>
      <c r="D43" s="3">
        <v>250.7</v>
      </c>
      <c r="E43" s="3">
        <v>5.2400000000000002E-2</v>
      </c>
      <c r="F43" s="3">
        <v>31.2</v>
      </c>
      <c r="G43" s="3">
        <v>46.4</v>
      </c>
      <c r="H43" s="3">
        <f t="shared" si="2"/>
        <v>15.2</v>
      </c>
      <c r="I43" s="3">
        <v>0.3</v>
      </c>
      <c r="J43" s="3">
        <v>1</v>
      </c>
      <c r="K43" s="3">
        <f t="shared" si="3"/>
        <v>4.3600478659752699</v>
      </c>
      <c r="L43" s="6">
        <v>2.3126143849999998</v>
      </c>
    </row>
    <row r="44" spans="2:12" x14ac:dyDescent="0.25">
      <c r="B44" s="12" t="s">
        <v>41</v>
      </c>
      <c r="C44" s="3" t="s">
        <v>36</v>
      </c>
      <c r="D44" s="3">
        <v>250.4</v>
      </c>
      <c r="E44" s="3">
        <v>5.2400000000000002E-2</v>
      </c>
      <c r="F44" s="3">
        <v>0.2</v>
      </c>
      <c r="G44" s="3">
        <v>14.8</v>
      </c>
      <c r="H44" s="3">
        <f t="shared" si="2"/>
        <v>14.600000000000001</v>
      </c>
      <c r="I44" s="3">
        <v>0.3</v>
      </c>
      <c r="J44" s="3">
        <v>1</v>
      </c>
      <c r="K44" s="3">
        <f t="shared" si="3"/>
        <v>4.1894888178913749</v>
      </c>
      <c r="L44" s="5">
        <v>1.495945622</v>
      </c>
    </row>
    <row r="45" spans="2:12" x14ac:dyDescent="0.25">
      <c r="B45" s="12"/>
      <c r="C45" s="3" t="s">
        <v>37</v>
      </c>
      <c r="D45" s="3">
        <v>250.8</v>
      </c>
      <c r="E45" s="3">
        <v>5.2400000000000002E-2</v>
      </c>
      <c r="F45" s="3">
        <v>14.8</v>
      </c>
      <c r="G45" s="3">
        <v>29.7</v>
      </c>
      <c r="H45" s="3">
        <f t="shared" si="2"/>
        <v>14.899999999999999</v>
      </c>
      <c r="I45" s="3">
        <v>0.3</v>
      </c>
      <c r="J45" s="3">
        <v>1</v>
      </c>
      <c r="K45" s="3">
        <f t="shared" si="3"/>
        <v>4.2705582137161073</v>
      </c>
      <c r="L45" s="5">
        <v>1.5240591290000001</v>
      </c>
    </row>
    <row r="46" spans="2:12" x14ac:dyDescent="0.25">
      <c r="B46" s="12"/>
      <c r="C46" s="3" t="s">
        <v>38</v>
      </c>
      <c r="D46" s="3">
        <v>250.5</v>
      </c>
      <c r="E46" s="3">
        <v>5.2400000000000002E-2</v>
      </c>
      <c r="F46" s="3">
        <v>29.7</v>
      </c>
      <c r="G46" s="3">
        <v>44.8</v>
      </c>
      <c r="H46" s="3">
        <f t="shared" si="2"/>
        <v>15.099999999999998</v>
      </c>
      <c r="I46" s="3">
        <v>0.3</v>
      </c>
      <c r="J46" s="3">
        <v>1</v>
      </c>
      <c r="K46" s="3">
        <f t="shared" si="3"/>
        <v>4.3342435129740515</v>
      </c>
      <c r="L46" s="5">
        <v>1.5240591290000001</v>
      </c>
    </row>
  </sheetData>
  <mergeCells count="16">
    <mergeCell ref="B44:B46"/>
    <mergeCell ref="B29:B31"/>
    <mergeCell ref="B32:B34"/>
    <mergeCell ref="B35:B37"/>
    <mergeCell ref="B38:B40"/>
    <mergeCell ref="B41:B43"/>
    <mergeCell ref="B15:B17"/>
    <mergeCell ref="B18:B20"/>
    <mergeCell ref="B21:B23"/>
    <mergeCell ref="B24:B26"/>
    <mergeCell ref="A1:E1"/>
    <mergeCell ref="A2:E2"/>
    <mergeCell ref="A3:E3"/>
    <mergeCell ref="A4:E4"/>
    <mergeCell ref="B9:B11"/>
    <mergeCell ref="B12:B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CD8D-8D40-4A0D-8E4A-E2229BF930E4}">
  <dimension ref="A4:E23"/>
  <sheetViews>
    <sheetView topLeftCell="A4" workbookViewId="0">
      <selection activeCell="A7" sqref="A7"/>
    </sheetView>
  </sheetViews>
  <sheetFormatPr defaultRowHeight="15" x14ac:dyDescent="0.25"/>
  <cols>
    <col min="4" max="4" width="15.140625" customWidth="1"/>
    <col min="5" max="5" width="15.42578125" customWidth="1"/>
  </cols>
  <sheetData>
    <row r="4" spans="1:3" x14ac:dyDescent="0.25">
      <c r="A4" s="7" t="s">
        <v>43</v>
      </c>
      <c r="B4" s="7" t="s">
        <v>44</v>
      </c>
      <c r="C4" s="8"/>
    </row>
    <row r="5" spans="1:3" x14ac:dyDescent="0.25">
      <c r="A5" s="6">
        <v>42.343271442753498</v>
      </c>
      <c r="B5" s="5">
        <v>4.1894888180000001</v>
      </c>
      <c r="C5" s="9"/>
    </row>
    <row r="6" spans="1:3" x14ac:dyDescent="0.25">
      <c r="A6" s="6">
        <v>42.531092182736302</v>
      </c>
      <c r="B6" s="5">
        <v>4.2705582140000002</v>
      </c>
      <c r="C6" s="9"/>
    </row>
    <row r="7" spans="1:3" x14ac:dyDescent="0.25">
      <c r="A7" s="6">
        <v>42.464524953109098</v>
      </c>
      <c r="B7" s="5">
        <v>4.3342435129999997</v>
      </c>
      <c r="C7" s="9"/>
    </row>
    <row r="8" spans="1:3" x14ac:dyDescent="0.25">
      <c r="A8" s="6">
        <v>39.618152085036797</v>
      </c>
      <c r="B8" s="5">
        <v>4.4842508990000001</v>
      </c>
      <c r="C8" s="9"/>
    </row>
    <row r="9" spans="1:3" x14ac:dyDescent="0.25">
      <c r="A9" s="6">
        <v>39.517261432363597</v>
      </c>
      <c r="B9" s="5">
        <v>4.4203351959999999</v>
      </c>
      <c r="C9" s="9"/>
    </row>
    <row r="10" spans="1:3" x14ac:dyDescent="0.25">
      <c r="A10" s="6">
        <v>39.070429911288102</v>
      </c>
      <c r="B10" s="5">
        <v>4.3600478660000004</v>
      </c>
      <c r="C10" s="9"/>
    </row>
    <row r="11" spans="1:3" x14ac:dyDescent="0.25">
      <c r="A11" s="6">
        <v>36.991381497212799</v>
      </c>
      <c r="B11" s="5">
        <v>5.0603189789999998</v>
      </c>
      <c r="C11" s="9"/>
    </row>
    <row r="12" spans="1:3" x14ac:dyDescent="0.25">
      <c r="A12" s="6">
        <v>36.815625333114298</v>
      </c>
      <c r="B12" s="5">
        <v>4.9199520960000003</v>
      </c>
      <c r="C12" s="9"/>
    </row>
    <row r="13" spans="1:3" x14ac:dyDescent="0.25">
      <c r="A13" s="6">
        <v>36.546454932810697</v>
      </c>
      <c r="B13" s="5">
        <v>4.8575029919999997</v>
      </c>
      <c r="C13" s="9"/>
    </row>
    <row r="14" spans="1:3" x14ac:dyDescent="0.25">
      <c r="A14" s="6">
        <v>37.5828238265359</v>
      </c>
      <c r="B14" s="5">
        <v>4.6526685280000004</v>
      </c>
      <c r="C14" s="9"/>
    </row>
    <row r="15" spans="1:3" x14ac:dyDescent="0.25">
      <c r="A15" s="6">
        <v>38.180077045375903</v>
      </c>
      <c r="B15" s="5">
        <v>4.5996485619999996</v>
      </c>
      <c r="C15" s="9"/>
    </row>
    <row r="16" spans="1:3" x14ac:dyDescent="0.25">
      <c r="A16" s="6">
        <v>38.666166489413101</v>
      </c>
      <c r="B16" s="6">
        <v>4.626158545</v>
      </c>
      <c r="C16" s="10"/>
    </row>
    <row r="17" spans="1:5" x14ac:dyDescent="0.25">
      <c r="A17" s="6">
        <v>32.185879490391699</v>
      </c>
      <c r="B17" s="5">
        <v>2.2842634730000002</v>
      </c>
      <c r="C17" s="9"/>
    </row>
    <row r="18" spans="1:5" x14ac:dyDescent="0.25">
      <c r="A18" s="6">
        <v>31.670593743729199</v>
      </c>
      <c r="B18" s="5">
        <v>2.3409652969999999</v>
      </c>
      <c r="C18" s="9"/>
    </row>
    <row r="19" spans="1:5" x14ac:dyDescent="0.25">
      <c r="A19" s="6">
        <v>31.7793013532347</v>
      </c>
      <c r="B19" s="6">
        <v>2.3126143849999998</v>
      </c>
      <c r="C19" s="10"/>
    </row>
    <row r="20" spans="1:5" x14ac:dyDescent="0.25">
      <c r="A20" s="6">
        <v>31.0037825218308</v>
      </c>
      <c r="B20" s="5">
        <v>1.495945622</v>
      </c>
      <c r="C20" s="9"/>
    </row>
    <row r="21" spans="1:5" x14ac:dyDescent="0.25">
      <c r="A21" s="6">
        <v>30.9894980606174</v>
      </c>
      <c r="B21" s="5">
        <v>1.5240591290000001</v>
      </c>
      <c r="C21" s="9"/>
    </row>
    <row r="22" spans="1:5" x14ac:dyDescent="0.25">
      <c r="A22" s="6">
        <v>31.017213841116799</v>
      </c>
      <c r="B22" s="5">
        <v>1.5240591290000001</v>
      </c>
      <c r="C22" s="9"/>
      <c r="D22" s="1" t="s">
        <v>45</v>
      </c>
      <c r="E22" s="1" t="s">
        <v>46</v>
      </c>
    </row>
    <row r="23" spans="1:5" x14ac:dyDescent="0.25">
      <c r="D23" s="3">
        <f>PEARSON(A5:A22,B5:B22)</f>
        <v>0.8234869131771686</v>
      </c>
      <c r="E23" s="3">
        <f>POWER(D23,2)</f>
        <v>0.67813069617406163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3DF3-F6A7-4F7D-92A2-46613A2C31AB}">
  <dimension ref="A1:B23"/>
  <sheetViews>
    <sheetView topLeftCell="A13" workbookViewId="0">
      <selection activeCell="B2" sqref="B2:B23"/>
    </sheetView>
  </sheetViews>
  <sheetFormatPr defaultRowHeight="15" x14ac:dyDescent="0.25"/>
  <sheetData>
    <row r="1" spans="1:2" x14ac:dyDescent="0.25">
      <c r="A1" s="1" t="s">
        <v>50</v>
      </c>
      <c r="B1" s="1" t="s">
        <v>51</v>
      </c>
    </row>
    <row r="2" spans="1:2" x14ac:dyDescent="0.25">
      <c r="A2" s="3">
        <v>30</v>
      </c>
      <c r="B2" s="3">
        <v>2.59</v>
      </c>
    </row>
    <row r="3" spans="1:2" x14ac:dyDescent="0.25">
      <c r="A3" s="3">
        <v>30</v>
      </c>
      <c r="B3" s="3">
        <v>2.83</v>
      </c>
    </row>
    <row r="4" spans="1:2" x14ac:dyDescent="0.25">
      <c r="A4" s="3">
        <v>32</v>
      </c>
      <c r="B4" s="3">
        <v>3.33</v>
      </c>
    </row>
    <row r="5" spans="1:2" x14ac:dyDescent="0.25">
      <c r="A5" s="3">
        <v>32</v>
      </c>
      <c r="B5" s="3">
        <v>3.55</v>
      </c>
    </row>
    <row r="6" spans="1:2" x14ac:dyDescent="0.25">
      <c r="A6" s="3">
        <v>34</v>
      </c>
      <c r="B6" s="3">
        <v>4.2</v>
      </c>
    </row>
    <row r="7" spans="1:2" x14ac:dyDescent="0.25">
      <c r="A7" s="3">
        <v>34</v>
      </c>
      <c r="B7" s="3">
        <v>4.2300000000000004</v>
      </c>
    </row>
    <row r="8" spans="1:2" x14ac:dyDescent="0.25">
      <c r="A8" s="3">
        <v>37</v>
      </c>
      <c r="B8" s="3">
        <v>6.75</v>
      </c>
    </row>
    <row r="9" spans="1:2" x14ac:dyDescent="0.25">
      <c r="A9" s="3">
        <v>37</v>
      </c>
      <c r="B9" s="3">
        <v>6.75</v>
      </c>
    </row>
    <row r="10" spans="1:2" x14ac:dyDescent="0.25">
      <c r="A10" s="3">
        <v>38</v>
      </c>
      <c r="B10" s="3">
        <v>5.98</v>
      </c>
    </row>
    <row r="11" spans="1:2" x14ac:dyDescent="0.25">
      <c r="A11" s="3">
        <v>38</v>
      </c>
      <c r="B11" s="3">
        <v>5.95</v>
      </c>
    </row>
    <row r="12" spans="1:2" x14ac:dyDescent="0.25">
      <c r="A12" s="3">
        <v>39</v>
      </c>
      <c r="B12" s="3">
        <v>6.22</v>
      </c>
    </row>
    <row r="13" spans="1:2" x14ac:dyDescent="0.25">
      <c r="A13" s="3">
        <v>39</v>
      </c>
      <c r="B13" s="3">
        <v>6.02</v>
      </c>
    </row>
    <row r="14" spans="1:2" x14ac:dyDescent="0.25">
      <c r="A14" s="3">
        <v>40</v>
      </c>
      <c r="B14" s="3">
        <v>4.4800000000000004</v>
      </c>
    </row>
    <row r="15" spans="1:2" x14ac:dyDescent="0.25">
      <c r="A15" s="3">
        <v>40</v>
      </c>
      <c r="B15" s="3">
        <v>4.42</v>
      </c>
    </row>
    <row r="16" spans="1:2" x14ac:dyDescent="0.25">
      <c r="A16" s="3">
        <v>41</v>
      </c>
      <c r="B16" s="3">
        <v>4.93</v>
      </c>
    </row>
    <row r="17" spans="1:2" x14ac:dyDescent="0.25">
      <c r="A17" s="3">
        <v>41</v>
      </c>
      <c r="B17" s="3">
        <v>4.78</v>
      </c>
    </row>
    <row r="18" spans="1:2" x14ac:dyDescent="0.25">
      <c r="A18" s="3">
        <v>42</v>
      </c>
      <c r="B18" s="3">
        <v>4.96</v>
      </c>
    </row>
    <row r="19" spans="1:2" x14ac:dyDescent="0.25">
      <c r="A19" s="3">
        <v>42</v>
      </c>
      <c r="B19" s="3">
        <v>4.9000000000000004</v>
      </c>
    </row>
    <row r="20" spans="1:2" x14ac:dyDescent="0.25">
      <c r="A20" s="3">
        <v>43</v>
      </c>
      <c r="B20" s="3">
        <v>4.49</v>
      </c>
    </row>
    <row r="21" spans="1:2" x14ac:dyDescent="0.25">
      <c r="A21" s="3">
        <v>43</v>
      </c>
      <c r="B21" s="3">
        <v>4.68</v>
      </c>
    </row>
    <row r="22" spans="1:2" x14ac:dyDescent="0.25">
      <c r="A22" s="3">
        <v>44</v>
      </c>
      <c r="B22" s="3">
        <v>4.8600000000000003</v>
      </c>
    </row>
    <row r="23" spans="1:2" x14ac:dyDescent="0.25">
      <c r="A23" s="3">
        <v>44</v>
      </c>
      <c r="B23" s="3">
        <v>4.8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B8F6-DCC9-4D11-974B-158300B6AC28}">
  <dimension ref="A4:C44"/>
  <sheetViews>
    <sheetView zoomScale="145" zoomScaleNormal="145" workbookViewId="0">
      <selection activeCell="B4" sqref="B4:C44"/>
    </sheetView>
  </sheetViews>
  <sheetFormatPr defaultRowHeight="15" x14ac:dyDescent="0.25"/>
  <sheetData>
    <row r="4" spans="1:3" x14ac:dyDescent="0.25">
      <c r="A4" t="s">
        <v>52</v>
      </c>
      <c r="B4" t="s">
        <v>43</v>
      </c>
      <c r="C4" t="s">
        <v>49</v>
      </c>
    </row>
    <row r="5" spans="1:3" x14ac:dyDescent="0.25">
      <c r="A5">
        <v>1</v>
      </c>
      <c r="B5">
        <v>30</v>
      </c>
      <c r="C5">
        <v>2.59</v>
      </c>
    </row>
    <row r="6" spans="1:3" x14ac:dyDescent="0.25">
      <c r="A6">
        <v>2</v>
      </c>
      <c r="B6">
        <v>30</v>
      </c>
      <c r="C6">
        <v>2.83</v>
      </c>
    </row>
    <row r="7" spans="1:3" x14ac:dyDescent="0.25">
      <c r="A7">
        <v>3</v>
      </c>
      <c r="B7">
        <v>32</v>
      </c>
      <c r="C7">
        <v>3.33</v>
      </c>
    </row>
    <row r="8" spans="1:3" x14ac:dyDescent="0.25">
      <c r="A8">
        <v>4</v>
      </c>
      <c r="B8">
        <v>32</v>
      </c>
      <c r="C8">
        <v>3.55</v>
      </c>
    </row>
    <row r="9" spans="1:3" x14ac:dyDescent="0.25">
      <c r="A9">
        <v>5</v>
      </c>
      <c r="B9">
        <v>34</v>
      </c>
      <c r="C9">
        <v>4.2</v>
      </c>
    </row>
    <row r="10" spans="1:3" x14ac:dyDescent="0.25">
      <c r="A10">
        <v>6</v>
      </c>
      <c r="B10">
        <v>34</v>
      </c>
      <c r="C10">
        <v>4.2300000000000004</v>
      </c>
    </row>
    <row r="17" spans="1:3" x14ac:dyDescent="0.25">
      <c r="A17">
        <v>7</v>
      </c>
      <c r="B17">
        <v>40</v>
      </c>
      <c r="C17">
        <v>4.4800000000000004</v>
      </c>
    </row>
    <row r="18" spans="1:3" x14ac:dyDescent="0.25">
      <c r="A18">
        <v>8</v>
      </c>
      <c r="B18">
        <v>40</v>
      </c>
      <c r="C18">
        <v>4.42</v>
      </c>
    </row>
    <row r="19" spans="1:3" x14ac:dyDescent="0.25">
      <c r="A19">
        <v>9</v>
      </c>
      <c r="B19">
        <v>41</v>
      </c>
      <c r="C19">
        <v>4.93</v>
      </c>
    </row>
    <row r="20" spans="1:3" x14ac:dyDescent="0.25">
      <c r="A20">
        <v>10</v>
      </c>
      <c r="B20">
        <v>41</v>
      </c>
      <c r="C20">
        <v>4.78</v>
      </c>
    </row>
    <row r="21" spans="1:3" x14ac:dyDescent="0.25">
      <c r="A21">
        <v>11</v>
      </c>
      <c r="B21">
        <v>42</v>
      </c>
      <c r="C21">
        <v>4.96</v>
      </c>
    </row>
    <row r="22" spans="1:3" x14ac:dyDescent="0.25">
      <c r="A22">
        <v>12</v>
      </c>
      <c r="B22">
        <v>42</v>
      </c>
      <c r="C22">
        <v>4.9000000000000004</v>
      </c>
    </row>
    <row r="23" spans="1:3" x14ac:dyDescent="0.25">
      <c r="A23">
        <v>13</v>
      </c>
      <c r="B23">
        <v>43</v>
      </c>
      <c r="C23">
        <v>4.49</v>
      </c>
    </row>
    <row r="24" spans="1:3" x14ac:dyDescent="0.25">
      <c r="A24">
        <v>14</v>
      </c>
      <c r="B24">
        <v>43</v>
      </c>
      <c r="C24">
        <v>4.68</v>
      </c>
    </row>
    <row r="25" spans="1:3" x14ac:dyDescent="0.25">
      <c r="A25">
        <v>15</v>
      </c>
      <c r="B25">
        <v>44</v>
      </c>
      <c r="C25">
        <v>4.8600000000000003</v>
      </c>
    </row>
    <row r="26" spans="1:3" x14ac:dyDescent="0.25">
      <c r="A26">
        <v>16</v>
      </c>
      <c r="B26">
        <v>44</v>
      </c>
      <c r="C26">
        <v>4.8</v>
      </c>
    </row>
    <row r="27" spans="1:3" x14ac:dyDescent="0.25">
      <c r="A27">
        <v>17</v>
      </c>
      <c r="B27" s="6">
        <v>42.343271442753498</v>
      </c>
      <c r="C27" s="5">
        <v>4.1894888180000001</v>
      </c>
    </row>
    <row r="28" spans="1:3" x14ac:dyDescent="0.25">
      <c r="A28">
        <v>18</v>
      </c>
      <c r="B28" s="6">
        <v>42.531092182736302</v>
      </c>
      <c r="C28" s="5">
        <v>4.2705582140000002</v>
      </c>
    </row>
    <row r="29" spans="1:3" x14ac:dyDescent="0.25">
      <c r="A29">
        <v>19</v>
      </c>
      <c r="B29" s="6">
        <v>42.464524953109098</v>
      </c>
      <c r="C29" s="5">
        <v>4.3342435129999997</v>
      </c>
    </row>
    <row r="30" spans="1:3" x14ac:dyDescent="0.25">
      <c r="A30">
        <v>20</v>
      </c>
      <c r="B30" s="6">
        <v>39.618152085036797</v>
      </c>
      <c r="C30" s="5">
        <v>4.4842508990000001</v>
      </c>
    </row>
    <row r="31" spans="1:3" x14ac:dyDescent="0.25">
      <c r="A31">
        <v>21</v>
      </c>
      <c r="B31" s="6">
        <v>39.517261432363597</v>
      </c>
      <c r="C31" s="5">
        <v>4.4203351959999999</v>
      </c>
    </row>
    <row r="32" spans="1:3" x14ac:dyDescent="0.25">
      <c r="A32">
        <v>22</v>
      </c>
      <c r="B32" s="6">
        <v>39.070429911288102</v>
      </c>
      <c r="C32" s="5">
        <v>4.3600478660000004</v>
      </c>
    </row>
    <row r="33" spans="1:3" x14ac:dyDescent="0.25">
      <c r="B33" s="6"/>
      <c r="C33" s="5"/>
    </row>
    <row r="34" spans="1:3" x14ac:dyDescent="0.25">
      <c r="B34" s="6"/>
      <c r="C34" s="5"/>
    </row>
    <row r="35" spans="1:3" x14ac:dyDescent="0.25">
      <c r="B35" s="6"/>
      <c r="C35" s="5"/>
    </row>
    <row r="36" spans="1:3" x14ac:dyDescent="0.25">
      <c r="A36">
        <v>23</v>
      </c>
      <c r="B36" s="6">
        <v>37.5828238265359</v>
      </c>
      <c r="C36" s="5">
        <v>4.6526685280000004</v>
      </c>
    </row>
    <row r="37" spans="1:3" x14ac:dyDescent="0.25">
      <c r="A37">
        <v>24</v>
      </c>
      <c r="B37" s="6">
        <v>38.180077045375903</v>
      </c>
      <c r="C37" s="5">
        <v>4.5996485619999996</v>
      </c>
    </row>
    <row r="38" spans="1:3" x14ac:dyDescent="0.25">
      <c r="A38">
        <v>25</v>
      </c>
      <c r="B38" s="6">
        <v>38.666166489413101</v>
      </c>
      <c r="C38" s="6">
        <v>4.626158545</v>
      </c>
    </row>
    <row r="39" spans="1:3" x14ac:dyDescent="0.25">
      <c r="A39">
        <v>26</v>
      </c>
      <c r="B39" s="6">
        <v>32.185879490391699</v>
      </c>
      <c r="C39" s="5">
        <v>2.2842634730000002</v>
      </c>
    </row>
    <row r="40" spans="1:3" x14ac:dyDescent="0.25">
      <c r="A40">
        <v>27</v>
      </c>
      <c r="B40" s="6">
        <v>31.670593743729199</v>
      </c>
      <c r="C40" s="5">
        <v>2.3409652969999999</v>
      </c>
    </row>
    <row r="41" spans="1:3" x14ac:dyDescent="0.25">
      <c r="A41">
        <v>28</v>
      </c>
      <c r="B41" s="6">
        <v>31.7793013532347</v>
      </c>
      <c r="C41" s="6">
        <v>2.3126143849999998</v>
      </c>
    </row>
    <row r="42" spans="1:3" x14ac:dyDescent="0.25">
      <c r="A42">
        <v>29</v>
      </c>
      <c r="B42" s="6">
        <v>31.0037825218308</v>
      </c>
      <c r="C42" s="5">
        <v>1.495945622</v>
      </c>
    </row>
    <row r="43" spans="1:3" x14ac:dyDescent="0.25">
      <c r="A43">
        <v>30</v>
      </c>
      <c r="B43" s="6">
        <v>30.9894980606174</v>
      </c>
      <c r="C43" s="5">
        <v>1.5240591290000001</v>
      </c>
    </row>
    <row r="44" spans="1:3" x14ac:dyDescent="0.25">
      <c r="A44">
        <v>31</v>
      </c>
      <c r="B44" s="6">
        <v>31.017213841116799</v>
      </c>
      <c r="C44" s="5">
        <v>1.5240591290000001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281B-F89E-4621-B094-7BD938D024D5}">
  <dimension ref="A1:B41"/>
  <sheetViews>
    <sheetView topLeftCell="A19" workbookViewId="0">
      <selection activeCell="A24" sqref="A24:B41"/>
    </sheetView>
  </sheetViews>
  <sheetFormatPr defaultRowHeight="15" x14ac:dyDescent="0.25"/>
  <sheetData>
    <row r="1" spans="1:2" x14ac:dyDescent="0.25">
      <c r="A1" s="1" t="s">
        <v>50</v>
      </c>
      <c r="B1" s="1" t="s">
        <v>51</v>
      </c>
    </row>
    <row r="2" spans="1:2" x14ac:dyDescent="0.25">
      <c r="A2" s="3">
        <v>30</v>
      </c>
      <c r="B2" s="3">
        <v>2.59</v>
      </c>
    </row>
    <row r="3" spans="1:2" x14ac:dyDescent="0.25">
      <c r="A3" s="3">
        <v>30</v>
      </c>
      <c r="B3" s="3">
        <v>2.83</v>
      </c>
    </row>
    <row r="4" spans="1:2" x14ac:dyDescent="0.25">
      <c r="A4" s="3">
        <v>32</v>
      </c>
      <c r="B4" s="3">
        <v>3.33</v>
      </c>
    </row>
    <row r="5" spans="1:2" x14ac:dyDescent="0.25">
      <c r="A5" s="3">
        <v>32</v>
      </c>
      <c r="B5" s="3">
        <v>3.55</v>
      </c>
    </row>
    <row r="6" spans="1:2" x14ac:dyDescent="0.25">
      <c r="A6" s="3">
        <v>34</v>
      </c>
      <c r="B6" s="3">
        <v>4.2</v>
      </c>
    </row>
    <row r="7" spans="1:2" x14ac:dyDescent="0.25">
      <c r="A7" s="3">
        <v>34</v>
      </c>
      <c r="B7" s="3">
        <v>4.2300000000000004</v>
      </c>
    </row>
    <row r="8" spans="1:2" x14ac:dyDescent="0.25">
      <c r="A8" s="3">
        <v>37</v>
      </c>
      <c r="B8" s="3">
        <v>6.75</v>
      </c>
    </row>
    <row r="9" spans="1:2" x14ac:dyDescent="0.25">
      <c r="A9" s="3">
        <v>37</v>
      </c>
      <c r="B9" s="3">
        <v>6.75</v>
      </c>
    </row>
    <row r="10" spans="1:2" x14ac:dyDescent="0.25">
      <c r="A10" s="3">
        <v>38</v>
      </c>
      <c r="B10" s="3">
        <v>5.98</v>
      </c>
    </row>
    <row r="11" spans="1:2" x14ac:dyDescent="0.25">
      <c r="A11" s="3">
        <v>38</v>
      </c>
      <c r="B11" s="3">
        <v>5.95</v>
      </c>
    </row>
    <row r="12" spans="1:2" x14ac:dyDescent="0.25">
      <c r="A12" s="3">
        <v>39</v>
      </c>
      <c r="B12" s="3">
        <v>6.22</v>
      </c>
    </row>
    <row r="13" spans="1:2" x14ac:dyDescent="0.25">
      <c r="A13" s="3">
        <v>39</v>
      </c>
      <c r="B13" s="3">
        <v>6.02</v>
      </c>
    </row>
    <row r="14" spans="1:2" x14ac:dyDescent="0.25">
      <c r="A14" s="3">
        <v>40</v>
      </c>
      <c r="B14" s="3">
        <v>4.4800000000000004</v>
      </c>
    </row>
    <row r="15" spans="1:2" x14ac:dyDescent="0.25">
      <c r="A15" s="3">
        <v>40</v>
      </c>
      <c r="B15" s="3">
        <v>4.42</v>
      </c>
    </row>
    <row r="16" spans="1:2" x14ac:dyDescent="0.25">
      <c r="A16" s="3">
        <v>41</v>
      </c>
      <c r="B16" s="3">
        <v>4.93</v>
      </c>
    </row>
    <row r="17" spans="1:2" x14ac:dyDescent="0.25">
      <c r="A17" s="3">
        <v>41</v>
      </c>
      <c r="B17" s="3">
        <v>4.78</v>
      </c>
    </row>
    <row r="18" spans="1:2" x14ac:dyDescent="0.25">
      <c r="A18" s="3">
        <v>42</v>
      </c>
      <c r="B18" s="3">
        <v>4.96</v>
      </c>
    </row>
    <row r="19" spans="1:2" x14ac:dyDescent="0.25">
      <c r="A19" s="3">
        <v>42</v>
      </c>
      <c r="B19" s="3">
        <v>4.9000000000000004</v>
      </c>
    </row>
    <row r="20" spans="1:2" x14ac:dyDescent="0.25">
      <c r="A20" s="3">
        <v>43</v>
      </c>
      <c r="B20" s="3">
        <v>4.49</v>
      </c>
    </row>
    <row r="21" spans="1:2" x14ac:dyDescent="0.25">
      <c r="A21" s="3">
        <v>43</v>
      </c>
      <c r="B21" s="3">
        <v>4.68</v>
      </c>
    </row>
    <row r="22" spans="1:2" x14ac:dyDescent="0.25">
      <c r="A22" s="3">
        <v>44</v>
      </c>
      <c r="B22" s="3">
        <v>4.8600000000000003</v>
      </c>
    </row>
    <row r="23" spans="1:2" x14ac:dyDescent="0.25">
      <c r="A23" s="3">
        <v>44</v>
      </c>
      <c r="B23" s="3">
        <v>4.8</v>
      </c>
    </row>
    <row r="24" spans="1:2" x14ac:dyDescent="0.25">
      <c r="A24" s="11">
        <v>42.343271442753498</v>
      </c>
      <c r="B24" s="5">
        <v>4.1894888180000001</v>
      </c>
    </row>
    <row r="25" spans="1:2" x14ac:dyDescent="0.25">
      <c r="A25" s="6">
        <v>42.531092182736302</v>
      </c>
      <c r="B25" s="5">
        <v>4.2705582140000002</v>
      </c>
    </row>
    <row r="26" spans="1:2" x14ac:dyDescent="0.25">
      <c r="A26" s="6">
        <v>42.464524953109098</v>
      </c>
      <c r="B26" s="5">
        <v>4.3342435129999997</v>
      </c>
    </row>
    <row r="27" spans="1:2" x14ac:dyDescent="0.25">
      <c r="A27" s="6">
        <v>39.618152085036797</v>
      </c>
      <c r="B27" s="5">
        <v>4.4842508990000001</v>
      </c>
    </row>
    <row r="28" spans="1:2" x14ac:dyDescent="0.25">
      <c r="A28" s="6">
        <v>39.517261432363597</v>
      </c>
      <c r="B28" s="5">
        <v>4.4203351959999999</v>
      </c>
    </row>
    <row r="29" spans="1:2" x14ac:dyDescent="0.25">
      <c r="A29" s="6">
        <v>39.070429911288102</v>
      </c>
      <c r="B29" s="5">
        <v>4.3600478660000004</v>
      </c>
    </row>
    <row r="30" spans="1:2" x14ac:dyDescent="0.25">
      <c r="A30" s="6">
        <v>36.991381497212799</v>
      </c>
      <c r="B30" s="5">
        <v>5.0603189789999998</v>
      </c>
    </row>
    <row r="31" spans="1:2" x14ac:dyDescent="0.25">
      <c r="A31" s="6">
        <v>36.815625333114298</v>
      </c>
      <c r="B31" s="5">
        <v>4.9199520960000003</v>
      </c>
    </row>
    <row r="32" spans="1:2" x14ac:dyDescent="0.25">
      <c r="A32" s="6">
        <v>36.546454932810697</v>
      </c>
      <c r="B32" s="5">
        <v>4.8575029919999997</v>
      </c>
    </row>
    <row r="33" spans="1:2" x14ac:dyDescent="0.25">
      <c r="A33" s="6">
        <v>37.5828238265359</v>
      </c>
      <c r="B33" s="5">
        <v>4.6526685280000004</v>
      </c>
    </row>
    <row r="34" spans="1:2" x14ac:dyDescent="0.25">
      <c r="A34" s="6">
        <v>38.180077045375903</v>
      </c>
      <c r="B34" s="5">
        <v>4.5996485619999996</v>
      </c>
    </row>
    <row r="35" spans="1:2" x14ac:dyDescent="0.25">
      <c r="A35" s="6">
        <v>38.666166489413101</v>
      </c>
      <c r="B35" s="6">
        <v>4.626158545</v>
      </c>
    </row>
    <row r="36" spans="1:2" x14ac:dyDescent="0.25">
      <c r="A36" s="6">
        <v>32.185879490391699</v>
      </c>
      <c r="B36" s="5">
        <v>2.2842634730000002</v>
      </c>
    </row>
    <row r="37" spans="1:2" x14ac:dyDescent="0.25">
      <c r="A37" s="6">
        <v>31.670593743729199</v>
      </c>
      <c r="B37" s="5">
        <v>2.3409652969999999</v>
      </c>
    </row>
    <row r="38" spans="1:2" x14ac:dyDescent="0.25">
      <c r="A38" s="6">
        <v>31.7793013532347</v>
      </c>
      <c r="B38" s="6">
        <v>2.3126143849999998</v>
      </c>
    </row>
    <row r="39" spans="1:2" x14ac:dyDescent="0.25">
      <c r="A39" s="6">
        <v>31.0037825218308</v>
      </c>
      <c r="B39" s="5">
        <v>1.495945622</v>
      </c>
    </row>
    <row r="40" spans="1:2" x14ac:dyDescent="0.25">
      <c r="A40" s="6">
        <v>30.9894980606174</v>
      </c>
      <c r="B40" s="5">
        <v>1.5240591290000001</v>
      </c>
    </row>
    <row r="41" spans="1:2" x14ac:dyDescent="0.25">
      <c r="A41" s="6">
        <v>31.017213841116799</v>
      </c>
      <c r="B41" s="5">
        <v>1.5240591290000001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BA4C-535A-4590-8B2F-AB29DDE85903}">
  <dimension ref="A1:C41"/>
  <sheetViews>
    <sheetView workbookViewId="0">
      <selection activeCell="E13" sqref="E13"/>
    </sheetView>
  </sheetViews>
  <sheetFormatPr defaultRowHeight="15" x14ac:dyDescent="0.25"/>
  <sheetData>
    <row r="1" spans="1:3" x14ac:dyDescent="0.25">
      <c r="B1" t="s">
        <v>43</v>
      </c>
      <c r="C1" t="s">
        <v>49</v>
      </c>
    </row>
    <row r="2" spans="1:3" x14ac:dyDescent="0.25">
      <c r="A2">
        <v>30</v>
      </c>
      <c r="B2">
        <v>28.093736740433332</v>
      </c>
      <c r="C2" s="3">
        <v>2.59</v>
      </c>
    </row>
    <row r="3" spans="1:3" x14ac:dyDescent="0.25">
      <c r="A3">
        <v>30</v>
      </c>
      <c r="B3">
        <v>31.11862</v>
      </c>
      <c r="C3" s="3">
        <v>2.83</v>
      </c>
    </row>
    <row r="4" spans="1:3" x14ac:dyDescent="0.25">
      <c r="A4">
        <v>32</v>
      </c>
      <c r="B4">
        <v>32.307428435424995</v>
      </c>
      <c r="C4" s="3">
        <v>3.33</v>
      </c>
    </row>
    <row r="5" spans="1:3" x14ac:dyDescent="0.25">
      <c r="A5">
        <v>32</v>
      </c>
      <c r="B5">
        <v>32.957968911400002</v>
      </c>
      <c r="C5" s="3">
        <v>3.55</v>
      </c>
    </row>
    <row r="6" spans="1:3" x14ac:dyDescent="0.25">
      <c r="A6">
        <v>34</v>
      </c>
      <c r="B6">
        <v>34.47727382806</v>
      </c>
      <c r="C6" s="3">
        <v>4.2</v>
      </c>
    </row>
    <row r="7" spans="1:3" x14ac:dyDescent="0.25">
      <c r="A7">
        <v>34</v>
      </c>
      <c r="B7">
        <v>35.351745809060006</v>
      </c>
      <c r="C7" s="3">
        <v>4.2300000000000004</v>
      </c>
    </row>
    <row r="8" spans="1:3" x14ac:dyDescent="0.25">
      <c r="A8">
        <v>37</v>
      </c>
      <c r="B8">
        <v>36.433084709966664</v>
      </c>
      <c r="C8" s="3">
        <v>6.75</v>
      </c>
    </row>
    <row r="9" spans="1:3" x14ac:dyDescent="0.25">
      <c r="A9">
        <v>37</v>
      </c>
      <c r="B9">
        <v>37.047923456749999</v>
      </c>
      <c r="C9" s="3">
        <v>6.75</v>
      </c>
    </row>
    <row r="10" spans="1:3" x14ac:dyDescent="0.25">
      <c r="A10">
        <v>38</v>
      </c>
      <c r="B10">
        <v>39.113766717099999</v>
      </c>
      <c r="C10" s="3">
        <v>5.98</v>
      </c>
    </row>
    <row r="11" spans="1:3" x14ac:dyDescent="0.25">
      <c r="A11">
        <v>38</v>
      </c>
      <c r="B11">
        <v>38.797344196666664</v>
      </c>
      <c r="C11" s="3">
        <v>5.95</v>
      </c>
    </row>
    <row r="12" spans="1:3" x14ac:dyDescent="0.25">
      <c r="A12">
        <v>39</v>
      </c>
      <c r="B12">
        <v>36.861999999999995</v>
      </c>
      <c r="C12" s="3">
        <v>6.22</v>
      </c>
    </row>
    <row r="13" spans="1:3" x14ac:dyDescent="0.25">
      <c r="A13">
        <v>39</v>
      </c>
      <c r="B13">
        <v>39.1963073931</v>
      </c>
      <c r="C13" s="3">
        <v>6.02</v>
      </c>
    </row>
    <row r="14" spans="1:3" x14ac:dyDescent="0.25">
      <c r="A14">
        <v>40</v>
      </c>
      <c r="B14">
        <v>39.980222934700002</v>
      </c>
      <c r="C14" s="3">
        <v>4.4800000000000004</v>
      </c>
    </row>
    <row r="15" spans="1:3" x14ac:dyDescent="0.25">
      <c r="A15">
        <v>40</v>
      </c>
      <c r="B15">
        <v>39.817075236312505</v>
      </c>
      <c r="C15" s="3">
        <v>4.42</v>
      </c>
    </row>
    <row r="16" spans="1:3" x14ac:dyDescent="0.25">
      <c r="A16">
        <v>41</v>
      </c>
      <c r="B16">
        <v>40.726203761024998</v>
      </c>
      <c r="C16" s="3">
        <v>4.93</v>
      </c>
    </row>
    <row r="17" spans="1:3" x14ac:dyDescent="0.25">
      <c r="A17">
        <v>41</v>
      </c>
      <c r="B17">
        <v>40.62598510734</v>
      </c>
      <c r="C17" s="3">
        <v>4.78</v>
      </c>
    </row>
    <row r="18" spans="1:3" x14ac:dyDescent="0.25">
      <c r="A18">
        <v>42</v>
      </c>
      <c r="B18">
        <v>38.475000000000001</v>
      </c>
      <c r="C18" s="3">
        <v>4.96</v>
      </c>
    </row>
    <row r="19" spans="1:3" x14ac:dyDescent="0.25">
      <c r="A19">
        <v>42</v>
      </c>
      <c r="B19">
        <v>41.443775393949998</v>
      </c>
      <c r="C19" s="3">
        <v>4.9000000000000004</v>
      </c>
    </row>
    <row r="20" spans="1:3" x14ac:dyDescent="0.25">
      <c r="A20">
        <v>43</v>
      </c>
      <c r="B20">
        <v>42.768892336124999</v>
      </c>
      <c r="C20" s="3">
        <v>4.49</v>
      </c>
    </row>
    <row r="21" spans="1:3" x14ac:dyDescent="0.25">
      <c r="A21">
        <v>43</v>
      </c>
      <c r="B21">
        <v>42.139872267575001</v>
      </c>
      <c r="C21" s="3">
        <v>4.68</v>
      </c>
    </row>
    <row r="22" spans="1:3" x14ac:dyDescent="0.25">
      <c r="A22">
        <v>44</v>
      </c>
      <c r="B22">
        <v>42.34140773597143</v>
      </c>
      <c r="C22" s="3">
        <v>4.8600000000000003</v>
      </c>
    </row>
    <row r="23" spans="1:3" x14ac:dyDescent="0.25">
      <c r="A23">
        <v>44</v>
      </c>
      <c r="B23">
        <v>43.605166666666669</v>
      </c>
      <c r="C23" s="3">
        <v>4.8</v>
      </c>
    </row>
    <row r="24" spans="1:3" x14ac:dyDescent="0.25">
      <c r="B24" s="11">
        <v>42.343271442753498</v>
      </c>
      <c r="C24" s="5">
        <v>4.1894888180000001</v>
      </c>
    </row>
    <row r="25" spans="1:3" x14ac:dyDescent="0.25">
      <c r="B25" s="6">
        <v>42.531092182736302</v>
      </c>
      <c r="C25" s="5">
        <v>4.2705582140000002</v>
      </c>
    </row>
    <row r="26" spans="1:3" x14ac:dyDescent="0.25">
      <c r="B26" s="6">
        <v>42.464524953109098</v>
      </c>
      <c r="C26" s="5">
        <v>4.3342435129999997</v>
      </c>
    </row>
    <row r="27" spans="1:3" x14ac:dyDescent="0.25">
      <c r="B27" s="6">
        <v>39.618152085036797</v>
      </c>
      <c r="C27" s="5">
        <v>4.4842508990000001</v>
      </c>
    </row>
    <row r="28" spans="1:3" x14ac:dyDescent="0.25">
      <c r="B28" s="6">
        <v>39.517261432363597</v>
      </c>
      <c r="C28" s="5">
        <v>4.4203351959999999</v>
      </c>
    </row>
    <row r="29" spans="1:3" x14ac:dyDescent="0.25">
      <c r="B29" s="6">
        <v>39.070429911288102</v>
      </c>
      <c r="C29" s="5">
        <v>4.3600478660000004</v>
      </c>
    </row>
    <row r="30" spans="1:3" x14ac:dyDescent="0.25">
      <c r="B30" s="6">
        <v>36.991381497212799</v>
      </c>
      <c r="C30" s="5">
        <v>5.0603189789999998</v>
      </c>
    </row>
    <row r="31" spans="1:3" x14ac:dyDescent="0.25">
      <c r="B31" s="6">
        <v>36.815625333114298</v>
      </c>
      <c r="C31" s="5">
        <v>4.9199520960000003</v>
      </c>
    </row>
    <row r="32" spans="1:3" x14ac:dyDescent="0.25">
      <c r="B32" s="6">
        <v>36.546454932810697</v>
      </c>
      <c r="C32" s="5">
        <v>4.8575029919999997</v>
      </c>
    </row>
    <row r="33" spans="2:3" x14ac:dyDescent="0.25">
      <c r="B33" s="6">
        <v>37.5828238265359</v>
      </c>
      <c r="C33" s="5">
        <v>4.6526685280000004</v>
      </c>
    </row>
    <row r="34" spans="2:3" x14ac:dyDescent="0.25">
      <c r="B34" s="6">
        <v>38.180077045375903</v>
      </c>
      <c r="C34" s="5">
        <v>4.5996485619999996</v>
      </c>
    </row>
    <row r="35" spans="2:3" x14ac:dyDescent="0.25">
      <c r="B35" s="6">
        <v>38.666166489413101</v>
      </c>
      <c r="C35" s="6">
        <v>4.626158545</v>
      </c>
    </row>
    <row r="36" spans="2:3" x14ac:dyDescent="0.25">
      <c r="B36" s="6">
        <v>32.185879490391699</v>
      </c>
      <c r="C36" s="5">
        <v>2.2842634730000002</v>
      </c>
    </row>
    <row r="37" spans="2:3" x14ac:dyDescent="0.25">
      <c r="B37" s="6">
        <v>31.670593743729199</v>
      </c>
      <c r="C37" s="5">
        <v>2.3409652969999999</v>
      </c>
    </row>
    <row r="38" spans="2:3" x14ac:dyDescent="0.25">
      <c r="B38" s="6">
        <v>31.7793013532347</v>
      </c>
      <c r="C38" s="6">
        <v>2.3126143849999998</v>
      </c>
    </row>
    <row r="39" spans="2:3" x14ac:dyDescent="0.25">
      <c r="B39" s="6">
        <v>31.0037825218308</v>
      </c>
      <c r="C39" s="5">
        <v>1.495945622</v>
      </c>
    </row>
    <row r="40" spans="2:3" x14ac:dyDescent="0.25">
      <c r="B40" s="6">
        <v>30.9894980606174</v>
      </c>
      <c r="C40" s="5">
        <v>1.5240591290000001</v>
      </c>
    </row>
    <row r="41" spans="2:3" x14ac:dyDescent="0.25">
      <c r="B41" s="6">
        <v>31.017213841116799</v>
      </c>
      <c r="C41" s="5">
        <v>1.5240591290000001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B951-824B-4723-B15B-337F6B0DCFAE}">
  <dimension ref="A1:B41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50</v>
      </c>
      <c r="B1" s="1" t="s">
        <v>51</v>
      </c>
    </row>
    <row r="2" spans="1:2" x14ac:dyDescent="0.25">
      <c r="A2" s="3">
        <v>30</v>
      </c>
      <c r="B2" s="3">
        <v>2.59</v>
      </c>
    </row>
    <row r="3" spans="1:2" x14ac:dyDescent="0.25">
      <c r="A3" s="3">
        <v>30</v>
      </c>
      <c r="B3" s="3">
        <v>2.83</v>
      </c>
    </row>
    <row r="4" spans="1:2" x14ac:dyDescent="0.25">
      <c r="A4" s="3">
        <v>32</v>
      </c>
      <c r="B4" s="3">
        <v>3.33</v>
      </c>
    </row>
    <row r="5" spans="1:2" x14ac:dyDescent="0.25">
      <c r="A5" s="3">
        <v>32</v>
      </c>
      <c r="B5" s="3">
        <v>3.55</v>
      </c>
    </row>
    <row r="6" spans="1:2" x14ac:dyDescent="0.25">
      <c r="A6" s="3">
        <v>34</v>
      </c>
      <c r="B6" s="3">
        <v>4.2</v>
      </c>
    </row>
    <row r="7" spans="1:2" x14ac:dyDescent="0.25">
      <c r="A7" s="3">
        <v>34</v>
      </c>
      <c r="B7" s="3">
        <v>4.2300000000000004</v>
      </c>
    </row>
    <row r="8" spans="1:2" x14ac:dyDescent="0.25">
      <c r="A8" s="3">
        <v>37</v>
      </c>
      <c r="B8" s="3">
        <v>6.75</v>
      </c>
    </row>
    <row r="9" spans="1:2" x14ac:dyDescent="0.25">
      <c r="A9" s="3">
        <v>37</v>
      </c>
      <c r="B9" s="3">
        <v>6.75</v>
      </c>
    </row>
    <row r="10" spans="1:2" x14ac:dyDescent="0.25">
      <c r="A10" s="3">
        <v>38</v>
      </c>
      <c r="B10" s="3">
        <v>5.98</v>
      </c>
    </row>
    <row r="11" spans="1:2" x14ac:dyDescent="0.25">
      <c r="A11" s="3">
        <v>38</v>
      </c>
      <c r="B11" s="3">
        <v>5.95</v>
      </c>
    </row>
    <row r="12" spans="1:2" x14ac:dyDescent="0.25">
      <c r="A12" s="3">
        <v>39</v>
      </c>
      <c r="B12" s="3">
        <v>6.22</v>
      </c>
    </row>
    <row r="13" spans="1:2" x14ac:dyDescent="0.25">
      <c r="A13" s="3">
        <v>39</v>
      </c>
      <c r="B13" s="3">
        <v>6.02</v>
      </c>
    </row>
    <row r="14" spans="1:2" x14ac:dyDescent="0.25">
      <c r="A14" s="3">
        <v>40</v>
      </c>
      <c r="B14" s="3">
        <v>4.4800000000000004</v>
      </c>
    </row>
    <row r="15" spans="1:2" x14ac:dyDescent="0.25">
      <c r="A15" s="3">
        <v>40</v>
      </c>
      <c r="B15" s="3">
        <v>4.42</v>
      </c>
    </row>
    <row r="16" spans="1:2" x14ac:dyDescent="0.25">
      <c r="A16" s="3">
        <v>41</v>
      </c>
      <c r="B16" s="3">
        <v>4.93</v>
      </c>
    </row>
    <row r="17" spans="1:2" x14ac:dyDescent="0.25">
      <c r="A17" s="3">
        <v>41</v>
      </c>
      <c r="B17" s="3">
        <v>4.78</v>
      </c>
    </row>
    <row r="18" spans="1:2" x14ac:dyDescent="0.25">
      <c r="A18" s="3">
        <v>42</v>
      </c>
      <c r="B18" s="3">
        <v>4.96</v>
      </c>
    </row>
    <row r="19" spans="1:2" x14ac:dyDescent="0.25">
      <c r="A19" s="3">
        <v>42</v>
      </c>
      <c r="B19" s="3">
        <v>4.9000000000000004</v>
      </c>
    </row>
    <row r="20" spans="1:2" x14ac:dyDescent="0.25">
      <c r="A20" s="3">
        <v>43</v>
      </c>
      <c r="B20" s="3">
        <v>4.49</v>
      </c>
    </row>
    <row r="21" spans="1:2" x14ac:dyDescent="0.25">
      <c r="A21" s="3">
        <v>43</v>
      </c>
      <c r="B21" s="3">
        <v>4.68</v>
      </c>
    </row>
    <row r="22" spans="1:2" x14ac:dyDescent="0.25">
      <c r="A22" s="3">
        <v>44</v>
      </c>
      <c r="B22" s="3">
        <v>4.8600000000000003</v>
      </c>
    </row>
    <row r="23" spans="1:2" x14ac:dyDescent="0.25">
      <c r="A23" s="3">
        <v>44</v>
      </c>
      <c r="B23" s="3">
        <v>4.8</v>
      </c>
    </row>
    <row r="24" spans="1:2" x14ac:dyDescent="0.25">
      <c r="A24" s="11">
        <v>42.343271442753498</v>
      </c>
      <c r="B24" s="5">
        <v>4.1894888180000001</v>
      </c>
    </row>
    <row r="25" spans="1:2" x14ac:dyDescent="0.25">
      <c r="A25" s="6">
        <v>42.531092182736302</v>
      </c>
      <c r="B25" s="5">
        <v>4.2705582140000002</v>
      </c>
    </row>
    <row r="26" spans="1:2" x14ac:dyDescent="0.25">
      <c r="A26" s="6">
        <v>42.464524953109098</v>
      </c>
      <c r="B26" s="5">
        <v>4.3342435129999997</v>
      </c>
    </row>
    <row r="27" spans="1:2" x14ac:dyDescent="0.25">
      <c r="A27" s="6">
        <v>39.618152085036797</v>
      </c>
      <c r="B27" s="5">
        <v>4.4842508990000001</v>
      </c>
    </row>
    <row r="28" spans="1:2" x14ac:dyDescent="0.25">
      <c r="A28" s="6">
        <v>39.517261432363597</v>
      </c>
      <c r="B28" s="5">
        <v>4.4203351959999999</v>
      </c>
    </row>
    <row r="29" spans="1:2" x14ac:dyDescent="0.25">
      <c r="A29" s="6">
        <v>39.070429911288102</v>
      </c>
      <c r="B29" s="5">
        <v>4.3600478660000004</v>
      </c>
    </row>
    <row r="30" spans="1:2" x14ac:dyDescent="0.25">
      <c r="A30" s="6">
        <v>36.991381497212799</v>
      </c>
      <c r="B30" s="5">
        <v>5.0603189789999998</v>
      </c>
    </row>
    <row r="31" spans="1:2" x14ac:dyDescent="0.25">
      <c r="A31" s="6">
        <v>36.815625333114298</v>
      </c>
      <c r="B31" s="5">
        <v>4.9199520960000003</v>
      </c>
    </row>
    <row r="32" spans="1:2" x14ac:dyDescent="0.25">
      <c r="A32" s="6">
        <v>36.546454932810697</v>
      </c>
      <c r="B32" s="5">
        <v>4.8575029919999997</v>
      </c>
    </row>
    <row r="33" spans="1:2" x14ac:dyDescent="0.25">
      <c r="A33" s="6">
        <v>37.5828238265359</v>
      </c>
      <c r="B33" s="5">
        <v>4.6526685280000004</v>
      </c>
    </row>
    <row r="34" spans="1:2" x14ac:dyDescent="0.25">
      <c r="A34" s="6">
        <v>38.180077045375903</v>
      </c>
      <c r="B34" s="5">
        <v>4.5996485619999996</v>
      </c>
    </row>
    <row r="35" spans="1:2" x14ac:dyDescent="0.25">
      <c r="A35" s="6">
        <v>38.666166489413101</v>
      </c>
      <c r="B35" s="6">
        <v>4.626158545</v>
      </c>
    </row>
    <row r="36" spans="1:2" x14ac:dyDescent="0.25">
      <c r="A36" s="6">
        <v>32.185879490391699</v>
      </c>
      <c r="B36" s="5">
        <v>2.2842634730000002</v>
      </c>
    </row>
    <row r="37" spans="1:2" x14ac:dyDescent="0.25">
      <c r="A37" s="6">
        <v>31.670593743729199</v>
      </c>
      <c r="B37" s="5">
        <v>2.3409652969999999</v>
      </c>
    </row>
    <row r="38" spans="1:2" x14ac:dyDescent="0.25">
      <c r="A38" s="6">
        <v>31.7793013532347</v>
      </c>
      <c r="B38" s="6">
        <v>2.3126143849999998</v>
      </c>
    </row>
    <row r="39" spans="1:2" x14ac:dyDescent="0.25">
      <c r="A39" s="6">
        <v>31.0037825218308</v>
      </c>
      <c r="B39" s="5">
        <v>1.495945622</v>
      </c>
    </row>
    <row r="40" spans="1:2" x14ac:dyDescent="0.25">
      <c r="A40" s="6">
        <v>30.9894980606174</v>
      </c>
      <c r="B40" s="5">
        <v>1.5240591290000001</v>
      </c>
    </row>
    <row r="41" spans="1:2" x14ac:dyDescent="0.25">
      <c r="A41" s="6">
        <v>31.017213841116799</v>
      </c>
      <c r="B41" s="5">
        <v>1.5240591290000001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DEC7-5697-4812-9493-9D9E911C4F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 LAB UNPAD</vt:lpstr>
      <vt:lpstr>Model Regresi linear</vt:lpstr>
      <vt:lpstr>Sheet2</vt:lpstr>
      <vt:lpstr>Dataset(2)</vt:lpstr>
      <vt:lpstr>murni</vt:lpstr>
      <vt:lpstr>data40_new</vt:lpstr>
      <vt:lpstr>Data_prep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2019-11-15T09:29:59Z</dcterms:created>
  <dcterms:modified xsi:type="dcterms:W3CDTF">2020-08-23T10:53:40Z</dcterms:modified>
</cp:coreProperties>
</file>