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FN\Project\Android\RPA\"/>
    </mc:Choice>
  </mc:AlternateContent>
  <bookViews>
    <workbookView xWindow="0" yWindow="0" windowWidth="20490" windowHeight="7755" activeTab="3"/>
  </bookViews>
  <sheets>
    <sheet name="TONASE" sheetId="3" r:id="rId1"/>
    <sheet name="PRODUKSI" sheetId="2" r:id="rId2"/>
    <sheet name="PENJUALAN" sheetId="1" r:id="rId3"/>
    <sheet name="Data Diagram" sheetId="4" r:id="rId4"/>
  </sheets>
  <calcPr calcId="152511"/>
</workbook>
</file>

<file path=xl/calcChain.xml><?xml version="1.0" encoding="utf-8"?>
<calcChain xmlns="http://schemas.openxmlformats.org/spreadsheetml/2006/main">
  <c r="D362" i="3" l="1"/>
  <c r="BY607" i="1"/>
  <c r="BV607" i="1"/>
  <c r="BS607" i="1"/>
  <c r="BP607" i="1"/>
  <c r="BM607" i="1"/>
  <c r="BJ607" i="1"/>
  <c r="BG607" i="1"/>
  <c r="BD607" i="1"/>
  <c r="BA607" i="1"/>
  <c r="AX607" i="1"/>
  <c r="AU607" i="1"/>
  <c r="AR607" i="1"/>
  <c r="AO607" i="1"/>
  <c r="AL607" i="1"/>
  <c r="AI607" i="1"/>
  <c r="AF607" i="1"/>
  <c r="AC607" i="1"/>
  <c r="Z607" i="1"/>
  <c r="W607" i="1"/>
  <c r="T607" i="1"/>
  <c r="Q607" i="1"/>
  <c r="N607" i="1"/>
  <c r="K607" i="1"/>
  <c r="H607" i="1"/>
  <c r="E607" i="1"/>
  <c r="BY606" i="1"/>
  <c r="BV606" i="1"/>
  <c r="BS606" i="1"/>
  <c r="BP606" i="1"/>
  <c r="BM606" i="1"/>
  <c r="BJ606" i="1"/>
  <c r="BG606" i="1"/>
  <c r="BD606" i="1"/>
  <c r="BA606" i="1"/>
  <c r="AX606" i="1"/>
  <c r="AU606" i="1"/>
  <c r="AR606" i="1"/>
  <c r="AO606" i="1"/>
  <c r="AL606" i="1"/>
  <c r="AI606" i="1"/>
  <c r="AF606" i="1"/>
  <c r="AC606" i="1"/>
  <c r="Z606" i="1"/>
  <c r="W606" i="1"/>
  <c r="T606" i="1"/>
  <c r="Q606" i="1"/>
  <c r="N606" i="1"/>
  <c r="K606" i="1"/>
  <c r="H606" i="1"/>
  <c r="E606" i="1"/>
  <c r="BY605" i="1"/>
  <c r="BV605" i="1"/>
  <c r="BS605" i="1"/>
  <c r="BP605" i="1"/>
  <c r="BM605" i="1"/>
  <c r="BJ605" i="1"/>
  <c r="BG605" i="1"/>
  <c r="BD605" i="1"/>
  <c r="BA605" i="1"/>
  <c r="AX605" i="1"/>
  <c r="AU605" i="1"/>
  <c r="AR605" i="1"/>
  <c r="AO605" i="1"/>
  <c r="AL605" i="1"/>
  <c r="AI605" i="1"/>
  <c r="AF605" i="1"/>
  <c r="AC605" i="1"/>
  <c r="Z605" i="1"/>
  <c r="W605" i="1"/>
  <c r="T605" i="1"/>
  <c r="Q605" i="1"/>
  <c r="N605" i="1"/>
  <c r="K605" i="1"/>
  <c r="H605" i="1"/>
  <c r="E605" i="1"/>
  <c r="BY604" i="1"/>
  <c r="BV604" i="1"/>
  <c r="BS604" i="1"/>
  <c r="BP604" i="1"/>
  <c r="BM604" i="1"/>
  <c r="BJ604" i="1"/>
  <c r="BG604" i="1"/>
  <c r="BD604" i="1"/>
  <c r="BA604" i="1"/>
  <c r="AX604" i="1"/>
  <c r="AU604" i="1"/>
  <c r="AR604" i="1"/>
  <c r="AO604" i="1"/>
  <c r="AL604" i="1"/>
  <c r="AI604" i="1"/>
  <c r="AF604" i="1"/>
  <c r="AC604" i="1"/>
  <c r="Z604" i="1"/>
  <c r="W604" i="1"/>
  <c r="T604" i="1"/>
  <c r="Q604" i="1"/>
  <c r="N604" i="1"/>
  <c r="K604" i="1"/>
  <c r="H604" i="1"/>
  <c r="E604" i="1"/>
  <c r="BY603" i="1"/>
  <c r="BV603" i="1"/>
  <c r="BS603" i="1"/>
  <c r="BP603" i="1"/>
  <c r="BM603" i="1"/>
  <c r="BJ603" i="1"/>
  <c r="BG603" i="1"/>
  <c r="BD603" i="1"/>
  <c r="BA603" i="1"/>
  <c r="AX603" i="1"/>
  <c r="AU603" i="1"/>
  <c r="AR603" i="1"/>
  <c r="AO603" i="1"/>
  <c r="AL603" i="1"/>
  <c r="AI603" i="1"/>
  <c r="AF603" i="1"/>
  <c r="AC603" i="1"/>
  <c r="Z603" i="1"/>
  <c r="W603" i="1"/>
  <c r="T603" i="1"/>
  <c r="Q603" i="1"/>
  <c r="N603" i="1"/>
  <c r="K603" i="1"/>
  <c r="H603" i="1"/>
  <c r="E603" i="1"/>
  <c r="BY602" i="1"/>
  <c r="BV602" i="1"/>
  <c r="BS602" i="1"/>
  <c r="BP602" i="1"/>
  <c r="BM602" i="1"/>
  <c r="BJ602" i="1"/>
  <c r="BG602" i="1"/>
  <c r="BD602" i="1"/>
  <c r="BA602" i="1"/>
  <c r="AX602" i="1"/>
  <c r="AU602" i="1"/>
  <c r="AR602" i="1"/>
  <c r="AO602" i="1"/>
  <c r="AL602" i="1"/>
  <c r="AI602" i="1"/>
  <c r="AF602" i="1"/>
  <c r="AC602" i="1"/>
  <c r="Z602" i="1"/>
  <c r="W602" i="1"/>
  <c r="T602" i="1"/>
  <c r="Q602" i="1"/>
  <c r="N602" i="1"/>
  <c r="K602" i="1"/>
  <c r="H602" i="1"/>
  <c r="E602" i="1"/>
  <c r="BY601" i="1"/>
  <c r="BV601" i="1"/>
  <c r="BS601" i="1"/>
  <c r="BP601" i="1"/>
  <c r="BM601" i="1"/>
  <c r="BJ601" i="1"/>
  <c r="BG601" i="1"/>
  <c r="BD601" i="1"/>
  <c r="BA601" i="1"/>
  <c r="AX601" i="1"/>
  <c r="AU601" i="1"/>
  <c r="AR601" i="1"/>
  <c r="AO601" i="1"/>
  <c r="AL601" i="1"/>
  <c r="AI601" i="1"/>
  <c r="AF601" i="1"/>
  <c r="AC601" i="1"/>
  <c r="Z601" i="1"/>
  <c r="W601" i="1"/>
  <c r="T601" i="1"/>
  <c r="Q601" i="1"/>
  <c r="N601" i="1"/>
  <c r="K601" i="1"/>
  <c r="H601" i="1"/>
  <c r="E601" i="1"/>
  <c r="BY600" i="1"/>
  <c r="BV600" i="1"/>
  <c r="BS600" i="1"/>
  <c r="BP600" i="1"/>
  <c r="BM600" i="1"/>
  <c r="BJ600" i="1"/>
  <c r="BG600" i="1"/>
  <c r="BD600" i="1"/>
  <c r="BA600" i="1"/>
  <c r="AX600" i="1"/>
  <c r="AU600" i="1"/>
  <c r="AR600" i="1"/>
  <c r="AO600" i="1"/>
  <c r="AL600" i="1"/>
  <c r="AI600" i="1"/>
  <c r="AF600" i="1"/>
  <c r="AC600" i="1"/>
  <c r="Z600" i="1"/>
  <c r="W600" i="1"/>
  <c r="T600" i="1"/>
  <c r="Q600" i="1"/>
  <c r="N600" i="1"/>
  <c r="K600" i="1"/>
  <c r="H600" i="1"/>
  <c r="E600" i="1"/>
  <c r="BY599" i="1"/>
  <c r="BV599" i="1"/>
  <c r="BS599" i="1"/>
  <c r="BP599" i="1"/>
  <c r="BM599" i="1"/>
  <c r="BJ599" i="1"/>
  <c r="BG599" i="1"/>
  <c r="BD599" i="1"/>
  <c r="BA599" i="1"/>
  <c r="AX599" i="1"/>
  <c r="AU599" i="1"/>
  <c r="AR599" i="1"/>
  <c r="AO599" i="1"/>
  <c r="AL599" i="1"/>
  <c r="AI599" i="1"/>
  <c r="AF599" i="1"/>
  <c r="AC599" i="1"/>
  <c r="Z599" i="1"/>
  <c r="W599" i="1"/>
  <c r="T599" i="1"/>
  <c r="Q599" i="1"/>
  <c r="N599" i="1"/>
  <c r="K599" i="1"/>
  <c r="H599" i="1"/>
  <c r="E599" i="1"/>
  <c r="BY598" i="1"/>
  <c r="BV598" i="1"/>
  <c r="BS598" i="1"/>
  <c r="BP598" i="1"/>
  <c r="BM598" i="1"/>
  <c r="BJ598" i="1"/>
  <c r="BG598" i="1"/>
  <c r="BD598" i="1"/>
  <c r="BA598" i="1"/>
  <c r="AX598" i="1"/>
  <c r="AU598" i="1"/>
  <c r="AR598" i="1"/>
  <c r="AO598" i="1"/>
  <c r="AL598" i="1"/>
  <c r="AI598" i="1"/>
  <c r="AF598" i="1"/>
  <c r="AC598" i="1"/>
  <c r="Z598" i="1"/>
  <c r="W598" i="1"/>
  <c r="T598" i="1"/>
  <c r="Q598" i="1"/>
  <c r="N598" i="1"/>
  <c r="K598" i="1"/>
  <c r="H598" i="1"/>
  <c r="E598" i="1"/>
  <c r="BY597" i="1"/>
  <c r="BV597" i="1"/>
  <c r="BS597" i="1"/>
  <c r="BP597" i="1"/>
  <c r="BM597" i="1"/>
  <c r="BJ597" i="1"/>
  <c r="BG597" i="1"/>
  <c r="BD597" i="1"/>
  <c r="BA597" i="1"/>
  <c r="AX597" i="1"/>
  <c r="AU597" i="1"/>
  <c r="AR597" i="1"/>
  <c r="AO597" i="1"/>
  <c r="AL597" i="1"/>
  <c r="AI597" i="1"/>
  <c r="AF597" i="1"/>
  <c r="AC597" i="1"/>
  <c r="Z597" i="1"/>
  <c r="W597" i="1"/>
  <c r="T597" i="1"/>
  <c r="Q597" i="1"/>
  <c r="N597" i="1"/>
  <c r="K597" i="1"/>
  <c r="H597" i="1"/>
  <c r="E597" i="1"/>
  <c r="BY596" i="1"/>
  <c r="BV596" i="1"/>
  <c r="BS596" i="1"/>
  <c r="BP596" i="1"/>
  <c r="BM596" i="1"/>
  <c r="BJ596" i="1"/>
  <c r="BG596" i="1"/>
  <c r="BD596" i="1"/>
  <c r="BA596" i="1"/>
  <c r="AX596" i="1"/>
  <c r="AU596" i="1"/>
  <c r="AR596" i="1"/>
  <c r="AO596" i="1"/>
  <c r="AL596" i="1"/>
  <c r="AI596" i="1"/>
  <c r="AF596" i="1"/>
  <c r="AC596" i="1"/>
  <c r="Z596" i="1"/>
  <c r="W596" i="1"/>
  <c r="T596" i="1"/>
  <c r="Q596" i="1"/>
  <c r="N596" i="1"/>
  <c r="K596" i="1"/>
  <c r="H596" i="1"/>
  <c r="E596" i="1"/>
  <c r="BY595" i="1"/>
  <c r="BV595" i="1"/>
  <c r="BS595" i="1"/>
  <c r="BP595" i="1"/>
  <c r="BM595" i="1"/>
  <c r="BJ595" i="1"/>
  <c r="BG595" i="1"/>
  <c r="BD595" i="1"/>
  <c r="BA595" i="1"/>
  <c r="AX595" i="1"/>
  <c r="AU595" i="1"/>
  <c r="AR595" i="1"/>
  <c r="AO595" i="1"/>
  <c r="AL595" i="1"/>
  <c r="AI595" i="1"/>
  <c r="AF595" i="1"/>
  <c r="AC595" i="1"/>
  <c r="Z595" i="1"/>
  <c r="W595" i="1"/>
  <c r="T595" i="1"/>
  <c r="Q595" i="1"/>
  <c r="N595" i="1"/>
  <c r="K595" i="1"/>
  <c r="H595" i="1"/>
  <c r="E595" i="1"/>
  <c r="BY594" i="1"/>
  <c r="BV594" i="1"/>
  <c r="BS594" i="1"/>
  <c r="BP594" i="1"/>
  <c r="BM594" i="1"/>
  <c r="BJ594" i="1"/>
  <c r="BG594" i="1"/>
  <c r="BD594" i="1"/>
  <c r="BA594" i="1"/>
  <c r="AX594" i="1"/>
  <c r="AU594" i="1"/>
  <c r="AR594" i="1"/>
  <c r="AO594" i="1"/>
  <c r="AL594" i="1"/>
  <c r="AI594" i="1"/>
  <c r="AF594" i="1"/>
  <c r="AC594" i="1"/>
  <c r="Z594" i="1"/>
  <c r="W594" i="1"/>
  <c r="T594" i="1"/>
  <c r="Q594" i="1"/>
  <c r="N594" i="1"/>
  <c r="K594" i="1"/>
  <c r="H594" i="1"/>
  <c r="E594" i="1"/>
  <c r="BY593" i="1"/>
  <c r="BV593" i="1"/>
  <c r="BS593" i="1"/>
  <c r="BP593" i="1"/>
  <c r="BM593" i="1"/>
  <c r="BJ593" i="1"/>
  <c r="BG593" i="1"/>
  <c r="BD593" i="1"/>
  <c r="BA593" i="1"/>
  <c r="AX593" i="1"/>
  <c r="AU593" i="1"/>
  <c r="AR593" i="1"/>
  <c r="AO593" i="1"/>
  <c r="AL593" i="1"/>
  <c r="AI593" i="1"/>
  <c r="AF593" i="1"/>
  <c r="AC593" i="1"/>
  <c r="Z593" i="1"/>
  <c r="W593" i="1"/>
  <c r="T593" i="1"/>
  <c r="Q593" i="1"/>
  <c r="N593" i="1"/>
  <c r="K593" i="1"/>
  <c r="H593" i="1"/>
  <c r="E593" i="1"/>
  <c r="BY592" i="1"/>
  <c r="BV592" i="1"/>
  <c r="BS592" i="1"/>
  <c r="BP592" i="1"/>
  <c r="BM592" i="1"/>
  <c r="BJ592" i="1"/>
  <c r="BG592" i="1"/>
  <c r="BD592" i="1"/>
  <c r="BA592" i="1"/>
  <c r="AX592" i="1"/>
  <c r="AU592" i="1"/>
  <c r="AR592" i="1"/>
  <c r="AO592" i="1"/>
  <c r="AL592" i="1"/>
  <c r="AI592" i="1"/>
  <c r="AF592" i="1"/>
  <c r="AC592" i="1"/>
  <c r="Z592" i="1"/>
  <c r="W592" i="1"/>
  <c r="T592" i="1"/>
  <c r="Q592" i="1"/>
  <c r="N592" i="1"/>
  <c r="K592" i="1"/>
  <c r="H592" i="1"/>
  <c r="E592" i="1"/>
  <c r="BY591" i="1"/>
  <c r="BV591" i="1"/>
  <c r="BS591" i="1"/>
  <c r="BP591" i="1"/>
  <c r="BM591" i="1"/>
  <c r="BJ591" i="1"/>
  <c r="BG591" i="1"/>
  <c r="BD591" i="1"/>
  <c r="BA591" i="1"/>
  <c r="AX591" i="1"/>
  <c r="AU591" i="1"/>
  <c r="AR591" i="1"/>
  <c r="AO591" i="1"/>
  <c r="AL591" i="1"/>
  <c r="AI591" i="1"/>
  <c r="AF591" i="1"/>
  <c r="AC591" i="1"/>
  <c r="Z591" i="1"/>
  <c r="W591" i="1"/>
  <c r="T591" i="1"/>
  <c r="Q591" i="1"/>
  <c r="N591" i="1"/>
  <c r="K591" i="1"/>
  <c r="H591" i="1"/>
  <c r="E591" i="1"/>
  <c r="BY590" i="1"/>
  <c r="BV590" i="1"/>
  <c r="BS590" i="1"/>
  <c r="BP590" i="1"/>
  <c r="BM590" i="1"/>
  <c r="BJ590" i="1"/>
  <c r="BG590" i="1"/>
  <c r="BD590" i="1"/>
  <c r="BA590" i="1"/>
  <c r="AX590" i="1"/>
  <c r="AU590" i="1"/>
  <c r="AR590" i="1"/>
  <c r="AO590" i="1"/>
  <c r="AL590" i="1"/>
  <c r="AI590" i="1"/>
  <c r="AF590" i="1"/>
  <c r="AC590" i="1"/>
  <c r="Z590" i="1"/>
  <c r="W590" i="1"/>
  <c r="T590" i="1"/>
  <c r="Q590" i="1"/>
  <c r="N590" i="1"/>
  <c r="K590" i="1"/>
  <c r="H590" i="1"/>
  <c r="E590" i="1"/>
  <c r="BY589" i="1"/>
  <c r="BV589" i="1"/>
  <c r="BS589" i="1"/>
  <c r="BP589" i="1"/>
  <c r="BM589" i="1"/>
  <c r="BJ589" i="1"/>
  <c r="BG589" i="1"/>
  <c r="BD589" i="1"/>
  <c r="BA589" i="1"/>
  <c r="AX589" i="1"/>
  <c r="AU589" i="1"/>
  <c r="AR589" i="1"/>
  <c r="AO589" i="1"/>
  <c r="AL589" i="1"/>
  <c r="AI589" i="1"/>
  <c r="AF589" i="1"/>
  <c r="AF609" i="1" s="1"/>
  <c r="AC589" i="1"/>
  <c r="Z589" i="1"/>
  <c r="W589" i="1"/>
  <c r="T589" i="1"/>
  <c r="Q589" i="1"/>
  <c r="N589" i="1"/>
  <c r="K589" i="1"/>
  <c r="H589" i="1"/>
  <c r="E589" i="1"/>
  <c r="BY588" i="1"/>
  <c r="BV588" i="1"/>
  <c r="BS588" i="1"/>
  <c r="BP588" i="1"/>
  <c r="BM588" i="1"/>
  <c r="BJ588" i="1"/>
  <c r="BG588" i="1"/>
  <c r="BD588" i="1"/>
  <c r="BA588" i="1"/>
  <c r="AX588" i="1"/>
  <c r="AU588" i="1"/>
  <c r="AU609" i="1" s="1"/>
  <c r="AU611" i="1" s="1"/>
  <c r="AR588" i="1"/>
  <c r="AO588" i="1"/>
  <c r="AL588" i="1"/>
  <c r="AI588" i="1"/>
  <c r="AF588" i="1"/>
  <c r="AC588" i="1"/>
  <c r="Z588" i="1"/>
  <c r="W588" i="1"/>
  <c r="T588" i="1"/>
  <c r="Q588" i="1"/>
  <c r="N588" i="1"/>
  <c r="K588" i="1"/>
  <c r="H588" i="1"/>
  <c r="E588" i="1"/>
  <c r="BY587" i="1"/>
  <c r="BV587" i="1"/>
  <c r="BV609" i="1" s="1"/>
  <c r="BS587" i="1"/>
  <c r="BP587" i="1"/>
  <c r="BM587" i="1"/>
  <c r="BJ587" i="1"/>
  <c r="BJ609" i="1" s="1"/>
  <c r="BJ611" i="1" s="1"/>
  <c r="BG587" i="1"/>
  <c r="BD587" i="1"/>
  <c r="BA587" i="1"/>
  <c r="AX587" i="1"/>
  <c r="AX609" i="1" s="1"/>
  <c r="AX611" i="1" s="1"/>
  <c r="AU587" i="1"/>
  <c r="AR587" i="1"/>
  <c r="AO587" i="1"/>
  <c r="AL587" i="1"/>
  <c r="AL609" i="1" s="1"/>
  <c r="AI587" i="1"/>
  <c r="AF587" i="1"/>
  <c r="AC587" i="1"/>
  <c r="Z587" i="1"/>
  <c r="Z609" i="1" s="1"/>
  <c r="W587" i="1"/>
  <c r="T587" i="1"/>
  <c r="Q587" i="1"/>
  <c r="N587" i="1"/>
  <c r="N609" i="1" s="1"/>
  <c r="K587" i="1"/>
  <c r="H587" i="1"/>
  <c r="E587" i="1"/>
  <c r="BY573" i="1"/>
  <c r="BV573" i="1"/>
  <c r="BS573" i="1"/>
  <c r="BP573" i="1"/>
  <c r="BM573" i="1"/>
  <c r="BJ573" i="1"/>
  <c r="BG573" i="1"/>
  <c r="BD573" i="1"/>
  <c r="BA573" i="1"/>
  <c r="AX573" i="1"/>
  <c r="AU573" i="1"/>
  <c r="AR573" i="1"/>
  <c r="AO573" i="1"/>
  <c r="AL573" i="1"/>
  <c r="AI573" i="1"/>
  <c r="AF573" i="1"/>
  <c r="AC573" i="1"/>
  <c r="Z573" i="1"/>
  <c r="W573" i="1"/>
  <c r="T573" i="1"/>
  <c r="Q573" i="1"/>
  <c r="N573" i="1"/>
  <c r="K573" i="1"/>
  <c r="H573" i="1"/>
  <c r="E573" i="1"/>
  <c r="BY572" i="1"/>
  <c r="BV572" i="1"/>
  <c r="BS572" i="1"/>
  <c r="BP572" i="1"/>
  <c r="BM572" i="1"/>
  <c r="BJ572" i="1"/>
  <c r="BG572" i="1"/>
  <c r="BD572" i="1"/>
  <c r="BA572" i="1"/>
  <c r="AX572" i="1"/>
  <c r="AU572" i="1"/>
  <c r="AR572" i="1"/>
  <c r="AO572" i="1"/>
  <c r="AL572" i="1"/>
  <c r="AI572" i="1"/>
  <c r="AF572" i="1"/>
  <c r="AC572" i="1"/>
  <c r="Z572" i="1"/>
  <c r="W572" i="1"/>
  <c r="T572" i="1"/>
  <c r="Q572" i="1"/>
  <c r="N572" i="1"/>
  <c r="K572" i="1"/>
  <c r="H572" i="1"/>
  <c r="E572" i="1"/>
  <c r="BY571" i="1"/>
  <c r="BV571" i="1"/>
  <c r="BS571" i="1"/>
  <c r="BP571" i="1"/>
  <c r="BM571" i="1"/>
  <c r="BJ571" i="1"/>
  <c r="BG571" i="1"/>
  <c r="BD571" i="1"/>
  <c r="BA571" i="1"/>
  <c r="AX571" i="1"/>
  <c r="AU571" i="1"/>
  <c r="AR571" i="1"/>
  <c r="AO571" i="1"/>
  <c r="AL571" i="1"/>
  <c r="AI571" i="1"/>
  <c r="AF571" i="1"/>
  <c r="AC571" i="1"/>
  <c r="Z571" i="1"/>
  <c r="W571" i="1"/>
  <c r="T571" i="1"/>
  <c r="Q571" i="1"/>
  <c r="N571" i="1"/>
  <c r="K571" i="1"/>
  <c r="H571" i="1"/>
  <c r="E571" i="1"/>
  <c r="BY570" i="1"/>
  <c r="BV570" i="1"/>
  <c r="BS570" i="1"/>
  <c r="BP570" i="1"/>
  <c r="BM570" i="1"/>
  <c r="BJ570" i="1"/>
  <c r="BG570" i="1"/>
  <c r="BD570" i="1"/>
  <c r="BA570" i="1"/>
  <c r="AX570" i="1"/>
  <c r="AU570" i="1"/>
  <c r="AR570" i="1"/>
  <c r="AO570" i="1"/>
  <c r="AL570" i="1"/>
  <c r="AI570" i="1"/>
  <c r="AF570" i="1"/>
  <c r="AC570" i="1"/>
  <c r="Z570" i="1"/>
  <c r="W570" i="1"/>
  <c r="T570" i="1"/>
  <c r="Q570" i="1"/>
  <c r="N570" i="1"/>
  <c r="K570" i="1"/>
  <c r="H570" i="1"/>
  <c r="E570" i="1"/>
  <c r="BY569" i="1"/>
  <c r="BV569" i="1"/>
  <c r="BS569" i="1"/>
  <c r="BP569" i="1"/>
  <c r="BM569" i="1"/>
  <c r="BJ569" i="1"/>
  <c r="BG569" i="1"/>
  <c r="BD569" i="1"/>
  <c r="BA569" i="1"/>
  <c r="AX569" i="1"/>
  <c r="AU569" i="1"/>
  <c r="AR569" i="1"/>
  <c r="AO569" i="1"/>
  <c r="AL569" i="1"/>
  <c r="AI569" i="1"/>
  <c r="AF569" i="1"/>
  <c r="AC569" i="1"/>
  <c r="Z569" i="1"/>
  <c r="W569" i="1"/>
  <c r="T569" i="1"/>
  <c r="Q569" i="1"/>
  <c r="N569" i="1"/>
  <c r="K569" i="1"/>
  <c r="H569" i="1"/>
  <c r="E569" i="1"/>
  <c r="BY568" i="1"/>
  <c r="BV568" i="1"/>
  <c r="BS568" i="1"/>
  <c r="BP568" i="1"/>
  <c r="BM568" i="1"/>
  <c r="BJ568" i="1"/>
  <c r="BG568" i="1"/>
  <c r="BD568" i="1"/>
  <c r="BA568" i="1"/>
  <c r="AX568" i="1"/>
  <c r="AU568" i="1"/>
  <c r="AR568" i="1"/>
  <c r="AO568" i="1"/>
  <c r="AL568" i="1"/>
  <c r="AI568" i="1"/>
  <c r="AF568" i="1"/>
  <c r="AC568" i="1"/>
  <c r="Z568" i="1"/>
  <c r="W568" i="1"/>
  <c r="T568" i="1"/>
  <c r="Q568" i="1"/>
  <c r="N568" i="1"/>
  <c r="K568" i="1"/>
  <c r="H568" i="1"/>
  <c r="E568" i="1"/>
  <c r="BY567" i="1"/>
  <c r="BV567" i="1"/>
  <c r="BS567" i="1"/>
  <c r="BP567" i="1"/>
  <c r="BM567" i="1"/>
  <c r="BJ567" i="1"/>
  <c r="BG567" i="1"/>
  <c r="BD567" i="1"/>
  <c r="BA567" i="1"/>
  <c r="AX567" i="1"/>
  <c r="AU567" i="1"/>
  <c r="AR567" i="1"/>
  <c r="AO567" i="1"/>
  <c r="AL567" i="1"/>
  <c r="AI567" i="1"/>
  <c r="AF567" i="1"/>
  <c r="AC567" i="1"/>
  <c r="Z567" i="1"/>
  <c r="W567" i="1"/>
  <c r="T567" i="1"/>
  <c r="Q567" i="1"/>
  <c r="N567" i="1"/>
  <c r="K567" i="1"/>
  <c r="H567" i="1"/>
  <c r="E567" i="1"/>
  <c r="BY566" i="1"/>
  <c r="BV566" i="1"/>
  <c r="BS566" i="1"/>
  <c r="BP566" i="1"/>
  <c r="BM566" i="1"/>
  <c r="BJ566" i="1"/>
  <c r="BG566" i="1"/>
  <c r="BD566" i="1"/>
  <c r="BA566" i="1"/>
  <c r="AX566" i="1"/>
  <c r="AU566" i="1"/>
  <c r="AR566" i="1"/>
  <c r="AO566" i="1"/>
  <c r="AL566" i="1"/>
  <c r="AI566" i="1"/>
  <c r="AF566" i="1"/>
  <c r="AC566" i="1"/>
  <c r="Z566" i="1"/>
  <c r="W566" i="1"/>
  <c r="T566" i="1"/>
  <c r="Q566" i="1"/>
  <c r="N566" i="1"/>
  <c r="K566" i="1"/>
  <c r="H566" i="1"/>
  <c r="E566" i="1"/>
  <c r="BY565" i="1"/>
  <c r="BV565" i="1"/>
  <c r="BS565" i="1"/>
  <c r="BP565" i="1"/>
  <c r="BM565" i="1"/>
  <c r="BJ565" i="1"/>
  <c r="BG565" i="1"/>
  <c r="BD565" i="1"/>
  <c r="BA565" i="1"/>
  <c r="AX565" i="1"/>
  <c r="AU565" i="1"/>
  <c r="AR565" i="1"/>
  <c r="AO565" i="1"/>
  <c r="AL565" i="1"/>
  <c r="AI565" i="1"/>
  <c r="AF565" i="1"/>
  <c r="AC565" i="1"/>
  <c r="Z565" i="1"/>
  <c r="W565" i="1"/>
  <c r="T565" i="1"/>
  <c r="Q565" i="1"/>
  <c r="N565" i="1"/>
  <c r="K565" i="1"/>
  <c r="H565" i="1"/>
  <c r="E565" i="1"/>
  <c r="BY564" i="1"/>
  <c r="BV564" i="1"/>
  <c r="BS564" i="1"/>
  <c r="BP564" i="1"/>
  <c r="BM564" i="1"/>
  <c r="BJ564" i="1"/>
  <c r="BG564" i="1"/>
  <c r="BD564" i="1"/>
  <c r="BA564" i="1"/>
  <c r="AX564" i="1"/>
  <c r="AU564" i="1"/>
  <c r="AR564" i="1"/>
  <c r="AO564" i="1"/>
  <c r="AL564" i="1"/>
  <c r="AI564" i="1"/>
  <c r="AF564" i="1"/>
  <c r="AC564" i="1"/>
  <c r="Z564" i="1"/>
  <c r="W564" i="1"/>
  <c r="T564" i="1"/>
  <c r="Q564" i="1"/>
  <c r="N564" i="1"/>
  <c r="K564" i="1"/>
  <c r="H564" i="1"/>
  <c r="E564" i="1"/>
  <c r="BY563" i="1"/>
  <c r="BV563" i="1"/>
  <c r="BS563" i="1"/>
  <c r="BP563" i="1"/>
  <c r="BM563" i="1"/>
  <c r="BJ563" i="1"/>
  <c r="BG563" i="1"/>
  <c r="BD563" i="1"/>
  <c r="BA563" i="1"/>
  <c r="AX563" i="1"/>
  <c r="AU563" i="1"/>
  <c r="AR563" i="1"/>
  <c r="AO563" i="1"/>
  <c r="AL563" i="1"/>
  <c r="AI563" i="1"/>
  <c r="AF563" i="1"/>
  <c r="AC563" i="1"/>
  <c r="Z563" i="1"/>
  <c r="W563" i="1"/>
  <c r="T563" i="1"/>
  <c r="Q563" i="1"/>
  <c r="N563" i="1"/>
  <c r="K563" i="1"/>
  <c r="H563" i="1"/>
  <c r="E563" i="1"/>
  <c r="BY562" i="1"/>
  <c r="BV562" i="1"/>
  <c r="BS562" i="1"/>
  <c r="BP562" i="1"/>
  <c r="BM562" i="1"/>
  <c r="BJ562" i="1"/>
  <c r="BG562" i="1"/>
  <c r="BD562" i="1"/>
  <c r="BA562" i="1"/>
  <c r="AX562" i="1"/>
  <c r="AU562" i="1"/>
  <c r="AR562" i="1"/>
  <c r="AO562" i="1"/>
  <c r="AL562" i="1"/>
  <c r="AI562" i="1"/>
  <c r="AF562" i="1"/>
  <c r="AC562" i="1"/>
  <c r="Z562" i="1"/>
  <c r="W562" i="1"/>
  <c r="T562" i="1"/>
  <c r="Q562" i="1"/>
  <c r="N562" i="1"/>
  <c r="K562" i="1"/>
  <c r="H562" i="1"/>
  <c r="E562" i="1"/>
  <c r="BY561" i="1"/>
  <c r="BV561" i="1"/>
  <c r="BS561" i="1"/>
  <c r="BP561" i="1"/>
  <c r="BM561" i="1"/>
  <c r="BJ561" i="1"/>
  <c r="BG561" i="1"/>
  <c r="BD561" i="1"/>
  <c r="BA561" i="1"/>
  <c r="AX561" i="1"/>
  <c r="AU561" i="1"/>
  <c r="AR561" i="1"/>
  <c r="AO561" i="1"/>
  <c r="AL561" i="1"/>
  <c r="AI561" i="1"/>
  <c r="AF561" i="1"/>
  <c r="AC561" i="1"/>
  <c r="Z561" i="1"/>
  <c r="W561" i="1"/>
  <c r="T561" i="1"/>
  <c r="Q561" i="1"/>
  <c r="N561" i="1"/>
  <c r="K561" i="1"/>
  <c r="H561" i="1"/>
  <c r="E561" i="1"/>
  <c r="BY560" i="1"/>
  <c r="BV560" i="1"/>
  <c r="BS560" i="1"/>
  <c r="BP560" i="1"/>
  <c r="BM560" i="1"/>
  <c r="BJ560" i="1"/>
  <c r="BG560" i="1"/>
  <c r="BD560" i="1"/>
  <c r="BA560" i="1"/>
  <c r="AX560" i="1"/>
  <c r="AU560" i="1"/>
  <c r="AR560" i="1"/>
  <c r="AO560" i="1"/>
  <c r="AL560" i="1"/>
  <c r="AI560" i="1"/>
  <c r="AF560" i="1"/>
  <c r="AC560" i="1"/>
  <c r="Z560" i="1"/>
  <c r="W560" i="1"/>
  <c r="T560" i="1"/>
  <c r="Q560" i="1"/>
  <c r="N560" i="1"/>
  <c r="K560" i="1"/>
  <c r="H560" i="1"/>
  <c r="E560" i="1"/>
  <c r="BY559" i="1"/>
  <c r="BV559" i="1"/>
  <c r="BS559" i="1"/>
  <c r="BP559" i="1"/>
  <c r="BM559" i="1"/>
  <c r="BJ559" i="1"/>
  <c r="BG559" i="1"/>
  <c r="BD559" i="1"/>
  <c r="BA559" i="1"/>
  <c r="AX559" i="1"/>
  <c r="AU559" i="1"/>
  <c r="AR559" i="1"/>
  <c r="AO559" i="1"/>
  <c r="AL559" i="1"/>
  <c r="AI559" i="1"/>
  <c r="AF559" i="1"/>
  <c r="AC559" i="1"/>
  <c r="Z559" i="1"/>
  <c r="W559" i="1"/>
  <c r="T559" i="1"/>
  <c r="Q559" i="1"/>
  <c r="N559" i="1"/>
  <c r="K559" i="1"/>
  <c r="H559" i="1"/>
  <c r="E559" i="1"/>
  <c r="BY558" i="1"/>
  <c r="BV558" i="1"/>
  <c r="BS558" i="1"/>
  <c r="BP558" i="1"/>
  <c r="BM558" i="1"/>
  <c r="BJ558" i="1"/>
  <c r="BG558" i="1"/>
  <c r="BD558" i="1"/>
  <c r="BA558" i="1"/>
  <c r="AX558" i="1"/>
  <c r="AU558" i="1"/>
  <c r="AR558" i="1"/>
  <c r="AO558" i="1"/>
  <c r="AL558" i="1"/>
  <c r="AI558" i="1"/>
  <c r="AF558" i="1"/>
  <c r="AC558" i="1"/>
  <c r="Z558" i="1"/>
  <c r="W558" i="1"/>
  <c r="T558" i="1"/>
  <c r="Q558" i="1"/>
  <c r="N558" i="1"/>
  <c r="K558" i="1"/>
  <c r="H558" i="1"/>
  <c r="E558" i="1"/>
  <c r="BY557" i="1"/>
  <c r="BV557" i="1"/>
  <c r="BS557" i="1"/>
  <c r="BP557" i="1"/>
  <c r="BM557" i="1"/>
  <c r="BJ557" i="1"/>
  <c r="BG557" i="1"/>
  <c r="BD557" i="1"/>
  <c r="BA557" i="1"/>
  <c r="AX557" i="1"/>
  <c r="AU557" i="1"/>
  <c r="AR557" i="1"/>
  <c r="AO557" i="1"/>
  <c r="AL557" i="1"/>
  <c r="AI557" i="1"/>
  <c r="AF557" i="1"/>
  <c r="AC557" i="1"/>
  <c r="Z557" i="1"/>
  <c r="W557" i="1"/>
  <c r="T557" i="1"/>
  <c r="Q557" i="1"/>
  <c r="N557" i="1"/>
  <c r="K557" i="1"/>
  <c r="H557" i="1"/>
  <c r="E557" i="1"/>
  <c r="BY556" i="1"/>
  <c r="BV556" i="1"/>
  <c r="BS556" i="1"/>
  <c r="BP556" i="1"/>
  <c r="BM556" i="1"/>
  <c r="BJ556" i="1"/>
  <c r="BG556" i="1"/>
  <c r="BD556" i="1"/>
  <c r="BA556" i="1"/>
  <c r="AX556" i="1"/>
  <c r="AU556" i="1"/>
  <c r="AR556" i="1"/>
  <c r="AO556" i="1"/>
  <c r="AL556" i="1"/>
  <c r="AI556" i="1"/>
  <c r="AF556" i="1"/>
  <c r="AC556" i="1"/>
  <c r="Z556" i="1"/>
  <c r="W556" i="1"/>
  <c r="T556" i="1"/>
  <c r="Q556" i="1"/>
  <c r="N556" i="1"/>
  <c r="K556" i="1"/>
  <c r="H556" i="1"/>
  <c r="E556" i="1"/>
  <c r="BY555" i="1"/>
  <c r="BV555" i="1"/>
  <c r="BS555" i="1"/>
  <c r="BP555" i="1"/>
  <c r="BM555" i="1"/>
  <c r="BJ555" i="1"/>
  <c r="BG555" i="1"/>
  <c r="BD555" i="1"/>
  <c r="BA555" i="1"/>
  <c r="AX555" i="1"/>
  <c r="AU555" i="1"/>
  <c r="AR555" i="1"/>
  <c r="AO555" i="1"/>
  <c r="AO575" i="1" s="1"/>
  <c r="AL555" i="1"/>
  <c r="AI555" i="1"/>
  <c r="AF555" i="1"/>
  <c r="AC555" i="1"/>
  <c r="Z555" i="1"/>
  <c r="W555" i="1"/>
  <c r="T555" i="1"/>
  <c r="Q555" i="1"/>
  <c r="N555" i="1"/>
  <c r="K555" i="1"/>
  <c r="H555" i="1"/>
  <c r="E555" i="1"/>
  <c r="BY554" i="1"/>
  <c r="BV554" i="1"/>
  <c r="BS554" i="1"/>
  <c r="BP554" i="1"/>
  <c r="BM554" i="1"/>
  <c r="BJ554" i="1"/>
  <c r="BG554" i="1"/>
  <c r="BD554" i="1"/>
  <c r="BD575" i="1" s="1"/>
  <c r="BD577" i="1" s="1"/>
  <c r="BA554" i="1"/>
  <c r="AX554" i="1"/>
  <c r="AU554" i="1"/>
  <c r="AR554" i="1"/>
  <c r="AO554" i="1"/>
  <c r="AL554" i="1"/>
  <c r="AI554" i="1"/>
  <c r="AF554" i="1"/>
  <c r="AC554" i="1"/>
  <c r="Z554" i="1"/>
  <c r="W554" i="1"/>
  <c r="T554" i="1"/>
  <c r="Q554" i="1"/>
  <c r="N554" i="1"/>
  <c r="K554" i="1"/>
  <c r="H554" i="1"/>
  <c r="H575" i="1" s="1"/>
  <c r="H577" i="1" s="1"/>
  <c r="E554" i="1"/>
  <c r="BY553" i="1"/>
  <c r="BV553" i="1"/>
  <c r="BS553" i="1"/>
  <c r="BS575" i="1" s="1"/>
  <c r="BP553" i="1"/>
  <c r="BM553" i="1"/>
  <c r="BJ553" i="1"/>
  <c r="BG553" i="1"/>
  <c r="BG575" i="1" s="1"/>
  <c r="BG577" i="1" s="1"/>
  <c r="BD553" i="1"/>
  <c r="BA553" i="1"/>
  <c r="AX553" i="1"/>
  <c r="AU553" i="1"/>
  <c r="AU575" i="1" s="1"/>
  <c r="AU577" i="1" s="1"/>
  <c r="AR553" i="1"/>
  <c r="AO553" i="1"/>
  <c r="AL553" i="1"/>
  <c r="AI553" i="1"/>
  <c r="AI575" i="1" s="1"/>
  <c r="AF553" i="1"/>
  <c r="AC553" i="1"/>
  <c r="Z553" i="1"/>
  <c r="W553" i="1"/>
  <c r="W575" i="1" s="1"/>
  <c r="W577" i="1" s="1"/>
  <c r="T553" i="1"/>
  <c r="Q553" i="1"/>
  <c r="N553" i="1"/>
  <c r="K553" i="1"/>
  <c r="K575" i="1" s="1"/>
  <c r="K577" i="1" s="1"/>
  <c r="H553" i="1"/>
  <c r="E553" i="1"/>
  <c r="AX543" i="1"/>
  <c r="T542" i="1"/>
  <c r="BY541" i="1"/>
  <c r="BJ541" i="1"/>
  <c r="BJ543" i="1" s="1"/>
  <c r="AR541" i="1"/>
  <c r="AR543" i="1" s="1"/>
  <c r="AC541" i="1"/>
  <c r="N541" i="1"/>
  <c r="BY539" i="1"/>
  <c r="BV539" i="1"/>
  <c r="BS539" i="1"/>
  <c r="BP539" i="1"/>
  <c r="BM539" i="1"/>
  <c r="BJ539" i="1"/>
  <c r="BG539" i="1"/>
  <c r="BD539" i="1"/>
  <c r="BA539" i="1"/>
  <c r="AX539" i="1"/>
  <c r="AU539" i="1"/>
  <c r="AR539" i="1"/>
  <c r="AO539" i="1"/>
  <c r="AL539" i="1"/>
  <c r="AI539" i="1"/>
  <c r="AF539" i="1"/>
  <c r="AC539" i="1"/>
  <c r="Z539" i="1"/>
  <c r="W539" i="1"/>
  <c r="T539" i="1"/>
  <c r="Q539" i="1"/>
  <c r="N539" i="1"/>
  <c r="K539" i="1"/>
  <c r="H539" i="1"/>
  <c r="E539" i="1"/>
  <c r="BY538" i="1"/>
  <c r="BV538" i="1"/>
  <c r="BS538" i="1"/>
  <c r="BP538" i="1"/>
  <c r="BM538" i="1"/>
  <c r="BJ538" i="1"/>
  <c r="BG538" i="1"/>
  <c r="BD538" i="1"/>
  <c r="BA538" i="1"/>
  <c r="AX538" i="1"/>
  <c r="AU538" i="1"/>
  <c r="AR538" i="1"/>
  <c r="AO538" i="1"/>
  <c r="AL538" i="1"/>
  <c r="AI538" i="1"/>
  <c r="AF538" i="1"/>
  <c r="AC538" i="1"/>
  <c r="Z538" i="1"/>
  <c r="W538" i="1"/>
  <c r="T538" i="1"/>
  <c r="Q538" i="1"/>
  <c r="N538" i="1"/>
  <c r="K538" i="1"/>
  <c r="H538" i="1"/>
  <c r="E538" i="1"/>
  <c r="BY537" i="1"/>
  <c r="BV537" i="1"/>
  <c r="BS537" i="1"/>
  <c r="BP537" i="1"/>
  <c r="BM537" i="1"/>
  <c r="BJ537" i="1"/>
  <c r="BG537" i="1"/>
  <c r="BD537" i="1"/>
  <c r="BA537" i="1"/>
  <c r="AX537" i="1"/>
  <c r="AU537" i="1"/>
  <c r="AR537" i="1"/>
  <c r="AO537" i="1"/>
  <c r="AL537" i="1"/>
  <c r="AI537" i="1"/>
  <c r="AF537" i="1"/>
  <c r="AC537" i="1"/>
  <c r="Z537" i="1"/>
  <c r="W537" i="1"/>
  <c r="T537" i="1"/>
  <c r="Q537" i="1"/>
  <c r="N537" i="1"/>
  <c r="K537" i="1"/>
  <c r="H537" i="1"/>
  <c r="E537" i="1"/>
  <c r="BY536" i="1"/>
  <c r="BV536" i="1"/>
  <c r="BS536" i="1"/>
  <c r="BP536" i="1"/>
  <c r="BM536" i="1"/>
  <c r="BJ536" i="1"/>
  <c r="BG536" i="1"/>
  <c r="BD536" i="1"/>
  <c r="BA536" i="1"/>
  <c r="AX536" i="1"/>
  <c r="AU536" i="1"/>
  <c r="AR536" i="1"/>
  <c r="AO536" i="1"/>
  <c r="AL536" i="1"/>
  <c r="AI536" i="1"/>
  <c r="AF536" i="1"/>
  <c r="AC536" i="1"/>
  <c r="Z536" i="1"/>
  <c r="W536" i="1"/>
  <c r="T536" i="1"/>
  <c r="Q536" i="1"/>
  <c r="N536" i="1"/>
  <c r="K536" i="1"/>
  <c r="H536" i="1"/>
  <c r="E536" i="1"/>
  <c r="BY535" i="1"/>
  <c r="BV535" i="1"/>
  <c r="BS535" i="1"/>
  <c r="BP535" i="1"/>
  <c r="BM535" i="1"/>
  <c r="BJ535" i="1"/>
  <c r="BG535" i="1"/>
  <c r="BD535" i="1"/>
  <c r="BA535" i="1"/>
  <c r="AX535" i="1"/>
  <c r="AU535" i="1"/>
  <c r="AR535" i="1"/>
  <c r="AO535" i="1"/>
  <c r="AL535" i="1"/>
  <c r="AI535" i="1"/>
  <c r="AF535" i="1"/>
  <c r="AC535" i="1"/>
  <c r="Z535" i="1"/>
  <c r="W535" i="1"/>
  <c r="T535" i="1"/>
  <c r="Q535" i="1"/>
  <c r="N535" i="1"/>
  <c r="K535" i="1"/>
  <c r="H535" i="1"/>
  <c r="E535" i="1"/>
  <c r="BY534" i="1"/>
  <c r="BV534" i="1"/>
  <c r="BS534" i="1"/>
  <c r="BP534" i="1"/>
  <c r="BM534" i="1"/>
  <c r="BJ534" i="1"/>
  <c r="BG534" i="1"/>
  <c r="BD534" i="1"/>
  <c r="BA534" i="1"/>
  <c r="AX534" i="1"/>
  <c r="AU534" i="1"/>
  <c r="AR534" i="1"/>
  <c r="AO534" i="1"/>
  <c r="AL534" i="1"/>
  <c r="AI534" i="1"/>
  <c r="AF534" i="1"/>
  <c r="AC534" i="1"/>
  <c r="Z534" i="1"/>
  <c r="W534" i="1"/>
  <c r="T534" i="1"/>
  <c r="Q534" i="1"/>
  <c r="N534" i="1"/>
  <c r="K534" i="1"/>
  <c r="H534" i="1"/>
  <c r="E534" i="1"/>
  <c r="BY533" i="1"/>
  <c r="BV533" i="1"/>
  <c r="BS533" i="1"/>
  <c r="BP533" i="1"/>
  <c r="BM533" i="1"/>
  <c r="BJ533" i="1"/>
  <c r="BG533" i="1"/>
  <c r="BD533" i="1"/>
  <c r="BA533" i="1"/>
  <c r="AX533" i="1"/>
  <c r="AU533" i="1"/>
  <c r="AR533" i="1"/>
  <c r="AO533" i="1"/>
  <c r="AL533" i="1"/>
  <c r="AI533" i="1"/>
  <c r="AF533" i="1"/>
  <c r="AC533" i="1"/>
  <c r="Z533" i="1"/>
  <c r="W533" i="1"/>
  <c r="T533" i="1"/>
  <c r="Q533" i="1"/>
  <c r="N533" i="1"/>
  <c r="K533" i="1"/>
  <c r="H533" i="1"/>
  <c r="E533" i="1"/>
  <c r="BY532" i="1"/>
  <c r="BV532" i="1"/>
  <c r="BS532" i="1"/>
  <c r="BP532" i="1"/>
  <c r="BM532" i="1"/>
  <c r="BJ532" i="1"/>
  <c r="BG532" i="1"/>
  <c r="BD532" i="1"/>
  <c r="BA532" i="1"/>
  <c r="AX532" i="1"/>
  <c r="AU532" i="1"/>
  <c r="AR532" i="1"/>
  <c r="AO532" i="1"/>
  <c r="AL532" i="1"/>
  <c r="AI532" i="1"/>
  <c r="AF532" i="1"/>
  <c r="AC532" i="1"/>
  <c r="Z532" i="1"/>
  <c r="W532" i="1"/>
  <c r="T532" i="1"/>
  <c r="Q532" i="1"/>
  <c r="N532" i="1"/>
  <c r="K532" i="1"/>
  <c r="H532" i="1"/>
  <c r="E532" i="1"/>
  <c r="BY531" i="1"/>
  <c r="BV531" i="1"/>
  <c r="BS531" i="1"/>
  <c r="BP531" i="1"/>
  <c r="BM531" i="1"/>
  <c r="BJ531" i="1"/>
  <c r="BG531" i="1"/>
  <c r="BD531" i="1"/>
  <c r="BA531" i="1"/>
  <c r="AX531" i="1"/>
  <c r="AU531" i="1"/>
  <c r="AR531" i="1"/>
  <c r="AO531" i="1"/>
  <c r="AL531" i="1"/>
  <c r="AI531" i="1"/>
  <c r="AF531" i="1"/>
  <c r="AC531" i="1"/>
  <c r="Z531" i="1"/>
  <c r="W531" i="1"/>
  <c r="T531" i="1"/>
  <c r="Q531" i="1"/>
  <c r="N531" i="1"/>
  <c r="K531" i="1"/>
  <c r="H531" i="1"/>
  <c r="E531" i="1"/>
  <c r="BY530" i="1"/>
  <c r="BV530" i="1"/>
  <c r="BS530" i="1"/>
  <c r="BP530" i="1"/>
  <c r="BM530" i="1"/>
  <c r="BJ530" i="1"/>
  <c r="BG530" i="1"/>
  <c r="BD530" i="1"/>
  <c r="BA530" i="1"/>
  <c r="AX530" i="1"/>
  <c r="AU530" i="1"/>
  <c r="AR530" i="1"/>
  <c r="AO530" i="1"/>
  <c r="AL530" i="1"/>
  <c r="AI530" i="1"/>
  <c r="AF530" i="1"/>
  <c r="AC530" i="1"/>
  <c r="Z530" i="1"/>
  <c r="W530" i="1"/>
  <c r="T530" i="1"/>
  <c r="Q530" i="1"/>
  <c r="N530" i="1"/>
  <c r="K530" i="1"/>
  <c r="H530" i="1"/>
  <c r="E530" i="1"/>
  <c r="BY529" i="1"/>
  <c r="BV529" i="1"/>
  <c r="BS529" i="1"/>
  <c r="BP529" i="1"/>
  <c r="BM529" i="1"/>
  <c r="BJ529" i="1"/>
  <c r="BG529" i="1"/>
  <c r="BD529" i="1"/>
  <c r="BA529" i="1"/>
  <c r="AX529" i="1"/>
  <c r="AU529" i="1"/>
  <c r="AR529" i="1"/>
  <c r="AO529" i="1"/>
  <c r="AL529" i="1"/>
  <c r="AI529" i="1"/>
  <c r="AF529" i="1"/>
  <c r="AC529" i="1"/>
  <c r="Z529" i="1"/>
  <c r="W529" i="1"/>
  <c r="T529" i="1"/>
  <c r="Q529" i="1"/>
  <c r="N529" i="1"/>
  <c r="K529" i="1"/>
  <c r="H529" i="1"/>
  <c r="E529" i="1"/>
  <c r="BY528" i="1"/>
  <c r="BV528" i="1"/>
  <c r="BS528" i="1"/>
  <c r="BP528" i="1"/>
  <c r="BM528" i="1"/>
  <c r="BJ528" i="1"/>
  <c r="BG528" i="1"/>
  <c r="BD528" i="1"/>
  <c r="BA528" i="1"/>
  <c r="AX528" i="1"/>
  <c r="AU528" i="1"/>
  <c r="AR528" i="1"/>
  <c r="AO528" i="1"/>
  <c r="AL528" i="1"/>
  <c r="AI528" i="1"/>
  <c r="AF528" i="1"/>
  <c r="AC528" i="1"/>
  <c r="Z528" i="1"/>
  <c r="W528" i="1"/>
  <c r="T528" i="1"/>
  <c r="Q528" i="1"/>
  <c r="N528" i="1"/>
  <c r="K528" i="1"/>
  <c r="H528" i="1"/>
  <c r="E528" i="1"/>
  <c r="BY527" i="1"/>
  <c r="BV527" i="1"/>
  <c r="BS527" i="1"/>
  <c r="BP527" i="1"/>
  <c r="BM527" i="1"/>
  <c r="BJ527" i="1"/>
  <c r="BG527" i="1"/>
  <c r="BD527" i="1"/>
  <c r="BA527" i="1"/>
  <c r="AX527" i="1"/>
  <c r="AU527" i="1"/>
  <c r="AR527" i="1"/>
  <c r="AO527" i="1"/>
  <c r="AL527" i="1"/>
  <c r="AI527" i="1"/>
  <c r="AF527" i="1"/>
  <c r="AC527" i="1"/>
  <c r="Z527" i="1"/>
  <c r="W527" i="1"/>
  <c r="T527" i="1"/>
  <c r="Q527" i="1"/>
  <c r="N527" i="1"/>
  <c r="K527" i="1"/>
  <c r="H527" i="1"/>
  <c r="E527" i="1"/>
  <c r="BY526" i="1"/>
  <c r="BV526" i="1"/>
  <c r="BS526" i="1"/>
  <c r="BP526" i="1"/>
  <c r="BM526" i="1"/>
  <c r="BJ526" i="1"/>
  <c r="BG526" i="1"/>
  <c r="BD526" i="1"/>
  <c r="BA526" i="1"/>
  <c r="AX526" i="1"/>
  <c r="AU526" i="1"/>
  <c r="AR526" i="1"/>
  <c r="AO526" i="1"/>
  <c r="AL526" i="1"/>
  <c r="AI526" i="1"/>
  <c r="AF526" i="1"/>
  <c r="AC526" i="1"/>
  <c r="Z526" i="1"/>
  <c r="W526" i="1"/>
  <c r="T526" i="1"/>
  <c r="Q526" i="1"/>
  <c r="N526" i="1"/>
  <c r="K526" i="1"/>
  <c r="H526" i="1"/>
  <c r="E526" i="1"/>
  <c r="BY525" i="1"/>
  <c r="BV525" i="1"/>
  <c r="BS525" i="1"/>
  <c r="BP525" i="1"/>
  <c r="BM525" i="1"/>
  <c r="BJ525" i="1"/>
  <c r="BG525" i="1"/>
  <c r="BD525" i="1"/>
  <c r="BA525" i="1"/>
  <c r="AX525" i="1"/>
  <c r="AU525" i="1"/>
  <c r="AR525" i="1"/>
  <c r="AO525" i="1"/>
  <c r="AL525" i="1"/>
  <c r="AI525" i="1"/>
  <c r="AF525" i="1"/>
  <c r="AC525" i="1"/>
  <c r="Z525" i="1"/>
  <c r="W525" i="1"/>
  <c r="T525" i="1"/>
  <c r="Q525" i="1"/>
  <c r="N525" i="1"/>
  <c r="K525" i="1"/>
  <c r="H525" i="1"/>
  <c r="E525" i="1"/>
  <c r="BY524" i="1"/>
  <c r="BV524" i="1"/>
  <c r="BS524" i="1"/>
  <c r="BP524" i="1"/>
  <c r="BM524" i="1"/>
  <c r="BJ524" i="1"/>
  <c r="BG524" i="1"/>
  <c r="BD524" i="1"/>
  <c r="BA524" i="1"/>
  <c r="AX524" i="1"/>
  <c r="AU524" i="1"/>
  <c r="AR524" i="1"/>
  <c r="AO524" i="1"/>
  <c r="AL524" i="1"/>
  <c r="AI524" i="1"/>
  <c r="AF524" i="1"/>
  <c r="AC524" i="1"/>
  <c r="Z524" i="1"/>
  <c r="W524" i="1"/>
  <c r="T524" i="1"/>
  <c r="Q524" i="1"/>
  <c r="N524" i="1"/>
  <c r="K524" i="1"/>
  <c r="H524" i="1"/>
  <c r="E524" i="1"/>
  <c r="BY523" i="1"/>
  <c r="BV523" i="1"/>
  <c r="BS523" i="1"/>
  <c r="BP523" i="1"/>
  <c r="BM523" i="1"/>
  <c r="BJ523" i="1"/>
  <c r="BG523" i="1"/>
  <c r="BD523" i="1"/>
  <c r="BA523" i="1"/>
  <c r="AX523" i="1"/>
  <c r="AU523" i="1"/>
  <c r="AR523" i="1"/>
  <c r="AO523" i="1"/>
  <c r="AL523" i="1"/>
  <c r="AI523" i="1"/>
  <c r="AF523" i="1"/>
  <c r="AC523" i="1"/>
  <c r="Z523" i="1"/>
  <c r="W523" i="1"/>
  <c r="T523" i="1"/>
  <c r="Q523" i="1"/>
  <c r="N523" i="1"/>
  <c r="K523" i="1"/>
  <c r="H523" i="1"/>
  <c r="E523" i="1"/>
  <c r="BY522" i="1"/>
  <c r="BV522" i="1"/>
  <c r="BS522" i="1"/>
  <c r="BP522" i="1"/>
  <c r="BM522" i="1"/>
  <c r="BJ522" i="1"/>
  <c r="BG522" i="1"/>
  <c r="BD522" i="1"/>
  <c r="BA522" i="1"/>
  <c r="AX522" i="1"/>
  <c r="AU522" i="1"/>
  <c r="AR522" i="1"/>
  <c r="AO522" i="1"/>
  <c r="AL522" i="1"/>
  <c r="AI522" i="1"/>
  <c r="AF522" i="1"/>
  <c r="AC522" i="1"/>
  <c r="Z522" i="1"/>
  <c r="W522" i="1"/>
  <c r="T522" i="1"/>
  <c r="Q522" i="1"/>
  <c r="N522" i="1"/>
  <c r="K522" i="1"/>
  <c r="H522" i="1"/>
  <c r="E522" i="1"/>
  <c r="BY521" i="1"/>
  <c r="BV521" i="1"/>
  <c r="BS521" i="1"/>
  <c r="BP521" i="1"/>
  <c r="BM521" i="1"/>
  <c r="BJ521" i="1"/>
  <c r="BG521" i="1"/>
  <c r="BD521" i="1"/>
  <c r="BA521" i="1"/>
  <c r="AX521" i="1"/>
  <c r="AU521" i="1"/>
  <c r="AR521" i="1"/>
  <c r="AO521" i="1"/>
  <c r="AL521" i="1"/>
  <c r="AI521" i="1"/>
  <c r="AF521" i="1"/>
  <c r="AC521" i="1"/>
  <c r="Z521" i="1"/>
  <c r="W521" i="1"/>
  <c r="T521" i="1"/>
  <c r="Q521" i="1"/>
  <c r="N521" i="1"/>
  <c r="K521" i="1"/>
  <c r="H521" i="1"/>
  <c r="E521" i="1"/>
  <c r="BY520" i="1"/>
  <c r="BV520" i="1"/>
  <c r="BV541" i="1" s="1"/>
  <c r="BS520" i="1"/>
  <c r="BP520" i="1"/>
  <c r="BM520" i="1"/>
  <c r="BJ520" i="1"/>
  <c r="BG520" i="1"/>
  <c r="BD520" i="1"/>
  <c r="BD541" i="1" s="1"/>
  <c r="BD543" i="1" s="1"/>
  <c r="BA520" i="1"/>
  <c r="AX520" i="1"/>
  <c r="AX541" i="1" s="1"/>
  <c r="AU520" i="1"/>
  <c r="AR520" i="1"/>
  <c r="AO520" i="1"/>
  <c r="AL520" i="1"/>
  <c r="AL541" i="1" s="1"/>
  <c r="AL543" i="1" s="1"/>
  <c r="AI520" i="1"/>
  <c r="AF520" i="1"/>
  <c r="AF541" i="1" s="1"/>
  <c r="AC520" i="1"/>
  <c r="Z520" i="1"/>
  <c r="Z541" i="1" s="1"/>
  <c r="W520" i="1"/>
  <c r="T520" i="1"/>
  <c r="Q520" i="1"/>
  <c r="N520" i="1"/>
  <c r="K520" i="1"/>
  <c r="H520" i="1"/>
  <c r="H541" i="1" s="1"/>
  <c r="E520" i="1"/>
  <c r="BY519" i="1"/>
  <c r="BV519" i="1"/>
  <c r="BS519" i="1"/>
  <c r="BS541" i="1" s="1"/>
  <c r="BP519" i="1"/>
  <c r="BP541" i="1" s="1"/>
  <c r="BP543" i="1" s="1"/>
  <c r="BM519" i="1"/>
  <c r="BM541" i="1" s="1"/>
  <c r="BM543" i="1" s="1"/>
  <c r="BJ519" i="1"/>
  <c r="BG519" i="1"/>
  <c r="BG541" i="1" s="1"/>
  <c r="BG543" i="1" s="1"/>
  <c r="BD519" i="1"/>
  <c r="BA519" i="1"/>
  <c r="BA541" i="1" s="1"/>
  <c r="BA543" i="1" s="1"/>
  <c r="AX519" i="1"/>
  <c r="AU519" i="1"/>
  <c r="AU541" i="1" s="1"/>
  <c r="AU543" i="1" s="1"/>
  <c r="AR519" i="1"/>
  <c r="AO519" i="1"/>
  <c r="AO541" i="1" s="1"/>
  <c r="AO542" i="1" s="1"/>
  <c r="AL519" i="1"/>
  <c r="AI519" i="1"/>
  <c r="AI541" i="1" s="1"/>
  <c r="AF519" i="1"/>
  <c r="AC519" i="1"/>
  <c r="Z519" i="1"/>
  <c r="W519" i="1"/>
  <c r="W541" i="1" s="1"/>
  <c r="T519" i="1"/>
  <c r="T541" i="1" s="1"/>
  <c r="Q519" i="1"/>
  <c r="Q541" i="1" s="1"/>
  <c r="Q542" i="1" s="1"/>
  <c r="N519" i="1"/>
  <c r="K519" i="1"/>
  <c r="K541" i="1" s="1"/>
  <c r="K543" i="1" s="1"/>
  <c r="H519" i="1"/>
  <c r="E519" i="1"/>
  <c r="E541" i="1" s="1"/>
  <c r="BG509" i="1"/>
  <c r="BS508" i="1"/>
  <c r="BV507" i="1"/>
  <c r="K507" i="1"/>
  <c r="BY505" i="1"/>
  <c r="BV505" i="1"/>
  <c r="BS505" i="1"/>
  <c r="BP505" i="1"/>
  <c r="BM505" i="1"/>
  <c r="BJ505" i="1"/>
  <c r="BG505" i="1"/>
  <c r="BD505" i="1"/>
  <c r="BA505" i="1"/>
  <c r="AX505" i="1"/>
  <c r="AU505" i="1"/>
  <c r="AR505" i="1"/>
  <c r="AO505" i="1"/>
  <c r="AL505" i="1"/>
  <c r="AI505" i="1"/>
  <c r="AF505" i="1"/>
  <c r="AC505" i="1"/>
  <c r="Z505" i="1"/>
  <c r="W505" i="1"/>
  <c r="T505" i="1"/>
  <c r="Q505" i="1"/>
  <c r="N505" i="1"/>
  <c r="K505" i="1"/>
  <c r="H505" i="1"/>
  <c r="E505" i="1"/>
  <c r="BY504" i="1"/>
  <c r="BV504" i="1"/>
  <c r="BS504" i="1"/>
  <c r="BP504" i="1"/>
  <c r="BM504" i="1"/>
  <c r="BJ504" i="1"/>
  <c r="BG504" i="1"/>
  <c r="BD504" i="1"/>
  <c r="BA504" i="1"/>
  <c r="AX504" i="1"/>
  <c r="AU504" i="1"/>
  <c r="AR504" i="1"/>
  <c r="AO504" i="1"/>
  <c r="AL504" i="1"/>
  <c r="AI504" i="1"/>
  <c r="AF504" i="1"/>
  <c r="AC504" i="1"/>
  <c r="Z504" i="1"/>
  <c r="W504" i="1"/>
  <c r="T504" i="1"/>
  <c r="Q504" i="1"/>
  <c r="N504" i="1"/>
  <c r="K504" i="1"/>
  <c r="H504" i="1"/>
  <c r="E504" i="1"/>
  <c r="BY503" i="1"/>
  <c r="BV503" i="1"/>
  <c r="BS503" i="1"/>
  <c r="BP503" i="1"/>
  <c r="BM503" i="1"/>
  <c r="BJ503" i="1"/>
  <c r="BG503" i="1"/>
  <c r="BD503" i="1"/>
  <c r="BA503" i="1"/>
  <c r="AX503" i="1"/>
  <c r="AU503" i="1"/>
  <c r="AR503" i="1"/>
  <c r="AO503" i="1"/>
  <c r="AL503" i="1"/>
  <c r="AI503" i="1"/>
  <c r="AF503" i="1"/>
  <c r="AC503" i="1"/>
  <c r="Z503" i="1"/>
  <c r="W503" i="1"/>
  <c r="T503" i="1"/>
  <c r="Q503" i="1"/>
  <c r="N503" i="1"/>
  <c r="K503" i="1"/>
  <c r="H503" i="1"/>
  <c r="E503" i="1"/>
  <c r="BY502" i="1"/>
  <c r="BV502" i="1"/>
  <c r="BS502" i="1"/>
  <c r="BP502" i="1"/>
  <c r="BM502" i="1"/>
  <c r="BJ502" i="1"/>
  <c r="BG502" i="1"/>
  <c r="BD502" i="1"/>
  <c r="BA502" i="1"/>
  <c r="AX502" i="1"/>
  <c r="AU502" i="1"/>
  <c r="AR502" i="1"/>
  <c r="AO502" i="1"/>
  <c r="AL502" i="1"/>
  <c r="AI502" i="1"/>
  <c r="AF502" i="1"/>
  <c r="AC502" i="1"/>
  <c r="Z502" i="1"/>
  <c r="W502" i="1"/>
  <c r="T502" i="1"/>
  <c r="Q502" i="1"/>
  <c r="N502" i="1"/>
  <c r="K502" i="1"/>
  <c r="H502" i="1"/>
  <c r="E502" i="1"/>
  <c r="BY501" i="1"/>
  <c r="BV501" i="1"/>
  <c r="BS501" i="1"/>
  <c r="BP501" i="1"/>
  <c r="BM501" i="1"/>
  <c r="BJ501" i="1"/>
  <c r="BG501" i="1"/>
  <c r="BD501" i="1"/>
  <c r="BA501" i="1"/>
  <c r="AX501" i="1"/>
  <c r="AU501" i="1"/>
  <c r="AR501" i="1"/>
  <c r="AO501" i="1"/>
  <c r="AL501" i="1"/>
  <c r="AI501" i="1"/>
  <c r="AF501" i="1"/>
  <c r="AC501" i="1"/>
  <c r="Z501" i="1"/>
  <c r="W501" i="1"/>
  <c r="T501" i="1"/>
  <c r="Q501" i="1"/>
  <c r="N501" i="1"/>
  <c r="K501" i="1"/>
  <c r="H501" i="1"/>
  <c r="E501" i="1"/>
  <c r="BY500" i="1"/>
  <c r="BV500" i="1"/>
  <c r="BS500" i="1"/>
  <c r="BP500" i="1"/>
  <c r="BM500" i="1"/>
  <c r="BJ500" i="1"/>
  <c r="BG500" i="1"/>
  <c r="BD500" i="1"/>
  <c r="BA500" i="1"/>
  <c r="AX500" i="1"/>
  <c r="AU500" i="1"/>
  <c r="AR500" i="1"/>
  <c r="AO500" i="1"/>
  <c r="AL500" i="1"/>
  <c r="AI500" i="1"/>
  <c r="AF500" i="1"/>
  <c r="AC500" i="1"/>
  <c r="Z500" i="1"/>
  <c r="W500" i="1"/>
  <c r="T500" i="1"/>
  <c r="Q500" i="1"/>
  <c r="N500" i="1"/>
  <c r="K500" i="1"/>
  <c r="H500" i="1"/>
  <c r="E500" i="1"/>
  <c r="BY499" i="1"/>
  <c r="BV499" i="1"/>
  <c r="BS499" i="1"/>
  <c r="BP499" i="1"/>
  <c r="BM499" i="1"/>
  <c r="BJ499" i="1"/>
  <c r="BG499" i="1"/>
  <c r="BD499" i="1"/>
  <c r="BA499" i="1"/>
  <c r="AX499" i="1"/>
  <c r="AU499" i="1"/>
  <c r="AR499" i="1"/>
  <c r="AO499" i="1"/>
  <c r="AL499" i="1"/>
  <c r="AI499" i="1"/>
  <c r="AF499" i="1"/>
  <c r="AC499" i="1"/>
  <c r="Z499" i="1"/>
  <c r="W499" i="1"/>
  <c r="T499" i="1"/>
  <c r="Q499" i="1"/>
  <c r="N499" i="1"/>
  <c r="K499" i="1"/>
  <c r="H499" i="1"/>
  <c r="E499" i="1"/>
  <c r="BY498" i="1"/>
  <c r="BV498" i="1"/>
  <c r="BS498" i="1"/>
  <c r="BP498" i="1"/>
  <c r="BM498" i="1"/>
  <c r="BJ498" i="1"/>
  <c r="BG498" i="1"/>
  <c r="BD498" i="1"/>
  <c r="BA498" i="1"/>
  <c r="AX498" i="1"/>
  <c r="AU498" i="1"/>
  <c r="AR498" i="1"/>
  <c r="AO498" i="1"/>
  <c r="AL498" i="1"/>
  <c r="AI498" i="1"/>
  <c r="AF498" i="1"/>
  <c r="AC498" i="1"/>
  <c r="Z498" i="1"/>
  <c r="W498" i="1"/>
  <c r="T498" i="1"/>
  <c r="Q498" i="1"/>
  <c r="N498" i="1"/>
  <c r="K498" i="1"/>
  <c r="H498" i="1"/>
  <c r="E498" i="1"/>
  <c r="BY497" i="1"/>
  <c r="BV497" i="1"/>
  <c r="BS497" i="1"/>
  <c r="BP497" i="1"/>
  <c r="BM497" i="1"/>
  <c r="BJ497" i="1"/>
  <c r="BG497" i="1"/>
  <c r="BD497" i="1"/>
  <c r="BA497" i="1"/>
  <c r="AX497" i="1"/>
  <c r="AU497" i="1"/>
  <c r="AR497" i="1"/>
  <c r="AO497" i="1"/>
  <c r="AL497" i="1"/>
  <c r="AI497" i="1"/>
  <c r="AF497" i="1"/>
  <c r="AC497" i="1"/>
  <c r="Z497" i="1"/>
  <c r="W497" i="1"/>
  <c r="T497" i="1"/>
  <c r="Q497" i="1"/>
  <c r="N497" i="1"/>
  <c r="K497" i="1"/>
  <c r="H497" i="1"/>
  <c r="E497" i="1"/>
  <c r="BY496" i="1"/>
  <c r="BV496" i="1"/>
  <c r="BS496" i="1"/>
  <c r="BP496" i="1"/>
  <c r="BM496" i="1"/>
  <c r="BJ496" i="1"/>
  <c r="BG496" i="1"/>
  <c r="BD496" i="1"/>
  <c r="BA496" i="1"/>
  <c r="AX496" i="1"/>
  <c r="AU496" i="1"/>
  <c r="AR496" i="1"/>
  <c r="AO496" i="1"/>
  <c r="AL496" i="1"/>
  <c r="AI496" i="1"/>
  <c r="AF496" i="1"/>
  <c r="AC496" i="1"/>
  <c r="Z496" i="1"/>
  <c r="W496" i="1"/>
  <c r="T496" i="1"/>
  <c r="Q496" i="1"/>
  <c r="N496" i="1"/>
  <c r="K496" i="1"/>
  <c r="H496" i="1"/>
  <c r="E496" i="1"/>
  <c r="BY495" i="1"/>
  <c r="BV495" i="1"/>
  <c r="BS495" i="1"/>
  <c r="BP495" i="1"/>
  <c r="BM495" i="1"/>
  <c r="BJ495" i="1"/>
  <c r="BG495" i="1"/>
  <c r="BD495" i="1"/>
  <c r="BA495" i="1"/>
  <c r="AX495" i="1"/>
  <c r="AU495" i="1"/>
  <c r="AR495" i="1"/>
  <c r="AO495" i="1"/>
  <c r="AL495" i="1"/>
  <c r="AI495" i="1"/>
  <c r="AF495" i="1"/>
  <c r="AC495" i="1"/>
  <c r="Z495" i="1"/>
  <c r="W495" i="1"/>
  <c r="T495" i="1"/>
  <c r="Q495" i="1"/>
  <c r="N495" i="1"/>
  <c r="K495" i="1"/>
  <c r="H495" i="1"/>
  <c r="E495" i="1"/>
  <c r="BY494" i="1"/>
  <c r="BV494" i="1"/>
  <c r="BS494" i="1"/>
  <c r="BP494" i="1"/>
  <c r="BM494" i="1"/>
  <c r="BJ494" i="1"/>
  <c r="BG494" i="1"/>
  <c r="BD494" i="1"/>
  <c r="BA494" i="1"/>
  <c r="AX494" i="1"/>
  <c r="AU494" i="1"/>
  <c r="AR494" i="1"/>
  <c r="AO494" i="1"/>
  <c r="AL494" i="1"/>
  <c r="AI494" i="1"/>
  <c r="AF494" i="1"/>
  <c r="AC494" i="1"/>
  <c r="Z494" i="1"/>
  <c r="W494" i="1"/>
  <c r="T494" i="1"/>
  <c r="Q494" i="1"/>
  <c r="N494" i="1"/>
  <c r="K494" i="1"/>
  <c r="H494" i="1"/>
  <c r="E494" i="1"/>
  <c r="BY493" i="1"/>
  <c r="BV493" i="1"/>
  <c r="BS493" i="1"/>
  <c r="BP493" i="1"/>
  <c r="BM493" i="1"/>
  <c r="BJ493" i="1"/>
  <c r="BG493" i="1"/>
  <c r="BD493" i="1"/>
  <c r="BA493" i="1"/>
  <c r="AX493" i="1"/>
  <c r="AU493" i="1"/>
  <c r="AR493" i="1"/>
  <c r="AO493" i="1"/>
  <c r="AL493" i="1"/>
  <c r="AI493" i="1"/>
  <c r="AF493" i="1"/>
  <c r="AC493" i="1"/>
  <c r="Z493" i="1"/>
  <c r="W493" i="1"/>
  <c r="T493" i="1"/>
  <c r="Q493" i="1"/>
  <c r="N493" i="1"/>
  <c r="K493" i="1"/>
  <c r="H493" i="1"/>
  <c r="E493" i="1"/>
  <c r="BY492" i="1"/>
  <c r="BV492" i="1"/>
  <c r="BS492" i="1"/>
  <c r="BP492" i="1"/>
  <c r="BM492" i="1"/>
  <c r="BJ492" i="1"/>
  <c r="BG492" i="1"/>
  <c r="BD492" i="1"/>
  <c r="BA492" i="1"/>
  <c r="AX492" i="1"/>
  <c r="AU492" i="1"/>
  <c r="AR492" i="1"/>
  <c r="AO492" i="1"/>
  <c r="AL492" i="1"/>
  <c r="AI492" i="1"/>
  <c r="AF492" i="1"/>
  <c r="AC492" i="1"/>
  <c r="Z492" i="1"/>
  <c r="W492" i="1"/>
  <c r="T492" i="1"/>
  <c r="Q492" i="1"/>
  <c r="N492" i="1"/>
  <c r="K492" i="1"/>
  <c r="H492" i="1"/>
  <c r="E492" i="1"/>
  <c r="BY491" i="1"/>
  <c r="BV491" i="1"/>
  <c r="BS491" i="1"/>
  <c r="BP491" i="1"/>
  <c r="BM491" i="1"/>
  <c r="BJ491" i="1"/>
  <c r="BG491" i="1"/>
  <c r="BD491" i="1"/>
  <c r="BA491" i="1"/>
  <c r="AX491" i="1"/>
  <c r="AU491" i="1"/>
  <c r="AR491" i="1"/>
  <c r="AO491" i="1"/>
  <c r="AL491" i="1"/>
  <c r="AI491" i="1"/>
  <c r="AF491" i="1"/>
  <c r="AC491" i="1"/>
  <c r="Z491" i="1"/>
  <c r="W491" i="1"/>
  <c r="T491" i="1"/>
  <c r="Q491" i="1"/>
  <c r="N491" i="1"/>
  <c r="K491" i="1"/>
  <c r="H491" i="1"/>
  <c r="E491" i="1"/>
  <c r="BY490" i="1"/>
  <c r="BV490" i="1"/>
  <c r="BS490" i="1"/>
  <c r="BP490" i="1"/>
  <c r="BM490" i="1"/>
  <c r="BJ490" i="1"/>
  <c r="BG490" i="1"/>
  <c r="BD490" i="1"/>
  <c r="BA490" i="1"/>
  <c r="AX490" i="1"/>
  <c r="AU490" i="1"/>
  <c r="AR490" i="1"/>
  <c r="AO490" i="1"/>
  <c r="AL490" i="1"/>
  <c r="AI490" i="1"/>
  <c r="AF490" i="1"/>
  <c r="AC490" i="1"/>
  <c r="Z490" i="1"/>
  <c r="W490" i="1"/>
  <c r="T490" i="1"/>
  <c r="Q490" i="1"/>
  <c r="N490" i="1"/>
  <c r="K490" i="1"/>
  <c r="H490" i="1"/>
  <c r="E490" i="1"/>
  <c r="BY489" i="1"/>
  <c r="BV489" i="1"/>
  <c r="BS489" i="1"/>
  <c r="BP489" i="1"/>
  <c r="BM489" i="1"/>
  <c r="BJ489" i="1"/>
  <c r="BG489" i="1"/>
  <c r="BD489" i="1"/>
  <c r="BA489" i="1"/>
  <c r="AX489" i="1"/>
  <c r="AU489" i="1"/>
  <c r="AR489" i="1"/>
  <c r="AO489" i="1"/>
  <c r="AL489" i="1"/>
  <c r="AI489" i="1"/>
  <c r="AF489" i="1"/>
  <c r="AC489" i="1"/>
  <c r="Z489" i="1"/>
  <c r="W489" i="1"/>
  <c r="T489" i="1"/>
  <c r="Q489" i="1"/>
  <c r="N489" i="1"/>
  <c r="K489" i="1"/>
  <c r="H489" i="1"/>
  <c r="E489" i="1"/>
  <c r="BY488" i="1"/>
  <c r="BV488" i="1"/>
  <c r="BS488" i="1"/>
  <c r="BP488" i="1"/>
  <c r="BM488" i="1"/>
  <c r="BJ488" i="1"/>
  <c r="BG488" i="1"/>
  <c r="BD488" i="1"/>
  <c r="BA488" i="1"/>
  <c r="AX488" i="1"/>
  <c r="AU488" i="1"/>
  <c r="AR488" i="1"/>
  <c r="AO488" i="1"/>
  <c r="AL488" i="1"/>
  <c r="AI488" i="1"/>
  <c r="AF488" i="1"/>
  <c r="AC488" i="1"/>
  <c r="Z488" i="1"/>
  <c r="Z507" i="1" s="1"/>
  <c r="W488" i="1"/>
  <c r="T488" i="1"/>
  <c r="Q488" i="1"/>
  <c r="N488" i="1"/>
  <c r="K488" i="1"/>
  <c r="H488" i="1"/>
  <c r="E488" i="1"/>
  <c r="BY487" i="1"/>
  <c r="BV487" i="1"/>
  <c r="BS487" i="1"/>
  <c r="BP487" i="1"/>
  <c r="BM487" i="1"/>
  <c r="BJ487" i="1"/>
  <c r="BG487" i="1"/>
  <c r="BD487" i="1"/>
  <c r="BA487" i="1"/>
  <c r="AX487" i="1"/>
  <c r="AU487" i="1"/>
  <c r="AR487" i="1"/>
  <c r="AO487" i="1"/>
  <c r="AL487" i="1"/>
  <c r="AI487" i="1"/>
  <c r="AF487" i="1"/>
  <c r="AC487" i="1"/>
  <c r="Z487" i="1"/>
  <c r="W487" i="1"/>
  <c r="T487" i="1"/>
  <c r="Q487" i="1"/>
  <c r="N487" i="1"/>
  <c r="K487" i="1"/>
  <c r="H487" i="1"/>
  <c r="E487" i="1"/>
  <c r="BY486" i="1"/>
  <c r="BV486" i="1"/>
  <c r="BS486" i="1"/>
  <c r="BP486" i="1"/>
  <c r="BP507" i="1" s="1"/>
  <c r="BM486" i="1"/>
  <c r="BJ486" i="1"/>
  <c r="BG486" i="1"/>
  <c r="BD486" i="1"/>
  <c r="BD507" i="1" s="1"/>
  <c r="BA486" i="1"/>
  <c r="AX486" i="1"/>
  <c r="AU486" i="1"/>
  <c r="AR486" i="1"/>
  <c r="AR507" i="1" s="1"/>
  <c r="AO486" i="1"/>
  <c r="AL486" i="1"/>
  <c r="AI486" i="1"/>
  <c r="AF486" i="1"/>
  <c r="AF507" i="1" s="1"/>
  <c r="AF509" i="1" s="1"/>
  <c r="AC486" i="1"/>
  <c r="Z486" i="1"/>
  <c r="W486" i="1"/>
  <c r="T486" i="1"/>
  <c r="T507" i="1" s="1"/>
  <c r="Q486" i="1"/>
  <c r="N486" i="1"/>
  <c r="K486" i="1"/>
  <c r="H486" i="1"/>
  <c r="H507" i="1" s="1"/>
  <c r="H509" i="1" s="1"/>
  <c r="E486" i="1"/>
  <c r="BY485" i="1"/>
  <c r="BV485" i="1"/>
  <c r="BS485" i="1"/>
  <c r="BS507" i="1" s="1"/>
  <c r="BP485" i="1"/>
  <c r="BM485" i="1"/>
  <c r="BJ485" i="1"/>
  <c r="BG485" i="1"/>
  <c r="BG507" i="1" s="1"/>
  <c r="BG508" i="1" s="1"/>
  <c r="BD485" i="1"/>
  <c r="BA485" i="1"/>
  <c r="AX485" i="1"/>
  <c r="AU485" i="1"/>
  <c r="AU507" i="1" s="1"/>
  <c r="AR485" i="1"/>
  <c r="AO485" i="1"/>
  <c r="AL485" i="1"/>
  <c r="AI485" i="1"/>
  <c r="AI507" i="1" s="1"/>
  <c r="AF485" i="1"/>
  <c r="AC485" i="1"/>
  <c r="Z485" i="1"/>
  <c r="W485" i="1"/>
  <c r="W507" i="1" s="1"/>
  <c r="T485" i="1"/>
  <c r="Q485" i="1"/>
  <c r="N485" i="1"/>
  <c r="K485" i="1"/>
  <c r="H485" i="1"/>
  <c r="E485" i="1"/>
  <c r="BY472" i="1"/>
  <c r="AC472" i="1"/>
  <c r="K472" i="1"/>
  <c r="BY470" i="1"/>
  <c r="BV470" i="1"/>
  <c r="BS470" i="1"/>
  <c r="BP470" i="1"/>
  <c r="BM470" i="1"/>
  <c r="BJ470" i="1"/>
  <c r="BG470" i="1"/>
  <c r="BD470" i="1"/>
  <c r="BA470" i="1"/>
  <c r="AX470" i="1"/>
  <c r="AU470" i="1"/>
  <c r="AR470" i="1"/>
  <c r="AO470" i="1"/>
  <c r="AL470" i="1"/>
  <c r="AI470" i="1"/>
  <c r="AF470" i="1"/>
  <c r="AC470" i="1"/>
  <c r="Z470" i="1"/>
  <c r="W470" i="1"/>
  <c r="T470" i="1"/>
  <c r="Q470" i="1"/>
  <c r="N470" i="1"/>
  <c r="K470" i="1"/>
  <c r="H470" i="1"/>
  <c r="E470" i="1"/>
  <c r="BY469" i="1"/>
  <c r="BV469" i="1"/>
  <c r="BS469" i="1"/>
  <c r="BP469" i="1"/>
  <c r="BM469" i="1"/>
  <c r="BJ469" i="1"/>
  <c r="BG469" i="1"/>
  <c r="BD469" i="1"/>
  <c r="BA469" i="1"/>
  <c r="AX469" i="1"/>
  <c r="AU469" i="1"/>
  <c r="AR469" i="1"/>
  <c r="AO469" i="1"/>
  <c r="AL469" i="1"/>
  <c r="AI469" i="1"/>
  <c r="AF469" i="1"/>
  <c r="AC469" i="1"/>
  <c r="Z469" i="1"/>
  <c r="W469" i="1"/>
  <c r="T469" i="1"/>
  <c r="Q469" i="1"/>
  <c r="N469" i="1"/>
  <c r="K469" i="1"/>
  <c r="H469" i="1"/>
  <c r="E469" i="1"/>
  <c r="BY468" i="1"/>
  <c r="BV468" i="1"/>
  <c r="BS468" i="1"/>
  <c r="BP468" i="1"/>
  <c r="BM468" i="1"/>
  <c r="BJ468" i="1"/>
  <c r="BG468" i="1"/>
  <c r="BD468" i="1"/>
  <c r="BA468" i="1"/>
  <c r="AX468" i="1"/>
  <c r="AU468" i="1"/>
  <c r="AR468" i="1"/>
  <c r="AO468" i="1"/>
  <c r="AL468" i="1"/>
  <c r="AI468" i="1"/>
  <c r="AF468" i="1"/>
  <c r="AC468" i="1"/>
  <c r="Z468" i="1"/>
  <c r="W468" i="1"/>
  <c r="T468" i="1"/>
  <c r="Q468" i="1"/>
  <c r="N468" i="1"/>
  <c r="K468" i="1"/>
  <c r="H468" i="1"/>
  <c r="E468" i="1"/>
  <c r="BY467" i="1"/>
  <c r="BV467" i="1"/>
  <c r="BS467" i="1"/>
  <c r="BP467" i="1"/>
  <c r="BM467" i="1"/>
  <c r="BJ467" i="1"/>
  <c r="BG467" i="1"/>
  <c r="BD467" i="1"/>
  <c r="BA467" i="1"/>
  <c r="AX467" i="1"/>
  <c r="AU467" i="1"/>
  <c r="AR467" i="1"/>
  <c r="AO467" i="1"/>
  <c r="AL467" i="1"/>
  <c r="AI467" i="1"/>
  <c r="AF467" i="1"/>
  <c r="AC467" i="1"/>
  <c r="Z467" i="1"/>
  <c r="W467" i="1"/>
  <c r="T467" i="1"/>
  <c r="Q467" i="1"/>
  <c r="N467" i="1"/>
  <c r="K467" i="1"/>
  <c r="H467" i="1"/>
  <c r="E467" i="1"/>
  <c r="BY466" i="1"/>
  <c r="BV466" i="1"/>
  <c r="BS466" i="1"/>
  <c r="BP466" i="1"/>
  <c r="BM466" i="1"/>
  <c r="BJ466" i="1"/>
  <c r="BG466" i="1"/>
  <c r="BD466" i="1"/>
  <c r="BA466" i="1"/>
  <c r="AX466" i="1"/>
  <c r="AU466" i="1"/>
  <c r="AR466" i="1"/>
  <c r="AO466" i="1"/>
  <c r="AL466" i="1"/>
  <c r="AI466" i="1"/>
  <c r="AF466" i="1"/>
  <c r="AC466" i="1"/>
  <c r="Z466" i="1"/>
  <c r="W466" i="1"/>
  <c r="T466" i="1"/>
  <c r="Q466" i="1"/>
  <c r="N466" i="1"/>
  <c r="K466" i="1"/>
  <c r="H466" i="1"/>
  <c r="E466" i="1"/>
  <c r="BY465" i="1"/>
  <c r="BV465" i="1"/>
  <c r="BS465" i="1"/>
  <c r="BP465" i="1"/>
  <c r="BM465" i="1"/>
  <c r="BJ465" i="1"/>
  <c r="BG465" i="1"/>
  <c r="BD465" i="1"/>
  <c r="BA465" i="1"/>
  <c r="AX465" i="1"/>
  <c r="AU465" i="1"/>
  <c r="AR465" i="1"/>
  <c r="AO465" i="1"/>
  <c r="AL465" i="1"/>
  <c r="AI465" i="1"/>
  <c r="AF465" i="1"/>
  <c r="AC465" i="1"/>
  <c r="Z465" i="1"/>
  <c r="W465" i="1"/>
  <c r="T465" i="1"/>
  <c r="Q465" i="1"/>
  <c r="N465" i="1"/>
  <c r="K465" i="1"/>
  <c r="H465" i="1"/>
  <c r="E465" i="1"/>
  <c r="BY464" i="1"/>
  <c r="BV464" i="1"/>
  <c r="BS464" i="1"/>
  <c r="BP464" i="1"/>
  <c r="BM464" i="1"/>
  <c r="BJ464" i="1"/>
  <c r="BG464" i="1"/>
  <c r="BD464" i="1"/>
  <c r="BA464" i="1"/>
  <c r="AX464" i="1"/>
  <c r="AU464" i="1"/>
  <c r="AR464" i="1"/>
  <c r="AO464" i="1"/>
  <c r="AL464" i="1"/>
  <c r="AI464" i="1"/>
  <c r="AF464" i="1"/>
  <c r="AC464" i="1"/>
  <c r="Z464" i="1"/>
  <c r="W464" i="1"/>
  <c r="T464" i="1"/>
  <c r="Q464" i="1"/>
  <c r="N464" i="1"/>
  <c r="K464" i="1"/>
  <c r="H464" i="1"/>
  <c r="E464" i="1"/>
  <c r="BY463" i="1"/>
  <c r="BV463" i="1"/>
  <c r="BS463" i="1"/>
  <c r="BP463" i="1"/>
  <c r="BM463" i="1"/>
  <c r="BJ463" i="1"/>
  <c r="BG463" i="1"/>
  <c r="BD463" i="1"/>
  <c r="BA463" i="1"/>
  <c r="AX463" i="1"/>
  <c r="AU463" i="1"/>
  <c r="AR463" i="1"/>
  <c r="AO463" i="1"/>
  <c r="AL463" i="1"/>
  <c r="AI463" i="1"/>
  <c r="AF463" i="1"/>
  <c r="AC463" i="1"/>
  <c r="Z463" i="1"/>
  <c r="W463" i="1"/>
  <c r="T463" i="1"/>
  <c r="Q463" i="1"/>
  <c r="N463" i="1"/>
  <c r="K463" i="1"/>
  <c r="H463" i="1"/>
  <c r="E463" i="1"/>
  <c r="BY462" i="1"/>
  <c r="BV462" i="1"/>
  <c r="BS462" i="1"/>
  <c r="BP462" i="1"/>
  <c r="BM462" i="1"/>
  <c r="BJ462" i="1"/>
  <c r="BG462" i="1"/>
  <c r="BD462" i="1"/>
  <c r="BA462" i="1"/>
  <c r="AX462" i="1"/>
  <c r="AU462" i="1"/>
  <c r="AR462" i="1"/>
  <c r="AO462" i="1"/>
  <c r="AL462" i="1"/>
  <c r="AI462" i="1"/>
  <c r="AF462" i="1"/>
  <c r="AC462" i="1"/>
  <c r="Z462" i="1"/>
  <c r="W462" i="1"/>
  <c r="T462" i="1"/>
  <c r="Q462" i="1"/>
  <c r="N462" i="1"/>
  <c r="K462" i="1"/>
  <c r="H462" i="1"/>
  <c r="E462" i="1"/>
  <c r="BY461" i="1"/>
  <c r="BV461" i="1"/>
  <c r="BS461" i="1"/>
  <c r="BP461" i="1"/>
  <c r="BM461" i="1"/>
  <c r="BJ461" i="1"/>
  <c r="BG461" i="1"/>
  <c r="BD461" i="1"/>
  <c r="BA461" i="1"/>
  <c r="AX461" i="1"/>
  <c r="AU461" i="1"/>
  <c r="AR461" i="1"/>
  <c r="AO461" i="1"/>
  <c r="AL461" i="1"/>
  <c r="AI461" i="1"/>
  <c r="AF461" i="1"/>
  <c r="AC461" i="1"/>
  <c r="Z461" i="1"/>
  <c r="W461" i="1"/>
  <c r="T461" i="1"/>
  <c r="Q461" i="1"/>
  <c r="N461" i="1"/>
  <c r="K461" i="1"/>
  <c r="H461" i="1"/>
  <c r="E461" i="1"/>
  <c r="BY460" i="1"/>
  <c r="BV460" i="1"/>
  <c r="BS460" i="1"/>
  <c r="BP460" i="1"/>
  <c r="BM460" i="1"/>
  <c r="BJ460" i="1"/>
  <c r="BG460" i="1"/>
  <c r="BD460" i="1"/>
  <c r="BA460" i="1"/>
  <c r="AX460" i="1"/>
  <c r="AU460" i="1"/>
  <c r="AR460" i="1"/>
  <c r="AO460" i="1"/>
  <c r="AL460" i="1"/>
  <c r="AI460" i="1"/>
  <c r="AF460" i="1"/>
  <c r="AC460" i="1"/>
  <c r="Z460" i="1"/>
  <c r="W460" i="1"/>
  <c r="T460" i="1"/>
  <c r="Q460" i="1"/>
  <c r="N460" i="1"/>
  <c r="K460" i="1"/>
  <c r="H460" i="1"/>
  <c r="E460" i="1"/>
  <c r="BY459" i="1"/>
  <c r="BV459" i="1"/>
  <c r="BS459" i="1"/>
  <c r="BP459" i="1"/>
  <c r="BM459" i="1"/>
  <c r="BJ459" i="1"/>
  <c r="BG459" i="1"/>
  <c r="BD459" i="1"/>
  <c r="BA459" i="1"/>
  <c r="AX459" i="1"/>
  <c r="AU459" i="1"/>
  <c r="AR459" i="1"/>
  <c r="AO459" i="1"/>
  <c r="AL459" i="1"/>
  <c r="AI459" i="1"/>
  <c r="AF459" i="1"/>
  <c r="AC459" i="1"/>
  <c r="Z459" i="1"/>
  <c r="W459" i="1"/>
  <c r="T459" i="1"/>
  <c r="Q459" i="1"/>
  <c r="N459" i="1"/>
  <c r="K459" i="1"/>
  <c r="H459" i="1"/>
  <c r="E459" i="1"/>
  <c r="BY458" i="1"/>
  <c r="BV458" i="1"/>
  <c r="BS458" i="1"/>
  <c r="BP458" i="1"/>
  <c r="BM458" i="1"/>
  <c r="BJ458" i="1"/>
  <c r="BG458" i="1"/>
  <c r="BD458" i="1"/>
  <c r="BA458" i="1"/>
  <c r="AX458" i="1"/>
  <c r="AU458" i="1"/>
  <c r="AR458" i="1"/>
  <c r="AO458" i="1"/>
  <c r="AL458" i="1"/>
  <c r="AI458" i="1"/>
  <c r="AF458" i="1"/>
  <c r="AC458" i="1"/>
  <c r="Z458" i="1"/>
  <c r="W458" i="1"/>
  <c r="T458" i="1"/>
  <c r="Q458" i="1"/>
  <c r="N458" i="1"/>
  <c r="K458" i="1"/>
  <c r="H458" i="1"/>
  <c r="E458" i="1"/>
  <c r="BY457" i="1"/>
  <c r="BV457" i="1"/>
  <c r="BS457" i="1"/>
  <c r="BP457" i="1"/>
  <c r="BM457" i="1"/>
  <c r="BJ457" i="1"/>
  <c r="BG457" i="1"/>
  <c r="BD457" i="1"/>
  <c r="BA457" i="1"/>
  <c r="AX457" i="1"/>
  <c r="AU457" i="1"/>
  <c r="AR457" i="1"/>
  <c r="AO457" i="1"/>
  <c r="AL457" i="1"/>
  <c r="AI457" i="1"/>
  <c r="AF457" i="1"/>
  <c r="AC457" i="1"/>
  <c r="Z457" i="1"/>
  <c r="W457" i="1"/>
  <c r="T457" i="1"/>
  <c r="Q457" i="1"/>
  <c r="N457" i="1"/>
  <c r="K457" i="1"/>
  <c r="H457" i="1"/>
  <c r="E457" i="1"/>
  <c r="BY456" i="1"/>
  <c r="BV456" i="1"/>
  <c r="BS456" i="1"/>
  <c r="BP456" i="1"/>
  <c r="BM456" i="1"/>
  <c r="BJ456" i="1"/>
  <c r="BG456" i="1"/>
  <c r="BD456" i="1"/>
  <c r="BA456" i="1"/>
  <c r="AX456" i="1"/>
  <c r="AU456" i="1"/>
  <c r="AR456" i="1"/>
  <c r="AO456" i="1"/>
  <c r="AL456" i="1"/>
  <c r="AI456" i="1"/>
  <c r="AF456" i="1"/>
  <c r="AC456" i="1"/>
  <c r="Z456" i="1"/>
  <c r="W456" i="1"/>
  <c r="T456" i="1"/>
  <c r="Q456" i="1"/>
  <c r="N456" i="1"/>
  <c r="K456" i="1"/>
  <c r="H456" i="1"/>
  <c r="E456" i="1"/>
  <c r="BY455" i="1"/>
  <c r="BV455" i="1"/>
  <c r="BS455" i="1"/>
  <c r="BP455" i="1"/>
  <c r="BM455" i="1"/>
  <c r="BJ455" i="1"/>
  <c r="BG455" i="1"/>
  <c r="BD455" i="1"/>
  <c r="BA455" i="1"/>
  <c r="AX455" i="1"/>
  <c r="AU455" i="1"/>
  <c r="AR455" i="1"/>
  <c r="AO455" i="1"/>
  <c r="AL455" i="1"/>
  <c r="AI455" i="1"/>
  <c r="AF455" i="1"/>
  <c r="AC455" i="1"/>
  <c r="Z455" i="1"/>
  <c r="W455" i="1"/>
  <c r="T455" i="1"/>
  <c r="Q455" i="1"/>
  <c r="N455" i="1"/>
  <c r="K455" i="1"/>
  <c r="H455" i="1"/>
  <c r="E455" i="1"/>
  <c r="BY454" i="1"/>
  <c r="BV454" i="1"/>
  <c r="BS454" i="1"/>
  <c r="BP454" i="1"/>
  <c r="BM454" i="1"/>
  <c r="BJ454" i="1"/>
  <c r="BG454" i="1"/>
  <c r="BD454" i="1"/>
  <c r="BA454" i="1"/>
  <c r="AX454" i="1"/>
  <c r="AU454" i="1"/>
  <c r="AR454" i="1"/>
  <c r="AO454" i="1"/>
  <c r="AL454" i="1"/>
  <c r="AI454" i="1"/>
  <c r="AF454" i="1"/>
  <c r="AC454" i="1"/>
  <c r="Z454" i="1"/>
  <c r="W454" i="1"/>
  <c r="T454" i="1"/>
  <c r="Q454" i="1"/>
  <c r="N454" i="1"/>
  <c r="K454" i="1"/>
  <c r="H454" i="1"/>
  <c r="E454" i="1"/>
  <c r="BY453" i="1"/>
  <c r="BV453" i="1"/>
  <c r="BS453" i="1"/>
  <c r="BP453" i="1"/>
  <c r="BM453" i="1"/>
  <c r="BJ453" i="1"/>
  <c r="BG453" i="1"/>
  <c r="BD453" i="1"/>
  <c r="BA453" i="1"/>
  <c r="AX453" i="1"/>
  <c r="AU453" i="1"/>
  <c r="AR453" i="1"/>
  <c r="AO453" i="1"/>
  <c r="AL453" i="1"/>
  <c r="AI453" i="1"/>
  <c r="AF453" i="1"/>
  <c r="AC453" i="1"/>
  <c r="Z453" i="1"/>
  <c r="W453" i="1"/>
  <c r="T453" i="1"/>
  <c r="Q453" i="1"/>
  <c r="N453" i="1"/>
  <c r="K453" i="1"/>
  <c r="H453" i="1"/>
  <c r="E453" i="1"/>
  <c r="BY452" i="1"/>
  <c r="BV452" i="1"/>
  <c r="BS452" i="1"/>
  <c r="BP452" i="1"/>
  <c r="BM452" i="1"/>
  <c r="BJ452" i="1"/>
  <c r="BG452" i="1"/>
  <c r="BD452" i="1"/>
  <c r="BA452" i="1"/>
  <c r="AX452" i="1"/>
  <c r="AU452" i="1"/>
  <c r="AR452" i="1"/>
  <c r="AR472" i="1" s="1"/>
  <c r="AR474" i="1" s="1"/>
  <c r="AO452" i="1"/>
  <c r="AL452" i="1"/>
  <c r="AI452" i="1"/>
  <c r="AF452" i="1"/>
  <c r="AC452" i="1"/>
  <c r="Z452" i="1"/>
  <c r="W452" i="1"/>
  <c r="T452" i="1"/>
  <c r="Q452" i="1"/>
  <c r="N452" i="1"/>
  <c r="K452" i="1"/>
  <c r="H452" i="1"/>
  <c r="E452" i="1"/>
  <c r="BY451" i="1"/>
  <c r="BV451" i="1"/>
  <c r="BS451" i="1"/>
  <c r="BP451" i="1"/>
  <c r="BM451" i="1"/>
  <c r="BM472" i="1" s="1"/>
  <c r="BM474" i="1" s="1"/>
  <c r="BJ451" i="1"/>
  <c r="BG451" i="1"/>
  <c r="BG472" i="1" s="1"/>
  <c r="BG474" i="1" s="1"/>
  <c r="BD451" i="1"/>
  <c r="BA451" i="1"/>
  <c r="BA472" i="1" s="1"/>
  <c r="BA474" i="1" s="1"/>
  <c r="AX451" i="1"/>
  <c r="AU451" i="1"/>
  <c r="AR451" i="1"/>
  <c r="AO451" i="1"/>
  <c r="AO472" i="1" s="1"/>
  <c r="AO474" i="1" s="1"/>
  <c r="AL451" i="1"/>
  <c r="AI451" i="1"/>
  <c r="AF451" i="1"/>
  <c r="AC451" i="1"/>
  <c r="Z451" i="1"/>
  <c r="W451" i="1"/>
  <c r="T451" i="1"/>
  <c r="Q451" i="1"/>
  <c r="Q472" i="1" s="1"/>
  <c r="N451" i="1"/>
  <c r="K451" i="1"/>
  <c r="H451" i="1"/>
  <c r="E451" i="1"/>
  <c r="E472" i="1" s="1"/>
  <c r="BY450" i="1"/>
  <c r="BV450" i="1"/>
  <c r="BV472" i="1" s="1"/>
  <c r="BS450" i="1"/>
  <c r="BS472" i="1" s="1"/>
  <c r="BP450" i="1"/>
  <c r="BP472" i="1" s="1"/>
  <c r="BP474" i="1" s="1"/>
  <c r="BM450" i="1"/>
  <c r="BJ450" i="1"/>
  <c r="BJ472" i="1" s="1"/>
  <c r="BJ474" i="1" s="1"/>
  <c r="BG450" i="1"/>
  <c r="BD450" i="1"/>
  <c r="BD472" i="1" s="1"/>
  <c r="BD474" i="1" s="1"/>
  <c r="BA450" i="1"/>
  <c r="AX450" i="1"/>
  <c r="AX472" i="1" s="1"/>
  <c r="AX474" i="1" s="1"/>
  <c r="AU450" i="1"/>
  <c r="AU472" i="1" s="1"/>
  <c r="AU474" i="1" s="1"/>
  <c r="AR450" i="1"/>
  <c r="AO450" i="1"/>
  <c r="AL450" i="1"/>
  <c r="AL472" i="1" s="1"/>
  <c r="AI450" i="1"/>
  <c r="AI472" i="1" s="1"/>
  <c r="AF450" i="1"/>
  <c r="AF472" i="1" s="1"/>
  <c r="AC450" i="1"/>
  <c r="Z450" i="1"/>
  <c r="Z472" i="1" s="1"/>
  <c r="W450" i="1"/>
  <c r="W472" i="1" s="1"/>
  <c r="W474" i="1" s="1"/>
  <c r="T450" i="1"/>
  <c r="T472" i="1" s="1"/>
  <c r="Q450" i="1"/>
  <c r="N450" i="1"/>
  <c r="N472" i="1" s="1"/>
  <c r="K450" i="1"/>
  <c r="H450" i="1"/>
  <c r="H472" i="1" s="1"/>
  <c r="E450" i="1"/>
  <c r="BV437" i="1"/>
  <c r="Z437" i="1"/>
  <c r="BY435" i="1"/>
  <c r="BV435" i="1"/>
  <c r="BS435" i="1"/>
  <c r="BP435" i="1"/>
  <c r="BM435" i="1"/>
  <c r="BJ435" i="1"/>
  <c r="BG435" i="1"/>
  <c r="BD435" i="1"/>
  <c r="BA435" i="1"/>
  <c r="AX435" i="1"/>
  <c r="AU435" i="1"/>
  <c r="AR435" i="1"/>
  <c r="AO435" i="1"/>
  <c r="AL435" i="1"/>
  <c r="AI435" i="1"/>
  <c r="AF435" i="1"/>
  <c r="AC435" i="1"/>
  <c r="Z435" i="1"/>
  <c r="W435" i="1"/>
  <c r="T435" i="1"/>
  <c r="Q435" i="1"/>
  <c r="N435" i="1"/>
  <c r="K435" i="1"/>
  <c r="H435" i="1"/>
  <c r="E435" i="1"/>
  <c r="BY434" i="1"/>
  <c r="BV434" i="1"/>
  <c r="BS434" i="1"/>
  <c r="BP434" i="1"/>
  <c r="BM434" i="1"/>
  <c r="BJ434" i="1"/>
  <c r="BG434" i="1"/>
  <c r="BD434" i="1"/>
  <c r="BA434" i="1"/>
  <c r="AX434" i="1"/>
  <c r="AU434" i="1"/>
  <c r="AR434" i="1"/>
  <c r="AO434" i="1"/>
  <c r="AL434" i="1"/>
  <c r="AI434" i="1"/>
  <c r="AF434" i="1"/>
  <c r="AC434" i="1"/>
  <c r="Z434" i="1"/>
  <c r="W434" i="1"/>
  <c r="T434" i="1"/>
  <c r="Q434" i="1"/>
  <c r="N434" i="1"/>
  <c r="K434" i="1"/>
  <c r="H434" i="1"/>
  <c r="E434" i="1"/>
  <c r="BY433" i="1"/>
  <c r="BV433" i="1"/>
  <c r="BS433" i="1"/>
  <c r="BP433" i="1"/>
  <c r="BM433" i="1"/>
  <c r="BJ433" i="1"/>
  <c r="BG433" i="1"/>
  <c r="BD433" i="1"/>
  <c r="BA433" i="1"/>
  <c r="AX433" i="1"/>
  <c r="AU433" i="1"/>
  <c r="AR433" i="1"/>
  <c r="AO433" i="1"/>
  <c r="AL433" i="1"/>
  <c r="AI433" i="1"/>
  <c r="AF433" i="1"/>
  <c r="AC433" i="1"/>
  <c r="Z433" i="1"/>
  <c r="W433" i="1"/>
  <c r="T433" i="1"/>
  <c r="Q433" i="1"/>
  <c r="N433" i="1"/>
  <c r="K433" i="1"/>
  <c r="H433" i="1"/>
  <c r="E433" i="1"/>
  <c r="BY432" i="1"/>
  <c r="BV432" i="1"/>
  <c r="BS432" i="1"/>
  <c r="BP432" i="1"/>
  <c r="BM432" i="1"/>
  <c r="BJ432" i="1"/>
  <c r="BG432" i="1"/>
  <c r="BD432" i="1"/>
  <c r="BA432" i="1"/>
  <c r="AX432" i="1"/>
  <c r="AU432" i="1"/>
  <c r="AR432" i="1"/>
  <c r="AO432" i="1"/>
  <c r="AL432" i="1"/>
  <c r="AI432" i="1"/>
  <c r="AF432" i="1"/>
  <c r="AC432" i="1"/>
  <c r="Z432" i="1"/>
  <c r="W432" i="1"/>
  <c r="T432" i="1"/>
  <c r="Q432" i="1"/>
  <c r="N432" i="1"/>
  <c r="K432" i="1"/>
  <c r="H432" i="1"/>
  <c r="E432" i="1"/>
  <c r="BY431" i="1"/>
  <c r="BV431" i="1"/>
  <c r="BS431" i="1"/>
  <c r="BP431" i="1"/>
  <c r="BM431" i="1"/>
  <c r="BJ431" i="1"/>
  <c r="BG431" i="1"/>
  <c r="BD431" i="1"/>
  <c r="BA431" i="1"/>
  <c r="AX431" i="1"/>
  <c r="AU431" i="1"/>
  <c r="AR431" i="1"/>
  <c r="AO431" i="1"/>
  <c r="AL431" i="1"/>
  <c r="AI431" i="1"/>
  <c r="AF431" i="1"/>
  <c r="AC431" i="1"/>
  <c r="Z431" i="1"/>
  <c r="W431" i="1"/>
  <c r="T431" i="1"/>
  <c r="Q431" i="1"/>
  <c r="N431" i="1"/>
  <c r="K431" i="1"/>
  <c r="H431" i="1"/>
  <c r="E431" i="1"/>
  <c r="BY430" i="1"/>
  <c r="BV430" i="1"/>
  <c r="BS430" i="1"/>
  <c r="BP430" i="1"/>
  <c r="BM430" i="1"/>
  <c r="BJ430" i="1"/>
  <c r="BG430" i="1"/>
  <c r="BD430" i="1"/>
  <c r="BA430" i="1"/>
  <c r="AX430" i="1"/>
  <c r="AU430" i="1"/>
  <c r="AR430" i="1"/>
  <c r="AO430" i="1"/>
  <c r="AL430" i="1"/>
  <c r="AI430" i="1"/>
  <c r="AF430" i="1"/>
  <c r="AC430" i="1"/>
  <c r="Z430" i="1"/>
  <c r="W430" i="1"/>
  <c r="T430" i="1"/>
  <c r="Q430" i="1"/>
  <c r="N430" i="1"/>
  <c r="K430" i="1"/>
  <c r="H430" i="1"/>
  <c r="E430" i="1"/>
  <c r="BY429" i="1"/>
  <c r="BV429" i="1"/>
  <c r="BS429" i="1"/>
  <c r="BP429" i="1"/>
  <c r="BM429" i="1"/>
  <c r="BJ429" i="1"/>
  <c r="BG429" i="1"/>
  <c r="BD429" i="1"/>
  <c r="BA429" i="1"/>
  <c r="AX429" i="1"/>
  <c r="AU429" i="1"/>
  <c r="AR429" i="1"/>
  <c r="AO429" i="1"/>
  <c r="AL429" i="1"/>
  <c r="AI429" i="1"/>
  <c r="AF429" i="1"/>
  <c r="AC429" i="1"/>
  <c r="Z429" i="1"/>
  <c r="W429" i="1"/>
  <c r="T429" i="1"/>
  <c r="Q429" i="1"/>
  <c r="N429" i="1"/>
  <c r="K429" i="1"/>
  <c r="H429" i="1"/>
  <c r="E429" i="1"/>
  <c r="BY428" i="1"/>
  <c r="BV428" i="1"/>
  <c r="BS428" i="1"/>
  <c r="BP428" i="1"/>
  <c r="BM428" i="1"/>
  <c r="BJ428" i="1"/>
  <c r="BG428" i="1"/>
  <c r="BD428" i="1"/>
  <c r="BA428" i="1"/>
  <c r="AX428" i="1"/>
  <c r="AU428" i="1"/>
  <c r="AR428" i="1"/>
  <c r="AO428" i="1"/>
  <c r="AL428" i="1"/>
  <c r="AI428" i="1"/>
  <c r="AF428" i="1"/>
  <c r="AC428" i="1"/>
  <c r="Z428" i="1"/>
  <c r="W428" i="1"/>
  <c r="T428" i="1"/>
  <c r="Q428" i="1"/>
  <c r="N428" i="1"/>
  <c r="K428" i="1"/>
  <c r="H428" i="1"/>
  <c r="E428" i="1"/>
  <c r="BY427" i="1"/>
  <c r="BV427" i="1"/>
  <c r="BS427" i="1"/>
  <c r="BP427" i="1"/>
  <c r="BM427" i="1"/>
  <c r="BJ427" i="1"/>
  <c r="BG427" i="1"/>
  <c r="BD427" i="1"/>
  <c r="BA427" i="1"/>
  <c r="AX427" i="1"/>
  <c r="AU427" i="1"/>
  <c r="AR427" i="1"/>
  <c r="AO427" i="1"/>
  <c r="AL427" i="1"/>
  <c r="AI427" i="1"/>
  <c r="AF427" i="1"/>
  <c r="AC427" i="1"/>
  <c r="Z427" i="1"/>
  <c r="W427" i="1"/>
  <c r="T427" i="1"/>
  <c r="Q427" i="1"/>
  <c r="N427" i="1"/>
  <c r="K427" i="1"/>
  <c r="H427" i="1"/>
  <c r="E427" i="1"/>
  <c r="BY426" i="1"/>
  <c r="BV426" i="1"/>
  <c r="BS426" i="1"/>
  <c r="BP426" i="1"/>
  <c r="BM426" i="1"/>
  <c r="BJ426" i="1"/>
  <c r="BG426" i="1"/>
  <c r="BD426" i="1"/>
  <c r="BA426" i="1"/>
  <c r="AX426" i="1"/>
  <c r="AU426" i="1"/>
  <c r="AR426" i="1"/>
  <c r="AO426" i="1"/>
  <c r="AL426" i="1"/>
  <c r="AI426" i="1"/>
  <c r="AF426" i="1"/>
  <c r="AC426" i="1"/>
  <c r="Z426" i="1"/>
  <c r="W426" i="1"/>
  <c r="T426" i="1"/>
  <c r="Q426" i="1"/>
  <c r="N426" i="1"/>
  <c r="K426" i="1"/>
  <c r="H426" i="1"/>
  <c r="E426" i="1"/>
  <c r="BY425" i="1"/>
  <c r="BV425" i="1"/>
  <c r="BS425" i="1"/>
  <c r="BP425" i="1"/>
  <c r="BM425" i="1"/>
  <c r="BJ425" i="1"/>
  <c r="BG425" i="1"/>
  <c r="BD425" i="1"/>
  <c r="BA425" i="1"/>
  <c r="AX425" i="1"/>
  <c r="AU425" i="1"/>
  <c r="AR425" i="1"/>
  <c r="AO425" i="1"/>
  <c r="AL425" i="1"/>
  <c r="AI425" i="1"/>
  <c r="AF425" i="1"/>
  <c r="AC425" i="1"/>
  <c r="Z425" i="1"/>
  <c r="W425" i="1"/>
  <c r="T425" i="1"/>
  <c r="Q425" i="1"/>
  <c r="N425" i="1"/>
  <c r="K425" i="1"/>
  <c r="H425" i="1"/>
  <c r="E425" i="1"/>
  <c r="BY424" i="1"/>
  <c r="BV424" i="1"/>
  <c r="BS424" i="1"/>
  <c r="BP424" i="1"/>
  <c r="BM424" i="1"/>
  <c r="BJ424" i="1"/>
  <c r="BG424" i="1"/>
  <c r="BD424" i="1"/>
  <c r="BA424" i="1"/>
  <c r="AX424" i="1"/>
  <c r="AU424" i="1"/>
  <c r="AR424" i="1"/>
  <c r="AO424" i="1"/>
  <c r="AL424" i="1"/>
  <c r="AI424" i="1"/>
  <c r="AF424" i="1"/>
  <c r="AC424" i="1"/>
  <c r="Z424" i="1"/>
  <c r="W424" i="1"/>
  <c r="T424" i="1"/>
  <c r="Q424" i="1"/>
  <c r="N424" i="1"/>
  <c r="K424" i="1"/>
  <c r="H424" i="1"/>
  <c r="E424" i="1"/>
  <c r="BY423" i="1"/>
  <c r="BV423" i="1"/>
  <c r="BS423" i="1"/>
  <c r="BP423" i="1"/>
  <c r="BM423" i="1"/>
  <c r="BJ423" i="1"/>
  <c r="BG423" i="1"/>
  <c r="BD423" i="1"/>
  <c r="BA423" i="1"/>
  <c r="AX423" i="1"/>
  <c r="AU423" i="1"/>
  <c r="AR423" i="1"/>
  <c r="AO423" i="1"/>
  <c r="AL423" i="1"/>
  <c r="AI423" i="1"/>
  <c r="AF423" i="1"/>
  <c r="AC423" i="1"/>
  <c r="Z423" i="1"/>
  <c r="W423" i="1"/>
  <c r="T423" i="1"/>
  <c r="Q423" i="1"/>
  <c r="N423" i="1"/>
  <c r="K423" i="1"/>
  <c r="H423" i="1"/>
  <c r="E423" i="1"/>
  <c r="BY422" i="1"/>
  <c r="BV422" i="1"/>
  <c r="BS422" i="1"/>
  <c r="BP422" i="1"/>
  <c r="BM422" i="1"/>
  <c r="BJ422" i="1"/>
  <c r="BG422" i="1"/>
  <c r="BD422" i="1"/>
  <c r="BA422" i="1"/>
  <c r="AX422" i="1"/>
  <c r="AU422" i="1"/>
  <c r="AR422" i="1"/>
  <c r="AO422" i="1"/>
  <c r="AL422" i="1"/>
  <c r="AI422" i="1"/>
  <c r="AF422" i="1"/>
  <c r="AC422" i="1"/>
  <c r="Z422" i="1"/>
  <c r="W422" i="1"/>
  <c r="T422" i="1"/>
  <c r="Q422" i="1"/>
  <c r="N422" i="1"/>
  <c r="K422" i="1"/>
  <c r="H422" i="1"/>
  <c r="E422" i="1"/>
  <c r="BY421" i="1"/>
  <c r="BV421" i="1"/>
  <c r="BS421" i="1"/>
  <c r="BP421" i="1"/>
  <c r="BM421" i="1"/>
  <c r="BJ421" i="1"/>
  <c r="BG421" i="1"/>
  <c r="BD421" i="1"/>
  <c r="BA421" i="1"/>
  <c r="AX421" i="1"/>
  <c r="AU421" i="1"/>
  <c r="AR421" i="1"/>
  <c r="AO421" i="1"/>
  <c r="AL421" i="1"/>
  <c r="AI421" i="1"/>
  <c r="AF421" i="1"/>
  <c r="AC421" i="1"/>
  <c r="Z421" i="1"/>
  <c r="W421" i="1"/>
  <c r="T421" i="1"/>
  <c r="Q421" i="1"/>
  <c r="N421" i="1"/>
  <c r="K421" i="1"/>
  <c r="H421" i="1"/>
  <c r="E421" i="1"/>
  <c r="BY420" i="1"/>
  <c r="BV420" i="1"/>
  <c r="BS420" i="1"/>
  <c r="BP420" i="1"/>
  <c r="BM420" i="1"/>
  <c r="BJ420" i="1"/>
  <c r="BG420" i="1"/>
  <c r="BD420" i="1"/>
  <c r="BA420" i="1"/>
  <c r="AX420" i="1"/>
  <c r="AU420" i="1"/>
  <c r="AR420" i="1"/>
  <c r="AO420" i="1"/>
  <c r="AL420" i="1"/>
  <c r="AI420" i="1"/>
  <c r="AF420" i="1"/>
  <c r="AC420" i="1"/>
  <c r="Z420" i="1"/>
  <c r="W420" i="1"/>
  <c r="T420" i="1"/>
  <c r="Q420" i="1"/>
  <c r="N420" i="1"/>
  <c r="K420" i="1"/>
  <c r="H420" i="1"/>
  <c r="E420" i="1"/>
  <c r="BY419" i="1"/>
  <c r="BV419" i="1"/>
  <c r="BS419" i="1"/>
  <c r="BP419" i="1"/>
  <c r="BM419" i="1"/>
  <c r="BJ419" i="1"/>
  <c r="BG419" i="1"/>
  <c r="BD419" i="1"/>
  <c r="BA419" i="1"/>
  <c r="AX419" i="1"/>
  <c r="AU419" i="1"/>
  <c r="AR419" i="1"/>
  <c r="AO419" i="1"/>
  <c r="AL419" i="1"/>
  <c r="AI419" i="1"/>
  <c r="AF419" i="1"/>
  <c r="AC419" i="1"/>
  <c r="Z419" i="1"/>
  <c r="W419" i="1"/>
  <c r="T419" i="1"/>
  <c r="Q419" i="1"/>
  <c r="N419" i="1"/>
  <c r="K419" i="1"/>
  <c r="H419" i="1"/>
  <c r="E419" i="1"/>
  <c r="BY418" i="1"/>
  <c r="BV418" i="1"/>
  <c r="BS418" i="1"/>
  <c r="BP418" i="1"/>
  <c r="BM418" i="1"/>
  <c r="BJ418" i="1"/>
  <c r="BG418" i="1"/>
  <c r="BD418" i="1"/>
  <c r="BA418" i="1"/>
  <c r="AX418" i="1"/>
  <c r="AU418" i="1"/>
  <c r="AR418" i="1"/>
  <c r="AO418" i="1"/>
  <c r="AL418" i="1"/>
  <c r="AI418" i="1"/>
  <c r="AF418" i="1"/>
  <c r="AC418" i="1"/>
  <c r="Z418" i="1"/>
  <c r="W418" i="1"/>
  <c r="T418" i="1"/>
  <c r="Q418" i="1"/>
  <c r="N418" i="1"/>
  <c r="K418" i="1"/>
  <c r="H418" i="1"/>
  <c r="E418" i="1"/>
  <c r="BY417" i="1"/>
  <c r="BV417" i="1"/>
  <c r="BS417" i="1"/>
  <c r="BP417" i="1"/>
  <c r="BM417" i="1"/>
  <c r="BJ417" i="1"/>
  <c r="BG417" i="1"/>
  <c r="BD417" i="1"/>
  <c r="BA417" i="1"/>
  <c r="AX417" i="1"/>
  <c r="AU417" i="1"/>
  <c r="AR417" i="1"/>
  <c r="AO417" i="1"/>
  <c r="AL417" i="1"/>
  <c r="AI417" i="1"/>
  <c r="AF417" i="1"/>
  <c r="AC417" i="1"/>
  <c r="Z417" i="1"/>
  <c r="W417" i="1"/>
  <c r="T417" i="1"/>
  <c r="Q417" i="1"/>
  <c r="N417" i="1"/>
  <c r="K417" i="1"/>
  <c r="H417" i="1"/>
  <c r="E417" i="1"/>
  <c r="BY416" i="1"/>
  <c r="BV416" i="1"/>
  <c r="BS416" i="1"/>
  <c r="BP416" i="1"/>
  <c r="BM416" i="1"/>
  <c r="BJ416" i="1"/>
  <c r="BG416" i="1"/>
  <c r="BD416" i="1"/>
  <c r="BA416" i="1"/>
  <c r="AX416" i="1"/>
  <c r="AU416" i="1"/>
  <c r="AR416" i="1"/>
  <c r="AO416" i="1"/>
  <c r="AL416" i="1"/>
  <c r="AI416" i="1"/>
  <c r="AF416" i="1"/>
  <c r="AC416" i="1"/>
  <c r="Z416" i="1"/>
  <c r="W416" i="1"/>
  <c r="T416" i="1"/>
  <c r="Q416" i="1"/>
  <c r="N416" i="1"/>
  <c r="K416" i="1"/>
  <c r="H416" i="1"/>
  <c r="E416" i="1"/>
  <c r="BY415" i="1"/>
  <c r="BY437" i="1" s="1"/>
  <c r="BY438" i="1" s="1"/>
  <c r="BV415" i="1"/>
  <c r="BS415" i="1"/>
  <c r="BS437" i="1" s="1"/>
  <c r="BP415" i="1"/>
  <c r="BM415" i="1"/>
  <c r="BM437" i="1" s="1"/>
  <c r="BJ415" i="1"/>
  <c r="BJ437" i="1" s="1"/>
  <c r="BG415" i="1"/>
  <c r="BG437" i="1" s="1"/>
  <c r="BD415" i="1"/>
  <c r="BA415" i="1"/>
  <c r="BA437" i="1" s="1"/>
  <c r="AX415" i="1"/>
  <c r="AX437" i="1" s="1"/>
  <c r="AU415" i="1"/>
  <c r="AU437" i="1" s="1"/>
  <c r="AR415" i="1"/>
  <c r="AO415" i="1"/>
  <c r="AO437" i="1" s="1"/>
  <c r="AL415" i="1"/>
  <c r="AL437" i="1" s="1"/>
  <c r="AI415" i="1"/>
  <c r="AI437" i="1" s="1"/>
  <c r="AF415" i="1"/>
  <c r="AC415" i="1"/>
  <c r="AC437" i="1" s="1"/>
  <c r="AC438" i="1" s="1"/>
  <c r="Z415" i="1"/>
  <c r="W415" i="1"/>
  <c r="W437" i="1" s="1"/>
  <c r="T415" i="1"/>
  <c r="Q415" i="1"/>
  <c r="Q437" i="1" s="1"/>
  <c r="N415" i="1"/>
  <c r="N437" i="1" s="1"/>
  <c r="K415" i="1"/>
  <c r="K437" i="1" s="1"/>
  <c r="H415" i="1"/>
  <c r="E415" i="1"/>
  <c r="E437" i="1" s="1"/>
  <c r="BY401" i="1"/>
  <c r="BV401" i="1"/>
  <c r="BS401" i="1"/>
  <c r="BP401" i="1"/>
  <c r="BM401" i="1"/>
  <c r="BJ401" i="1"/>
  <c r="BG401" i="1"/>
  <c r="BD401" i="1"/>
  <c r="BA401" i="1"/>
  <c r="AX401" i="1"/>
  <c r="AU401" i="1"/>
  <c r="AR401" i="1"/>
  <c r="AO401" i="1"/>
  <c r="AL401" i="1"/>
  <c r="AI401" i="1"/>
  <c r="AF401" i="1"/>
  <c r="AC401" i="1"/>
  <c r="Z401" i="1"/>
  <c r="W401" i="1"/>
  <c r="T401" i="1"/>
  <c r="Q401" i="1"/>
  <c r="N401" i="1"/>
  <c r="K401" i="1"/>
  <c r="H401" i="1"/>
  <c r="E401" i="1"/>
  <c r="BY400" i="1"/>
  <c r="BV400" i="1"/>
  <c r="BS400" i="1"/>
  <c r="BP400" i="1"/>
  <c r="BM400" i="1"/>
  <c r="BJ400" i="1"/>
  <c r="BG400" i="1"/>
  <c r="BD400" i="1"/>
  <c r="BA400" i="1"/>
  <c r="AX400" i="1"/>
  <c r="AU400" i="1"/>
  <c r="AR400" i="1"/>
  <c r="AO400" i="1"/>
  <c r="AL400" i="1"/>
  <c r="AI400" i="1"/>
  <c r="AF400" i="1"/>
  <c r="AC400" i="1"/>
  <c r="Z400" i="1"/>
  <c r="W400" i="1"/>
  <c r="T400" i="1"/>
  <c r="Q400" i="1"/>
  <c r="N400" i="1"/>
  <c r="K400" i="1"/>
  <c r="H400" i="1"/>
  <c r="E400" i="1"/>
  <c r="BY399" i="1"/>
  <c r="BV399" i="1"/>
  <c r="BS399" i="1"/>
  <c r="BP399" i="1"/>
  <c r="BM399" i="1"/>
  <c r="BJ399" i="1"/>
  <c r="BG399" i="1"/>
  <c r="BD399" i="1"/>
  <c r="BA399" i="1"/>
  <c r="AX399" i="1"/>
  <c r="AU399" i="1"/>
  <c r="AR399" i="1"/>
  <c r="AO399" i="1"/>
  <c r="AL399" i="1"/>
  <c r="AI399" i="1"/>
  <c r="AF399" i="1"/>
  <c r="AC399" i="1"/>
  <c r="Z399" i="1"/>
  <c r="W399" i="1"/>
  <c r="T399" i="1"/>
  <c r="Q399" i="1"/>
  <c r="N399" i="1"/>
  <c r="K399" i="1"/>
  <c r="H399" i="1"/>
  <c r="E399" i="1"/>
  <c r="BY398" i="1"/>
  <c r="BV398" i="1"/>
  <c r="BS398" i="1"/>
  <c r="BP398" i="1"/>
  <c r="BM398" i="1"/>
  <c r="BJ398" i="1"/>
  <c r="BG398" i="1"/>
  <c r="BD398" i="1"/>
  <c r="BA398" i="1"/>
  <c r="AX398" i="1"/>
  <c r="AU398" i="1"/>
  <c r="AR398" i="1"/>
  <c r="AO398" i="1"/>
  <c r="AL398" i="1"/>
  <c r="AI398" i="1"/>
  <c r="AF398" i="1"/>
  <c r="AC398" i="1"/>
  <c r="Z398" i="1"/>
  <c r="W398" i="1"/>
  <c r="T398" i="1"/>
  <c r="Q398" i="1"/>
  <c r="N398" i="1"/>
  <c r="K398" i="1"/>
  <c r="H398" i="1"/>
  <c r="E398" i="1"/>
  <c r="BY397" i="1"/>
  <c r="BV397" i="1"/>
  <c r="BS397" i="1"/>
  <c r="BP397" i="1"/>
  <c r="BM397" i="1"/>
  <c r="BJ397" i="1"/>
  <c r="BG397" i="1"/>
  <c r="BD397" i="1"/>
  <c r="BA397" i="1"/>
  <c r="AX397" i="1"/>
  <c r="AU397" i="1"/>
  <c r="AR397" i="1"/>
  <c r="AO397" i="1"/>
  <c r="AL397" i="1"/>
  <c r="AI397" i="1"/>
  <c r="AF397" i="1"/>
  <c r="AC397" i="1"/>
  <c r="Z397" i="1"/>
  <c r="W397" i="1"/>
  <c r="T397" i="1"/>
  <c r="Q397" i="1"/>
  <c r="N397" i="1"/>
  <c r="K397" i="1"/>
  <c r="H397" i="1"/>
  <c r="E397" i="1"/>
  <c r="BY396" i="1"/>
  <c r="BV396" i="1"/>
  <c r="BS396" i="1"/>
  <c r="BP396" i="1"/>
  <c r="BM396" i="1"/>
  <c r="BJ396" i="1"/>
  <c r="BG396" i="1"/>
  <c r="BD396" i="1"/>
  <c r="BA396" i="1"/>
  <c r="AX396" i="1"/>
  <c r="AU396" i="1"/>
  <c r="AR396" i="1"/>
  <c r="AO396" i="1"/>
  <c r="AL396" i="1"/>
  <c r="AI396" i="1"/>
  <c r="AF396" i="1"/>
  <c r="AC396" i="1"/>
  <c r="Z396" i="1"/>
  <c r="W396" i="1"/>
  <c r="T396" i="1"/>
  <c r="Q396" i="1"/>
  <c r="N396" i="1"/>
  <c r="K396" i="1"/>
  <c r="H396" i="1"/>
  <c r="E396" i="1"/>
  <c r="BY395" i="1"/>
  <c r="BV395" i="1"/>
  <c r="BS395" i="1"/>
  <c r="BP395" i="1"/>
  <c r="BM395" i="1"/>
  <c r="BJ395" i="1"/>
  <c r="BG395" i="1"/>
  <c r="BD395" i="1"/>
  <c r="BA395" i="1"/>
  <c r="AX395" i="1"/>
  <c r="AU395" i="1"/>
  <c r="AR395" i="1"/>
  <c r="AO395" i="1"/>
  <c r="AL395" i="1"/>
  <c r="AI395" i="1"/>
  <c r="AF395" i="1"/>
  <c r="AC395" i="1"/>
  <c r="Z395" i="1"/>
  <c r="W395" i="1"/>
  <c r="T395" i="1"/>
  <c r="Q395" i="1"/>
  <c r="N395" i="1"/>
  <c r="K395" i="1"/>
  <c r="H395" i="1"/>
  <c r="E395" i="1"/>
  <c r="BY394" i="1"/>
  <c r="BV394" i="1"/>
  <c r="BS394" i="1"/>
  <c r="BP394" i="1"/>
  <c r="BM394" i="1"/>
  <c r="BJ394" i="1"/>
  <c r="BG394" i="1"/>
  <c r="BD394" i="1"/>
  <c r="BA394" i="1"/>
  <c r="AX394" i="1"/>
  <c r="AU394" i="1"/>
  <c r="AR394" i="1"/>
  <c r="AO394" i="1"/>
  <c r="AL394" i="1"/>
  <c r="AI394" i="1"/>
  <c r="AF394" i="1"/>
  <c r="AC394" i="1"/>
  <c r="Z394" i="1"/>
  <c r="W394" i="1"/>
  <c r="T394" i="1"/>
  <c r="Q394" i="1"/>
  <c r="N394" i="1"/>
  <c r="K394" i="1"/>
  <c r="H394" i="1"/>
  <c r="E394" i="1"/>
  <c r="BY393" i="1"/>
  <c r="BV393" i="1"/>
  <c r="BS393" i="1"/>
  <c r="BP393" i="1"/>
  <c r="BM393" i="1"/>
  <c r="BJ393" i="1"/>
  <c r="BG393" i="1"/>
  <c r="BD393" i="1"/>
  <c r="BA393" i="1"/>
  <c r="AX393" i="1"/>
  <c r="AU393" i="1"/>
  <c r="AR393" i="1"/>
  <c r="AO393" i="1"/>
  <c r="AL393" i="1"/>
  <c r="AI393" i="1"/>
  <c r="AF393" i="1"/>
  <c r="AC393" i="1"/>
  <c r="Z393" i="1"/>
  <c r="W393" i="1"/>
  <c r="T393" i="1"/>
  <c r="Q393" i="1"/>
  <c r="N393" i="1"/>
  <c r="K393" i="1"/>
  <c r="H393" i="1"/>
  <c r="E393" i="1"/>
  <c r="BY392" i="1"/>
  <c r="BV392" i="1"/>
  <c r="BS392" i="1"/>
  <c r="BP392" i="1"/>
  <c r="BM392" i="1"/>
  <c r="BJ392" i="1"/>
  <c r="BG392" i="1"/>
  <c r="BD392" i="1"/>
  <c r="BA392" i="1"/>
  <c r="AX392" i="1"/>
  <c r="AU392" i="1"/>
  <c r="AR392" i="1"/>
  <c r="AO392" i="1"/>
  <c r="AL392" i="1"/>
  <c r="AI392" i="1"/>
  <c r="AF392" i="1"/>
  <c r="AC392" i="1"/>
  <c r="Z392" i="1"/>
  <c r="W392" i="1"/>
  <c r="T392" i="1"/>
  <c r="Q392" i="1"/>
  <c r="N392" i="1"/>
  <c r="K392" i="1"/>
  <c r="H392" i="1"/>
  <c r="E392" i="1"/>
  <c r="BY391" i="1"/>
  <c r="BV391" i="1"/>
  <c r="BS391" i="1"/>
  <c r="BP391" i="1"/>
  <c r="BM391" i="1"/>
  <c r="BJ391" i="1"/>
  <c r="BG391" i="1"/>
  <c r="BD391" i="1"/>
  <c r="BA391" i="1"/>
  <c r="AX391" i="1"/>
  <c r="AU391" i="1"/>
  <c r="AR391" i="1"/>
  <c r="AO391" i="1"/>
  <c r="AL391" i="1"/>
  <c r="AI391" i="1"/>
  <c r="AF391" i="1"/>
  <c r="AC391" i="1"/>
  <c r="Z391" i="1"/>
  <c r="W391" i="1"/>
  <c r="T391" i="1"/>
  <c r="Q391" i="1"/>
  <c r="N391" i="1"/>
  <c r="K391" i="1"/>
  <c r="H391" i="1"/>
  <c r="E391" i="1"/>
  <c r="BY390" i="1"/>
  <c r="BV390" i="1"/>
  <c r="BS390" i="1"/>
  <c r="BP390" i="1"/>
  <c r="BM390" i="1"/>
  <c r="BJ390" i="1"/>
  <c r="BG390" i="1"/>
  <c r="BD390" i="1"/>
  <c r="BA390" i="1"/>
  <c r="AX390" i="1"/>
  <c r="AU390" i="1"/>
  <c r="AR390" i="1"/>
  <c r="AO390" i="1"/>
  <c r="AL390" i="1"/>
  <c r="AI390" i="1"/>
  <c r="AF390" i="1"/>
  <c r="AC390" i="1"/>
  <c r="Z390" i="1"/>
  <c r="W390" i="1"/>
  <c r="T390" i="1"/>
  <c r="Q390" i="1"/>
  <c r="N390" i="1"/>
  <c r="K390" i="1"/>
  <c r="H390" i="1"/>
  <c r="E390" i="1"/>
  <c r="BY389" i="1"/>
  <c r="BV389" i="1"/>
  <c r="BS389" i="1"/>
  <c r="BP389" i="1"/>
  <c r="BM389" i="1"/>
  <c r="BJ389" i="1"/>
  <c r="BG389" i="1"/>
  <c r="BD389" i="1"/>
  <c r="BA389" i="1"/>
  <c r="AX389" i="1"/>
  <c r="AU389" i="1"/>
  <c r="AR389" i="1"/>
  <c r="AO389" i="1"/>
  <c r="AL389" i="1"/>
  <c r="AI389" i="1"/>
  <c r="AF389" i="1"/>
  <c r="AC389" i="1"/>
  <c r="Z389" i="1"/>
  <c r="W389" i="1"/>
  <c r="T389" i="1"/>
  <c r="Q389" i="1"/>
  <c r="N389" i="1"/>
  <c r="K389" i="1"/>
  <c r="H389" i="1"/>
  <c r="E389" i="1"/>
  <c r="BY388" i="1"/>
  <c r="BV388" i="1"/>
  <c r="BS388" i="1"/>
  <c r="BP388" i="1"/>
  <c r="BM388" i="1"/>
  <c r="BJ388" i="1"/>
  <c r="BG388" i="1"/>
  <c r="BD388" i="1"/>
  <c r="BA388" i="1"/>
  <c r="AX388" i="1"/>
  <c r="AU388" i="1"/>
  <c r="AR388" i="1"/>
  <c r="AO388" i="1"/>
  <c r="AL388" i="1"/>
  <c r="AI388" i="1"/>
  <c r="AF388" i="1"/>
  <c r="AC388" i="1"/>
  <c r="Z388" i="1"/>
  <c r="W388" i="1"/>
  <c r="T388" i="1"/>
  <c r="Q388" i="1"/>
  <c r="N388" i="1"/>
  <c r="K388" i="1"/>
  <c r="H388" i="1"/>
  <c r="E388" i="1"/>
  <c r="BY387" i="1"/>
  <c r="BV387" i="1"/>
  <c r="BS387" i="1"/>
  <c r="BP387" i="1"/>
  <c r="BM387" i="1"/>
  <c r="BJ387" i="1"/>
  <c r="BG387" i="1"/>
  <c r="BD387" i="1"/>
  <c r="BA387" i="1"/>
  <c r="AX387" i="1"/>
  <c r="AU387" i="1"/>
  <c r="AR387" i="1"/>
  <c r="AO387" i="1"/>
  <c r="AL387" i="1"/>
  <c r="AI387" i="1"/>
  <c r="AF387" i="1"/>
  <c r="AC387" i="1"/>
  <c r="Z387" i="1"/>
  <c r="W387" i="1"/>
  <c r="T387" i="1"/>
  <c r="Q387" i="1"/>
  <c r="N387" i="1"/>
  <c r="K387" i="1"/>
  <c r="H387" i="1"/>
  <c r="E387" i="1"/>
  <c r="BY386" i="1"/>
  <c r="BV386" i="1"/>
  <c r="BS386" i="1"/>
  <c r="BP386" i="1"/>
  <c r="BM386" i="1"/>
  <c r="BJ386" i="1"/>
  <c r="BG386" i="1"/>
  <c r="BD386" i="1"/>
  <c r="BA386" i="1"/>
  <c r="AX386" i="1"/>
  <c r="AU386" i="1"/>
  <c r="AR386" i="1"/>
  <c r="AO386" i="1"/>
  <c r="AL386" i="1"/>
  <c r="AI386" i="1"/>
  <c r="AF386" i="1"/>
  <c r="AC386" i="1"/>
  <c r="Z386" i="1"/>
  <c r="W386" i="1"/>
  <c r="T386" i="1"/>
  <c r="Q386" i="1"/>
  <c r="N386" i="1"/>
  <c r="K386" i="1"/>
  <c r="H386" i="1"/>
  <c r="E386" i="1"/>
  <c r="BY385" i="1"/>
  <c r="BV385" i="1"/>
  <c r="BS385" i="1"/>
  <c r="BP385" i="1"/>
  <c r="BM385" i="1"/>
  <c r="BJ385" i="1"/>
  <c r="BG385" i="1"/>
  <c r="BD385" i="1"/>
  <c r="BA385" i="1"/>
  <c r="AX385" i="1"/>
  <c r="AU385" i="1"/>
  <c r="AR385" i="1"/>
  <c r="AO385" i="1"/>
  <c r="AL385" i="1"/>
  <c r="AI385" i="1"/>
  <c r="AF385" i="1"/>
  <c r="AC385" i="1"/>
  <c r="Z385" i="1"/>
  <c r="W385" i="1"/>
  <c r="T385" i="1"/>
  <c r="Q385" i="1"/>
  <c r="N385" i="1"/>
  <c r="K385" i="1"/>
  <c r="H385" i="1"/>
  <c r="E385" i="1"/>
  <c r="BY384" i="1"/>
  <c r="BV384" i="1"/>
  <c r="BS384" i="1"/>
  <c r="BP384" i="1"/>
  <c r="BM384" i="1"/>
  <c r="BJ384" i="1"/>
  <c r="BG384" i="1"/>
  <c r="BD384" i="1"/>
  <c r="BA384" i="1"/>
  <c r="AX384" i="1"/>
  <c r="AU384" i="1"/>
  <c r="AR384" i="1"/>
  <c r="AO384" i="1"/>
  <c r="AL384" i="1"/>
  <c r="AI384" i="1"/>
  <c r="AF384" i="1"/>
  <c r="AC384" i="1"/>
  <c r="Z384" i="1"/>
  <c r="W384" i="1"/>
  <c r="T384" i="1"/>
  <c r="Q384" i="1"/>
  <c r="N384" i="1"/>
  <c r="K384" i="1"/>
  <c r="H384" i="1"/>
  <c r="E384" i="1"/>
  <c r="BY383" i="1"/>
  <c r="BV383" i="1"/>
  <c r="BS383" i="1"/>
  <c r="BP383" i="1"/>
  <c r="BM383" i="1"/>
  <c r="BJ383" i="1"/>
  <c r="BG383" i="1"/>
  <c r="BD383" i="1"/>
  <c r="BA383" i="1"/>
  <c r="AX383" i="1"/>
  <c r="AU383" i="1"/>
  <c r="AR383" i="1"/>
  <c r="AO383" i="1"/>
  <c r="AL383" i="1"/>
  <c r="AI383" i="1"/>
  <c r="AF383" i="1"/>
  <c r="AC383" i="1"/>
  <c r="Z383" i="1"/>
  <c r="W383" i="1"/>
  <c r="T383" i="1"/>
  <c r="Q383" i="1"/>
  <c r="N383" i="1"/>
  <c r="K383" i="1"/>
  <c r="H383" i="1"/>
  <c r="E383" i="1"/>
  <c r="BY382" i="1"/>
  <c r="BV382" i="1"/>
  <c r="BV403" i="1" s="1"/>
  <c r="BS382" i="1"/>
  <c r="BP382" i="1"/>
  <c r="BM382" i="1"/>
  <c r="BJ382" i="1"/>
  <c r="BJ403" i="1" s="1"/>
  <c r="BJ405" i="1" s="1"/>
  <c r="BG382" i="1"/>
  <c r="BD382" i="1"/>
  <c r="BA382" i="1"/>
  <c r="AX382" i="1"/>
  <c r="AX403" i="1" s="1"/>
  <c r="AX405" i="1" s="1"/>
  <c r="AU382" i="1"/>
  <c r="AR382" i="1"/>
  <c r="AO382" i="1"/>
  <c r="AL382" i="1"/>
  <c r="AL403" i="1" s="1"/>
  <c r="AL405" i="1" s="1"/>
  <c r="AI382" i="1"/>
  <c r="AF382" i="1"/>
  <c r="AC382" i="1"/>
  <c r="Z382" i="1"/>
  <c r="Z403" i="1" s="1"/>
  <c r="W382" i="1"/>
  <c r="T382" i="1"/>
  <c r="Q382" i="1"/>
  <c r="N382" i="1"/>
  <c r="N403" i="1" s="1"/>
  <c r="K382" i="1"/>
  <c r="H382" i="1"/>
  <c r="E382" i="1"/>
  <c r="BY381" i="1"/>
  <c r="BY403" i="1" s="1"/>
  <c r="BV381" i="1"/>
  <c r="BS381" i="1"/>
  <c r="BP381" i="1"/>
  <c r="BM381" i="1"/>
  <c r="BM403" i="1" s="1"/>
  <c r="BM405" i="1" s="1"/>
  <c r="BJ381" i="1"/>
  <c r="BG381" i="1"/>
  <c r="BD381" i="1"/>
  <c r="BA381" i="1"/>
  <c r="BA403" i="1" s="1"/>
  <c r="BA405" i="1" s="1"/>
  <c r="AX381" i="1"/>
  <c r="AU381" i="1"/>
  <c r="AR381" i="1"/>
  <c r="AO381" i="1"/>
  <c r="AO403" i="1" s="1"/>
  <c r="AL381" i="1"/>
  <c r="AI381" i="1"/>
  <c r="AF381" i="1"/>
  <c r="AC381" i="1"/>
  <c r="AC403" i="1" s="1"/>
  <c r="Z381" i="1"/>
  <c r="W381" i="1"/>
  <c r="T381" i="1"/>
  <c r="Q381" i="1"/>
  <c r="Q403" i="1" s="1"/>
  <c r="Q405" i="1" s="1"/>
  <c r="N381" i="1"/>
  <c r="K381" i="1"/>
  <c r="H381" i="1"/>
  <c r="E381" i="1"/>
  <c r="E403" i="1" s="1"/>
  <c r="BJ371" i="1"/>
  <c r="N371" i="1"/>
  <c r="BV370" i="1"/>
  <c r="Z370" i="1"/>
  <c r="AL369" i="1"/>
  <c r="T369" i="1"/>
  <c r="BY367" i="1"/>
  <c r="BV367" i="1"/>
  <c r="BS367" i="1"/>
  <c r="BP367" i="1"/>
  <c r="BM367" i="1"/>
  <c r="BJ367" i="1"/>
  <c r="BG367" i="1"/>
  <c r="BD367" i="1"/>
  <c r="BA367" i="1"/>
  <c r="AX367" i="1"/>
  <c r="AU367" i="1"/>
  <c r="AR367" i="1"/>
  <c r="AO367" i="1"/>
  <c r="AL367" i="1"/>
  <c r="AI367" i="1"/>
  <c r="AF367" i="1"/>
  <c r="AC367" i="1"/>
  <c r="Z367" i="1"/>
  <c r="W367" i="1"/>
  <c r="T367" i="1"/>
  <c r="Q367" i="1"/>
  <c r="N367" i="1"/>
  <c r="K367" i="1"/>
  <c r="H367" i="1"/>
  <c r="E367" i="1"/>
  <c r="BY366" i="1"/>
  <c r="BV366" i="1"/>
  <c r="BS366" i="1"/>
  <c r="BP366" i="1"/>
  <c r="BM366" i="1"/>
  <c r="BJ366" i="1"/>
  <c r="BG366" i="1"/>
  <c r="BD366" i="1"/>
  <c r="BA366" i="1"/>
  <c r="AX366" i="1"/>
  <c r="AU366" i="1"/>
  <c r="AR366" i="1"/>
  <c r="AO366" i="1"/>
  <c r="AL366" i="1"/>
  <c r="AI366" i="1"/>
  <c r="AF366" i="1"/>
  <c r="AC366" i="1"/>
  <c r="Z366" i="1"/>
  <c r="W366" i="1"/>
  <c r="T366" i="1"/>
  <c r="Q366" i="1"/>
  <c r="N366" i="1"/>
  <c r="K366" i="1"/>
  <c r="H366" i="1"/>
  <c r="E366" i="1"/>
  <c r="BY365" i="1"/>
  <c r="BV365" i="1"/>
  <c r="BS365" i="1"/>
  <c r="BP365" i="1"/>
  <c r="BM365" i="1"/>
  <c r="BJ365" i="1"/>
  <c r="BG365" i="1"/>
  <c r="BD365" i="1"/>
  <c r="BA365" i="1"/>
  <c r="AX365" i="1"/>
  <c r="AU365" i="1"/>
  <c r="AR365" i="1"/>
  <c r="AO365" i="1"/>
  <c r="AL365" i="1"/>
  <c r="AI365" i="1"/>
  <c r="AF365" i="1"/>
  <c r="AC365" i="1"/>
  <c r="Z365" i="1"/>
  <c r="W365" i="1"/>
  <c r="T365" i="1"/>
  <c r="Q365" i="1"/>
  <c r="N365" i="1"/>
  <c r="K365" i="1"/>
  <c r="H365" i="1"/>
  <c r="E365" i="1"/>
  <c r="BY364" i="1"/>
  <c r="BV364" i="1"/>
  <c r="BS364" i="1"/>
  <c r="BP364" i="1"/>
  <c r="BM364" i="1"/>
  <c r="BJ364" i="1"/>
  <c r="BG364" i="1"/>
  <c r="BD364" i="1"/>
  <c r="BA364" i="1"/>
  <c r="AX364" i="1"/>
  <c r="AU364" i="1"/>
  <c r="AR364" i="1"/>
  <c r="AO364" i="1"/>
  <c r="AL364" i="1"/>
  <c r="AI364" i="1"/>
  <c r="AF364" i="1"/>
  <c r="AC364" i="1"/>
  <c r="Z364" i="1"/>
  <c r="W364" i="1"/>
  <c r="T364" i="1"/>
  <c r="Q364" i="1"/>
  <c r="N364" i="1"/>
  <c r="K364" i="1"/>
  <c r="H364" i="1"/>
  <c r="E364" i="1"/>
  <c r="BY363" i="1"/>
  <c r="BV363" i="1"/>
  <c r="BS363" i="1"/>
  <c r="BP363" i="1"/>
  <c r="BM363" i="1"/>
  <c r="BJ363" i="1"/>
  <c r="BG363" i="1"/>
  <c r="BD363" i="1"/>
  <c r="BA363" i="1"/>
  <c r="AX363" i="1"/>
  <c r="AU363" i="1"/>
  <c r="AR363" i="1"/>
  <c r="AO363" i="1"/>
  <c r="AL363" i="1"/>
  <c r="AI363" i="1"/>
  <c r="AF363" i="1"/>
  <c r="AC363" i="1"/>
  <c r="Z363" i="1"/>
  <c r="W363" i="1"/>
  <c r="T363" i="1"/>
  <c r="Q363" i="1"/>
  <c r="N363" i="1"/>
  <c r="K363" i="1"/>
  <c r="H363" i="1"/>
  <c r="E363" i="1"/>
  <c r="BY362" i="1"/>
  <c r="BV362" i="1"/>
  <c r="BS362" i="1"/>
  <c r="BP362" i="1"/>
  <c r="BM362" i="1"/>
  <c r="BJ362" i="1"/>
  <c r="BG362" i="1"/>
  <c r="BD362" i="1"/>
  <c r="BA362" i="1"/>
  <c r="AX362" i="1"/>
  <c r="AU362" i="1"/>
  <c r="AR362" i="1"/>
  <c r="AO362" i="1"/>
  <c r="AL362" i="1"/>
  <c r="AI362" i="1"/>
  <c r="AF362" i="1"/>
  <c r="AC362" i="1"/>
  <c r="Z362" i="1"/>
  <c r="W362" i="1"/>
  <c r="T362" i="1"/>
  <c r="Q362" i="1"/>
  <c r="N362" i="1"/>
  <c r="K362" i="1"/>
  <c r="H362" i="1"/>
  <c r="E362" i="1"/>
  <c r="BY361" i="1"/>
  <c r="BV361" i="1"/>
  <c r="BS361" i="1"/>
  <c r="BP361" i="1"/>
  <c r="BM361" i="1"/>
  <c r="BJ361" i="1"/>
  <c r="BG361" i="1"/>
  <c r="BD361" i="1"/>
  <c r="BA361" i="1"/>
  <c r="AX361" i="1"/>
  <c r="AU361" i="1"/>
  <c r="AR361" i="1"/>
  <c r="AO361" i="1"/>
  <c r="AL361" i="1"/>
  <c r="AI361" i="1"/>
  <c r="AF361" i="1"/>
  <c r="AC361" i="1"/>
  <c r="Z361" i="1"/>
  <c r="W361" i="1"/>
  <c r="T361" i="1"/>
  <c r="Q361" i="1"/>
  <c r="N361" i="1"/>
  <c r="K361" i="1"/>
  <c r="H361" i="1"/>
  <c r="E361" i="1"/>
  <c r="BY360" i="1"/>
  <c r="BV360" i="1"/>
  <c r="BS360" i="1"/>
  <c r="BP360" i="1"/>
  <c r="BM360" i="1"/>
  <c r="BJ360" i="1"/>
  <c r="BG360" i="1"/>
  <c r="BD360" i="1"/>
  <c r="BA360" i="1"/>
  <c r="AX360" i="1"/>
  <c r="AU360" i="1"/>
  <c r="AR360" i="1"/>
  <c r="AO360" i="1"/>
  <c r="AL360" i="1"/>
  <c r="AI360" i="1"/>
  <c r="AF360" i="1"/>
  <c r="AC360" i="1"/>
  <c r="Z360" i="1"/>
  <c r="W360" i="1"/>
  <c r="T360" i="1"/>
  <c r="Q360" i="1"/>
  <c r="N360" i="1"/>
  <c r="K360" i="1"/>
  <c r="H360" i="1"/>
  <c r="E360" i="1"/>
  <c r="BY359" i="1"/>
  <c r="BV359" i="1"/>
  <c r="BS359" i="1"/>
  <c r="BP359" i="1"/>
  <c r="BM359" i="1"/>
  <c r="BJ359" i="1"/>
  <c r="BG359" i="1"/>
  <c r="BD359" i="1"/>
  <c r="BA359" i="1"/>
  <c r="AX359" i="1"/>
  <c r="AU359" i="1"/>
  <c r="AR359" i="1"/>
  <c r="AO359" i="1"/>
  <c r="AL359" i="1"/>
  <c r="AI359" i="1"/>
  <c r="AF359" i="1"/>
  <c r="AC359" i="1"/>
  <c r="Z359" i="1"/>
  <c r="W359" i="1"/>
  <c r="T359" i="1"/>
  <c r="Q359" i="1"/>
  <c r="N359" i="1"/>
  <c r="K359" i="1"/>
  <c r="H359" i="1"/>
  <c r="E359" i="1"/>
  <c r="BY358" i="1"/>
  <c r="BV358" i="1"/>
  <c r="BS358" i="1"/>
  <c r="BP358" i="1"/>
  <c r="BM358" i="1"/>
  <c r="BJ358" i="1"/>
  <c r="BG358" i="1"/>
  <c r="BD358" i="1"/>
  <c r="BA358" i="1"/>
  <c r="AX358" i="1"/>
  <c r="AU358" i="1"/>
  <c r="AR358" i="1"/>
  <c r="AO358" i="1"/>
  <c r="AL358" i="1"/>
  <c r="AI358" i="1"/>
  <c r="AF358" i="1"/>
  <c r="AC358" i="1"/>
  <c r="Z358" i="1"/>
  <c r="W358" i="1"/>
  <c r="T358" i="1"/>
  <c r="Q358" i="1"/>
  <c r="N358" i="1"/>
  <c r="K358" i="1"/>
  <c r="H358" i="1"/>
  <c r="E358" i="1"/>
  <c r="BY357" i="1"/>
  <c r="BV357" i="1"/>
  <c r="BS357" i="1"/>
  <c r="BP357" i="1"/>
  <c r="BM357" i="1"/>
  <c r="BJ357" i="1"/>
  <c r="BG357" i="1"/>
  <c r="BD357" i="1"/>
  <c r="BA357" i="1"/>
  <c r="AX357" i="1"/>
  <c r="AU357" i="1"/>
  <c r="AR357" i="1"/>
  <c r="AO357" i="1"/>
  <c r="AL357" i="1"/>
  <c r="AI357" i="1"/>
  <c r="AF357" i="1"/>
  <c r="AC357" i="1"/>
  <c r="Z357" i="1"/>
  <c r="W357" i="1"/>
  <c r="T357" i="1"/>
  <c r="Q357" i="1"/>
  <c r="N357" i="1"/>
  <c r="K357" i="1"/>
  <c r="H357" i="1"/>
  <c r="E357" i="1"/>
  <c r="BY356" i="1"/>
  <c r="BV356" i="1"/>
  <c r="BS356" i="1"/>
  <c r="BP356" i="1"/>
  <c r="BM356" i="1"/>
  <c r="BJ356" i="1"/>
  <c r="BG356" i="1"/>
  <c r="BD356" i="1"/>
  <c r="BA356" i="1"/>
  <c r="AX356" i="1"/>
  <c r="AU356" i="1"/>
  <c r="AR356" i="1"/>
  <c r="AO356" i="1"/>
  <c r="AL356" i="1"/>
  <c r="AI356" i="1"/>
  <c r="AF356" i="1"/>
  <c r="AC356" i="1"/>
  <c r="Z356" i="1"/>
  <c r="W356" i="1"/>
  <c r="T356" i="1"/>
  <c r="Q356" i="1"/>
  <c r="N356" i="1"/>
  <c r="K356" i="1"/>
  <c r="H356" i="1"/>
  <c r="E356" i="1"/>
  <c r="BY355" i="1"/>
  <c r="BV355" i="1"/>
  <c r="BS355" i="1"/>
  <c r="BP355" i="1"/>
  <c r="BM355" i="1"/>
  <c r="BJ355" i="1"/>
  <c r="BG355" i="1"/>
  <c r="BD355" i="1"/>
  <c r="BA355" i="1"/>
  <c r="AX355" i="1"/>
  <c r="AU355" i="1"/>
  <c r="AR355" i="1"/>
  <c r="AO355" i="1"/>
  <c r="AL355" i="1"/>
  <c r="AI355" i="1"/>
  <c r="AF355" i="1"/>
  <c r="AC355" i="1"/>
  <c r="Z355" i="1"/>
  <c r="W355" i="1"/>
  <c r="T355" i="1"/>
  <c r="Q355" i="1"/>
  <c r="N355" i="1"/>
  <c r="K355" i="1"/>
  <c r="H355" i="1"/>
  <c r="E355" i="1"/>
  <c r="BY354" i="1"/>
  <c r="BV354" i="1"/>
  <c r="BS354" i="1"/>
  <c r="BP354" i="1"/>
  <c r="BM354" i="1"/>
  <c r="BJ354" i="1"/>
  <c r="BG354" i="1"/>
  <c r="BD354" i="1"/>
  <c r="BA354" i="1"/>
  <c r="AX354" i="1"/>
  <c r="AU354" i="1"/>
  <c r="AR354" i="1"/>
  <c r="AO354" i="1"/>
  <c r="AL354" i="1"/>
  <c r="AI354" i="1"/>
  <c r="AF354" i="1"/>
  <c r="AC354" i="1"/>
  <c r="Z354" i="1"/>
  <c r="W354" i="1"/>
  <c r="T354" i="1"/>
  <c r="Q354" i="1"/>
  <c r="N354" i="1"/>
  <c r="K354" i="1"/>
  <c r="H354" i="1"/>
  <c r="E354" i="1"/>
  <c r="BY353" i="1"/>
  <c r="BV353" i="1"/>
  <c r="BS353" i="1"/>
  <c r="BP353" i="1"/>
  <c r="BM353" i="1"/>
  <c r="BJ353" i="1"/>
  <c r="BG353" i="1"/>
  <c r="BD353" i="1"/>
  <c r="BA353" i="1"/>
  <c r="AX353" i="1"/>
  <c r="AU353" i="1"/>
  <c r="AR353" i="1"/>
  <c r="AO353" i="1"/>
  <c r="AL353" i="1"/>
  <c r="AI353" i="1"/>
  <c r="AF353" i="1"/>
  <c r="AC353" i="1"/>
  <c r="Z353" i="1"/>
  <c r="W353" i="1"/>
  <c r="T353" i="1"/>
  <c r="Q353" i="1"/>
  <c r="N353" i="1"/>
  <c r="K353" i="1"/>
  <c r="H353" i="1"/>
  <c r="E353" i="1"/>
  <c r="BY352" i="1"/>
  <c r="BV352" i="1"/>
  <c r="BS352" i="1"/>
  <c r="BP352" i="1"/>
  <c r="BM352" i="1"/>
  <c r="BJ352" i="1"/>
  <c r="BG352" i="1"/>
  <c r="BD352" i="1"/>
  <c r="BA352" i="1"/>
  <c r="AX352" i="1"/>
  <c r="AU352" i="1"/>
  <c r="AR352" i="1"/>
  <c r="AO352" i="1"/>
  <c r="AL352" i="1"/>
  <c r="AI352" i="1"/>
  <c r="AF352" i="1"/>
  <c r="AC352" i="1"/>
  <c r="Z352" i="1"/>
  <c r="W352" i="1"/>
  <c r="T352" i="1"/>
  <c r="Q352" i="1"/>
  <c r="N352" i="1"/>
  <c r="K352" i="1"/>
  <c r="H352" i="1"/>
  <c r="E352" i="1"/>
  <c r="BY351" i="1"/>
  <c r="BV351" i="1"/>
  <c r="BS351" i="1"/>
  <c r="BP351" i="1"/>
  <c r="BM351" i="1"/>
  <c r="BJ351" i="1"/>
  <c r="BG351" i="1"/>
  <c r="BD351" i="1"/>
  <c r="BA351" i="1"/>
  <c r="AX351" i="1"/>
  <c r="AU351" i="1"/>
  <c r="AR351" i="1"/>
  <c r="AO351" i="1"/>
  <c r="AL351" i="1"/>
  <c r="AI351" i="1"/>
  <c r="AF351" i="1"/>
  <c r="AC351" i="1"/>
  <c r="Z351" i="1"/>
  <c r="W351" i="1"/>
  <c r="T351" i="1"/>
  <c r="Q351" i="1"/>
  <c r="N351" i="1"/>
  <c r="K351" i="1"/>
  <c r="H351" i="1"/>
  <c r="E351" i="1"/>
  <c r="BY350" i="1"/>
  <c r="BV350" i="1"/>
  <c r="BS350" i="1"/>
  <c r="BP350" i="1"/>
  <c r="BM350" i="1"/>
  <c r="BJ350" i="1"/>
  <c r="BG350" i="1"/>
  <c r="BD350" i="1"/>
  <c r="BA350" i="1"/>
  <c r="AX350" i="1"/>
  <c r="AU350" i="1"/>
  <c r="AR350" i="1"/>
  <c r="AO350" i="1"/>
  <c r="AL350" i="1"/>
  <c r="AI350" i="1"/>
  <c r="AF350" i="1"/>
  <c r="AC350" i="1"/>
  <c r="Z350" i="1"/>
  <c r="W350" i="1"/>
  <c r="T350" i="1"/>
  <c r="Q350" i="1"/>
  <c r="N350" i="1"/>
  <c r="K350" i="1"/>
  <c r="H350" i="1"/>
  <c r="E350" i="1"/>
  <c r="BY349" i="1"/>
  <c r="BV349" i="1"/>
  <c r="BS349" i="1"/>
  <c r="BP349" i="1"/>
  <c r="BM349" i="1"/>
  <c r="BJ349" i="1"/>
  <c r="BG349" i="1"/>
  <c r="BD349" i="1"/>
  <c r="BA349" i="1"/>
  <c r="AX349" i="1"/>
  <c r="AU349" i="1"/>
  <c r="AR349" i="1"/>
  <c r="AO349" i="1"/>
  <c r="AL349" i="1"/>
  <c r="AI349" i="1"/>
  <c r="AF349" i="1"/>
  <c r="AC349" i="1"/>
  <c r="Z349" i="1"/>
  <c r="W349" i="1"/>
  <c r="T349" i="1"/>
  <c r="Q349" i="1"/>
  <c r="N349" i="1"/>
  <c r="K349" i="1"/>
  <c r="H349" i="1"/>
  <c r="E349" i="1"/>
  <c r="BY348" i="1"/>
  <c r="BV348" i="1"/>
  <c r="BV369" i="1" s="1"/>
  <c r="BS348" i="1"/>
  <c r="BP348" i="1"/>
  <c r="BM348" i="1"/>
  <c r="BJ348" i="1"/>
  <c r="BJ369" i="1" s="1"/>
  <c r="BJ370" i="1" s="1"/>
  <c r="BG348" i="1"/>
  <c r="BD348" i="1"/>
  <c r="BA348" i="1"/>
  <c r="BA369" i="1" s="1"/>
  <c r="AX348" i="1"/>
  <c r="AX369" i="1" s="1"/>
  <c r="AU348" i="1"/>
  <c r="AR348" i="1"/>
  <c r="AO348" i="1"/>
  <c r="AL348" i="1"/>
  <c r="AI348" i="1"/>
  <c r="AF348" i="1"/>
  <c r="AC348" i="1"/>
  <c r="Z348" i="1"/>
  <c r="Z369" i="1" s="1"/>
  <c r="W348" i="1"/>
  <c r="T348" i="1"/>
  <c r="Q348" i="1"/>
  <c r="N348" i="1"/>
  <c r="N369" i="1" s="1"/>
  <c r="N370" i="1" s="1"/>
  <c r="K348" i="1"/>
  <c r="H348" i="1"/>
  <c r="E348" i="1"/>
  <c r="E369" i="1" s="1"/>
  <c r="BY347" i="1"/>
  <c r="BY369" i="1" s="1"/>
  <c r="BV347" i="1"/>
  <c r="BS347" i="1"/>
  <c r="BP347" i="1"/>
  <c r="BP369" i="1" s="1"/>
  <c r="BM347" i="1"/>
  <c r="BM369" i="1" s="1"/>
  <c r="BJ347" i="1"/>
  <c r="BG347" i="1"/>
  <c r="BD347" i="1"/>
  <c r="BD369" i="1" s="1"/>
  <c r="BA347" i="1"/>
  <c r="AX347" i="1"/>
  <c r="AU347" i="1"/>
  <c r="AR347" i="1"/>
  <c r="AR369" i="1" s="1"/>
  <c r="AO347" i="1"/>
  <c r="AO369" i="1" s="1"/>
  <c r="AL347" i="1"/>
  <c r="AI347" i="1"/>
  <c r="AF347" i="1"/>
  <c r="AF369" i="1" s="1"/>
  <c r="AF370" i="1" s="1"/>
  <c r="AC347" i="1"/>
  <c r="AC369" i="1" s="1"/>
  <c r="Z347" i="1"/>
  <c r="W347" i="1"/>
  <c r="T347" i="1"/>
  <c r="Q347" i="1"/>
  <c r="Q369" i="1" s="1"/>
  <c r="N347" i="1"/>
  <c r="K347" i="1"/>
  <c r="H347" i="1"/>
  <c r="H369" i="1" s="1"/>
  <c r="E347" i="1"/>
  <c r="BP335" i="1"/>
  <c r="BP337" i="1" s="1"/>
  <c r="BA335" i="1"/>
  <c r="BA337" i="1" s="1"/>
  <c r="K335" i="1"/>
  <c r="K337" i="1" s="1"/>
  <c r="BY333" i="1"/>
  <c r="BV333" i="1"/>
  <c r="BS333" i="1"/>
  <c r="BP333" i="1"/>
  <c r="BM333" i="1"/>
  <c r="BJ333" i="1"/>
  <c r="BG333" i="1"/>
  <c r="BD333" i="1"/>
  <c r="BA333" i="1"/>
  <c r="AX333" i="1"/>
  <c r="AU333" i="1"/>
  <c r="AR333" i="1"/>
  <c r="AO333" i="1"/>
  <c r="AL333" i="1"/>
  <c r="AI333" i="1"/>
  <c r="AF333" i="1"/>
  <c r="AC333" i="1"/>
  <c r="Z333" i="1"/>
  <c r="W333" i="1"/>
  <c r="T333" i="1"/>
  <c r="Q333" i="1"/>
  <c r="N333" i="1"/>
  <c r="K333" i="1"/>
  <c r="H333" i="1"/>
  <c r="E333" i="1"/>
  <c r="BY332" i="1"/>
  <c r="BV332" i="1"/>
  <c r="BS332" i="1"/>
  <c r="BP332" i="1"/>
  <c r="BM332" i="1"/>
  <c r="BJ332" i="1"/>
  <c r="BG332" i="1"/>
  <c r="BD332" i="1"/>
  <c r="BA332" i="1"/>
  <c r="AX332" i="1"/>
  <c r="AU332" i="1"/>
  <c r="AR332" i="1"/>
  <c r="AO332" i="1"/>
  <c r="AL332" i="1"/>
  <c r="AI332" i="1"/>
  <c r="AF332" i="1"/>
  <c r="AC332" i="1"/>
  <c r="Z332" i="1"/>
  <c r="W332" i="1"/>
  <c r="T332" i="1"/>
  <c r="Q332" i="1"/>
  <c r="N332" i="1"/>
  <c r="K332" i="1"/>
  <c r="H332" i="1"/>
  <c r="E332" i="1"/>
  <c r="BY331" i="1"/>
  <c r="BV331" i="1"/>
  <c r="BS331" i="1"/>
  <c r="BP331" i="1"/>
  <c r="BM331" i="1"/>
  <c r="BJ331" i="1"/>
  <c r="BG331" i="1"/>
  <c r="BD331" i="1"/>
  <c r="BA331" i="1"/>
  <c r="AX331" i="1"/>
  <c r="AU331" i="1"/>
  <c r="AR331" i="1"/>
  <c r="AO331" i="1"/>
  <c r="AL331" i="1"/>
  <c r="AI331" i="1"/>
  <c r="AF331" i="1"/>
  <c r="AC331" i="1"/>
  <c r="Z331" i="1"/>
  <c r="W331" i="1"/>
  <c r="T331" i="1"/>
  <c r="Q331" i="1"/>
  <c r="N331" i="1"/>
  <c r="K331" i="1"/>
  <c r="H331" i="1"/>
  <c r="E331" i="1"/>
  <c r="BY330" i="1"/>
  <c r="BV330" i="1"/>
  <c r="BS330" i="1"/>
  <c r="BP330" i="1"/>
  <c r="BM330" i="1"/>
  <c r="BJ330" i="1"/>
  <c r="BG330" i="1"/>
  <c r="BD330" i="1"/>
  <c r="BA330" i="1"/>
  <c r="AX330" i="1"/>
  <c r="AU330" i="1"/>
  <c r="AR330" i="1"/>
  <c r="AO330" i="1"/>
  <c r="AL330" i="1"/>
  <c r="AI330" i="1"/>
  <c r="AF330" i="1"/>
  <c r="AC330" i="1"/>
  <c r="Z330" i="1"/>
  <c r="W330" i="1"/>
  <c r="T330" i="1"/>
  <c r="Q330" i="1"/>
  <c r="N330" i="1"/>
  <c r="K330" i="1"/>
  <c r="H330" i="1"/>
  <c r="E330" i="1"/>
  <c r="BY329" i="1"/>
  <c r="BV329" i="1"/>
  <c r="BS329" i="1"/>
  <c r="BP329" i="1"/>
  <c r="BM329" i="1"/>
  <c r="BJ329" i="1"/>
  <c r="BG329" i="1"/>
  <c r="BD329" i="1"/>
  <c r="BA329" i="1"/>
  <c r="AX329" i="1"/>
  <c r="AU329" i="1"/>
  <c r="AR329" i="1"/>
  <c r="AO329" i="1"/>
  <c r="AL329" i="1"/>
  <c r="AI329" i="1"/>
  <c r="AF329" i="1"/>
  <c r="AC329" i="1"/>
  <c r="Z329" i="1"/>
  <c r="W329" i="1"/>
  <c r="T329" i="1"/>
  <c r="Q329" i="1"/>
  <c r="N329" i="1"/>
  <c r="K329" i="1"/>
  <c r="H329" i="1"/>
  <c r="E329" i="1"/>
  <c r="BY328" i="1"/>
  <c r="BV328" i="1"/>
  <c r="BS328" i="1"/>
  <c r="BP328" i="1"/>
  <c r="BM328" i="1"/>
  <c r="BJ328" i="1"/>
  <c r="BG328" i="1"/>
  <c r="BD328" i="1"/>
  <c r="BA328" i="1"/>
  <c r="AX328" i="1"/>
  <c r="AU328" i="1"/>
  <c r="AR328" i="1"/>
  <c r="AO328" i="1"/>
  <c r="AL328" i="1"/>
  <c r="AI328" i="1"/>
  <c r="AF328" i="1"/>
  <c r="AC328" i="1"/>
  <c r="Z328" i="1"/>
  <c r="W328" i="1"/>
  <c r="T328" i="1"/>
  <c r="Q328" i="1"/>
  <c r="N328" i="1"/>
  <c r="K328" i="1"/>
  <c r="H328" i="1"/>
  <c r="E328" i="1"/>
  <c r="BY327" i="1"/>
  <c r="BV327" i="1"/>
  <c r="BS327" i="1"/>
  <c r="BP327" i="1"/>
  <c r="BM327" i="1"/>
  <c r="BJ327" i="1"/>
  <c r="BG327" i="1"/>
  <c r="BD327" i="1"/>
  <c r="BA327" i="1"/>
  <c r="AX327" i="1"/>
  <c r="AU327" i="1"/>
  <c r="AR327" i="1"/>
  <c r="AO327" i="1"/>
  <c r="AL327" i="1"/>
  <c r="AI327" i="1"/>
  <c r="AF327" i="1"/>
  <c r="AC327" i="1"/>
  <c r="Z327" i="1"/>
  <c r="W327" i="1"/>
  <c r="T327" i="1"/>
  <c r="Q327" i="1"/>
  <c r="N327" i="1"/>
  <c r="K327" i="1"/>
  <c r="H327" i="1"/>
  <c r="E327" i="1"/>
  <c r="BY326" i="1"/>
  <c r="BV326" i="1"/>
  <c r="BS326" i="1"/>
  <c r="BP326" i="1"/>
  <c r="BM326" i="1"/>
  <c r="BJ326" i="1"/>
  <c r="BG326" i="1"/>
  <c r="BD326" i="1"/>
  <c r="BA326" i="1"/>
  <c r="AX326" i="1"/>
  <c r="AU326" i="1"/>
  <c r="AR326" i="1"/>
  <c r="AO326" i="1"/>
  <c r="AL326" i="1"/>
  <c r="AI326" i="1"/>
  <c r="AF326" i="1"/>
  <c r="AC326" i="1"/>
  <c r="Z326" i="1"/>
  <c r="W326" i="1"/>
  <c r="T326" i="1"/>
  <c r="Q326" i="1"/>
  <c r="N326" i="1"/>
  <c r="K326" i="1"/>
  <c r="H326" i="1"/>
  <c r="E326" i="1"/>
  <c r="BY325" i="1"/>
  <c r="BV325" i="1"/>
  <c r="BS325" i="1"/>
  <c r="BP325" i="1"/>
  <c r="BM325" i="1"/>
  <c r="BJ325" i="1"/>
  <c r="BG325" i="1"/>
  <c r="BD325" i="1"/>
  <c r="BA325" i="1"/>
  <c r="AX325" i="1"/>
  <c r="AU325" i="1"/>
  <c r="AR325" i="1"/>
  <c r="AO325" i="1"/>
  <c r="AL325" i="1"/>
  <c r="AI325" i="1"/>
  <c r="AF325" i="1"/>
  <c r="AC325" i="1"/>
  <c r="Z325" i="1"/>
  <c r="W325" i="1"/>
  <c r="T325" i="1"/>
  <c r="Q325" i="1"/>
  <c r="N325" i="1"/>
  <c r="K325" i="1"/>
  <c r="H325" i="1"/>
  <c r="E325" i="1"/>
  <c r="BY324" i="1"/>
  <c r="BV324" i="1"/>
  <c r="BS324" i="1"/>
  <c r="BP324" i="1"/>
  <c r="BM324" i="1"/>
  <c r="BJ324" i="1"/>
  <c r="BG324" i="1"/>
  <c r="BD324" i="1"/>
  <c r="BA324" i="1"/>
  <c r="AX324" i="1"/>
  <c r="AU324" i="1"/>
  <c r="AR324" i="1"/>
  <c r="AO324" i="1"/>
  <c r="AL324" i="1"/>
  <c r="AI324" i="1"/>
  <c r="AF324" i="1"/>
  <c r="AC324" i="1"/>
  <c r="Z324" i="1"/>
  <c r="W324" i="1"/>
  <c r="T324" i="1"/>
  <c r="Q324" i="1"/>
  <c r="N324" i="1"/>
  <c r="K324" i="1"/>
  <c r="H324" i="1"/>
  <c r="E324" i="1"/>
  <c r="BY323" i="1"/>
  <c r="BV323" i="1"/>
  <c r="BS323" i="1"/>
  <c r="BP323" i="1"/>
  <c r="BM323" i="1"/>
  <c r="BJ323" i="1"/>
  <c r="BG323" i="1"/>
  <c r="BD323" i="1"/>
  <c r="BA323" i="1"/>
  <c r="AX323" i="1"/>
  <c r="AU323" i="1"/>
  <c r="AR323" i="1"/>
  <c r="AO323" i="1"/>
  <c r="AL323" i="1"/>
  <c r="AI323" i="1"/>
  <c r="AF323" i="1"/>
  <c r="AC323" i="1"/>
  <c r="Z323" i="1"/>
  <c r="W323" i="1"/>
  <c r="T323" i="1"/>
  <c r="Q323" i="1"/>
  <c r="N323" i="1"/>
  <c r="K323" i="1"/>
  <c r="H323" i="1"/>
  <c r="E323" i="1"/>
  <c r="BY322" i="1"/>
  <c r="BV322" i="1"/>
  <c r="BS322" i="1"/>
  <c r="BP322" i="1"/>
  <c r="BM322" i="1"/>
  <c r="BJ322" i="1"/>
  <c r="BG322" i="1"/>
  <c r="BD322" i="1"/>
  <c r="BA322" i="1"/>
  <c r="AX322" i="1"/>
  <c r="AU322" i="1"/>
  <c r="AR322" i="1"/>
  <c r="AO322" i="1"/>
  <c r="AL322" i="1"/>
  <c r="AI322" i="1"/>
  <c r="AF322" i="1"/>
  <c r="AC322" i="1"/>
  <c r="Z322" i="1"/>
  <c r="W322" i="1"/>
  <c r="T322" i="1"/>
  <c r="Q322" i="1"/>
  <c r="N322" i="1"/>
  <c r="K322" i="1"/>
  <c r="H322" i="1"/>
  <c r="E322" i="1"/>
  <c r="BY321" i="1"/>
  <c r="BV321" i="1"/>
  <c r="BS321" i="1"/>
  <c r="BP321" i="1"/>
  <c r="BM321" i="1"/>
  <c r="BJ321" i="1"/>
  <c r="BG321" i="1"/>
  <c r="BD321" i="1"/>
  <c r="BA321" i="1"/>
  <c r="AX321" i="1"/>
  <c r="AU321" i="1"/>
  <c r="AR321" i="1"/>
  <c r="AO321" i="1"/>
  <c r="AL321" i="1"/>
  <c r="AI321" i="1"/>
  <c r="AF321" i="1"/>
  <c r="AC321" i="1"/>
  <c r="Z321" i="1"/>
  <c r="W321" i="1"/>
  <c r="T321" i="1"/>
  <c r="Q321" i="1"/>
  <c r="N321" i="1"/>
  <c r="K321" i="1"/>
  <c r="H321" i="1"/>
  <c r="E321" i="1"/>
  <c r="BY320" i="1"/>
  <c r="BV320" i="1"/>
  <c r="BS320" i="1"/>
  <c r="BP320" i="1"/>
  <c r="BM320" i="1"/>
  <c r="BJ320" i="1"/>
  <c r="BG320" i="1"/>
  <c r="BD320" i="1"/>
  <c r="BA320" i="1"/>
  <c r="AX320" i="1"/>
  <c r="AU320" i="1"/>
  <c r="AR320" i="1"/>
  <c r="AO320" i="1"/>
  <c r="AL320" i="1"/>
  <c r="AI320" i="1"/>
  <c r="AF320" i="1"/>
  <c r="AC320" i="1"/>
  <c r="Z320" i="1"/>
  <c r="W320" i="1"/>
  <c r="T320" i="1"/>
  <c r="Q320" i="1"/>
  <c r="N320" i="1"/>
  <c r="K320" i="1"/>
  <c r="H320" i="1"/>
  <c r="E320" i="1"/>
  <c r="BY319" i="1"/>
  <c r="BV319" i="1"/>
  <c r="BS319" i="1"/>
  <c r="BP319" i="1"/>
  <c r="BM319" i="1"/>
  <c r="BJ319" i="1"/>
  <c r="BG319" i="1"/>
  <c r="BD319" i="1"/>
  <c r="BA319" i="1"/>
  <c r="AX319" i="1"/>
  <c r="AU319" i="1"/>
  <c r="AR319" i="1"/>
  <c r="AO319" i="1"/>
  <c r="AL319" i="1"/>
  <c r="AI319" i="1"/>
  <c r="AF319" i="1"/>
  <c r="AC319" i="1"/>
  <c r="Z319" i="1"/>
  <c r="W319" i="1"/>
  <c r="T319" i="1"/>
  <c r="Q319" i="1"/>
  <c r="N319" i="1"/>
  <c r="K319" i="1"/>
  <c r="H319" i="1"/>
  <c r="E319" i="1"/>
  <c r="BY318" i="1"/>
  <c r="BV318" i="1"/>
  <c r="BS318" i="1"/>
  <c r="BP318" i="1"/>
  <c r="BM318" i="1"/>
  <c r="BJ318" i="1"/>
  <c r="BG318" i="1"/>
  <c r="BD318" i="1"/>
  <c r="BA318" i="1"/>
  <c r="AX318" i="1"/>
  <c r="AU318" i="1"/>
  <c r="AR318" i="1"/>
  <c r="AO318" i="1"/>
  <c r="AL318" i="1"/>
  <c r="AI318" i="1"/>
  <c r="AF318" i="1"/>
  <c r="AC318" i="1"/>
  <c r="Z318" i="1"/>
  <c r="W318" i="1"/>
  <c r="T318" i="1"/>
  <c r="Q318" i="1"/>
  <c r="N318" i="1"/>
  <c r="K318" i="1"/>
  <c r="H318" i="1"/>
  <c r="E318" i="1"/>
  <c r="BY317" i="1"/>
  <c r="BV317" i="1"/>
  <c r="BS317" i="1"/>
  <c r="BP317" i="1"/>
  <c r="BM317" i="1"/>
  <c r="BJ317" i="1"/>
  <c r="BG317" i="1"/>
  <c r="BD317" i="1"/>
  <c r="BA317" i="1"/>
  <c r="AX317" i="1"/>
  <c r="AU317" i="1"/>
  <c r="AR317" i="1"/>
  <c r="AO317" i="1"/>
  <c r="AL317" i="1"/>
  <c r="AI317" i="1"/>
  <c r="AF317" i="1"/>
  <c r="AC317" i="1"/>
  <c r="Z317" i="1"/>
  <c r="W317" i="1"/>
  <c r="T317" i="1"/>
  <c r="Q317" i="1"/>
  <c r="N317" i="1"/>
  <c r="K317" i="1"/>
  <c r="H317" i="1"/>
  <c r="E317" i="1"/>
  <c r="BY316" i="1"/>
  <c r="BV316" i="1"/>
  <c r="BS316" i="1"/>
  <c r="BP316" i="1"/>
  <c r="BM316" i="1"/>
  <c r="BJ316" i="1"/>
  <c r="BG316" i="1"/>
  <c r="BD316" i="1"/>
  <c r="BA316" i="1"/>
  <c r="AX316" i="1"/>
  <c r="AU316" i="1"/>
  <c r="AR316" i="1"/>
  <c r="AO316" i="1"/>
  <c r="AL316" i="1"/>
  <c r="AI316" i="1"/>
  <c r="AF316" i="1"/>
  <c r="AC316" i="1"/>
  <c r="Z316" i="1"/>
  <c r="W316" i="1"/>
  <c r="T316" i="1"/>
  <c r="Q316" i="1"/>
  <c r="N316" i="1"/>
  <c r="K316" i="1"/>
  <c r="H316" i="1"/>
  <c r="E316" i="1"/>
  <c r="BY315" i="1"/>
  <c r="BV315" i="1"/>
  <c r="BS315" i="1"/>
  <c r="BP315" i="1"/>
  <c r="BM315" i="1"/>
  <c r="BJ315" i="1"/>
  <c r="BG315" i="1"/>
  <c r="BD315" i="1"/>
  <c r="BA315" i="1"/>
  <c r="AX315" i="1"/>
  <c r="AU315" i="1"/>
  <c r="AR315" i="1"/>
  <c r="AO315" i="1"/>
  <c r="AL315" i="1"/>
  <c r="AI315" i="1"/>
  <c r="AF315" i="1"/>
  <c r="AC315" i="1"/>
  <c r="Z315" i="1"/>
  <c r="W315" i="1"/>
  <c r="T315" i="1"/>
  <c r="Q315" i="1"/>
  <c r="N315" i="1"/>
  <c r="K315" i="1"/>
  <c r="H315" i="1"/>
  <c r="E315" i="1"/>
  <c r="BY314" i="1"/>
  <c r="BV314" i="1"/>
  <c r="BS314" i="1"/>
  <c r="BP314" i="1"/>
  <c r="BM314" i="1"/>
  <c r="BJ314" i="1"/>
  <c r="BG314" i="1"/>
  <c r="BD314" i="1"/>
  <c r="BA314" i="1"/>
  <c r="AX314" i="1"/>
  <c r="AU314" i="1"/>
  <c r="AR314" i="1"/>
  <c r="AO314" i="1"/>
  <c r="AL314" i="1"/>
  <c r="AI314" i="1"/>
  <c r="AF314" i="1"/>
  <c r="AC314" i="1"/>
  <c r="Z314" i="1"/>
  <c r="W314" i="1"/>
  <c r="W335" i="1" s="1"/>
  <c r="W337" i="1" s="1"/>
  <c r="T314" i="1"/>
  <c r="Q314" i="1"/>
  <c r="N314" i="1"/>
  <c r="K314" i="1"/>
  <c r="H314" i="1"/>
  <c r="E314" i="1"/>
  <c r="BY313" i="1"/>
  <c r="BY335" i="1" s="1"/>
  <c r="BV313" i="1"/>
  <c r="BV335" i="1" s="1"/>
  <c r="BS313" i="1"/>
  <c r="BP313" i="1"/>
  <c r="BM313" i="1"/>
  <c r="BJ313" i="1"/>
  <c r="BJ335" i="1" s="1"/>
  <c r="BJ337" i="1" s="1"/>
  <c r="BG313" i="1"/>
  <c r="BD313" i="1"/>
  <c r="BD335" i="1" s="1"/>
  <c r="BD337" i="1" s="1"/>
  <c r="BA313" i="1"/>
  <c r="AX313" i="1"/>
  <c r="AX335" i="1" s="1"/>
  <c r="AX337" i="1" s="1"/>
  <c r="AU313" i="1"/>
  <c r="AR313" i="1"/>
  <c r="AR335" i="1" s="1"/>
  <c r="AR337" i="1" s="1"/>
  <c r="AO313" i="1"/>
  <c r="AO335" i="1" s="1"/>
  <c r="AO337" i="1" s="1"/>
  <c r="AL313" i="1"/>
  <c r="AL335" i="1" s="1"/>
  <c r="AL337" i="1" s="1"/>
  <c r="AI313" i="1"/>
  <c r="AF313" i="1"/>
  <c r="AC313" i="1"/>
  <c r="AC335" i="1" s="1"/>
  <c r="AC337" i="1" s="1"/>
  <c r="Z313" i="1"/>
  <c r="Z335" i="1" s="1"/>
  <c r="Z337" i="1" s="1"/>
  <c r="W313" i="1"/>
  <c r="T313" i="1"/>
  <c r="Q313" i="1"/>
  <c r="Q335" i="1" s="1"/>
  <c r="Q337" i="1" s="1"/>
  <c r="N313" i="1"/>
  <c r="N335" i="1" s="1"/>
  <c r="N337" i="1" s="1"/>
  <c r="K313" i="1"/>
  <c r="H313" i="1"/>
  <c r="E313" i="1"/>
  <c r="E335" i="1" s="1"/>
  <c r="E337" i="1" s="1"/>
  <c r="T302" i="1"/>
  <c r="BG301" i="1"/>
  <c r="BG303" i="1" s="1"/>
  <c r="AU301" i="1"/>
  <c r="AU303" i="1" s="1"/>
  <c r="K301" i="1"/>
  <c r="BY299" i="1"/>
  <c r="BV299" i="1"/>
  <c r="BS299" i="1"/>
  <c r="BP299" i="1"/>
  <c r="BM299" i="1"/>
  <c r="BJ299" i="1"/>
  <c r="BG299" i="1"/>
  <c r="BD299" i="1"/>
  <c r="BA299" i="1"/>
  <c r="AX299" i="1"/>
  <c r="AU299" i="1"/>
  <c r="AR299" i="1"/>
  <c r="AO299" i="1"/>
  <c r="AL299" i="1"/>
  <c r="AI299" i="1"/>
  <c r="AF299" i="1"/>
  <c r="AC299" i="1"/>
  <c r="Z299" i="1"/>
  <c r="W299" i="1"/>
  <c r="T299" i="1"/>
  <c r="Q299" i="1"/>
  <c r="N299" i="1"/>
  <c r="K299" i="1"/>
  <c r="H299" i="1"/>
  <c r="E299" i="1"/>
  <c r="BY298" i="1"/>
  <c r="BV298" i="1"/>
  <c r="BS298" i="1"/>
  <c r="BP298" i="1"/>
  <c r="BM298" i="1"/>
  <c r="BJ298" i="1"/>
  <c r="BG298" i="1"/>
  <c r="BD298" i="1"/>
  <c r="BA298" i="1"/>
  <c r="AX298" i="1"/>
  <c r="AU298" i="1"/>
  <c r="AR298" i="1"/>
  <c r="AO298" i="1"/>
  <c r="AL298" i="1"/>
  <c r="AI298" i="1"/>
  <c r="AF298" i="1"/>
  <c r="AC298" i="1"/>
  <c r="Z298" i="1"/>
  <c r="W298" i="1"/>
  <c r="T298" i="1"/>
  <c r="Q298" i="1"/>
  <c r="N298" i="1"/>
  <c r="K298" i="1"/>
  <c r="H298" i="1"/>
  <c r="E298" i="1"/>
  <c r="BY297" i="1"/>
  <c r="BV297" i="1"/>
  <c r="BS297" i="1"/>
  <c r="BP297" i="1"/>
  <c r="BM297" i="1"/>
  <c r="BJ297" i="1"/>
  <c r="BG297" i="1"/>
  <c r="BD297" i="1"/>
  <c r="BA297" i="1"/>
  <c r="AX297" i="1"/>
  <c r="AU297" i="1"/>
  <c r="AR297" i="1"/>
  <c r="AO297" i="1"/>
  <c r="AL297" i="1"/>
  <c r="AI297" i="1"/>
  <c r="AF297" i="1"/>
  <c r="AC297" i="1"/>
  <c r="Z297" i="1"/>
  <c r="W297" i="1"/>
  <c r="T297" i="1"/>
  <c r="Q297" i="1"/>
  <c r="N297" i="1"/>
  <c r="K297" i="1"/>
  <c r="H297" i="1"/>
  <c r="E297" i="1"/>
  <c r="BY296" i="1"/>
  <c r="BV296" i="1"/>
  <c r="BS296" i="1"/>
  <c r="BP296" i="1"/>
  <c r="BM296" i="1"/>
  <c r="BJ296" i="1"/>
  <c r="BG296" i="1"/>
  <c r="BD296" i="1"/>
  <c r="BA296" i="1"/>
  <c r="AX296" i="1"/>
  <c r="AU296" i="1"/>
  <c r="AR296" i="1"/>
  <c r="AO296" i="1"/>
  <c r="AL296" i="1"/>
  <c r="AI296" i="1"/>
  <c r="AF296" i="1"/>
  <c r="AC296" i="1"/>
  <c r="Z296" i="1"/>
  <c r="W296" i="1"/>
  <c r="T296" i="1"/>
  <c r="Q296" i="1"/>
  <c r="N296" i="1"/>
  <c r="K296" i="1"/>
  <c r="H296" i="1"/>
  <c r="E296" i="1"/>
  <c r="BY295" i="1"/>
  <c r="BV295" i="1"/>
  <c r="BS295" i="1"/>
  <c r="BP295" i="1"/>
  <c r="BM295" i="1"/>
  <c r="BJ295" i="1"/>
  <c r="BG295" i="1"/>
  <c r="BD295" i="1"/>
  <c r="BA295" i="1"/>
  <c r="AX295" i="1"/>
  <c r="AU295" i="1"/>
  <c r="AR295" i="1"/>
  <c r="AO295" i="1"/>
  <c r="AL295" i="1"/>
  <c r="AI295" i="1"/>
  <c r="AF295" i="1"/>
  <c r="AC295" i="1"/>
  <c r="Z295" i="1"/>
  <c r="W295" i="1"/>
  <c r="T295" i="1"/>
  <c r="Q295" i="1"/>
  <c r="N295" i="1"/>
  <c r="K295" i="1"/>
  <c r="H295" i="1"/>
  <c r="E295" i="1"/>
  <c r="BY294" i="1"/>
  <c r="BV294" i="1"/>
  <c r="BS294" i="1"/>
  <c r="BP294" i="1"/>
  <c r="BM294" i="1"/>
  <c r="BJ294" i="1"/>
  <c r="BG294" i="1"/>
  <c r="BD294" i="1"/>
  <c r="BA294" i="1"/>
  <c r="AX294" i="1"/>
  <c r="AU294" i="1"/>
  <c r="AR294" i="1"/>
  <c r="AO294" i="1"/>
  <c r="AL294" i="1"/>
  <c r="AI294" i="1"/>
  <c r="AF294" i="1"/>
  <c r="AC294" i="1"/>
  <c r="Z294" i="1"/>
  <c r="W294" i="1"/>
  <c r="T294" i="1"/>
  <c r="Q294" i="1"/>
  <c r="N294" i="1"/>
  <c r="K294" i="1"/>
  <c r="H294" i="1"/>
  <c r="E294" i="1"/>
  <c r="BY293" i="1"/>
  <c r="BV293" i="1"/>
  <c r="BS293" i="1"/>
  <c r="BP293" i="1"/>
  <c r="BM293" i="1"/>
  <c r="BJ293" i="1"/>
  <c r="BG293" i="1"/>
  <c r="BD293" i="1"/>
  <c r="BA293" i="1"/>
  <c r="AX293" i="1"/>
  <c r="AU293" i="1"/>
  <c r="AR293" i="1"/>
  <c r="AO293" i="1"/>
  <c r="AL293" i="1"/>
  <c r="AI293" i="1"/>
  <c r="AF293" i="1"/>
  <c r="AC293" i="1"/>
  <c r="Z293" i="1"/>
  <c r="W293" i="1"/>
  <c r="T293" i="1"/>
  <c r="Q293" i="1"/>
  <c r="N293" i="1"/>
  <c r="K293" i="1"/>
  <c r="H293" i="1"/>
  <c r="E293" i="1"/>
  <c r="BY292" i="1"/>
  <c r="BV292" i="1"/>
  <c r="BS292" i="1"/>
  <c r="BP292" i="1"/>
  <c r="BM292" i="1"/>
  <c r="BJ292" i="1"/>
  <c r="BG292" i="1"/>
  <c r="BD292" i="1"/>
  <c r="BA292" i="1"/>
  <c r="AX292" i="1"/>
  <c r="AU292" i="1"/>
  <c r="AR292" i="1"/>
  <c r="AO292" i="1"/>
  <c r="AL292" i="1"/>
  <c r="AI292" i="1"/>
  <c r="AF292" i="1"/>
  <c r="AC292" i="1"/>
  <c r="Z292" i="1"/>
  <c r="W292" i="1"/>
  <c r="T292" i="1"/>
  <c r="Q292" i="1"/>
  <c r="N292" i="1"/>
  <c r="K292" i="1"/>
  <c r="H292" i="1"/>
  <c r="E292" i="1"/>
  <c r="BY291" i="1"/>
  <c r="BV291" i="1"/>
  <c r="BS291" i="1"/>
  <c r="BP291" i="1"/>
  <c r="BM291" i="1"/>
  <c r="BJ291" i="1"/>
  <c r="BG291" i="1"/>
  <c r="BD291" i="1"/>
  <c r="BA291" i="1"/>
  <c r="AX291" i="1"/>
  <c r="AU291" i="1"/>
  <c r="AR291" i="1"/>
  <c r="AO291" i="1"/>
  <c r="AL291" i="1"/>
  <c r="AI291" i="1"/>
  <c r="AF291" i="1"/>
  <c r="AC291" i="1"/>
  <c r="Z291" i="1"/>
  <c r="W291" i="1"/>
  <c r="T291" i="1"/>
  <c r="Q291" i="1"/>
  <c r="N291" i="1"/>
  <c r="K291" i="1"/>
  <c r="H291" i="1"/>
  <c r="E291" i="1"/>
  <c r="BY290" i="1"/>
  <c r="BV290" i="1"/>
  <c r="BS290" i="1"/>
  <c r="BP290" i="1"/>
  <c r="BM290" i="1"/>
  <c r="BJ290" i="1"/>
  <c r="BG290" i="1"/>
  <c r="BD290" i="1"/>
  <c r="BA290" i="1"/>
  <c r="AX290" i="1"/>
  <c r="AU290" i="1"/>
  <c r="AR290" i="1"/>
  <c r="AO290" i="1"/>
  <c r="AL290" i="1"/>
  <c r="AI290" i="1"/>
  <c r="AF290" i="1"/>
  <c r="AC290" i="1"/>
  <c r="Z290" i="1"/>
  <c r="W290" i="1"/>
  <c r="T290" i="1"/>
  <c r="Q290" i="1"/>
  <c r="N290" i="1"/>
  <c r="K290" i="1"/>
  <c r="H290" i="1"/>
  <c r="E290" i="1"/>
  <c r="BY289" i="1"/>
  <c r="BV289" i="1"/>
  <c r="BS289" i="1"/>
  <c r="BP289" i="1"/>
  <c r="BM289" i="1"/>
  <c r="BJ289" i="1"/>
  <c r="BG289" i="1"/>
  <c r="BD289" i="1"/>
  <c r="BA289" i="1"/>
  <c r="AX289" i="1"/>
  <c r="AU289" i="1"/>
  <c r="AR289" i="1"/>
  <c r="AO289" i="1"/>
  <c r="AL289" i="1"/>
  <c r="AI289" i="1"/>
  <c r="AF289" i="1"/>
  <c r="AC289" i="1"/>
  <c r="Z289" i="1"/>
  <c r="W289" i="1"/>
  <c r="T289" i="1"/>
  <c r="Q289" i="1"/>
  <c r="N289" i="1"/>
  <c r="K289" i="1"/>
  <c r="H289" i="1"/>
  <c r="E289" i="1"/>
  <c r="BY288" i="1"/>
  <c r="BV288" i="1"/>
  <c r="BS288" i="1"/>
  <c r="BP288" i="1"/>
  <c r="BM288" i="1"/>
  <c r="BJ288" i="1"/>
  <c r="BG288" i="1"/>
  <c r="BD288" i="1"/>
  <c r="BA288" i="1"/>
  <c r="AX288" i="1"/>
  <c r="AU288" i="1"/>
  <c r="AR288" i="1"/>
  <c r="AO288" i="1"/>
  <c r="AL288" i="1"/>
  <c r="AI288" i="1"/>
  <c r="AF288" i="1"/>
  <c r="AC288" i="1"/>
  <c r="Z288" i="1"/>
  <c r="W288" i="1"/>
  <c r="T288" i="1"/>
  <c r="Q288" i="1"/>
  <c r="N288" i="1"/>
  <c r="K288" i="1"/>
  <c r="H288" i="1"/>
  <c r="E288" i="1"/>
  <c r="BY287" i="1"/>
  <c r="BV287" i="1"/>
  <c r="BS287" i="1"/>
  <c r="BP287" i="1"/>
  <c r="BM287" i="1"/>
  <c r="BJ287" i="1"/>
  <c r="BG287" i="1"/>
  <c r="BD287" i="1"/>
  <c r="BA287" i="1"/>
  <c r="AX287" i="1"/>
  <c r="AU287" i="1"/>
  <c r="AR287" i="1"/>
  <c r="AO287" i="1"/>
  <c r="AL287" i="1"/>
  <c r="AI287" i="1"/>
  <c r="AF287" i="1"/>
  <c r="AC287" i="1"/>
  <c r="Z287" i="1"/>
  <c r="W287" i="1"/>
  <c r="T287" i="1"/>
  <c r="Q287" i="1"/>
  <c r="N287" i="1"/>
  <c r="K287" i="1"/>
  <c r="H287" i="1"/>
  <c r="E287" i="1"/>
  <c r="BY286" i="1"/>
  <c r="BV286" i="1"/>
  <c r="BS286" i="1"/>
  <c r="BP286" i="1"/>
  <c r="BM286" i="1"/>
  <c r="BJ286" i="1"/>
  <c r="BG286" i="1"/>
  <c r="BD286" i="1"/>
  <c r="BA286" i="1"/>
  <c r="AX286" i="1"/>
  <c r="AU286" i="1"/>
  <c r="AR286" i="1"/>
  <c r="AO286" i="1"/>
  <c r="AL286" i="1"/>
  <c r="AI286" i="1"/>
  <c r="AF286" i="1"/>
  <c r="AC286" i="1"/>
  <c r="Z286" i="1"/>
  <c r="W286" i="1"/>
  <c r="T286" i="1"/>
  <c r="Q286" i="1"/>
  <c r="N286" i="1"/>
  <c r="K286" i="1"/>
  <c r="H286" i="1"/>
  <c r="E286" i="1"/>
  <c r="BY285" i="1"/>
  <c r="BV285" i="1"/>
  <c r="BS285" i="1"/>
  <c r="BP285" i="1"/>
  <c r="BM285" i="1"/>
  <c r="BJ285" i="1"/>
  <c r="BG285" i="1"/>
  <c r="BD285" i="1"/>
  <c r="BA285" i="1"/>
  <c r="AX285" i="1"/>
  <c r="AU285" i="1"/>
  <c r="AR285" i="1"/>
  <c r="AO285" i="1"/>
  <c r="AL285" i="1"/>
  <c r="AI285" i="1"/>
  <c r="AF285" i="1"/>
  <c r="AC285" i="1"/>
  <c r="Z285" i="1"/>
  <c r="W285" i="1"/>
  <c r="T285" i="1"/>
  <c r="Q285" i="1"/>
  <c r="N285" i="1"/>
  <c r="K285" i="1"/>
  <c r="H285" i="1"/>
  <c r="E285" i="1"/>
  <c r="BY284" i="1"/>
  <c r="BV284" i="1"/>
  <c r="BS284" i="1"/>
  <c r="BP284" i="1"/>
  <c r="BM284" i="1"/>
  <c r="BJ284" i="1"/>
  <c r="BG284" i="1"/>
  <c r="BD284" i="1"/>
  <c r="BA284" i="1"/>
  <c r="AX284" i="1"/>
  <c r="AU284" i="1"/>
  <c r="AR284" i="1"/>
  <c r="AO284" i="1"/>
  <c r="AL284" i="1"/>
  <c r="AI284" i="1"/>
  <c r="AF284" i="1"/>
  <c r="AC284" i="1"/>
  <c r="Z284" i="1"/>
  <c r="W284" i="1"/>
  <c r="T284" i="1"/>
  <c r="Q284" i="1"/>
  <c r="N284" i="1"/>
  <c r="K284" i="1"/>
  <c r="H284" i="1"/>
  <c r="E284" i="1"/>
  <c r="BY283" i="1"/>
  <c r="BV283" i="1"/>
  <c r="BS283" i="1"/>
  <c r="BP283" i="1"/>
  <c r="BM283" i="1"/>
  <c r="BJ283" i="1"/>
  <c r="BG283" i="1"/>
  <c r="BD283" i="1"/>
  <c r="BA283" i="1"/>
  <c r="AX283" i="1"/>
  <c r="AU283" i="1"/>
  <c r="AR283" i="1"/>
  <c r="AO283" i="1"/>
  <c r="AL283" i="1"/>
  <c r="AI283" i="1"/>
  <c r="AF283" i="1"/>
  <c r="AC283" i="1"/>
  <c r="Z283" i="1"/>
  <c r="W283" i="1"/>
  <c r="T283" i="1"/>
  <c r="Q283" i="1"/>
  <c r="N283" i="1"/>
  <c r="K283" i="1"/>
  <c r="H283" i="1"/>
  <c r="E283" i="1"/>
  <c r="BY282" i="1"/>
  <c r="BV282" i="1"/>
  <c r="BS282" i="1"/>
  <c r="BP282" i="1"/>
  <c r="BM282" i="1"/>
  <c r="BJ282" i="1"/>
  <c r="BG282" i="1"/>
  <c r="BD282" i="1"/>
  <c r="BA282" i="1"/>
  <c r="AX282" i="1"/>
  <c r="AU282" i="1"/>
  <c r="AR282" i="1"/>
  <c r="AO282" i="1"/>
  <c r="AL282" i="1"/>
  <c r="AI282" i="1"/>
  <c r="AF282" i="1"/>
  <c r="AC282" i="1"/>
  <c r="Z282" i="1"/>
  <c r="W282" i="1"/>
  <c r="T282" i="1"/>
  <c r="Q282" i="1"/>
  <c r="N282" i="1"/>
  <c r="K282" i="1"/>
  <c r="H282" i="1"/>
  <c r="E282" i="1"/>
  <c r="BY281" i="1"/>
  <c r="BV281" i="1"/>
  <c r="BS281" i="1"/>
  <c r="BP281" i="1"/>
  <c r="BM281" i="1"/>
  <c r="BJ281" i="1"/>
  <c r="BG281" i="1"/>
  <c r="BD281" i="1"/>
  <c r="BA281" i="1"/>
  <c r="AX281" i="1"/>
  <c r="AU281" i="1"/>
  <c r="AR281" i="1"/>
  <c r="AO281" i="1"/>
  <c r="AL281" i="1"/>
  <c r="AI281" i="1"/>
  <c r="AF281" i="1"/>
  <c r="AC281" i="1"/>
  <c r="Z281" i="1"/>
  <c r="W281" i="1"/>
  <c r="T281" i="1"/>
  <c r="Q281" i="1"/>
  <c r="N281" i="1"/>
  <c r="K281" i="1"/>
  <c r="H281" i="1"/>
  <c r="E281" i="1"/>
  <c r="BY280" i="1"/>
  <c r="BV280" i="1"/>
  <c r="BS280" i="1"/>
  <c r="BS301" i="1" s="1"/>
  <c r="BP280" i="1"/>
  <c r="BM280" i="1"/>
  <c r="BJ280" i="1"/>
  <c r="BG280" i="1"/>
  <c r="BD280" i="1"/>
  <c r="BA280" i="1"/>
  <c r="AX280" i="1"/>
  <c r="AU280" i="1"/>
  <c r="AR280" i="1"/>
  <c r="AO280" i="1"/>
  <c r="AL280" i="1"/>
  <c r="AI280" i="1"/>
  <c r="AI301" i="1" s="1"/>
  <c r="AF280" i="1"/>
  <c r="AC280" i="1"/>
  <c r="Z280" i="1"/>
  <c r="W280" i="1"/>
  <c r="W301" i="1" s="1"/>
  <c r="T280" i="1"/>
  <c r="Q280" i="1"/>
  <c r="N280" i="1"/>
  <c r="K280" i="1"/>
  <c r="H280" i="1"/>
  <c r="E280" i="1"/>
  <c r="BY279" i="1"/>
  <c r="BY301" i="1" s="1"/>
  <c r="BV279" i="1"/>
  <c r="BV301" i="1" s="1"/>
  <c r="BS279" i="1"/>
  <c r="BP279" i="1"/>
  <c r="BP301" i="1" s="1"/>
  <c r="BP303" i="1" s="1"/>
  <c r="BM279" i="1"/>
  <c r="BM301" i="1" s="1"/>
  <c r="BM303" i="1" s="1"/>
  <c r="BJ279" i="1"/>
  <c r="BJ301" i="1" s="1"/>
  <c r="BJ303" i="1" s="1"/>
  <c r="BG279" i="1"/>
  <c r="BD279" i="1"/>
  <c r="BD301" i="1" s="1"/>
  <c r="BD303" i="1" s="1"/>
  <c r="BA279" i="1"/>
  <c r="BA301" i="1" s="1"/>
  <c r="BA303" i="1" s="1"/>
  <c r="AX279" i="1"/>
  <c r="AX301" i="1" s="1"/>
  <c r="AX303" i="1" s="1"/>
  <c r="AU279" i="1"/>
  <c r="AR279" i="1"/>
  <c r="AR301" i="1" s="1"/>
  <c r="AR303" i="1" s="1"/>
  <c r="AO279" i="1"/>
  <c r="AO301" i="1" s="1"/>
  <c r="AO303" i="1" s="1"/>
  <c r="AL279" i="1"/>
  <c r="AL301" i="1" s="1"/>
  <c r="AI279" i="1"/>
  <c r="AF279" i="1"/>
  <c r="AF301" i="1" s="1"/>
  <c r="AF302" i="1" s="1"/>
  <c r="AF303" i="1" s="1"/>
  <c r="AC279" i="1"/>
  <c r="AC301" i="1" s="1"/>
  <c r="Z279" i="1"/>
  <c r="Z301" i="1" s="1"/>
  <c r="W279" i="1"/>
  <c r="T279" i="1"/>
  <c r="T301" i="1" s="1"/>
  <c r="T303" i="1" s="1"/>
  <c r="Q279" i="1"/>
  <c r="Q301" i="1" s="1"/>
  <c r="N279" i="1"/>
  <c r="N301" i="1" s="1"/>
  <c r="K279" i="1"/>
  <c r="H279" i="1"/>
  <c r="H301" i="1" s="1"/>
  <c r="H302" i="1" s="1"/>
  <c r="E279" i="1"/>
  <c r="E301" i="1" s="1"/>
  <c r="BY265" i="1"/>
  <c r="BV265" i="1"/>
  <c r="BS265" i="1"/>
  <c r="BP265" i="1"/>
  <c r="BM265" i="1"/>
  <c r="BJ265" i="1"/>
  <c r="BG265" i="1"/>
  <c r="BD265" i="1"/>
  <c r="BA265" i="1"/>
  <c r="AX265" i="1"/>
  <c r="AU265" i="1"/>
  <c r="AR265" i="1"/>
  <c r="AO265" i="1"/>
  <c r="AL265" i="1"/>
  <c r="AI265" i="1"/>
  <c r="AF265" i="1"/>
  <c r="AC265" i="1"/>
  <c r="Z265" i="1"/>
  <c r="W265" i="1"/>
  <c r="T265" i="1"/>
  <c r="Q265" i="1"/>
  <c r="N265" i="1"/>
  <c r="K265" i="1"/>
  <c r="H265" i="1"/>
  <c r="E265" i="1"/>
  <c r="BY264" i="1"/>
  <c r="BV264" i="1"/>
  <c r="BS264" i="1"/>
  <c r="BP264" i="1"/>
  <c r="BM264" i="1"/>
  <c r="BJ264" i="1"/>
  <c r="BG264" i="1"/>
  <c r="BD264" i="1"/>
  <c r="BA264" i="1"/>
  <c r="AX264" i="1"/>
  <c r="AU264" i="1"/>
  <c r="AR264" i="1"/>
  <c r="AO264" i="1"/>
  <c r="AL264" i="1"/>
  <c r="AI264" i="1"/>
  <c r="AF264" i="1"/>
  <c r="AC264" i="1"/>
  <c r="Z264" i="1"/>
  <c r="W264" i="1"/>
  <c r="T264" i="1"/>
  <c r="Q264" i="1"/>
  <c r="N264" i="1"/>
  <c r="K264" i="1"/>
  <c r="H264" i="1"/>
  <c r="E264" i="1"/>
  <c r="BY263" i="1"/>
  <c r="BV263" i="1"/>
  <c r="BS263" i="1"/>
  <c r="BP263" i="1"/>
  <c r="BM263" i="1"/>
  <c r="BJ263" i="1"/>
  <c r="BG263" i="1"/>
  <c r="BD263" i="1"/>
  <c r="BA263" i="1"/>
  <c r="AX263" i="1"/>
  <c r="AU263" i="1"/>
  <c r="AR263" i="1"/>
  <c r="AO263" i="1"/>
  <c r="AL263" i="1"/>
  <c r="AI263" i="1"/>
  <c r="AF263" i="1"/>
  <c r="AC263" i="1"/>
  <c r="Z263" i="1"/>
  <c r="W263" i="1"/>
  <c r="T263" i="1"/>
  <c r="Q263" i="1"/>
  <c r="N263" i="1"/>
  <c r="K263" i="1"/>
  <c r="H263" i="1"/>
  <c r="E263" i="1"/>
  <c r="BY262" i="1"/>
  <c r="BV262" i="1"/>
  <c r="BS262" i="1"/>
  <c r="BP262" i="1"/>
  <c r="BM262" i="1"/>
  <c r="BJ262" i="1"/>
  <c r="BG262" i="1"/>
  <c r="BD262" i="1"/>
  <c r="BA262" i="1"/>
  <c r="AX262" i="1"/>
  <c r="AU262" i="1"/>
  <c r="AR262" i="1"/>
  <c r="AO262" i="1"/>
  <c r="AL262" i="1"/>
  <c r="AI262" i="1"/>
  <c r="AF262" i="1"/>
  <c r="AC262" i="1"/>
  <c r="Z262" i="1"/>
  <c r="W262" i="1"/>
  <c r="T262" i="1"/>
  <c r="Q262" i="1"/>
  <c r="N262" i="1"/>
  <c r="K262" i="1"/>
  <c r="H262" i="1"/>
  <c r="E262" i="1"/>
  <c r="BY261" i="1"/>
  <c r="BV261" i="1"/>
  <c r="BS261" i="1"/>
  <c r="BP261" i="1"/>
  <c r="BM261" i="1"/>
  <c r="BJ261" i="1"/>
  <c r="BG261" i="1"/>
  <c r="BD261" i="1"/>
  <c r="BA261" i="1"/>
  <c r="AX261" i="1"/>
  <c r="AU261" i="1"/>
  <c r="AR261" i="1"/>
  <c r="AO261" i="1"/>
  <c r="AL261" i="1"/>
  <c r="AI261" i="1"/>
  <c r="AF261" i="1"/>
  <c r="AC261" i="1"/>
  <c r="Z261" i="1"/>
  <c r="W261" i="1"/>
  <c r="T261" i="1"/>
  <c r="Q261" i="1"/>
  <c r="N261" i="1"/>
  <c r="K261" i="1"/>
  <c r="H261" i="1"/>
  <c r="E261" i="1"/>
  <c r="BY260" i="1"/>
  <c r="BV260" i="1"/>
  <c r="BS260" i="1"/>
  <c r="BP260" i="1"/>
  <c r="BM260" i="1"/>
  <c r="BJ260" i="1"/>
  <c r="BG260" i="1"/>
  <c r="BD260" i="1"/>
  <c r="BA260" i="1"/>
  <c r="AX260" i="1"/>
  <c r="AU260" i="1"/>
  <c r="AR260" i="1"/>
  <c r="AO260" i="1"/>
  <c r="AL260" i="1"/>
  <c r="AI260" i="1"/>
  <c r="AF260" i="1"/>
  <c r="AC260" i="1"/>
  <c r="Z260" i="1"/>
  <c r="W260" i="1"/>
  <c r="T260" i="1"/>
  <c r="Q260" i="1"/>
  <c r="N260" i="1"/>
  <c r="K260" i="1"/>
  <c r="H260" i="1"/>
  <c r="E260" i="1"/>
  <c r="BY259" i="1"/>
  <c r="BV259" i="1"/>
  <c r="BS259" i="1"/>
  <c r="BP259" i="1"/>
  <c r="BM259" i="1"/>
  <c r="BJ259" i="1"/>
  <c r="BG259" i="1"/>
  <c r="BD259" i="1"/>
  <c r="BA259" i="1"/>
  <c r="AX259" i="1"/>
  <c r="AU259" i="1"/>
  <c r="AR259" i="1"/>
  <c r="AO259" i="1"/>
  <c r="AL259" i="1"/>
  <c r="AI259" i="1"/>
  <c r="AF259" i="1"/>
  <c r="AC259" i="1"/>
  <c r="Z259" i="1"/>
  <c r="W259" i="1"/>
  <c r="T259" i="1"/>
  <c r="Q259" i="1"/>
  <c r="N259" i="1"/>
  <c r="K259" i="1"/>
  <c r="H259" i="1"/>
  <c r="E259" i="1"/>
  <c r="BY258" i="1"/>
  <c r="BV258" i="1"/>
  <c r="BS258" i="1"/>
  <c r="BP258" i="1"/>
  <c r="BM258" i="1"/>
  <c r="BJ258" i="1"/>
  <c r="BG258" i="1"/>
  <c r="BD258" i="1"/>
  <c r="BA258" i="1"/>
  <c r="AX258" i="1"/>
  <c r="AU258" i="1"/>
  <c r="AR258" i="1"/>
  <c r="AO258" i="1"/>
  <c r="AL258" i="1"/>
  <c r="AI258" i="1"/>
  <c r="AF258" i="1"/>
  <c r="AC258" i="1"/>
  <c r="Z258" i="1"/>
  <c r="W258" i="1"/>
  <c r="T258" i="1"/>
  <c r="Q258" i="1"/>
  <c r="N258" i="1"/>
  <c r="K258" i="1"/>
  <c r="H258" i="1"/>
  <c r="E258" i="1"/>
  <c r="BY257" i="1"/>
  <c r="BV257" i="1"/>
  <c r="BS257" i="1"/>
  <c r="BP257" i="1"/>
  <c r="BM257" i="1"/>
  <c r="BJ257" i="1"/>
  <c r="BG257" i="1"/>
  <c r="BD257" i="1"/>
  <c r="BA257" i="1"/>
  <c r="AX257" i="1"/>
  <c r="AU257" i="1"/>
  <c r="AR257" i="1"/>
  <c r="AO257" i="1"/>
  <c r="AL257" i="1"/>
  <c r="AI257" i="1"/>
  <c r="AF257" i="1"/>
  <c r="AC257" i="1"/>
  <c r="Z257" i="1"/>
  <c r="W257" i="1"/>
  <c r="T257" i="1"/>
  <c r="Q257" i="1"/>
  <c r="N257" i="1"/>
  <c r="K257" i="1"/>
  <c r="H257" i="1"/>
  <c r="E257" i="1"/>
  <c r="BY256" i="1"/>
  <c r="BV256" i="1"/>
  <c r="BS256" i="1"/>
  <c r="BP256" i="1"/>
  <c r="BM256" i="1"/>
  <c r="BJ256" i="1"/>
  <c r="BG256" i="1"/>
  <c r="BD256" i="1"/>
  <c r="BA256" i="1"/>
  <c r="AX256" i="1"/>
  <c r="AU256" i="1"/>
  <c r="AR256" i="1"/>
  <c r="AO256" i="1"/>
  <c r="AL256" i="1"/>
  <c r="AI256" i="1"/>
  <c r="AF256" i="1"/>
  <c r="AC256" i="1"/>
  <c r="Z256" i="1"/>
  <c r="W256" i="1"/>
  <c r="T256" i="1"/>
  <c r="Q256" i="1"/>
  <c r="N256" i="1"/>
  <c r="K256" i="1"/>
  <c r="H256" i="1"/>
  <c r="E256" i="1"/>
  <c r="BY255" i="1"/>
  <c r="BV255" i="1"/>
  <c r="BS255" i="1"/>
  <c r="BP255" i="1"/>
  <c r="BM255" i="1"/>
  <c r="BJ255" i="1"/>
  <c r="BG255" i="1"/>
  <c r="BD255" i="1"/>
  <c r="BA255" i="1"/>
  <c r="AX255" i="1"/>
  <c r="AU255" i="1"/>
  <c r="AR255" i="1"/>
  <c r="AO255" i="1"/>
  <c r="AL255" i="1"/>
  <c r="AI255" i="1"/>
  <c r="AF255" i="1"/>
  <c r="AC255" i="1"/>
  <c r="Z255" i="1"/>
  <c r="W255" i="1"/>
  <c r="T255" i="1"/>
  <c r="Q255" i="1"/>
  <c r="N255" i="1"/>
  <c r="K255" i="1"/>
  <c r="H255" i="1"/>
  <c r="E255" i="1"/>
  <c r="BY254" i="1"/>
  <c r="BV254" i="1"/>
  <c r="BS254" i="1"/>
  <c r="BP254" i="1"/>
  <c r="BM254" i="1"/>
  <c r="BJ254" i="1"/>
  <c r="BG254" i="1"/>
  <c r="BD254" i="1"/>
  <c r="BA254" i="1"/>
  <c r="AX254" i="1"/>
  <c r="AU254" i="1"/>
  <c r="AR254" i="1"/>
  <c r="AO254" i="1"/>
  <c r="AL254" i="1"/>
  <c r="AI254" i="1"/>
  <c r="AF254" i="1"/>
  <c r="AC254" i="1"/>
  <c r="Z254" i="1"/>
  <c r="W254" i="1"/>
  <c r="T254" i="1"/>
  <c r="Q254" i="1"/>
  <c r="N254" i="1"/>
  <c r="K254" i="1"/>
  <c r="H254" i="1"/>
  <c r="E254" i="1"/>
  <c r="BY253" i="1"/>
  <c r="BV253" i="1"/>
  <c r="BS253" i="1"/>
  <c r="BP253" i="1"/>
  <c r="BM253" i="1"/>
  <c r="BJ253" i="1"/>
  <c r="BG253" i="1"/>
  <c r="BD253" i="1"/>
  <c r="BA253" i="1"/>
  <c r="AX253" i="1"/>
  <c r="AU253" i="1"/>
  <c r="AR253" i="1"/>
  <c r="AO253" i="1"/>
  <c r="AL253" i="1"/>
  <c r="AI253" i="1"/>
  <c r="AF253" i="1"/>
  <c r="AC253" i="1"/>
  <c r="Z253" i="1"/>
  <c r="W253" i="1"/>
  <c r="T253" i="1"/>
  <c r="Q253" i="1"/>
  <c r="N253" i="1"/>
  <c r="K253" i="1"/>
  <c r="H253" i="1"/>
  <c r="E253" i="1"/>
  <c r="BY252" i="1"/>
  <c r="BV252" i="1"/>
  <c r="BS252" i="1"/>
  <c r="BP252" i="1"/>
  <c r="BM252" i="1"/>
  <c r="BJ252" i="1"/>
  <c r="BG252" i="1"/>
  <c r="BD252" i="1"/>
  <c r="BA252" i="1"/>
  <c r="AX252" i="1"/>
  <c r="AU252" i="1"/>
  <c r="AR252" i="1"/>
  <c r="AO252" i="1"/>
  <c r="AL252" i="1"/>
  <c r="AI252" i="1"/>
  <c r="AF252" i="1"/>
  <c r="AC252" i="1"/>
  <c r="Z252" i="1"/>
  <c r="W252" i="1"/>
  <c r="T252" i="1"/>
  <c r="Q252" i="1"/>
  <c r="N252" i="1"/>
  <c r="K252" i="1"/>
  <c r="H252" i="1"/>
  <c r="E252" i="1"/>
  <c r="BY251" i="1"/>
  <c r="BV251" i="1"/>
  <c r="BS251" i="1"/>
  <c r="BP251" i="1"/>
  <c r="BM251" i="1"/>
  <c r="BJ251" i="1"/>
  <c r="BG251" i="1"/>
  <c r="BD251" i="1"/>
  <c r="BA251" i="1"/>
  <c r="AX251" i="1"/>
  <c r="AU251" i="1"/>
  <c r="AR251" i="1"/>
  <c r="AO251" i="1"/>
  <c r="AL251" i="1"/>
  <c r="AI251" i="1"/>
  <c r="AF251" i="1"/>
  <c r="AC251" i="1"/>
  <c r="Z251" i="1"/>
  <c r="W251" i="1"/>
  <c r="T251" i="1"/>
  <c r="Q251" i="1"/>
  <c r="N251" i="1"/>
  <c r="K251" i="1"/>
  <c r="H251" i="1"/>
  <c r="E251" i="1"/>
  <c r="BY250" i="1"/>
  <c r="BV250" i="1"/>
  <c r="BS250" i="1"/>
  <c r="BP250" i="1"/>
  <c r="BM250" i="1"/>
  <c r="BJ250" i="1"/>
  <c r="BG250" i="1"/>
  <c r="BD250" i="1"/>
  <c r="BA250" i="1"/>
  <c r="AX250" i="1"/>
  <c r="AU250" i="1"/>
  <c r="AR250" i="1"/>
  <c r="AO250" i="1"/>
  <c r="AL250" i="1"/>
  <c r="AI250" i="1"/>
  <c r="AF250" i="1"/>
  <c r="AC250" i="1"/>
  <c r="Z250" i="1"/>
  <c r="W250" i="1"/>
  <c r="T250" i="1"/>
  <c r="Q250" i="1"/>
  <c r="N250" i="1"/>
  <c r="K250" i="1"/>
  <c r="H250" i="1"/>
  <c r="E250" i="1"/>
  <c r="BY249" i="1"/>
  <c r="BV249" i="1"/>
  <c r="BS249" i="1"/>
  <c r="BP249" i="1"/>
  <c r="BM249" i="1"/>
  <c r="BJ249" i="1"/>
  <c r="BG249" i="1"/>
  <c r="BD249" i="1"/>
  <c r="BA249" i="1"/>
  <c r="AX249" i="1"/>
  <c r="AU249" i="1"/>
  <c r="AR249" i="1"/>
  <c r="AO249" i="1"/>
  <c r="AL249" i="1"/>
  <c r="AI249" i="1"/>
  <c r="AF249" i="1"/>
  <c r="AC249" i="1"/>
  <c r="Z249" i="1"/>
  <c r="W249" i="1"/>
  <c r="T249" i="1"/>
  <c r="Q249" i="1"/>
  <c r="N249" i="1"/>
  <c r="K249" i="1"/>
  <c r="H249" i="1"/>
  <c r="E249" i="1"/>
  <c r="BY248" i="1"/>
  <c r="BV248" i="1"/>
  <c r="BS248" i="1"/>
  <c r="BP248" i="1"/>
  <c r="BM248" i="1"/>
  <c r="BJ248" i="1"/>
  <c r="BG248" i="1"/>
  <c r="BD248" i="1"/>
  <c r="BA248" i="1"/>
  <c r="AX248" i="1"/>
  <c r="AU248" i="1"/>
  <c r="AR248" i="1"/>
  <c r="AO248" i="1"/>
  <c r="AL248" i="1"/>
  <c r="AI248" i="1"/>
  <c r="AF248" i="1"/>
  <c r="AC248" i="1"/>
  <c r="Z248" i="1"/>
  <c r="W248" i="1"/>
  <c r="T248" i="1"/>
  <c r="Q248" i="1"/>
  <c r="N248" i="1"/>
  <c r="K248" i="1"/>
  <c r="H248" i="1"/>
  <c r="E248" i="1"/>
  <c r="BY247" i="1"/>
  <c r="BV247" i="1"/>
  <c r="BS247" i="1"/>
  <c r="BP247" i="1"/>
  <c r="BM247" i="1"/>
  <c r="BJ247" i="1"/>
  <c r="BG247" i="1"/>
  <c r="BD247" i="1"/>
  <c r="BA247" i="1"/>
  <c r="AX247" i="1"/>
  <c r="AU247" i="1"/>
  <c r="AR247" i="1"/>
  <c r="AO247" i="1"/>
  <c r="AL247" i="1"/>
  <c r="AI247" i="1"/>
  <c r="AF247" i="1"/>
  <c r="AC247" i="1"/>
  <c r="Z247" i="1"/>
  <c r="W247" i="1"/>
  <c r="T247" i="1"/>
  <c r="Q247" i="1"/>
  <c r="N247" i="1"/>
  <c r="K247" i="1"/>
  <c r="H247" i="1"/>
  <c r="E247" i="1"/>
  <c r="BY246" i="1"/>
  <c r="BV246" i="1"/>
  <c r="BS246" i="1"/>
  <c r="BS267" i="1" s="1"/>
  <c r="BP246" i="1"/>
  <c r="BM246" i="1"/>
  <c r="BJ246" i="1"/>
  <c r="BG246" i="1"/>
  <c r="BG267" i="1" s="1"/>
  <c r="BG269" i="1" s="1"/>
  <c r="BD246" i="1"/>
  <c r="BA246" i="1"/>
  <c r="AX246" i="1"/>
  <c r="AU246" i="1"/>
  <c r="AU267" i="1" s="1"/>
  <c r="AU269" i="1" s="1"/>
  <c r="AR246" i="1"/>
  <c r="AO246" i="1"/>
  <c r="AL246" i="1"/>
  <c r="AI246" i="1"/>
  <c r="AI267" i="1" s="1"/>
  <c r="AF246" i="1"/>
  <c r="AC246" i="1"/>
  <c r="Z246" i="1"/>
  <c r="W246" i="1"/>
  <c r="W267" i="1" s="1"/>
  <c r="T246" i="1"/>
  <c r="Q246" i="1"/>
  <c r="N246" i="1"/>
  <c r="K246" i="1"/>
  <c r="K267" i="1" s="1"/>
  <c r="H246" i="1"/>
  <c r="E246" i="1"/>
  <c r="BY245" i="1"/>
  <c r="BV245" i="1"/>
  <c r="BV267" i="1" s="1"/>
  <c r="BS245" i="1"/>
  <c r="BP245" i="1"/>
  <c r="BM245" i="1"/>
  <c r="BJ245" i="1"/>
  <c r="BJ267" i="1" s="1"/>
  <c r="BJ269" i="1" s="1"/>
  <c r="BG245" i="1"/>
  <c r="BD245" i="1"/>
  <c r="BA245" i="1"/>
  <c r="AX245" i="1"/>
  <c r="AX267" i="1" s="1"/>
  <c r="AX269" i="1" s="1"/>
  <c r="AU245" i="1"/>
  <c r="AR245" i="1"/>
  <c r="AO245" i="1"/>
  <c r="AL245" i="1"/>
  <c r="AL267" i="1" s="1"/>
  <c r="AI245" i="1"/>
  <c r="AF245" i="1"/>
  <c r="AC245" i="1"/>
  <c r="Z245" i="1"/>
  <c r="Z267" i="1" s="1"/>
  <c r="W245" i="1"/>
  <c r="T245" i="1"/>
  <c r="Q245" i="1"/>
  <c r="N245" i="1"/>
  <c r="N267" i="1" s="1"/>
  <c r="K245" i="1"/>
  <c r="H245" i="1"/>
  <c r="E245" i="1"/>
  <c r="BJ233" i="1"/>
  <c r="BJ235" i="1" s="1"/>
  <c r="N233" i="1"/>
  <c r="N235" i="1" s="1"/>
  <c r="BY231" i="1"/>
  <c r="BV231" i="1"/>
  <c r="BS231" i="1"/>
  <c r="BP231" i="1"/>
  <c r="BM231" i="1"/>
  <c r="BJ231" i="1"/>
  <c r="BG231" i="1"/>
  <c r="BD231" i="1"/>
  <c r="BA231" i="1"/>
  <c r="AX231" i="1"/>
  <c r="AU231" i="1"/>
  <c r="AR231" i="1"/>
  <c r="AO231" i="1"/>
  <c r="AL231" i="1"/>
  <c r="AI231" i="1"/>
  <c r="AF231" i="1"/>
  <c r="AC231" i="1"/>
  <c r="Z231" i="1"/>
  <c r="W231" i="1"/>
  <c r="T231" i="1"/>
  <c r="Q231" i="1"/>
  <c r="N231" i="1"/>
  <c r="K231" i="1"/>
  <c r="H231" i="1"/>
  <c r="E231" i="1"/>
  <c r="BY230" i="1"/>
  <c r="BV230" i="1"/>
  <c r="BS230" i="1"/>
  <c r="BP230" i="1"/>
  <c r="BM230" i="1"/>
  <c r="BJ230" i="1"/>
  <c r="BG230" i="1"/>
  <c r="BD230" i="1"/>
  <c r="BA230" i="1"/>
  <c r="AX230" i="1"/>
  <c r="AU230" i="1"/>
  <c r="AR230" i="1"/>
  <c r="AO230" i="1"/>
  <c r="AL230" i="1"/>
  <c r="AI230" i="1"/>
  <c r="AF230" i="1"/>
  <c r="AC230" i="1"/>
  <c r="Z230" i="1"/>
  <c r="W230" i="1"/>
  <c r="T230" i="1"/>
  <c r="Q230" i="1"/>
  <c r="N230" i="1"/>
  <c r="K230" i="1"/>
  <c r="H230" i="1"/>
  <c r="E230" i="1"/>
  <c r="BY229" i="1"/>
  <c r="BV229" i="1"/>
  <c r="BS229" i="1"/>
  <c r="BP229" i="1"/>
  <c r="BM229" i="1"/>
  <c r="BJ229" i="1"/>
  <c r="BG229" i="1"/>
  <c r="BD229" i="1"/>
  <c r="BA229" i="1"/>
  <c r="AX229" i="1"/>
  <c r="AU229" i="1"/>
  <c r="AR229" i="1"/>
  <c r="AO229" i="1"/>
  <c r="AL229" i="1"/>
  <c r="AI229" i="1"/>
  <c r="AF229" i="1"/>
  <c r="AC229" i="1"/>
  <c r="Z229" i="1"/>
  <c r="W229" i="1"/>
  <c r="T229" i="1"/>
  <c r="Q229" i="1"/>
  <c r="N229" i="1"/>
  <c r="K229" i="1"/>
  <c r="H229" i="1"/>
  <c r="E229" i="1"/>
  <c r="BY228" i="1"/>
  <c r="BV228" i="1"/>
  <c r="BS228" i="1"/>
  <c r="BP228" i="1"/>
  <c r="BM228" i="1"/>
  <c r="BJ228" i="1"/>
  <c r="BG228" i="1"/>
  <c r="BD228" i="1"/>
  <c r="BA228" i="1"/>
  <c r="AX228" i="1"/>
  <c r="AU228" i="1"/>
  <c r="AR228" i="1"/>
  <c r="AO228" i="1"/>
  <c r="AL228" i="1"/>
  <c r="AI228" i="1"/>
  <c r="AF228" i="1"/>
  <c r="AC228" i="1"/>
  <c r="Z228" i="1"/>
  <c r="W228" i="1"/>
  <c r="T228" i="1"/>
  <c r="Q228" i="1"/>
  <c r="N228" i="1"/>
  <c r="K228" i="1"/>
  <c r="H228" i="1"/>
  <c r="E228" i="1"/>
  <c r="BY227" i="1"/>
  <c r="BV227" i="1"/>
  <c r="BS227" i="1"/>
  <c r="BP227" i="1"/>
  <c r="BM227" i="1"/>
  <c r="BJ227" i="1"/>
  <c r="BG227" i="1"/>
  <c r="BD227" i="1"/>
  <c r="BA227" i="1"/>
  <c r="AX227" i="1"/>
  <c r="AU227" i="1"/>
  <c r="AR227" i="1"/>
  <c r="AO227" i="1"/>
  <c r="AL227" i="1"/>
  <c r="AI227" i="1"/>
  <c r="AF227" i="1"/>
  <c r="AC227" i="1"/>
  <c r="Z227" i="1"/>
  <c r="W227" i="1"/>
  <c r="T227" i="1"/>
  <c r="Q227" i="1"/>
  <c r="N227" i="1"/>
  <c r="K227" i="1"/>
  <c r="H227" i="1"/>
  <c r="E227" i="1"/>
  <c r="BY226" i="1"/>
  <c r="BV226" i="1"/>
  <c r="BS226" i="1"/>
  <c r="BP226" i="1"/>
  <c r="BM226" i="1"/>
  <c r="BJ226" i="1"/>
  <c r="BG226" i="1"/>
  <c r="BD226" i="1"/>
  <c r="BA226" i="1"/>
  <c r="AX226" i="1"/>
  <c r="AU226" i="1"/>
  <c r="AR226" i="1"/>
  <c r="AO226" i="1"/>
  <c r="AL226" i="1"/>
  <c r="AI226" i="1"/>
  <c r="AF226" i="1"/>
  <c r="AC226" i="1"/>
  <c r="Z226" i="1"/>
  <c r="W226" i="1"/>
  <c r="T226" i="1"/>
  <c r="Q226" i="1"/>
  <c r="N226" i="1"/>
  <c r="K226" i="1"/>
  <c r="H226" i="1"/>
  <c r="E226" i="1"/>
  <c r="BY225" i="1"/>
  <c r="BV225" i="1"/>
  <c r="BS225" i="1"/>
  <c r="BP225" i="1"/>
  <c r="BM225" i="1"/>
  <c r="BJ225" i="1"/>
  <c r="BG225" i="1"/>
  <c r="BD225" i="1"/>
  <c r="BA225" i="1"/>
  <c r="AX225" i="1"/>
  <c r="AU225" i="1"/>
  <c r="AR225" i="1"/>
  <c r="AO225" i="1"/>
  <c r="AL225" i="1"/>
  <c r="AI225" i="1"/>
  <c r="AF225" i="1"/>
  <c r="AC225" i="1"/>
  <c r="Z225" i="1"/>
  <c r="W225" i="1"/>
  <c r="T225" i="1"/>
  <c r="Q225" i="1"/>
  <c r="N225" i="1"/>
  <c r="K225" i="1"/>
  <c r="H225" i="1"/>
  <c r="E225" i="1"/>
  <c r="BY224" i="1"/>
  <c r="BV224" i="1"/>
  <c r="BS224" i="1"/>
  <c r="BP224" i="1"/>
  <c r="BM224" i="1"/>
  <c r="BJ224" i="1"/>
  <c r="BG224" i="1"/>
  <c r="BD224" i="1"/>
  <c r="BA224" i="1"/>
  <c r="AX224" i="1"/>
  <c r="AU224" i="1"/>
  <c r="AR224" i="1"/>
  <c r="AO224" i="1"/>
  <c r="AL224" i="1"/>
  <c r="AI224" i="1"/>
  <c r="AF224" i="1"/>
  <c r="AC224" i="1"/>
  <c r="Z224" i="1"/>
  <c r="W224" i="1"/>
  <c r="T224" i="1"/>
  <c r="Q224" i="1"/>
  <c r="N224" i="1"/>
  <c r="K224" i="1"/>
  <c r="H224" i="1"/>
  <c r="E224" i="1"/>
  <c r="BY223" i="1"/>
  <c r="BV223" i="1"/>
  <c r="BS223" i="1"/>
  <c r="BP223" i="1"/>
  <c r="BM223" i="1"/>
  <c r="BJ223" i="1"/>
  <c r="BG223" i="1"/>
  <c r="BD223" i="1"/>
  <c r="BA223" i="1"/>
  <c r="AX223" i="1"/>
  <c r="AU223" i="1"/>
  <c r="AR223" i="1"/>
  <c r="AO223" i="1"/>
  <c r="AL223" i="1"/>
  <c r="AI223" i="1"/>
  <c r="AF223" i="1"/>
  <c r="AC223" i="1"/>
  <c r="Z223" i="1"/>
  <c r="W223" i="1"/>
  <c r="T223" i="1"/>
  <c r="Q223" i="1"/>
  <c r="N223" i="1"/>
  <c r="K223" i="1"/>
  <c r="H223" i="1"/>
  <c r="E223" i="1"/>
  <c r="BY222" i="1"/>
  <c r="BV222" i="1"/>
  <c r="BS222" i="1"/>
  <c r="BP222" i="1"/>
  <c r="BM222" i="1"/>
  <c r="BJ222" i="1"/>
  <c r="BG222" i="1"/>
  <c r="BD222" i="1"/>
  <c r="BA222" i="1"/>
  <c r="AX222" i="1"/>
  <c r="AU222" i="1"/>
  <c r="AR222" i="1"/>
  <c r="AO222" i="1"/>
  <c r="AL222" i="1"/>
  <c r="AI222" i="1"/>
  <c r="AF222" i="1"/>
  <c r="AC222" i="1"/>
  <c r="Z222" i="1"/>
  <c r="W222" i="1"/>
  <c r="T222" i="1"/>
  <c r="Q222" i="1"/>
  <c r="N222" i="1"/>
  <c r="K222" i="1"/>
  <c r="H222" i="1"/>
  <c r="E222" i="1"/>
  <c r="BY221" i="1"/>
  <c r="BV221" i="1"/>
  <c r="BS221" i="1"/>
  <c r="BP221" i="1"/>
  <c r="BM221" i="1"/>
  <c r="BJ221" i="1"/>
  <c r="BG221" i="1"/>
  <c r="BD221" i="1"/>
  <c r="BA221" i="1"/>
  <c r="AX221" i="1"/>
  <c r="AU221" i="1"/>
  <c r="AR221" i="1"/>
  <c r="AO221" i="1"/>
  <c r="AL221" i="1"/>
  <c r="AI221" i="1"/>
  <c r="AF221" i="1"/>
  <c r="AC221" i="1"/>
  <c r="Z221" i="1"/>
  <c r="W221" i="1"/>
  <c r="T221" i="1"/>
  <c r="Q221" i="1"/>
  <c r="N221" i="1"/>
  <c r="K221" i="1"/>
  <c r="H221" i="1"/>
  <c r="E221" i="1"/>
  <c r="BY220" i="1"/>
  <c r="BV220" i="1"/>
  <c r="BS220" i="1"/>
  <c r="BP220" i="1"/>
  <c r="BM220" i="1"/>
  <c r="BJ220" i="1"/>
  <c r="BG220" i="1"/>
  <c r="BD220" i="1"/>
  <c r="BA220" i="1"/>
  <c r="AX220" i="1"/>
  <c r="AU220" i="1"/>
  <c r="AR220" i="1"/>
  <c r="AO220" i="1"/>
  <c r="AL220" i="1"/>
  <c r="AI220" i="1"/>
  <c r="AF220" i="1"/>
  <c r="AC220" i="1"/>
  <c r="Z220" i="1"/>
  <c r="W220" i="1"/>
  <c r="T220" i="1"/>
  <c r="Q220" i="1"/>
  <c r="N220" i="1"/>
  <c r="K220" i="1"/>
  <c r="H220" i="1"/>
  <c r="E220" i="1"/>
  <c r="BY219" i="1"/>
  <c r="BV219" i="1"/>
  <c r="BS219" i="1"/>
  <c r="BP219" i="1"/>
  <c r="BM219" i="1"/>
  <c r="BJ219" i="1"/>
  <c r="BG219" i="1"/>
  <c r="BD219" i="1"/>
  <c r="BA219" i="1"/>
  <c r="AX219" i="1"/>
  <c r="AU219" i="1"/>
  <c r="AR219" i="1"/>
  <c r="AO219" i="1"/>
  <c r="AL219" i="1"/>
  <c r="AI219" i="1"/>
  <c r="AF219" i="1"/>
  <c r="AC219" i="1"/>
  <c r="Z219" i="1"/>
  <c r="W219" i="1"/>
  <c r="T219" i="1"/>
  <c r="Q219" i="1"/>
  <c r="N219" i="1"/>
  <c r="K219" i="1"/>
  <c r="H219" i="1"/>
  <c r="E219" i="1"/>
  <c r="BY218" i="1"/>
  <c r="BV218" i="1"/>
  <c r="BS218" i="1"/>
  <c r="BP218" i="1"/>
  <c r="BM218" i="1"/>
  <c r="BJ218" i="1"/>
  <c r="BG218" i="1"/>
  <c r="BD218" i="1"/>
  <c r="BA218" i="1"/>
  <c r="AX218" i="1"/>
  <c r="AU218" i="1"/>
  <c r="AR218" i="1"/>
  <c r="AO218" i="1"/>
  <c r="AL218" i="1"/>
  <c r="AI218" i="1"/>
  <c r="AF218" i="1"/>
  <c r="AC218" i="1"/>
  <c r="Z218" i="1"/>
  <c r="W218" i="1"/>
  <c r="T218" i="1"/>
  <c r="Q218" i="1"/>
  <c r="N218" i="1"/>
  <c r="K218" i="1"/>
  <c r="H218" i="1"/>
  <c r="E218" i="1"/>
  <c r="BY217" i="1"/>
  <c r="BV217" i="1"/>
  <c r="BS217" i="1"/>
  <c r="BP217" i="1"/>
  <c r="BM217" i="1"/>
  <c r="BJ217" i="1"/>
  <c r="BG217" i="1"/>
  <c r="BD217" i="1"/>
  <c r="BA217" i="1"/>
  <c r="AX217" i="1"/>
  <c r="AU217" i="1"/>
  <c r="AR217" i="1"/>
  <c r="AO217" i="1"/>
  <c r="AL217" i="1"/>
  <c r="AI217" i="1"/>
  <c r="AF217" i="1"/>
  <c r="AC217" i="1"/>
  <c r="Z217" i="1"/>
  <c r="W217" i="1"/>
  <c r="T217" i="1"/>
  <c r="Q217" i="1"/>
  <c r="N217" i="1"/>
  <c r="K217" i="1"/>
  <c r="H217" i="1"/>
  <c r="E217" i="1"/>
  <c r="BY216" i="1"/>
  <c r="BV216" i="1"/>
  <c r="BS216" i="1"/>
  <c r="BP216" i="1"/>
  <c r="BM216" i="1"/>
  <c r="BJ216" i="1"/>
  <c r="BG216" i="1"/>
  <c r="BD216" i="1"/>
  <c r="BA216" i="1"/>
  <c r="AX216" i="1"/>
  <c r="AU216" i="1"/>
  <c r="AR216" i="1"/>
  <c r="AO216" i="1"/>
  <c r="AL216" i="1"/>
  <c r="AI216" i="1"/>
  <c r="AF216" i="1"/>
  <c r="AC216" i="1"/>
  <c r="Z216" i="1"/>
  <c r="W216" i="1"/>
  <c r="T216" i="1"/>
  <c r="Q216" i="1"/>
  <c r="N216" i="1"/>
  <c r="K216" i="1"/>
  <c r="H216" i="1"/>
  <c r="E216" i="1"/>
  <c r="BY215" i="1"/>
  <c r="BV215" i="1"/>
  <c r="BS215" i="1"/>
  <c r="BP215" i="1"/>
  <c r="BM215" i="1"/>
  <c r="BJ215" i="1"/>
  <c r="BG215" i="1"/>
  <c r="BD215" i="1"/>
  <c r="BA215" i="1"/>
  <c r="AX215" i="1"/>
  <c r="AU215" i="1"/>
  <c r="AR215" i="1"/>
  <c r="AO215" i="1"/>
  <c r="AL215" i="1"/>
  <c r="AI215" i="1"/>
  <c r="AF215" i="1"/>
  <c r="AC215" i="1"/>
  <c r="Z215" i="1"/>
  <c r="W215" i="1"/>
  <c r="T215" i="1"/>
  <c r="Q215" i="1"/>
  <c r="N215" i="1"/>
  <c r="K215" i="1"/>
  <c r="H215" i="1"/>
  <c r="E215" i="1"/>
  <c r="BY214" i="1"/>
  <c r="BV214" i="1"/>
  <c r="BS214" i="1"/>
  <c r="BP214" i="1"/>
  <c r="BM214" i="1"/>
  <c r="BJ214" i="1"/>
  <c r="BG214" i="1"/>
  <c r="BD214" i="1"/>
  <c r="BA214" i="1"/>
  <c r="AX214" i="1"/>
  <c r="AU214" i="1"/>
  <c r="AR214" i="1"/>
  <c r="AO214" i="1"/>
  <c r="AL214" i="1"/>
  <c r="AI214" i="1"/>
  <c r="AF214" i="1"/>
  <c r="AC214" i="1"/>
  <c r="Z214" i="1"/>
  <c r="W214" i="1"/>
  <c r="T214" i="1"/>
  <c r="Q214" i="1"/>
  <c r="N214" i="1"/>
  <c r="K214" i="1"/>
  <c r="H214" i="1"/>
  <c r="E214" i="1"/>
  <c r="BY213" i="1"/>
  <c r="BV213" i="1"/>
  <c r="BS213" i="1"/>
  <c r="BP213" i="1"/>
  <c r="BM213" i="1"/>
  <c r="BJ213" i="1"/>
  <c r="BG213" i="1"/>
  <c r="BD213" i="1"/>
  <c r="BA213" i="1"/>
  <c r="AX213" i="1"/>
  <c r="AU213" i="1"/>
  <c r="AR213" i="1"/>
  <c r="AO213" i="1"/>
  <c r="AL213" i="1"/>
  <c r="AI213" i="1"/>
  <c r="AF213" i="1"/>
  <c r="AC213" i="1"/>
  <c r="Z213" i="1"/>
  <c r="W213" i="1"/>
  <c r="T213" i="1"/>
  <c r="Q213" i="1"/>
  <c r="N213" i="1"/>
  <c r="K213" i="1"/>
  <c r="H213" i="1"/>
  <c r="E213" i="1"/>
  <c r="BY212" i="1"/>
  <c r="BV212" i="1"/>
  <c r="BV233" i="1" s="1"/>
  <c r="BS212" i="1"/>
  <c r="BP212" i="1"/>
  <c r="BM212" i="1"/>
  <c r="BJ212" i="1"/>
  <c r="BG212" i="1"/>
  <c r="BD212" i="1"/>
  <c r="BA212" i="1"/>
  <c r="AX212" i="1"/>
  <c r="AX233" i="1" s="1"/>
  <c r="AX235" i="1" s="1"/>
  <c r="AU212" i="1"/>
  <c r="AR212" i="1"/>
  <c r="AO212" i="1"/>
  <c r="AL212" i="1"/>
  <c r="AL233" i="1" s="1"/>
  <c r="AL235" i="1" s="1"/>
  <c r="AI212" i="1"/>
  <c r="AF212" i="1"/>
  <c r="AC212" i="1"/>
  <c r="Z212" i="1"/>
  <c r="Z233" i="1" s="1"/>
  <c r="Z235" i="1" s="1"/>
  <c r="W212" i="1"/>
  <c r="T212" i="1"/>
  <c r="Q212" i="1"/>
  <c r="N212" i="1"/>
  <c r="K212" i="1"/>
  <c r="H212" i="1"/>
  <c r="E212" i="1"/>
  <c r="BY211" i="1"/>
  <c r="BY233" i="1" s="1"/>
  <c r="BV211" i="1"/>
  <c r="BS211" i="1"/>
  <c r="BP211" i="1"/>
  <c r="BM211" i="1"/>
  <c r="BM233" i="1" s="1"/>
  <c r="BM235" i="1" s="1"/>
  <c r="BJ211" i="1"/>
  <c r="BG211" i="1"/>
  <c r="BD211" i="1"/>
  <c r="BA211" i="1"/>
  <c r="BA233" i="1" s="1"/>
  <c r="BA235" i="1" s="1"/>
  <c r="AX211" i="1"/>
  <c r="AU211" i="1"/>
  <c r="AR211" i="1"/>
  <c r="AO211" i="1"/>
  <c r="AO233" i="1" s="1"/>
  <c r="AL211" i="1"/>
  <c r="AI211" i="1"/>
  <c r="AF211" i="1"/>
  <c r="AC211" i="1"/>
  <c r="AC233" i="1" s="1"/>
  <c r="AC235" i="1" s="1"/>
  <c r="Z211" i="1"/>
  <c r="W211" i="1"/>
  <c r="T211" i="1"/>
  <c r="Q211" i="1"/>
  <c r="Q233" i="1" s="1"/>
  <c r="Q235" i="1" s="1"/>
  <c r="N211" i="1"/>
  <c r="K211" i="1"/>
  <c r="H211" i="1"/>
  <c r="E211" i="1"/>
  <c r="E233" i="1" s="1"/>
  <c r="E235" i="1" s="1"/>
  <c r="BY197" i="1"/>
  <c r="BV197" i="1"/>
  <c r="BS197" i="1"/>
  <c r="BP197" i="1"/>
  <c r="BM197" i="1"/>
  <c r="BJ197" i="1"/>
  <c r="BG197" i="1"/>
  <c r="BD197" i="1"/>
  <c r="BA197" i="1"/>
  <c r="AX197" i="1"/>
  <c r="AU197" i="1"/>
  <c r="AR197" i="1"/>
  <c r="AO197" i="1"/>
  <c r="AL197" i="1"/>
  <c r="AI197" i="1"/>
  <c r="AF197" i="1"/>
  <c r="AC197" i="1"/>
  <c r="Z197" i="1"/>
  <c r="W197" i="1"/>
  <c r="T197" i="1"/>
  <c r="Q197" i="1"/>
  <c r="N197" i="1"/>
  <c r="K197" i="1"/>
  <c r="H197" i="1"/>
  <c r="E197" i="1"/>
  <c r="BY196" i="1"/>
  <c r="BV196" i="1"/>
  <c r="BS196" i="1"/>
  <c r="BP196" i="1"/>
  <c r="BM196" i="1"/>
  <c r="BJ196" i="1"/>
  <c r="BG196" i="1"/>
  <c r="BD196" i="1"/>
  <c r="BA196" i="1"/>
  <c r="AX196" i="1"/>
  <c r="AU196" i="1"/>
  <c r="AR196" i="1"/>
  <c r="AO196" i="1"/>
  <c r="AL196" i="1"/>
  <c r="AI196" i="1"/>
  <c r="AF196" i="1"/>
  <c r="AC196" i="1"/>
  <c r="Z196" i="1"/>
  <c r="W196" i="1"/>
  <c r="T196" i="1"/>
  <c r="Q196" i="1"/>
  <c r="N196" i="1"/>
  <c r="K196" i="1"/>
  <c r="H196" i="1"/>
  <c r="E196" i="1"/>
  <c r="BY195" i="1"/>
  <c r="BV195" i="1"/>
  <c r="BS195" i="1"/>
  <c r="BP195" i="1"/>
  <c r="BM195" i="1"/>
  <c r="BJ195" i="1"/>
  <c r="BG195" i="1"/>
  <c r="BD195" i="1"/>
  <c r="BA195" i="1"/>
  <c r="AX195" i="1"/>
  <c r="AU195" i="1"/>
  <c r="AR195" i="1"/>
  <c r="AO195" i="1"/>
  <c r="AL195" i="1"/>
  <c r="AI195" i="1"/>
  <c r="AF195" i="1"/>
  <c r="AC195" i="1"/>
  <c r="Z195" i="1"/>
  <c r="W195" i="1"/>
  <c r="T195" i="1"/>
  <c r="Q195" i="1"/>
  <c r="N195" i="1"/>
  <c r="K195" i="1"/>
  <c r="H195" i="1"/>
  <c r="E195" i="1"/>
  <c r="BY194" i="1"/>
  <c r="BV194" i="1"/>
  <c r="BS194" i="1"/>
  <c r="BP194" i="1"/>
  <c r="BM194" i="1"/>
  <c r="BJ194" i="1"/>
  <c r="BG194" i="1"/>
  <c r="BD194" i="1"/>
  <c r="BA194" i="1"/>
  <c r="AX194" i="1"/>
  <c r="AU194" i="1"/>
  <c r="AR194" i="1"/>
  <c r="AO194" i="1"/>
  <c r="AL194" i="1"/>
  <c r="AI194" i="1"/>
  <c r="AF194" i="1"/>
  <c r="AC194" i="1"/>
  <c r="Z194" i="1"/>
  <c r="W194" i="1"/>
  <c r="T194" i="1"/>
  <c r="Q194" i="1"/>
  <c r="N194" i="1"/>
  <c r="K194" i="1"/>
  <c r="H194" i="1"/>
  <c r="E194" i="1"/>
  <c r="BY193" i="1"/>
  <c r="BV193" i="1"/>
  <c r="BS193" i="1"/>
  <c r="BP193" i="1"/>
  <c r="BM193" i="1"/>
  <c r="BJ193" i="1"/>
  <c r="BG193" i="1"/>
  <c r="BD193" i="1"/>
  <c r="BA193" i="1"/>
  <c r="AX193" i="1"/>
  <c r="AU193" i="1"/>
  <c r="AR193" i="1"/>
  <c r="AO193" i="1"/>
  <c r="AL193" i="1"/>
  <c r="AI193" i="1"/>
  <c r="AF193" i="1"/>
  <c r="AC193" i="1"/>
  <c r="Z193" i="1"/>
  <c r="W193" i="1"/>
  <c r="T193" i="1"/>
  <c r="Q193" i="1"/>
  <c r="N193" i="1"/>
  <c r="K193" i="1"/>
  <c r="H193" i="1"/>
  <c r="E193" i="1"/>
  <c r="BY192" i="1"/>
  <c r="BV192" i="1"/>
  <c r="BS192" i="1"/>
  <c r="BP192" i="1"/>
  <c r="BM192" i="1"/>
  <c r="BJ192" i="1"/>
  <c r="BG192" i="1"/>
  <c r="BD192" i="1"/>
  <c r="BA192" i="1"/>
  <c r="AX192" i="1"/>
  <c r="AU192" i="1"/>
  <c r="AR192" i="1"/>
  <c r="AO192" i="1"/>
  <c r="AL192" i="1"/>
  <c r="AI192" i="1"/>
  <c r="AF192" i="1"/>
  <c r="AC192" i="1"/>
  <c r="Z192" i="1"/>
  <c r="W192" i="1"/>
  <c r="T192" i="1"/>
  <c r="Q192" i="1"/>
  <c r="N192" i="1"/>
  <c r="K192" i="1"/>
  <c r="H192" i="1"/>
  <c r="E192" i="1"/>
  <c r="BY191" i="1"/>
  <c r="BV191" i="1"/>
  <c r="BS191" i="1"/>
  <c r="BP191" i="1"/>
  <c r="BM191" i="1"/>
  <c r="BJ191" i="1"/>
  <c r="BG191" i="1"/>
  <c r="BD191" i="1"/>
  <c r="BA191" i="1"/>
  <c r="AX191" i="1"/>
  <c r="AU191" i="1"/>
  <c r="AR191" i="1"/>
  <c r="AO191" i="1"/>
  <c r="AL191" i="1"/>
  <c r="AI191" i="1"/>
  <c r="AF191" i="1"/>
  <c r="AC191" i="1"/>
  <c r="Z191" i="1"/>
  <c r="W191" i="1"/>
  <c r="T191" i="1"/>
  <c r="Q191" i="1"/>
  <c r="N191" i="1"/>
  <c r="K191" i="1"/>
  <c r="H191" i="1"/>
  <c r="E191" i="1"/>
  <c r="BY190" i="1"/>
  <c r="BV190" i="1"/>
  <c r="BS190" i="1"/>
  <c r="BP190" i="1"/>
  <c r="BM190" i="1"/>
  <c r="BJ190" i="1"/>
  <c r="BG190" i="1"/>
  <c r="BD190" i="1"/>
  <c r="BA190" i="1"/>
  <c r="AX190" i="1"/>
  <c r="AU190" i="1"/>
  <c r="AR190" i="1"/>
  <c r="AO190" i="1"/>
  <c r="AL190" i="1"/>
  <c r="AI190" i="1"/>
  <c r="AF190" i="1"/>
  <c r="AC190" i="1"/>
  <c r="Z190" i="1"/>
  <c r="W190" i="1"/>
  <c r="T190" i="1"/>
  <c r="Q190" i="1"/>
  <c r="N190" i="1"/>
  <c r="K190" i="1"/>
  <c r="H190" i="1"/>
  <c r="E190" i="1"/>
  <c r="BY189" i="1"/>
  <c r="BV189" i="1"/>
  <c r="BS189" i="1"/>
  <c r="BP189" i="1"/>
  <c r="BM189" i="1"/>
  <c r="BJ189" i="1"/>
  <c r="BG189" i="1"/>
  <c r="BD189" i="1"/>
  <c r="BA189" i="1"/>
  <c r="AX189" i="1"/>
  <c r="AU189" i="1"/>
  <c r="AR189" i="1"/>
  <c r="AO189" i="1"/>
  <c r="AL189" i="1"/>
  <c r="AI189" i="1"/>
  <c r="AF189" i="1"/>
  <c r="AC189" i="1"/>
  <c r="Z189" i="1"/>
  <c r="W189" i="1"/>
  <c r="T189" i="1"/>
  <c r="Q189" i="1"/>
  <c r="N189" i="1"/>
  <c r="K189" i="1"/>
  <c r="H189" i="1"/>
  <c r="E189" i="1"/>
  <c r="BY188" i="1"/>
  <c r="BV188" i="1"/>
  <c r="BS188" i="1"/>
  <c r="BP188" i="1"/>
  <c r="BM188" i="1"/>
  <c r="BJ188" i="1"/>
  <c r="BG188" i="1"/>
  <c r="BD188" i="1"/>
  <c r="BA188" i="1"/>
  <c r="AX188" i="1"/>
  <c r="AU188" i="1"/>
  <c r="AR188" i="1"/>
  <c r="AO188" i="1"/>
  <c r="AL188" i="1"/>
  <c r="AI188" i="1"/>
  <c r="AF188" i="1"/>
  <c r="AC188" i="1"/>
  <c r="Z188" i="1"/>
  <c r="W188" i="1"/>
  <c r="T188" i="1"/>
  <c r="Q188" i="1"/>
  <c r="N188" i="1"/>
  <c r="K188" i="1"/>
  <c r="H188" i="1"/>
  <c r="E188" i="1"/>
  <c r="BY187" i="1"/>
  <c r="BV187" i="1"/>
  <c r="BS187" i="1"/>
  <c r="BP187" i="1"/>
  <c r="BM187" i="1"/>
  <c r="BJ187" i="1"/>
  <c r="BG187" i="1"/>
  <c r="BD187" i="1"/>
  <c r="BA187" i="1"/>
  <c r="AX187" i="1"/>
  <c r="AU187" i="1"/>
  <c r="AR187" i="1"/>
  <c r="AO187" i="1"/>
  <c r="AL187" i="1"/>
  <c r="AI187" i="1"/>
  <c r="AF187" i="1"/>
  <c r="AC187" i="1"/>
  <c r="Z187" i="1"/>
  <c r="W187" i="1"/>
  <c r="T187" i="1"/>
  <c r="Q187" i="1"/>
  <c r="N187" i="1"/>
  <c r="K187" i="1"/>
  <c r="H187" i="1"/>
  <c r="E187" i="1"/>
  <c r="BY186" i="1"/>
  <c r="BV186" i="1"/>
  <c r="BS186" i="1"/>
  <c r="BP186" i="1"/>
  <c r="BM186" i="1"/>
  <c r="BJ186" i="1"/>
  <c r="BG186" i="1"/>
  <c r="BD186" i="1"/>
  <c r="BA186" i="1"/>
  <c r="AX186" i="1"/>
  <c r="AU186" i="1"/>
  <c r="AR186" i="1"/>
  <c r="AO186" i="1"/>
  <c r="AL186" i="1"/>
  <c r="AI186" i="1"/>
  <c r="AF186" i="1"/>
  <c r="AC186" i="1"/>
  <c r="Z186" i="1"/>
  <c r="W186" i="1"/>
  <c r="T186" i="1"/>
  <c r="Q186" i="1"/>
  <c r="N186" i="1"/>
  <c r="K186" i="1"/>
  <c r="H186" i="1"/>
  <c r="E186" i="1"/>
  <c r="BY185" i="1"/>
  <c r="BV185" i="1"/>
  <c r="BS185" i="1"/>
  <c r="BP185" i="1"/>
  <c r="BM185" i="1"/>
  <c r="BJ185" i="1"/>
  <c r="BG185" i="1"/>
  <c r="BD185" i="1"/>
  <c r="BA185" i="1"/>
  <c r="AX185" i="1"/>
  <c r="AU185" i="1"/>
  <c r="AR185" i="1"/>
  <c r="AO185" i="1"/>
  <c r="AL185" i="1"/>
  <c r="AI185" i="1"/>
  <c r="AF185" i="1"/>
  <c r="AC185" i="1"/>
  <c r="Z185" i="1"/>
  <c r="W185" i="1"/>
  <c r="T185" i="1"/>
  <c r="Q185" i="1"/>
  <c r="N185" i="1"/>
  <c r="K185" i="1"/>
  <c r="H185" i="1"/>
  <c r="E185" i="1"/>
  <c r="BY184" i="1"/>
  <c r="BV184" i="1"/>
  <c r="BS184" i="1"/>
  <c r="BP184" i="1"/>
  <c r="BM184" i="1"/>
  <c r="BJ184" i="1"/>
  <c r="BG184" i="1"/>
  <c r="BD184" i="1"/>
  <c r="BA184" i="1"/>
  <c r="AX184" i="1"/>
  <c r="AU184" i="1"/>
  <c r="AR184" i="1"/>
  <c r="AO184" i="1"/>
  <c r="AL184" i="1"/>
  <c r="AI184" i="1"/>
  <c r="AF184" i="1"/>
  <c r="AC184" i="1"/>
  <c r="Z184" i="1"/>
  <c r="W184" i="1"/>
  <c r="T184" i="1"/>
  <c r="Q184" i="1"/>
  <c r="N184" i="1"/>
  <c r="K184" i="1"/>
  <c r="H184" i="1"/>
  <c r="E184" i="1"/>
  <c r="BY183" i="1"/>
  <c r="BV183" i="1"/>
  <c r="BS183" i="1"/>
  <c r="BP183" i="1"/>
  <c r="BM183" i="1"/>
  <c r="BJ183" i="1"/>
  <c r="BG183" i="1"/>
  <c r="BD183" i="1"/>
  <c r="BA183" i="1"/>
  <c r="AX183" i="1"/>
  <c r="AU183" i="1"/>
  <c r="AR183" i="1"/>
  <c r="AO183" i="1"/>
  <c r="AL183" i="1"/>
  <c r="AI183" i="1"/>
  <c r="AF183" i="1"/>
  <c r="AC183" i="1"/>
  <c r="Z183" i="1"/>
  <c r="W183" i="1"/>
  <c r="T183" i="1"/>
  <c r="Q183" i="1"/>
  <c r="N183" i="1"/>
  <c r="K183" i="1"/>
  <c r="H183" i="1"/>
  <c r="E183" i="1"/>
  <c r="BY182" i="1"/>
  <c r="BV182" i="1"/>
  <c r="BS182" i="1"/>
  <c r="BP182" i="1"/>
  <c r="BM182" i="1"/>
  <c r="BJ182" i="1"/>
  <c r="BG182" i="1"/>
  <c r="BD182" i="1"/>
  <c r="BA182" i="1"/>
  <c r="AX182" i="1"/>
  <c r="AU182" i="1"/>
  <c r="AR182" i="1"/>
  <c r="AO182" i="1"/>
  <c r="AL182" i="1"/>
  <c r="AI182" i="1"/>
  <c r="AF182" i="1"/>
  <c r="AC182" i="1"/>
  <c r="Z182" i="1"/>
  <c r="W182" i="1"/>
  <c r="T182" i="1"/>
  <c r="Q182" i="1"/>
  <c r="N182" i="1"/>
  <c r="K182" i="1"/>
  <c r="H182" i="1"/>
  <c r="E182" i="1"/>
  <c r="BY181" i="1"/>
  <c r="BV181" i="1"/>
  <c r="BS181" i="1"/>
  <c r="BP181" i="1"/>
  <c r="BM181" i="1"/>
  <c r="BJ181" i="1"/>
  <c r="BG181" i="1"/>
  <c r="BD181" i="1"/>
  <c r="BA181" i="1"/>
  <c r="AX181" i="1"/>
  <c r="AU181" i="1"/>
  <c r="AR181" i="1"/>
  <c r="AO181" i="1"/>
  <c r="AL181" i="1"/>
  <c r="AI181" i="1"/>
  <c r="AF181" i="1"/>
  <c r="AC181" i="1"/>
  <c r="Z181" i="1"/>
  <c r="W181" i="1"/>
  <c r="T181" i="1"/>
  <c r="Q181" i="1"/>
  <c r="N181" i="1"/>
  <c r="K181" i="1"/>
  <c r="H181" i="1"/>
  <c r="E181" i="1"/>
  <c r="BY180" i="1"/>
  <c r="BV180" i="1"/>
  <c r="BS180" i="1"/>
  <c r="BP180" i="1"/>
  <c r="BM180" i="1"/>
  <c r="BJ180" i="1"/>
  <c r="BG180" i="1"/>
  <c r="BD180" i="1"/>
  <c r="BA180" i="1"/>
  <c r="AX180" i="1"/>
  <c r="AU180" i="1"/>
  <c r="AR180" i="1"/>
  <c r="AO180" i="1"/>
  <c r="AL180" i="1"/>
  <c r="AI180" i="1"/>
  <c r="AF180" i="1"/>
  <c r="AC180" i="1"/>
  <c r="Z180" i="1"/>
  <c r="W180" i="1"/>
  <c r="T180" i="1"/>
  <c r="Q180" i="1"/>
  <c r="N180" i="1"/>
  <c r="K180" i="1"/>
  <c r="H180" i="1"/>
  <c r="E180" i="1"/>
  <c r="BY179" i="1"/>
  <c r="BV179" i="1"/>
  <c r="BS179" i="1"/>
  <c r="BS199" i="1" s="1"/>
  <c r="BP179" i="1"/>
  <c r="BM179" i="1"/>
  <c r="BJ179" i="1"/>
  <c r="BG179" i="1"/>
  <c r="BD179" i="1"/>
  <c r="BA179" i="1"/>
  <c r="AX179" i="1"/>
  <c r="AU179" i="1"/>
  <c r="AU199" i="1" s="1"/>
  <c r="AU201" i="1" s="1"/>
  <c r="S191" i="2" s="1"/>
  <c r="AR179" i="1"/>
  <c r="AO179" i="1"/>
  <c r="AL179" i="1"/>
  <c r="AI179" i="1"/>
  <c r="AF179" i="1"/>
  <c r="AC179" i="1"/>
  <c r="Z179" i="1"/>
  <c r="W179" i="1"/>
  <c r="W199" i="1" s="1"/>
  <c r="W201" i="1" s="1"/>
  <c r="S183" i="2" s="1"/>
  <c r="T179" i="1"/>
  <c r="Q179" i="1"/>
  <c r="N179" i="1"/>
  <c r="K179" i="1"/>
  <c r="H179" i="1"/>
  <c r="E179" i="1"/>
  <c r="BY178" i="1"/>
  <c r="BV178" i="1"/>
  <c r="BS178" i="1"/>
  <c r="BP178" i="1"/>
  <c r="BM178" i="1"/>
  <c r="BJ178" i="1"/>
  <c r="BG178" i="1"/>
  <c r="BG199" i="1" s="1"/>
  <c r="BG201" i="1" s="1"/>
  <c r="BD178" i="1"/>
  <c r="BA178" i="1"/>
  <c r="AX178" i="1"/>
  <c r="AU178" i="1"/>
  <c r="AR178" i="1"/>
  <c r="AO178" i="1"/>
  <c r="AL178" i="1"/>
  <c r="AI178" i="1"/>
  <c r="AI199" i="1" s="1"/>
  <c r="AI201" i="1" s="1"/>
  <c r="AF178" i="1"/>
  <c r="AC178" i="1"/>
  <c r="Z178" i="1"/>
  <c r="W178" i="1"/>
  <c r="T178" i="1"/>
  <c r="Q178" i="1"/>
  <c r="N178" i="1"/>
  <c r="K178" i="1"/>
  <c r="K199" i="1" s="1"/>
  <c r="K201" i="1" s="1"/>
  <c r="H178" i="1"/>
  <c r="E178" i="1"/>
  <c r="BY177" i="1"/>
  <c r="BY199" i="1" s="1"/>
  <c r="BV177" i="1"/>
  <c r="BS177" i="1"/>
  <c r="BP177" i="1"/>
  <c r="BM177" i="1"/>
  <c r="BM199" i="1" s="1"/>
  <c r="BM201" i="1" s="1"/>
  <c r="BJ177" i="1"/>
  <c r="BG177" i="1"/>
  <c r="BD177" i="1"/>
  <c r="BA177" i="1"/>
  <c r="BA199" i="1" s="1"/>
  <c r="BA201" i="1" s="1"/>
  <c r="S193" i="2" s="1"/>
  <c r="AX177" i="1"/>
  <c r="AU177" i="1"/>
  <c r="AR177" i="1"/>
  <c r="AO177" i="1"/>
  <c r="AO199" i="1" s="1"/>
  <c r="AO201" i="1" s="1"/>
  <c r="S189" i="2" s="1"/>
  <c r="AL177" i="1"/>
  <c r="AI177" i="1"/>
  <c r="AF177" i="1"/>
  <c r="AC177" i="1"/>
  <c r="AC199" i="1" s="1"/>
  <c r="AC201" i="1" s="1"/>
  <c r="S185" i="2" s="1"/>
  <c r="Z177" i="1"/>
  <c r="W177" i="1"/>
  <c r="T177" i="1"/>
  <c r="Q177" i="1"/>
  <c r="Q199" i="1" s="1"/>
  <c r="Q201" i="1" s="1"/>
  <c r="S181" i="2" s="1"/>
  <c r="N177" i="1"/>
  <c r="K177" i="1"/>
  <c r="H177" i="1"/>
  <c r="E177" i="1"/>
  <c r="E199" i="1" s="1"/>
  <c r="BY163" i="1"/>
  <c r="BV163" i="1"/>
  <c r="BS163" i="1"/>
  <c r="BP163" i="1"/>
  <c r="BM163" i="1"/>
  <c r="BJ163" i="1"/>
  <c r="BG163" i="1"/>
  <c r="BD163" i="1"/>
  <c r="BA163" i="1"/>
  <c r="AX163" i="1"/>
  <c r="AU163" i="1"/>
  <c r="AR163" i="1"/>
  <c r="AO163" i="1"/>
  <c r="AL163" i="1"/>
  <c r="AI163" i="1"/>
  <c r="AF163" i="1"/>
  <c r="AC163" i="1"/>
  <c r="Z163" i="1"/>
  <c r="W163" i="1"/>
  <c r="T163" i="1"/>
  <c r="Q163" i="1"/>
  <c r="N163" i="1"/>
  <c r="K163" i="1"/>
  <c r="H163" i="1"/>
  <c r="E163" i="1"/>
  <c r="BY162" i="1"/>
  <c r="BV162" i="1"/>
  <c r="BS162" i="1"/>
  <c r="BP162" i="1"/>
  <c r="BM162" i="1"/>
  <c r="BJ162" i="1"/>
  <c r="BG162" i="1"/>
  <c r="BD162" i="1"/>
  <c r="BA162" i="1"/>
  <c r="AX162" i="1"/>
  <c r="AU162" i="1"/>
  <c r="AR162" i="1"/>
  <c r="AO162" i="1"/>
  <c r="AL162" i="1"/>
  <c r="AI162" i="1"/>
  <c r="AF162" i="1"/>
  <c r="AC162" i="1"/>
  <c r="Z162" i="1"/>
  <c r="W162" i="1"/>
  <c r="T162" i="1"/>
  <c r="Q162" i="1"/>
  <c r="N162" i="1"/>
  <c r="K162" i="1"/>
  <c r="H162" i="1"/>
  <c r="E162" i="1"/>
  <c r="BY161" i="1"/>
  <c r="BV161" i="1"/>
  <c r="BS161" i="1"/>
  <c r="BP161" i="1"/>
  <c r="BM161" i="1"/>
  <c r="BJ161" i="1"/>
  <c r="BG161" i="1"/>
  <c r="BD161" i="1"/>
  <c r="BA161" i="1"/>
  <c r="AX161" i="1"/>
  <c r="AU161" i="1"/>
  <c r="AR161" i="1"/>
  <c r="AO161" i="1"/>
  <c r="AL161" i="1"/>
  <c r="AI161" i="1"/>
  <c r="AF161" i="1"/>
  <c r="AC161" i="1"/>
  <c r="Z161" i="1"/>
  <c r="W161" i="1"/>
  <c r="T161" i="1"/>
  <c r="Q161" i="1"/>
  <c r="N161" i="1"/>
  <c r="K161" i="1"/>
  <c r="H161" i="1"/>
  <c r="E161" i="1"/>
  <c r="BY160" i="1"/>
  <c r="BV160" i="1"/>
  <c r="BS160" i="1"/>
  <c r="BP160" i="1"/>
  <c r="BM160" i="1"/>
  <c r="BJ160" i="1"/>
  <c r="BG160" i="1"/>
  <c r="BD160" i="1"/>
  <c r="BA160" i="1"/>
  <c r="AX160" i="1"/>
  <c r="AU160" i="1"/>
  <c r="AR160" i="1"/>
  <c r="AO160" i="1"/>
  <c r="AL160" i="1"/>
  <c r="AI160" i="1"/>
  <c r="AF160" i="1"/>
  <c r="AC160" i="1"/>
  <c r="Z160" i="1"/>
  <c r="W160" i="1"/>
  <c r="T160" i="1"/>
  <c r="Q160" i="1"/>
  <c r="N160" i="1"/>
  <c r="K160" i="1"/>
  <c r="H160" i="1"/>
  <c r="E160" i="1"/>
  <c r="BY159" i="1"/>
  <c r="BV159" i="1"/>
  <c r="BS159" i="1"/>
  <c r="BP159" i="1"/>
  <c r="BM159" i="1"/>
  <c r="BJ159" i="1"/>
  <c r="BG159" i="1"/>
  <c r="BD159" i="1"/>
  <c r="BA159" i="1"/>
  <c r="AX159" i="1"/>
  <c r="AU159" i="1"/>
  <c r="AR159" i="1"/>
  <c r="AO159" i="1"/>
  <c r="AL159" i="1"/>
  <c r="AI159" i="1"/>
  <c r="AF159" i="1"/>
  <c r="AC159" i="1"/>
  <c r="Z159" i="1"/>
  <c r="W159" i="1"/>
  <c r="T159" i="1"/>
  <c r="Q159" i="1"/>
  <c r="N159" i="1"/>
  <c r="K159" i="1"/>
  <c r="H159" i="1"/>
  <c r="E159" i="1"/>
  <c r="BY158" i="1"/>
  <c r="BV158" i="1"/>
  <c r="BS158" i="1"/>
  <c r="BP158" i="1"/>
  <c r="BM158" i="1"/>
  <c r="BJ158" i="1"/>
  <c r="BG158" i="1"/>
  <c r="BD158" i="1"/>
  <c r="BA158" i="1"/>
  <c r="AX158" i="1"/>
  <c r="AU158" i="1"/>
  <c r="AR158" i="1"/>
  <c r="AO158" i="1"/>
  <c r="AL158" i="1"/>
  <c r="AI158" i="1"/>
  <c r="AF158" i="1"/>
  <c r="AC158" i="1"/>
  <c r="Z158" i="1"/>
  <c r="W158" i="1"/>
  <c r="T158" i="1"/>
  <c r="Q158" i="1"/>
  <c r="N158" i="1"/>
  <c r="K158" i="1"/>
  <c r="H158" i="1"/>
  <c r="E158" i="1"/>
  <c r="BY157" i="1"/>
  <c r="BV157" i="1"/>
  <c r="BS157" i="1"/>
  <c r="BP157" i="1"/>
  <c r="BM157" i="1"/>
  <c r="BJ157" i="1"/>
  <c r="BG157" i="1"/>
  <c r="BD157" i="1"/>
  <c r="BA157" i="1"/>
  <c r="AX157" i="1"/>
  <c r="AU157" i="1"/>
  <c r="AR157" i="1"/>
  <c r="AO157" i="1"/>
  <c r="AL157" i="1"/>
  <c r="AI157" i="1"/>
  <c r="AF157" i="1"/>
  <c r="AC157" i="1"/>
  <c r="Z157" i="1"/>
  <c r="W157" i="1"/>
  <c r="T157" i="1"/>
  <c r="Q157" i="1"/>
  <c r="N157" i="1"/>
  <c r="K157" i="1"/>
  <c r="H157" i="1"/>
  <c r="E157" i="1"/>
  <c r="BY156" i="1"/>
  <c r="BV156" i="1"/>
  <c r="BS156" i="1"/>
  <c r="BP156" i="1"/>
  <c r="BM156" i="1"/>
  <c r="BJ156" i="1"/>
  <c r="BG156" i="1"/>
  <c r="BD156" i="1"/>
  <c r="BA156" i="1"/>
  <c r="AX156" i="1"/>
  <c r="AU156" i="1"/>
  <c r="AR156" i="1"/>
  <c r="AO156" i="1"/>
  <c r="AL156" i="1"/>
  <c r="AI156" i="1"/>
  <c r="AF156" i="1"/>
  <c r="AC156" i="1"/>
  <c r="Z156" i="1"/>
  <c r="W156" i="1"/>
  <c r="T156" i="1"/>
  <c r="Q156" i="1"/>
  <c r="N156" i="1"/>
  <c r="K156" i="1"/>
  <c r="H156" i="1"/>
  <c r="E156" i="1"/>
  <c r="BY155" i="1"/>
  <c r="BV155" i="1"/>
  <c r="BS155" i="1"/>
  <c r="BP155" i="1"/>
  <c r="BM155" i="1"/>
  <c r="BJ155" i="1"/>
  <c r="BG155" i="1"/>
  <c r="BD155" i="1"/>
  <c r="BA155" i="1"/>
  <c r="AX155" i="1"/>
  <c r="AU155" i="1"/>
  <c r="AR155" i="1"/>
  <c r="AO155" i="1"/>
  <c r="AL155" i="1"/>
  <c r="AI155" i="1"/>
  <c r="AF155" i="1"/>
  <c r="AC155" i="1"/>
  <c r="Z155" i="1"/>
  <c r="W155" i="1"/>
  <c r="T155" i="1"/>
  <c r="Q155" i="1"/>
  <c r="N155" i="1"/>
  <c r="K155" i="1"/>
  <c r="H155" i="1"/>
  <c r="E155" i="1"/>
  <c r="BY154" i="1"/>
  <c r="BV154" i="1"/>
  <c r="BS154" i="1"/>
  <c r="BP154" i="1"/>
  <c r="BM154" i="1"/>
  <c r="BJ154" i="1"/>
  <c r="BG154" i="1"/>
  <c r="BD154" i="1"/>
  <c r="BA154" i="1"/>
  <c r="AX154" i="1"/>
  <c r="AU154" i="1"/>
  <c r="AR154" i="1"/>
  <c r="AO154" i="1"/>
  <c r="AL154" i="1"/>
  <c r="AI154" i="1"/>
  <c r="AF154" i="1"/>
  <c r="AC154" i="1"/>
  <c r="Z154" i="1"/>
  <c r="W154" i="1"/>
  <c r="T154" i="1"/>
  <c r="Q154" i="1"/>
  <c r="N154" i="1"/>
  <c r="K154" i="1"/>
  <c r="H154" i="1"/>
  <c r="E154" i="1"/>
  <c r="BY153" i="1"/>
  <c r="BV153" i="1"/>
  <c r="BS153" i="1"/>
  <c r="BP153" i="1"/>
  <c r="BM153" i="1"/>
  <c r="BJ153" i="1"/>
  <c r="BG153" i="1"/>
  <c r="BD153" i="1"/>
  <c r="BA153" i="1"/>
  <c r="AX153" i="1"/>
  <c r="AU153" i="1"/>
  <c r="AR153" i="1"/>
  <c r="AO153" i="1"/>
  <c r="AL153" i="1"/>
  <c r="AI153" i="1"/>
  <c r="AF153" i="1"/>
  <c r="AC153" i="1"/>
  <c r="Z153" i="1"/>
  <c r="W153" i="1"/>
  <c r="T153" i="1"/>
  <c r="Q153" i="1"/>
  <c r="N153" i="1"/>
  <c r="K153" i="1"/>
  <c r="H153" i="1"/>
  <c r="E153" i="1"/>
  <c r="BY152" i="1"/>
  <c r="BV152" i="1"/>
  <c r="BS152" i="1"/>
  <c r="BP152" i="1"/>
  <c r="BM152" i="1"/>
  <c r="BJ152" i="1"/>
  <c r="BG152" i="1"/>
  <c r="BD152" i="1"/>
  <c r="BA152" i="1"/>
  <c r="AX152" i="1"/>
  <c r="AU152" i="1"/>
  <c r="AR152" i="1"/>
  <c r="AO152" i="1"/>
  <c r="AL152" i="1"/>
  <c r="AI152" i="1"/>
  <c r="AF152" i="1"/>
  <c r="AC152" i="1"/>
  <c r="Z152" i="1"/>
  <c r="W152" i="1"/>
  <c r="T152" i="1"/>
  <c r="Q152" i="1"/>
  <c r="N152" i="1"/>
  <c r="K152" i="1"/>
  <c r="H152" i="1"/>
  <c r="E152" i="1"/>
  <c r="BY151" i="1"/>
  <c r="BV151" i="1"/>
  <c r="BS151" i="1"/>
  <c r="BP151" i="1"/>
  <c r="BM151" i="1"/>
  <c r="BJ151" i="1"/>
  <c r="BG151" i="1"/>
  <c r="BD151" i="1"/>
  <c r="BA151" i="1"/>
  <c r="AX151" i="1"/>
  <c r="AU151" i="1"/>
  <c r="AR151" i="1"/>
  <c r="AO151" i="1"/>
  <c r="AL151" i="1"/>
  <c r="AI151" i="1"/>
  <c r="AF151" i="1"/>
  <c r="AC151" i="1"/>
  <c r="Z151" i="1"/>
  <c r="W151" i="1"/>
  <c r="T151" i="1"/>
  <c r="Q151" i="1"/>
  <c r="N151" i="1"/>
  <c r="K151" i="1"/>
  <c r="H151" i="1"/>
  <c r="E151" i="1"/>
  <c r="BY150" i="1"/>
  <c r="BV150" i="1"/>
  <c r="BS150" i="1"/>
  <c r="BP150" i="1"/>
  <c r="BM150" i="1"/>
  <c r="BJ150" i="1"/>
  <c r="BG150" i="1"/>
  <c r="BD150" i="1"/>
  <c r="BA150" i="1"/>
  <c r="AX150" i="1"/>
  <c r="AU150" i="1"/>
  <c r="AR150" i="1"/>
  <c r="AO150" i="1"/>
  <c r="AL150" i="1"/>
  <c r="AI150" i="1"/>
  <c r="AF150" i="1"/>
  <c r="AC150" i="1"/>
  <c r="Z150" i="1"/>
  <c r="W150" i="1"/>
  <c r="T150" i="1"/>
  <c r="Q150" i="1"/>
  <c r="N150" i="1"/>
  <c r="K150" i="1"/>
  <c r="H150" i="1"/>
  <c r="E150" i="1"/>
  <c r="BY149" i="1"/>
  <c r="BV149" i="1"/>
  <c r="BS149" i="1"/>
  <c r="BP149" i="1"/>
  <c r="BM149" i="1"/>
  <c r="BJ149" i="1"/>
  <c r="BG149" i="1"/>
  <c r="BD149" i="1"/>
  <c r="BA149" i="1"/>
  <c r="AX149" i="1"/>
  <c r="AU149" i="1"/>
  <c r="AR149" i="1"/>
  <c r="AO149" i="1"/>
  <c r="AL149" i="1"/>
  <c r="AI149" i="1"/>
  <c r="AF149" i="1"/>
  <c r="AC149" i="1"/>
  <c r="Z149" i="1"/>
  <c r="W149" i="1"/>
  <c r="T149" i="1"/>
  <c r="Q149" i="1"/>
  <c r="N149" i="1"/>
  <c r="K149" i="1"/>
  <c r="H149" i="1"/>
  <c r="E149" i="1"/>
  <c r="BY148" i="1"/>
  <c r="BV148" i="1"/>
  <c r="BS148" i="1"/>
  <c r="BP148" i="1"/>
  <c r="BM148" i="1"/>
  <c r="BJ148" i="1"/>
  <c r="BG148" i="1"/>
  <c r="BD148" i="1"/>
  <c r="BA148" i="1"/>
  <c r="AX148" i="1"/>
  <c r="AU148" i="1"/>
  <c r="AR148" i="1"/>
  <c r="AO148" i="1"/>
  <c r="AL148" i="1"/>
  <c r="AI148" i="1"/>
  <c r="AF148" i="1"/>
  <c r="AC148" i="1"/>
  <c r="Z148" i="1"/>
  <c r="W148" i="1"/>
  <c r="T148" i="1"/>
  <c r="Q148" i="1"/>
  <c r="N148" i="1"/>
  <c r="K148" i="1"/>
  <c r="H148" i="1"/>
  <c r="E148" i="1"/>
  <c r="BY147" i="1"/>
  <c r="BV147" i="1"/>
  <c r="BS147" i="1"/>
  <c r="BP147" i="1"/>
  <c r="BM147" i="1"/>
  <c r="BJ147" i="1"/>
  <c r="BG147" i="1"/>
  <c r="BD147" i="1"/>
  <c r="BA147" i="1"/>
  <c r="AX147" i="1"/>
  <c r="AU147" i="1"/>
  <c r="AR147" i="1"/>
  <c r="AO147" i="1"/>
  <c r="AL147" i="1"/>
  <c r="AI147" i="1"/>
  <c r="AF147" i="1"/>
  <c r="AC147" i="1"/>
  <c r="Z147" i="1"/>
  <c r="W147" i="1"/>
  <c r="T147" i="1"/>
  <c r="Q147" i="1"/>
  <c r="N147" i="1"/>
  <c r="K147" i="1"/>
  <c r="H147" i="1"/>
  <c r="E147" i="1"/>
  <c r="BY146" i="1"/>
  <c r="BY165" i="1" s="1"/>
  <c r="BY167" i="1" s="1"/>
  <c r="BV146" i="1"/>
  <c r="BS146" i="1"/>
  <c r="BP146" i="1"/>
  <c r="BM146" i="1"/>
  <c r="BJ146" i="1"/>
  <c r="BG146" i="1"/>
  <c r="BD146" i="1"/>
  <c r="BA146" i="1"/>
  <c r="AX146" i="1"/>
  <c r="AU146" i="1"/>
  <c r="AR146" i="1"/>
  <c r="AO146" i="1"/>
  <c r="AL146" i="1"/>
  <c r="AI146" i="1"/>
  <c r="AF146" i="1"/>
  <c r="AC146" i="1"/>
  <c r="AC165" i="1" s="1"/>
  <c r="AC167" i="1" s="1"/>
  <c r="Z146" i="1"/>
  <c r="W146" i="1"/>
  <c r="T146" i="1"/>
  <c r="Q146" i="1"/>
  <c r="N146" i="1"/>
  <c r="K146" i="1"/>
  <c r="H146" i="1"/>
  <c r="E146" i="1"/>
  <c r="BY145" i="1"/>
  <c r="BV145" i="1"/>
  <c r="BS145" i="1"/>
  <c r="BP145" i="1"/>
  <c r="BM145" i="1"/>
  <c r="BJ145" i="1"/>
  <c r="BG145" i="1"/>
  <c r="BD145" i="1"/>
  <c r="BA145" i="1"/>
  <c r="AX145" i="1"/>
  <c r="AU145" i="1"/>
  <c r="AR145" i="1"/>
  <c r="AO145" i="1"/>
  <c r="AL145" i="1"/>
  <c r="AI145" i="1"/>
  <c r="AF145" i="1"/>
  <c r="AC145" i="1"/>
  <c r="Z145" i="1"/>
  <c r="W145" i="1"/>
  <c r="T145" i="1"/>
  <c r="Q145" i="1"/>
  <c r="N145" i="1"/>
  <c r="K145" i="1"/>
  <c r="H145" i="1"/>
  <c r="E145" i="1"/>
  <c r="BY144" i="1"/>
  <c r="BV144" i="1"/>
  <c r="BS144" i="1"/>
  <c r="BP144" i="1"/>
  <c r="BM144" i="1"/>
  <c r="BJ144" i="1"/>
  <c r="BG144" i="1"/>
  <c r="BD144" i="1"/>
  <c r="BA144" i="1"/>
  <c r="AX144" i="1"/>
  <c r="AU144" i="1"/>
  <c r="AU165" i="1" s="1"/>
  <c r="AU167" i="1" s="1"/>
  <c r="AR144" i="1"/>
  <c r="AO144" i="1"/>
  <c r="AL144" i="1"/>
  <c r="AI144" i="1"/>
  <c r="AF144" i="1"/>
  <c r="AC144" i="1"/>
  <c r="Z144" i="1"/>
  <c r="W144" i="1"/>
  <c r="T144" i="1"/>
  <c r="Q144" i="1"/>
  <c r="N144" i="1"/>
  <c r="K144" i="1"/>
  <c r="H144" i="1"/>
  <c r="E144" i="1"/>
  <c r="BY143" i="1"/>
  <c r="BV143" i="1"/>
  <c r="BV165" i="1" s="1"/>
  <c r="BV167" i="1" s="1"/>
  <c r="BS143" i="1"/>
  <c r="BS165" i="1" s="1"/>
  <c r="BS167" i="1" s="1"/>
  <c r="BP143" i="1"/>
  <c r="BM143" i="1"/>
  <c r="BM165" i="1" s="1"/>
  <c r="BM167" i="1" s="1"/>
  <c r="BJ143" i="1"/>
  <c r="BJ165" i="1" s="1"/>
  <c r="BJ167" i="1" s="1"/>
  <c r="BG143" i="1"/>
  <c r="BG165" i="1" s="1"/>
  <c r="BG167" i="1" s="1"/>
  <c r="BD143" i="1"/>
  <c r="BA143" i="1"/>
  <c r="BA165" i="1" s="1"/>
  <c r="BA167" i="1" s="1"/>
  <c r="AX143" i="1"/>
  <c r="AX165" i="1" s="1"/>
  <c r="AX167" i="1" s="1"/>
  <c r="AU143" i="1"/>
  <c r="AR143" i="1"/>
  <c r="AO143" i="1"/>
  <c r="AO165" i="1" s="1"/>
  <c r="AO167" i="1" s="1"/>
  <c r="AL143" i="1"/>
  <c r="AL165" i="1" s="1"/>
  <c r="AL167" i="1" s="1"/>
  <c r="AI143" i="1"/>
  <c r="AI165" i="1" s="1"/>
  <c r="AI167" i="1" s="1"/>
  <c r="AF143" i="1"/>
  <c r="AC143" i="1"/>
  <c r="Z143" i="1"/>
  <c r="Z165" i="1" s="1"/>
  <c r="W143" i="1"/>
  <c r="W165" i="1" s="1"/>
  <c r="W167" i="1" s="1"/>
  <c r="T143" i="1"/>
  <c r="Q143" i="1"/>
  <c r="Q165" i="1" s="1"/>
  <c r="Q167" i="1" s="1"/>
  <c r="N143" i="1"/>
  <c r="N165" i="1" s="1"/>
  <c r="N167" i="1" s="1"/>
  <c r="K143" i="1"/>
  <c r="K165" i="1" s="1"/>
  <c r="K167" i="1" s="1"/>
  <c r="H143" i="1"/>
  <c r="E143" i="1"/>
  <c r="E165" i="1" s="1"/>
  <c r="E167" i="1" s="1"/>
  <c r="BY129" i="1"/>
  <c r="BV129" i="1"/>
  <c r="BS129" i="1"/>
  <c r="BP129" i="1"/>
  <c r="BM129" i="1"/>
  <c r="BJ129" i="1"/>
  <c r="BG129" i="1"/>
  <c r="BD129" i="1"/>
  <c r="BA129" i="1"/>
  <c r="AX129" i="1"/>
  <c r="AU129" i="1"/>
  <c r="AR129" i="1"/>
  <c r="AO129" i="1"/>
  <c r="AL129" i="1"/>
  <c r="AI129" i="1"/>
  <c r="AF129" i="1"/>
  <c r="AC129" i="1"/>
  <c r="Z129" i="1"/>
  <c r="W129" i="1"/>
  <c r="T129" i="1"/>
  <c r="Q129" i="1"/>
  <c r="N129" i="1"/>
  <c r="K129" i="1"/>
  <c r="H129" i="1"/>
  <c r="E129" i="1"/>
  <c r="BY128" i="1"/>
  <c r="BV128" i="1"/>
  <c r="BS128" i="1"/>
  <c r="BP128" i="1"/>
  <c r="BM128" i="1"/>
  <c r="BJ128" i="1"/>
  <c r="BG128" i="1"/>
  <c r="BD128" i="1"/>
  <c r="BA128" i="1"/>
  <c r="AX128" i="1"/>
  <c r="AU128" i="1"/>
  <c r="AR128" i="1"/>
  <c r="AO128" i="1"/>
  <c r="AL128" i="1"/>
  <c r="AI128" i="1"/>
  <c r="AF128" i="1"/>
  <c r="AC128" i="1"/>
  <c r="Z128" i="1"/>
  <c r="W128" i="1"/>
  <c r="T128" i="1"/>
  <c r="Q128" i="1"/>
  <c r="N128" i="1"/>
  <c r="K128" i="1"/>
  <c r="H128" i="1"/>
  <c r="E128" i="1"/>
  <c r="BY127" i="1"/>
  <c r="BV127" i="1"/>
  <c r="BS127" i="1"/>
  <c r="BP127" i="1"/>
  <c r="BM127" i="1"/>
  <c r="BJ127" i="1"/>
  <c r="BG127" i="1"/>
  <c r="BD127" i="1"/>
  <c r="BA127" i="1"/>
  <c r="AX127" i="1"/>
  <c r="AU127" i="1"/>
  <c r="AR127" i="1"/>
  <c r="AO127" i="1"/>
  <c r="AL127" i="1"/>
  <c r="AI127" i="1"/>
  <c r="AF127" i="1"/>
  <c r="AC127" i="1"/>
  <c r="Z127" i="1"/>
  <c r="W127" i="1"/>
  <c r="T127" i="1"/>
  <c r="Q127" i="1"/>
  <c r="N127" i="1"/>
  <c r="K127" i="1"/>
  <c r="H127" i="1"/>
  <c r="E127" i="1"/>
  <c r="BY126" i="1"/>
  <c r="BV126" i="1"/>
  <c r="BS126" i="1"/>
  <c r="BP126" i="1"/>
  <c r="BM126" i="1"/>
  <c r="BJ126" i="1"/>
  <c r="BG126" i="1"/>
  <c r="BD126" i="1"/>
  <c r="BA126" i="1"/>
  <c r="AX126" i="1"/>
  <c r="AU126" i="1"/>
  <c r="AR126" i="1"/>
  <c r="AO126" i="1"/>
  <c r="AL126" i="1"/>
  <c r="AI126" i="1"/>
  <c r="AF126" i="1"/>
  <c r="AC126" i="1"/>
  <c r="Z126" i="1"/>
  <c r="W126" i="1"/>
  <c r="T126" i="1"/>
  <c r="Q126" i="1"/>
  <c r="N126" i="1"/>
  <c r="K126" i="1"/>
  <c r="H126" i="1"/>
  <c r="E126" i="1"/>
  <c r="BY125" i="1"/>
  <c r="BV125" i="1"/>
  <c r="BS125" i="1"/>
  <c r="BP125" i="1"/>
  <c r="BM125" i="1"/>
  <c r="BJ125" i="1"/>
  <c r="BG125" i="1"/>
  <c r="BD125" i="1"/>
  <c r="BA125" i="1"/>
  <c r="AX125" i="1"/>
  <c r="AU125" i="1"/>
  <c r="AR125" i="1"/>
  <c r="AO125" i="1"/>
  <c r="AL125" i="1"/>
  <c r="AI125" i="1"/>
  <c r="AF125" i="1"/>
  <c r="AC125" i="1"/>
  <c r="Z125" i="1"/>
  <c r="W125" i="1"/>
  <c r="T125" i="1"/>
  <c r="Q125" i="1"/>
  <c r="N125" i="1"/>
  <c r="K125" i="1"/>
  <c r="H125" i="1"/>
  <c r="E125" i="1"/>
  <c r="BY124" i="1"/>
  <c r="BV124" i="1"/>
  <c r="BS124" i="1"/>
  <c r="BP124" i="1"/>
  <c r="BM124" i="1"/>
  <c r="BJ124" i="1"/>
  <c r="BG124" i="1"/>
  <c r="BD124" i="1"/>
  <c r="BA124" i="1"/>
  <c r="AX124" i="1"/>
  <c r="AU124" i="1"/>
  <c r="AR124" i="1"/>
  <c r="AO124" i="1"/>
  <c r="AL124" i="1"/>
  <c r="AI124" i="1"/>
  <c r="AF124" i="1"/>
  <c r="AC124" i="1"/>
  <c r="Z124" i="1"/>
  <c r="W124" i="1"/>
  <c r="T124" i="1"/>
  <c r="Q124" i="1"/>
  <c r="N124" i="1"/>
  <c r="K124" i="1"/>
  <c r="H124" i="1"/>
  <c r="E124" i="1"/>
  <c r="BY123" i="1"/>
  <c r="BV123" i="1"/>
  <c r="BS123" i="1"/>
  <c r="BP123" i="1"/>
  <c r="BM123" i="1"/>
  <c r="BJ123" i="1"/>
  <c r="BG123" i="1"/>
  <c r="BD123" i="1"/>
  <c r="BA123" i="1"/>
  <c r="AX123" i="1"/>
  <c r="AU123" i="1"/>
  <c r="AR123" i="1"/>
  <c r="AO123" i="1"/>
  <c r="AL123" i="1"/>
  <c r="AI123" i="1"/>
  <c r="AF123" i="1"/>
  <c r="AC123" i="1"/>
  <c r="Z123" i="1"/>
  <c r="W123" i="1"/>
  <c r="T123" i="1"/>
  <c r="Q123" i="1"/>
  <c r="N123" i="1"/>
  <c r="K123" i="1"/>
  <c r="H123" i="1"/>
  <c r="E123" i="1"/>
  <c r="BY122" i="1"/>
  <c r="BV122" i="1"/>
  <c r="BS122" i="1"/>
  <c r="BP122" i="1"/>
  <c r="BM122" i="1"/>
  <c r="BJ122" i="1"/>
  <c r="BG122" i="1"/>
  <c r="BD122" i="1"/>
  <c r="BA122" i="1"/>
  <c r="AX122" i="1"/>
  <c r="AU122" i="1"/>
  <c r="AR122" i="1"/>
  <c r="AO122" i="1"/>
  <c r="AL122" i="1"/>
  <c r="AI122" i="1"/>
  <c r="AF122" i="1"/>
  <c r="AC122" i="1"/>
  <c r="Z122" i="1"/>
  <c r="W122" i="1"/>
  <c r="T122" i="1"/>
  <c r="Q122" i="1"/>
  <c r="N122" i="1"/>
  <c r="K122" i="1"/>
  <c r="H122" i="1"/>
  <c r="E122" i="1"/>
  <c r="BY121" i="1"/>
  <c r="BV121" i="1"/>
  <c r="BS121" i="1"/>
  <c r="BP121" i="1"/>
  <c r="BM121" i="1"/>
  <c r="BJ121" i="1"/>
  <c r="BG121" i="1"/>
  <c r="BD121" i="1"/>
  <c r="BA121" i="1"/>
  <c r="AX121" i="1"/>
  <c r="AU121" i="1"/>
  <c r="AR121" i="1"/>
  <c r="AO121" i="1"/>
  <c r="AL121" i="1"/>
  <c r="AI121" i="1"/>
  <c r="AF121" i="1"/>
  <c r="AC121" i="1"/>
  <c r="Z121" i="1"/>
  <c r="W121" i="1"/>
  <c r="T121" i="1"/>
  <c r="Q121" i="1"/>
  <c r="N121" i="1"/>
  <c r="K121" i="1"/>
  <c r="H121" i="1"/>
  <c r="E121" i="1"/>
  <c r="BY120" i="1"/>
  <c r="BV120" i="1"/>
  <c r="BS120" i="1"/>
  <c r="BP120" i="1"/>
  <c r="BM120" i="1"/>
  <c r="BJ120" i="1"/>
  <c r="BG120" i="1"/>
  <c r="BD120" i="1"/>
  <c r="BA120" i="1"/>
  <c r="AX120" i="1"/>
  <c r="AU120" i="1"/>
  <c r="AR120" i="1"/>
  <c r="AO120" i="1"/>
  <c r="AL120" i="1"/>
  <c r="AI120" i="1"/>
  <c r="AF120" i="1"/>
  <c r="AC120" i="1"/>
  <c r="Z120" i="1"/>
  <c r="W120" i="1"/>
  <c r="T120" i="1"/>
  <c r="Q120" i="1"/>
  <c r="N120" i="1"/>
  <c r="K120" i="1"/>
  <c r="H120" i="1"/>
  <c r="E120" i="1"/>
  <c r="BY119" i="1"/>
  <c r="BV119" i="1"/>
  <c r="BS119" i="1"/>
  <c r="BP119" i="1"/>
  <c r="BM119" i="1"/>
  <c r="BJ119" i="1"/>
  <c r="BG119" i="1"/>
  <c r="BD119" i="1"/>
  <c r="BA119" i="1"/>
  <c r="AX119" i="1"/>
  <c r="AU119" i="1"/>
  <c r="AR119" i="1"/>
  <c r="AO119" i="1"/>
  <c r="AL119" i="1"/>
  <c r="AI119" i="1"/>
  <c r="AF119" i="1"/>
  <c r="AC119" i="1"/>
  <c r="Z119" i="1"/>
  <c r="W119" i="1"/>
  <c r="T119" i="1"/>
  <c r="Q119" i="1"/>
  <c r="N119" i="1"/>
  <c r="K119" i="1"/>
  <c r="H119" i="1"/>
  <c r="E119" i="1"/>
  <c r="BY118" i="1"/>
  <c r="BV118" i="1"/>
  <c r="BS118" i="1"/>
  <c r="BP118" i="1"/>
  <c r="BM118" i="1"/>
  <c r="BJ118" i="1"/>
  <c r="BG118" i="1"/>
  <c r="BD118" i="1"/>
  <c r="BA118" i="1"/>
  <c r="AX118" i="1"/>
  <c r="AU118" i="1"/>
  <c r="AR118" i="1"/>
  <c r="AO118" i="1"/>
  <c r="AL118" i="1"/>
  <c r="AI118" i="1"/>
  <c r="AF118" i="1"/>
  <c r="AC118" i="1"/>
  <c r="Z118" i="1"/>
  <c r="W118" i="1"/>
  <c r="T118" i="1"/>
  <c r="Q118" i="1"/>
  <c r="N118" i="1"/>
  <c r="K118" i="1"/>
  <c r="H118" i="1"/>
  <c r="E118" i="1"/>
  <c r="BY117" i="1"/>
  <c r="BV117" i="1"/>
  <c r="BS117" i="1"/>
  <c r="BP117" i="1"/>
  <c r="BM117" i="1"/>
  <c r="BJ117" i="1"/>
  <c r="BG117" i="1"/>
  <c r="BD117" i="1"/>
  <c r="BA117" i="1"/>
  <c r="AX117" i="1"/>
  <c r="AU117" i="1"/>
  <c r="AR117" i="1"/>
  <c r="AO117" i="1"/>
  <c r="AL117" i="1"/>
  <c r="AI117" i="1"/>
  <c r="AF117" i="1"/>
  <c r="AC117" i="1"/>
  <c r="Z117" i="1"/>
  <c r="W117" i="1"/>
  <c r="T117" i="1"/>
  <c r="Q117" i="1"/>
  <c r="N117" i="1"/>
  <c r="K117" i="1"/>
  <c r="H117" i="1"/>
  <c r="E117" i="1"/>
  <c r="BY116" i="1"/>
  <c r="BV116" i="1"/>
  <c r="BS116" i="1"/>
  <c r="BP116" i="1"/>
  <c r="BM116" i="1"/>
  <c r="BJ116" i="1"/>
  <c r="BG116" i="1"/>
  <c r="BD116" i="1"/>
  <c r="BA116" i="1"/>
  <c r="AX116" i="1"/>
  <c r="AU116" i="1"/>
  <c r="AR116" i="1"/>
  <c r="AO116" i="1"/>
  <c r="AL116" i="1"/>
  <c r="AI116" i="1"/>
  <c r="AF116" i="1"/>
  <c r="AC116" i="1"/>
  <c r="Z116" i="1"/>
  <c r="W116" i="1"/>
  <c r="T116" i="1"/>
  <c r="Q116" i="1"/>
  <c r="N116" i="1"/>
  <c r="K116" i="1"/>
  <c r="H116" i="1"/>
  <c r="E116" i="1"/>
  <c r="BY115" i="1"/>
  <c r="BV115" i="1"/>
  <c r="BS115" i="1"/>
  <c r="BP115" i="1"/>
  <c r="BM115" i="1"/>
  <c r="BJ115" i="1"/>
  <c r="BG115" i="1"/>
  <c r="BD115" i="1"/>
  <c r="BA115" i="1"/>
  <c r="AX115" i="1"/>
  <c r="AU115" i="1"/>
  <c r="AR115" i="1"/>
  <c r="AO115" i="1"/>
  <c r="AL115" i="1"/>
  <c r="AI115" i="1"/>
  <c r="AF115" i="1"/>
  <c r="AC115" i="1"/>
  <c r="Z115" i="1"/>
  <c r="W115" i="1"/>
  <c r="T115" i="1"/>
  <c r="Q115" i="1"/>
  <c r="N115" i="1"/>
  <c r="K115" i="1"/>
  <c r="H115" i="1"/>
  <c r="E115" i="1"/>
  <c r="BY114" i="1"/>
  <c r="BV114" i="1"/>
  <c r="BS114" i="1"/>
  <c r="BP114" i="1"/>
  <c r="BM114" i="1"/>
  <c r="BJ114" i="1"/>
  <c r="BG114" i="1"/>
  <c r="BD114" i="1"/>
  <c r="BA114" i="1"/>
  <c r="AX114" i="1"/>
  <c r="AU114" i="1"/>
  <c r="AR114" i="1"/>
  <c r="AO114" i="1"/>
  <c r="AL114" i="1"/>
  <c r="AI114" i="1"/>
  <c r="AF114" i="1"/>
  <c r="AC114" i="1"/>
  <c r="Z114" i="1"/>
  <c r="W114" i="1"/>
  <c r="T114" i="1"/>
  <c r="Q114" i="1"/>
  <c r="N114" i="1"/>
  <c r="K114" i="1"/>
  <c r="H114" i="1"/>
  <c r="E114" i="1"/>
  <c r="BY113" i="1"/>
  <c r="BV113" i="1"/>
  <c r="BS113" i="1"/>
  <c r="BP113" i="1"/>
  <c r="BM113" i="1"/>
  <c r="BJ113" i="1"/>
  <c r="BG113" i="1"/>
  <c r="BD113" i="1"/>
  <c r="BA113" i="1"/>
  <c r="AX113" i="1"/>
  <c r="AU113" i="1"/>
  <c r="AR113" i="1"/>
  <c r="AO113" i="1"/>
  <c r="AL113" i="1"/>
  <c r="AI113" i="1"/>
  <c r="AF113" i="1"/>
  <c r="AC113" i="1"/>
  <c r="Z113" i="1"/>
  <c r="W113" i="1"/>
  <c r="T113" i="1"/>
  <c r="Q113" i="1"/>
  <c r="N113" i="1"/>
  <c r="K113" i="1"/>
  <c r="H113" i="1"/>
  <c r="E113" i="1"/>
  <c r="BY112" i="1"/>
  <c r="BV112" i="1"/>
  <c r="BS112" i="1"/>
  <c r="BP112" i="1"/>
  <c r="BM112" i="1"/>
  <c r="BJ112" i="1"/>
  <c r="BG112" i="1"/>
  <c r="BD112" i="1"/>
  <c r="BA112" i="1"/>
  <c r="AX112" i="1"/>
  <c r="AU112" i="1"/>
  <c r="AR112" i="1"/>
  <c r="AO112" i="1"/>
  <c r="AL112" i="1"/>
  <c r="AI112" i="1"/>
  <c r="AF112" i="1"/>
  <c r="AC112" i="1"/>
  <c r="Z112" i="1"/>
  <c r="W112" i="1"/>
  <c r="T112" i="1"/>
  <c r="Q112" i="1"/>
  <c r="N112" i="1"/>
  <c r="K112" i="1"/>
  <c r="H112" i="1"/>
  <c r="E112" i="1"/>
  <c r="BY111" i="1"/>
  <c r="BV111" i="1"/>
  <c r="BS111" i="1"/>
  <c r="BP111" i="1"/>
  <c r="BM111" i="1"/>
  <c r="BJ111" i="1"/>
  <c r="BG111" i="1"/>
  <c r="BD111" i="1"/>
  <c r="BA111" i="1"/>
  <c r="AX111" i="1"/>
  <c r="AU111" i="1"/>
  <c r="AR111" i="1"/>
  <c r="AO111" i="1"/>
  <c r="AL111" i="1"/>
  <c r="AI111" i="1"/>
  <c r="AF111" i="1"/>
  <c r="AC111" i="1"/>
  <c r="Z111" i="1"/>
  <c r="W111" i="1"/>
  <c r="T111" i="1"/>
  <c r="Q111" i="1"/>
  <c r="N111" i="1"/>
  <c r="K111" i="1"/>
  <c r="H111" i="1"/>
  <c r="E111" i="1"/>
  <c r="BY110" i="1"/>
  <c r="BY131" i="1" s="1"/>
  <c r="BV110" i="1"/>
  <c r="BS110" i="1"/>
  <c r="BP110" i="1"/>
  <c r="BP131" i="1" s="1"/>
  <c r="BP133" i="1" s="1"/>
  <c r="BM110" i="1"/>
  <c r="BM131" i="1" s="1"/>
  <c r="BM133" i="1" s="1"/>
  <c r="BJ110" i="1"/>
  <c r="BG110" i="1"/>
  <c r="BD110" i="1"/>
  <c r="BD131" i="1" s="1"/>
  <c r="BD133" i="1" s="1"/>
  <c r="S127" i="2" s="1"/>
  <c r="BA110" i="1"/>
  <c r="BA131" i="1" s="1"/>
  <c r="BA133" i="1" s="1"/>
  <c r="AX110" i="1"/>
  <c r="AU110" i="1"/>
  <c r="AR110" i="1"/>
  <c r="AR131" i="1" s="1"/>
  <c r="AR133" i="1" s="1"/>
  <c r="S122" i="2" s="1"/>
  <c r="AO110" i="1"/>
  <c r="AO131" i="1" s="1"/>
  <c r="AO133" i="1" s="1"/>
  <c r="AL110" i="1"/>
  <c r="AI110" i="1"/>
  <c r="AF110" i="1"/>
  <c r="AF131" i="1" s="1"/>
  <c r="AC110" i="1"/>
  <c r="AC131" i="1" s="1"/>
  <c r="AC133" i="1" s="1"/>
  <c r="Z110" i="1"/>
  <c r="W110" i="1"/>
  <c r="T110" i="1"/>
  <c r="T131" i="1" s="1"/>
  <c r="T133" i="1" s="1"/>
  <c r="S114" i="2" s="1"/>
  <c r="Q110" i="1"/>
  <c r="Q131" i="1" s="1"/>
  <c r="Q133" i="1" s="1"/>
  <c r="N110" i="1"/>
  <c r="K110" i="1"/>
  <c r="H110" i="1"/>
  <c r="H131" i="1" s="1"/>
  <c r="H133" i="1" s="1"/>
  <c r="S110" i="2" s="1"/>
  <c r="E110" i="1"/>
  <c r="E131" i="1" s="1"/>
  <c r="E133" i="1" s="1"/>
  <c r="BY109" i="1"/>
  <c r="BV109" i="1"/>
  <c r="BV131" i="1" s="1"/>
  <c r="BS109" i="1"/>
  <c r="BS131" i="1" s="1"/>
  <c r="BP109" i="1"/>
  <c r="BM109" i="1"/>
  <c r="BJ109" i="1"/>
  <c r="BJ131" i="1" s="1"/>
  <c r="BJ133" i="1" s="1"/>
  <c r="BG109" i="1"/>
  <c r="BG131" i="1" s="1"/>
  <c r="BG133" i="1" s="1"/>
  <c r="S128" i="2" s="1"/>
  <c r="BD109" i="1"/>
  <c r="BA109" i="1"/>
  <c r="AX109" i="1"/>
  <c r="AX131" i="1" s="1"/>
  <c r="AX133" i="1" s="1"/>
  <c r="AU109" i="1"/>
  <c r="AU131" i="1" s="1"/>
  <c r="AU133" i="1" s="1"/>
  <c r="S123" i="2" s="1"/>
  <c r="AR109" i="1"/>
  <c r="AO109" i="1"/>
  <c r="AL109" i="1"/>
  <c r="AL131" i="1" s="1"/>
  <c r="AI109" i="1"/>
  <c r="AI131" i="1" s="1"/>
  <c r="AF109" i="1"/>
  <c r="AC109" i="1"/>
  <c r="Z109" i="1"/>
  <c r="Z131" i="1" s="1"/>
  <c r="Z133" i="1" s="1"/>
  <c r="W109" i="1"/>
  <c r="W131" i="1" s="1"/>
  <c r="W133" i="1" s="1"/>
  <c r="S115" i="2" s="1"/>
  <c r="T109" i="1"/>
  <c r="Q109" i="1"/>
  <c r="N109" i="1"/>
  <c r="N131" i="1" s="1"/>
  <c r="N133" i="1" s="1"/>
  <c r="K109" i="1"/>
  <c r="K131" i="1" s="1"/>
  <c r="K133" i="1" s="1"/>
  <c r="S111" i="2" s="1"/>
  <c r="H109" i="1"/>
  <c r="E109" i="1"/>
  <c r="BY95" i="1"/>
  <c r="BV95" i="1"/>
  <c r="BS95" i="1"/>
  <c r="BP95" i="1"/>
  <c r="BM95" i="1"/>
  <c r="BJ95" i="1"/>
  <c r="BG95" i="1"/>
  <c r="BD95" i="1"/>
  <c r="BA95" i="1"/>
  <c r="AX95" i="1"/>
  <c r="AU95" i="1"/>
  <c r="AR95" i="1"/>
  <c r="AO95" i="1"/>
  <c r="AL95" i="1"/>
  <c r="AI95" i="1"/>
  <c r="AF95" i="1"/>
  <c r="AC95" i="1"/>
  <c r="Z95" i="1"/>
  <c r="W95" i="1"/>
  <c r="T95" i="1"/>
  <c r="Q95" i="1"/>
  <c r="N95" i="1"/>
  <c r="K95" i="1"/>
  <c r="H95" i="1"/>
  <c r="E95" i="1"/>
  <c r="BY94" i="1"/>
  <c r="BV94" i="1"/>
  <c r="BS94" i="1"/>
  <c r="BP94" i="1"/>
  <c r="BM94" i="1"/>
  <c r="BJ94" i="1"/>
  <c r="BG94" i="1"/>
  <c r="BD94" i="1"/>
  <c r="BA94" i="1"/>
  <c r="AX94" i="1"/>
  <c r="AU94" i="1"/>
  <c r="AR94" i="1"/>
  <c r="AO94" i="1"/>
  <c r="AL94" i="1"/>
  <c r="AI94" i="1"/>
  <c r="AF94" i="1"/>
  <c r="AC94" i="1"/>
  <c r="Z94" i="1"/>
  <c r="W94" i="1"/>
  <c r="T94" i="1"/>
  <c r="Q94" i="1"/>
  <c r="N94" i="1"/>
  <c r="K94" i="1"/>
  <c r="H94" i="1"/>
  <c r="E94" i="1"/>
  <c r="BY93" i="1"/>
  <c r="BV93" i="1"/>
  <c r="BS93" i="1"/>
  <c r="BP93" i="1"/>
  <c r="BM93" i="1"/>
  <c r="BJ93" i="1"/>
  <c r="BG93" i="1"/>
  <c r="BD93" i="1"/>
  <c r="BA93" i="1"/>
  <c r="AX93" i="1"/>
  <c r="AU93" i="1"/>
  <c r="AR93" i="1"/>
  <c r="AO93" i="1"/>
  <c r="AL93" i="1"/>
  <c r="AI93" i="1"/>
  <c r="AF93" i="1"/>
  <c r="AC93" i="1"/>
  <c r="Z93" i="1"/>
  <c r="W93" i="1"/>
  <c r="T93" i="1"/>
  <c r="Q93" i="1"/>
  <c r="N93" i="1"/>
  <c r="K93" i="1"/>
  <c r="H93" i="1"/>
  <c r="E93" i="1"/>
  <c r="BY92" i="1"/>
  <c r="BV92" i="1"/>
  <c r="BS92" i="1"/>
  <c r="BP92" i="1"/>
  <c r="BM92" i="1"/>
  <c r="BJ92" i="1"/>
  <c r="BG92" i="1"/>
  <c r="BD92" i="1"/>
  <c r="BA92" i="1"/>
  <c r="AX92" i="1"/>
  <c r="AU92" i="1"/>
  <c r="AR92" i="1"/>
  <c r="AO92" i="1"/>
  <c r="AL92" i="1"/>
  <c r="AI92" i="1"/>
  <c r="AF92" i="1"/>
  <c r="AC92" i="1"/>
  <c r="Z92" i="1"/>
  <c r="W92" i="1"/>
  <c r="T92" i="1"/>
  <c r="Q92" i="1"/>
  <c r="N92" i="1"/>
  <c r="K92" i="1"/>
  <c r="H92" i="1"/>
  <c r="E92" i="1"/>
  <c r="BY91" i="1"/>
  <c r="BV91" i="1"/>
  <c r="BS91" i="1"/>
  <c r="BP91" i="1"/>
  <c r="BM91" i="1"/>
  <c r="BJ91" i="1"/>
  <c r="BG91" i="1"/>
  <c r="BD91" i="1"/>
  <c r="BA91" i="1"/>
  <c r="AX91" i="1"/>
  <c r="AU91" i="1"/>
  <c r="AR91" i="1"/>
  <c r="AO91" i="1"/>
  <c r="AL91" i="1"/>
  <c r="AI91" i="1"/>
  <c r="AF91" i="1"/>
  <c r="AC91" i="1"/>
  <c r="Z91" i="1"/>
  <c r="W91" i="1"/>
  <c r="T91" i="1"/>
  <c r="Q91" i="1"/>
  <c r="N91" i="1"/>
  <c r="K91" i="1"/>
  <c r="H91" i="1"/>
  <c r="E91" i="1"/>
  <c r="BY90" i="1"/>
  <c r="BV90" i="1"/>
  <c r="BS90" i="1"/>
  <c r="BP90" i="1"/>
  <c r="BM90" i="1"/>
  <c r="BJ90" i="1"/>
  <c r="BG90" i="1"/>
  <c r="BD90" i="1"/>
  <c r="BA90" i="1"/>
  <c r="AX90" i="1"/>
  <c r="AU90" i="1"/>
  <c r="AR90" i="1"/>
  <c r="AO90" i="1"/>
  <c r="AL90" i="1"/>
  <c r="AI90" i="1"/>
  <c r="AF90" i="1"/>
  <c r="AC90" i="1"/>
  <c r="Z90" i="1"/>
  <c r="W90" i="1"/>
  <c r="T90" i="1"/>
  <c r="Q90" i="1"/>
  <c r="N90" i="1"/>
  <c r="K90" i="1"/>
  <c r="H90" i="1"/>
  <c r="E90" i="1"/>
  <c r="BY89" i="1"/>
  <c r="BV89" i="1"/>
  <c r="BS89" i="1"/>
  <c r="BP89" i="1"/>
  <c r="BM89" i="1"/>
  <c r="BJ89" i="1"/>
  <c r="BG89" i="1"/>
  <c r="BD89" i="1"/>
  <c r="BA89" i="1"/>
  <c r="AX89" i="1"/>
  <c r="AU89" i="1"/>
  <c r="AR89" i="1"/>
  <c r="AO89" i="1"/>
  <c r="AL89" i="1"/>
  <c r="AI89" i="1"/>
  <c r="AF89" i="1"/>
  <c r="AC89" i="1"/>
  <c r="Z89" i="1"/>
  <c r="W89" i="1"/>
  <c r="T89" i="1"/>
  <c r="Q89" i="1"/>
  <c r="N89" i="1"/>
  <c r="K89" i="1"/>
  <c r="H89" i="1"/>
  <c r="E89" i="1"/>
  <c r="BY88" i="1"/>
  <c r="BV88" i="1"/>
  <c r="BS88" i="1"/>
  <c r="BP88" i="1"/>
  <c r="BM88" i="1"/>
  <c r="BJ88" i="1"/>
  <c r="BG88" i="1"/>
  <c r="BD88" i="1"/>
  <c r="BA88" i="1"/>
  <c r="AX88" i="1"/>
  <c r="AU88" i="1"/>
  <c r="AR88" i="1"/>
  <c r="AO88" i="1"/>
  <c r="AL88" i="1"/>
  <c r="AI88" i="1"/>
  <c r="AF88" i="1"/>
  <c r="AC88" i="1"/>
  <c r="Z88" i="1"/>
  <c r="W88" i="1"/>
  <c r="T88" i="1"/>
  <c r="Q88" i="1"/>
  <c r="N88" i="1"/>
  <c r="K88" i="1"/>
  <c r="H88" i="1"/>
  <c r="E88" i="1"/>
  <c r="BY87" i="1"/>
  <c r="BV87" i="1"/>
  <c r="BS87" i="1"/>
  <c r="BP87" i="1"/>
  <c r="BM87" i="1"/>
  <c r="BJ87" i="1"/>
  <c r="BG87" i="1"/>
  <c r="BD87" i="1"/>
  <c r="BA87" i="1"/>
  <c r="AX87" i="1"/>
  <c r="AU87" i="1"/>
  <c r="AR87" i="1"/>
  <c r="AO87" i="1"/>
  <c r="AL87" i="1"/>
  <c r="AI87" i="1"/>
  <c r="AF87" i="1"/>
  <c r="AC87" i="1"/>
  <c r="Z87" i="1"/>
  <c r="W87" i="1"/>
  <c r="T87" i="1"/>
  <c r="Q87" i="1"/>
  <c r="N87" i="1"/>
  <c r="K87" i="1"/>
  <c r="H87" i="1"/>
  <c r="E87" i="1"/>
  <c r="BY86" i="1"/>
  <c r="BV86" i="1"/>
  <c r="BS86" i="1"/>
  <c r="BP86" i="1"/>
  <c r="BM86" i="1"/>
  <c r="BJ86" i="1"/>
  <c r="BG86" i="1"/>
  <c r="BD86" i="1"/>
  <c r="BA86" i="1"/>
  <c r="AX86" i="1"/>
  <c r="AU86" i="1"/>
  <c r="AR86" i="1"/>
  <c r="AO86" i="1"/>
  <c r="AL86" i="1"/>
  <c r="AI86" i="1"/>
  <c r="AF86" i="1"/>
  <c r="AC86" i="1"/>
  <c r="Z86" i="1"/>
  <c r="W86" i="1"/>
  <c r="T86" i="1"/>
  <c r="Q86" i="1"/>
  <c r="N86" i="1"/>
  <c r="K86" i="1"/>
  <c r="H86" i="1"/>
  <c r="E86" i="1"/>
  <c r="BY85" i="1"/>
  <c r="BV85" i="1"/>
  <c r="BS85" i="1"/>
  <c r="BP85" i="1"/>
  <c r="BM85" i="1"/>
  <c r="BJ85" i="1"/>
  <c r="BG85" i="1"/>
  <c r="BD85" i="1"/>
  <c r="BA85" i="1"/>
  <c r="AX85" i="1"/>
  <c r="AU85" i="1"/>
  <c r="AR85" i="1"/>
  <c r="AO85" i="1"/>
  <c r="AL85" i="1"/>
  <c r="AI85" i="1"/>
  <c r="AF85" i="1"/>
  <c r="AC85" i="1"/>
  <c r="Z85" i="1"/>
  <c r="W85" i="1"/>
  <c r="T85" i="1"/>
  <c r="Q85" i="1"/>
  <c r="N85" i="1"/>
  <c r="K85" i="1"/>
  <c r="H85" i="1"/>
  <c r="E85" i="1"/>
  <c r="BY84" i="1"/>
  <c r="BV84" i="1"/>
  <c r="BS84" i="1"/>
  <c r="BP84" i="1"/>
  <c r="BM84" i="1"/>
  <c r="BJ84" i="1"/>
  <c r="BG84" i="1"/>
  <c r="BD84" i="1"/>
  <c r="BA84" i="1"/>
  <c r="AX84" i="1"/>
  <c r="AU84" i="1"/>
  <c r="AR84" i="1"/>
  <c r="AO84" i="1"/>
  <c r="AL84" i="1"/>
  <c r="AI84" i="1"/>
  <c r="AF84" i="1"/>
  <c r="AC84" i="1"/>
  <c r="Z84" i="1"/>
  <c r="W84" i="1"/>
  <c r="T84" i="1"/>
  <c r="Q84" i="1"/>
  <c r="N84" i="1"/>
  <c r="K84" i="1"/>
  <c r="H84" i="1"/>
  <c r="E84" i="1"/>
  <c r="BY83" i="1"/>
  <c r="BV83" i="1"/>
  <c r="BS83" i="1"/>
  <c r="BP83" i="1"/>
  <c r="BM83" i="1"/>
  <c r="BJ83" i="1"/>
  <c r="BG83" i="1"/>
  <c r="BD83" i="1"/>
  <c r="BA83" i="1"/>
  <c r="AX83" i="1"/>
  <c r="AU83" i="1"/>
  <c r="AR83" i="1"/>
  <c r="AO83" i="1"/>
  <c r="AL83" i="1"/>
  <c r="AI83" i="1"/>
  <c r="AF83" i="1"/>
  <c r="AC83" i="1"/>
  <c r="Z83" i="1"/>
  <c r="W83" i="1"/>
  <c r="T83" i="1"/>
  <c r="Q83" i="1"/>
  <c r="N83" i="1"/>
  <c r="K83" i="1"/>
  <c r="H83" i="1"/>
  <c r="E83" i="1"/>
  <c r="BY82" i="1"/>
  <c r="BV82" i="1"/>
  <c r="BS82" i="1"/>
  <c r="BP82" i="1"/>
  <c r="BM82" i="1"/>
  <c r="BJ82" i="1"/>
  <c r="BG82" i="1"/>
  <c r="BD82" i="1"/>
  <c r="BA82" i="1"/>
  <c r="AX82" i="1"/>
  <c r="AU82" i="1"/>
  <c r="AR82" i="1"/>
  <c r="AO82" i="1"/>
  <c r="AL82" i="1"/>
  <c r="AI82" i="1"/>
  <c r="AF82" i="1"/>
  <c r="AC82" i="1"/>
  <c r="Z82" i="1"/>
  <c r="W82" i="1"/>
  <c r="T82" i="1"/>
  <c r="Q82" i="1"/>
  <c r="N82" i="1"/>
  <c r="K82" i="1"/>
  <c r="H82" i="1"/>
  <c r="E82" i="1"/>
  <c r="BY81" i="1"/>
  <c r="BV81" i="1"/>
  <c r="BS81" i="1"/>
  <c r="BP81" i="1"/>
  <c r="BM81" i="1"/>
  <c r="BJ81" i="1"/>
  <c r="BG81" i="1"/>
  <c r="BD81" i="1"/>
  <c r="BA81" i="1"/>
  <c r="AX81" i="1"/>
  <c r="AU81" i="1"/>
  <c r="AR81" i="1"/>
  <c r="AO81" i="1"/>
  <c r="AL81" i="1"/>
  <c r="AI81" i="1"/>
  <c r="AF81" i="1"/>
  <c r="AC81" i="1"/>
  <c r="Z81" i="1"/>
  <c r="W81" i="1"/>
  <c r="T81" i="1"/>
  <c r="Q81" i="1"/>
  <c r="N81" i="1"/>
  <c r="K81" i="1"/>
  <c r="H81" i="1"/>
  <c r="E81" i="1"/>
  <c r="BY80" i="1"/>
  <c r="BV80" i="1"/>
  <c r="BS80" i="1"/>
  <c r="BP80" i="1"/>
  <c r="BM80" i="1"/>
  <c r="BJ80" i="1"/>
  <c r="BG80" i="1"/>
  <c r="BD80" i="1"/>
  <c r="BA80" i="1"/>
  <c r="AX80" i="1"/>
  <c r="AU80" i="1"/>
  <c r="AR80" i="1"/>
  <c r="AO80" i="1"/>
  <c r="AL80" i="1"/>
  <c r="AI80" i="1"/>
  <c r="AF80" i="1"/>
  <c r="AC80" i="1"/>
  <c r="Z80" i="1"/>
  <c r="W80" i="1"/>
  <c r="T80" i="1"/>
  <c r="Q80" i="1"/>
  <c r="N80" i="1"/>
  <c r="K80" i="1"/>
  <c r="H80" i="1"/>
  <c r="E80" i="1"/>
  <c r="BY79" i="1"/>
  <c r="BV79" i="1"/>
  <c r="BS79" i="1"/>
  <c r="BP79" i="1"/>
  <c r="BM79" i="1"/>
  <c r="BJ79" i="1"/>
  <c r="BG79" i="1"/>
  <c r="BD79" i="1"/>
  <c r="BA79" i="1"/>
  <c r="AX79" i="1"/>
  <c r="AU79" i="1"/>
  <c r="AR79" i="1"/>
  <c r="AO79" i="1"/>
  <c r="AL79" i="1"/>
  <c r="AI79" i="1"/>
  <c r="AF79" i="1"/>
  <c r="AC79" i="1"/>
  <c r="Z79" i="1"/>
  <c r="W79" i="1"/>
  <c r="T79" i="1"/>
  <c r="Q79" i="1"/>
  <c r="N79" i="1"/>
  <c r="K79" i="1"/>
  <c r="H79" i="1"/>
  <c r="E79" i="1"/>
  <c r="BY78" i="1"/>
  <c r="BV78" i="1"/>
  <c r="BS78" i="1"/>
  <c r="BP78" i="1"/>
  <c r="BM78" i="1"/>
  <c r="BJ78" i="1"/>
  <c r="BG78" i="1"/>
  <c r="BD78" i="1"/>
  <c r="BA78" i="1"/>
  <c r="AX78" i="1"/>
  <c r="AU78" i="1"/>
  <c r="AR78" i="1"/>
  <c r="AO78" i="1"/>
  <c r="AL78" i="1"/>
  <c r="AI78" i="1"/>
  <c r="AF78" i="1"/>
  <c r="AC78" i="1"/>
  <c r="Z78" i="1"/>
  <c r="W78" i="1"/>
  <c r="T78" i="1"/>
  <c r="Q78" i="1"/>
  <c r="N78" i="1"/>
  <c r="K78" i="1"/>
  <c r="H78" i="1"/>
  <c r="E78" i="1"/>
  <c r="BY77" i="1"/>
  <c r="BV77" i="1"/>
  <c r="BS77" i="1"/>
  <c r="BP77" i="1"/>
  <c r="BM77" i="1"/>
  <c r="BJ77" i="1"/>
  <c r="BG77" i="1"/>
  <c r="BD77" i="1"/>
  <c r="BA77" i="1"/>
  <c r="AX77" i="1"/>
  <c r="AU77" i="1"/>
  <c r="AR77" i="1"/>
  <c r="AO77" i="1"/>
  <c r="AL77" i="1"/>
  <c r="AI77" i="1"/>
  <c r="AF77" i="1"/>
  <c r="AC77" i="1"/>
  <c r="Z77" i="1"/>
  <c r="W77" i="1"/>
  <c r="T77" i="1"/>
  <c r="Q77" i="1"/>
  <c r="N77" i="1"/>
  <c r="K77" i="1"/>
  <c r="H77" i="1"/>
  <c r="E77" i="1"/>
  <c r="BY76" i="1"/>
  <c r="BY97" i="1" s="1"/>
  <c r="BV76" i="1"/>
  <c r="BS76" i="1"/>
  <c r="BP76" i="1"/>
  <c r="BP97" i="1" s="1"/>
  <c r="BP99" i="1" s="1"/>
  <c r="BM76" i="1"/>
  <c r="BM97" i="1" s="1"/>
  <c r="BM99" i="1" s="1"/>
  <c r="BJ76" i="1"/>
  <c r="BG76" i="1"/>
  <c r="BD76" i="1"/>
  <c r="BD97" i="1" s="1"/>
  <c r="BD99" i="1" s="1"/>
  <c r="BA76" i="1"/>
  <c r="BA97" i="1" s="1"/>
  <c r="BA99" i="1" s="1"/>
  <c r="AX76" i="1"/>
  <c r="AU76" i="1"/>
  <c r="AR76" i="1"/>
  <c r="AR97" i="1" s="1"/>
  <c r="AR99" i="1" s="1"/>
  <c r="AO76" i="1"/>
  <c r="AO97" i="1" s="1"/>
  <c r="AO99" i="1" s="1"/>
  <c r="AL76" i="1"/>
  <c r="AI76" i="1"/>
  <c r="AF76" i="1"/>
  <c r="AF97" i="1" s="1"/>
  <c r="AF99" i="1" s="1"/>
  <c r="AC76" i="1"/>
  <c r="AC97" i="1" s="1"/>
  <c r="AC99" i="1" s="1"/>
  <c r="Z76" i="1"/>
  <c r="W76" i="1"/>
  <c r="T76" i="1"/>
  <c r="T97" i="1" s="1"/>
  <c r="T99" i="1" s="1"/>
  <c r="Q76" i="1"/>
  <c r="Q97" i="1" s="1"/>
  <c r="Q99" i="1" s="1"/>
  <c r="N76" i="1"/>
  <c r="K76" i="1"/>
  <c r="H76" i="1"/>
  <c r="H97" i="1" s="1"/>
  <c r="H99" i="1" s="1"/>
  <c r="E76" i="1"/>
  <c r="E97" i="1" s="1"/>
  <c r="E99" i="1" s="1"/>
  <c r="BY75" i="1"/>
  <c r="BV75" i="1"/>
  <c r="BV97" i="1" s="1"/>
  <c r="BS75" i="1"/>
  <c r="BS97" i="1" s="1"/>
  <c r="BP75" i="1"/>
  <c r="BM75" i="1"/>
  <c r="BJ75" i="1"/>
  <c r="BJ97" i="1" s="1"/>
  <c r="BJ99" i="1" s="1"/>
  <c r="BG75" i="1"/>
  <c r="BG97" i="1" s="1"/>
  <c r="BG99" i="1" s="1"/>
  <c r="BD75" i="1"/>
  <c r="BA75" i="1"/>
  <c r="AX75" i="1"/>
  <c r="AX97" i="1" s="1"/>
  <c r="AX99" i="1" s="1"/>
  <c r="S90" i="2" s="1"/>
  <c r="AU75" i="1"/>
  <c r="AU97" i="1" s="1"/>
  <c r="AU99" i="1" s="1"/>
  <c r="AR75" i="1"/>
  <c r="AO75" i="1"/>
  <c r="AL75" i="1"/>
  <c r="AL97" i="1" s="1"/>
  <c r="AL99" i="1" s="1"/>
  <c r="S86" i="2" s="1"/>
  <c r="AI75" i="1"/>
  <c r="AI97" i="1" s="1"/>
  <c r="AI99" i="1" s="1"/>
  <c r="AF75" i="1"/>
  <c r="AC75" i="1"/>
  <c r="Z75" i="1"/>
  <c r="Z97" i="1" s="1"/>
  <c r="Z99" i="1" s="1"/>
  <c r="S82" i="2" s="1"/>
  <c r="W75" i="1"/>
  <c r="W97" i="1" s="1"/>
  <c r="W99" i="1" s="1"/>
  <c r="T75" i="1"/>
  <c r="Q75" i="1"/>
  <c r="N75" i="1"/>
  <c r="N97" i="1" s="1"/>
  <c r="N99" i="1" s="1"/>
  <c r="K75" i="1"/>
  <c r="K97" i="1" s="1"/>
  <c r="K99" i="1" s="1"/>
  <c r="H75" i="1"/>
  <c r="E75" i="1"/>
  <c r="BY61" i="1"/>
  <c r="BV61" i="1"/>
  <c r="BS61" i="1"/>
  <c r="BP61" i="1"/>
  <c r="BM61" i="1"/>
  <c r="BJ61" i="1"/>
  <c r="BG61" i="1"/>
  <c r="BD61" i="1"/>
  <c r="BA61" i="1"/>
  <c r="AX61" i="1"/>
  <c r="AU61" i="1"/>
  <c r="AR61" i="1"/>
  <c r="AO61" i="1"/>
  <c r="AL61" i="1"/>
  <c r="AI61" i="1"/>
  <c r="AF61" i="1"/>
  <c r="AC61" i="1"/>
  <c r="Z61" i="1"/>
  <c r="W61" i="1"/>
  <c r="T61" i="1"/>
  <c r="Q61" i="1"/>
  <c r="N61" i="1"/>
  <c r="K61" i="1"/>
  <c r="H61" i="1"/>
  <c r="E61" i="1"/>
  <c r="BY60" i="1"/>
  <c r="BV60" i="1"/>
  <c r="BS60" i="1"/>
  <c r="BP60" i="1"/>
  <c r="BM60" i="1"/>
  <c r="BJ60" i="1"/>
  <c r="BG60" i="1"/>
  <c r="BD60" i="1"/>
  <c r="BA60" i="1"/>
  <c r="AX60" i="1"/>
  <c r="AU60" i="1"/>
  <c r="AR60" i="1"/>
  <c r="AO60" i="1"/>
  <c r="AL60" i="1"/>
  <c r="AI60" i="1"/>
  <c r="AF60" i="1"/>
  <c r="AC60" i="1"/>
  <c r="Z60" i="1"/>
  <c r="W60" i="1"/>
  <c r="T60" i="1"/>
  <c r="Q60" i="1"/>
  <c r="N60" i="1"/>
  <c r="K60" i="1"/>
  <c r="H60" i="1"/>
  <c r="E60" i="1"/>
  <c r="BY59" i="1"/>
  <c r="BV59" i="1"/>
  <c r="BS59" i="1"/>
  <c r="BP59" i="1"/>
  <c r="BM59" i="1"/>
  <c r="BJ59" i="1"/>
  <c r="BG59" i="1"/>
  <c r="BD59" i="1"/>
  <c r="BA59" i="1"/>
  <c r="AX59" i="1"/>
  <c r="AU59" i="1"/>
  <c r="AR59" i="1"/>
  <c r="AO59" i="1"/>
  <c r="AL59" i="1"/>
  <c r="AI59" i="1"/>
  <c r="AF59" i="1"/>
  <c r="AC59" i="1"/>
  <c r="Z59" i="1"/>
  <c r="W59" i="1"/>
  <c r="T59" i="1"/>
  <c r="Q59" i="1"/>
  <c r="N59" i="1"/>
  <c r="K59" i="1"/>
  <c r="H59" i="1"/>
  <c r="E59" i="1"/>
  <c r="BY58" i="1"/>
  <c r="BV58" i="1"/>
  <c r="BS58" i="1"/>
  <c r="BP58" i="1"/>
  <c r="BM58" i="1"/>
  <c r="BJ58" i="1"/>
  <c r="BG58" i="1"/>
  <c r="BD58" i="1"/>
  <c r="BA58" i="1"/>
  <c r="AX58" i="1"/>
  <c r="AU58" i="1"/>
  <c r="AR58" i="1"/>
  <c r="AO58" i="1"/>
  <c r="AL58" i="1"/>
  <c r="AI58" i="1"/>
  <c r="AF58" i="1"/>
  <c r="AC58" i="1"/>
  <c r="Z58" i="1"/>
  <c r="W58" i="1"/>
  <c r="T58" i="1"/>
  <c r="Q58" i="1"/>
  <c r="N58" i="1"/>
  <c r="K58" i="1"/>
  <c r="H58" i="1"/>
  <c r="E58" i="1"/>
  <c r="BY57" i="1"/>
  <c r="BV57" i="1"/>
  <c r="BS57" i="1"/>
  <c r="BP57" i="1"/>
  <c r="BM57" i="1"/>
  <c r="BJ57" i="1"/>
  <c r="BG57" i="1"/>
  <c r="BD57" i="1"/>
  <c r="BA57" i="1"/>
  <c r="AX57" i="1"/>
  <c r="AU57" i="1"/>
  <c r="AR57" i="1"/>
  <c r="AO57" i="1"/>
  <c r="AL57" i="1"/>
  <c r="AI57" i="1"/>
  <c r="AF57" i="1"/>
  <c r="AC57" i="1"/>
  <c r="Z57" i="1"/>
  <c r="W57" i="1"/>
  <c r="T57" i="1"/>
  <c r="Q57" i="1"/>
  <c r="N57" i="1"/>
  <c r="K57" i="1"/>
  <c r="H57" i="1"/>
  <c r="E57" i="1"/>
  <c r="BY56" i="1"/>
  <c r="BV56" i="1"/>
  <c r="BS56" i="1"/>
  <c r="BP56" i="1"/>
  <c r="BM56" i="1"/>
  <c r="BJ56" i="1"/>
  <c r="BG56" i="1"/>
  <c r="BD56" i="1"/>
  <c r="BA56" i="1"/>
  <c r="AX56" i="1"/>
  <c r="AU56" i="1"/>
  <c r="AR56" i="1"/>
  <c r="AO56" i="1"/>
  <c r="AL56" i="1"/>
  <c r="AI56" i="1"/>
  <c r="AF56" i="1"/>
  <c r="AC56" i="1"/>
  <c r="Z56" i="1"/>
  <c r="W56" i="1"/>
  <c r="T56" i="1"/>
  <c r="Q56" i="1"/>
  <c r="N56" i="1"/>
  <c r="K56" i="1"/>
  <c r="H56" i="1"/>
  <c r="E56" i="1"/>
  <c r="BY55" i="1"/>
  <c r="BV55" i="1"/>
  <c r="BS55" i="1"/>
  <c r="BP55" i="1"/>
  <c r="BM55" i="1"/>
  <c r="BJ55" i="1"/>
  <c r="BG55" i="1"/>
  <c r="BD55" i="1"/>
  <c r="BA55" i="1"/>
  <c r="AX55" i="1"/>
  <c r="AU55" i="1"/>
  <c r="AR55" i="1"/>
  <c r="AO55" i="1"/>
  <c r="AL55" i="1"/>
  <c r="AI55" i="1"/>
  <c r="AF55" i="1"/>
  <c r="AC55" i="1"/>
  <c r="Z55" i="1"/>
  <c r="W55" i="1"/>
  <c r="T55" i="1"/>
  <c r="Q55" i="1"/>
  <c r="N55" i="1"/>
  <c r="K55" i="1"/>
  <c r="H55" i="1"/>
  <c r="E55" i="1"/>
  <c r="BY54" i="1"/>
  <c r="BV54" i="1"/>
  <c r="BS54" i="1"/>
  <c r="BP54" i="1"/>
  <c r="BM54" i="1"/>
  <c r="BJ54" i="1"/>
  <c r="BG54" i="1"/>
  <c r="BD54" i="1"/>
  <c r="BA54" i="1"/>
  <c r="AX54" i="1"/>
  <c r="AU54" i="1"/>
  <c r="AR54" i="1"/>
  <c r="AO54" i="1"/>
  <c r="AL54" i="1"/>
  <c r="AI54" i="1"/>
  <c r="AF54" i="1"/>
  <c r="AC54" i="1"/>
  <c r="Z54" i="1"/>
  <c r="W54" i="1"/>
  <c r="T54" i="1"/>
  <c r="Q54" i="1"/>
  <c r="N54" i="1"/>
  <c r="K54" i="1"/>
  <c r="H54" i="1"/>
  <c r="E54" i="1"/>
  <c r="BY53" i="1"/>
  <c r="BV53" i="1"/>
  <c r="BS53" i="1"/>
  <c r="BP53" i="1"/>
  <c r="BM53" i="1"/>
  <c r="BJ53" i="1"/>
  <c r="BG53" i="1"/>
  <c r="BD53" i="1"/>
  <c r="BA53" i="1"/>
  <c r="AX53" i="1"/>
  <c r="AU53" i="1"/>
  <c r="AR53" i="1"/>
  <c r="AO53" i="1"/>
  <c r="AL53" i="1"/>
  <c r="AI53" i="1"/>
  <c r="AF53" i="1"/>
  <c r="AC53" i="1"/>
  <c r="Z53" i="1"/>
  <c r="W53" i="1"/>
  <c r="T53" i="1"/>
  <c r="Q53" i="1"/>
  <c r="N53" i="1"/>
  <c r="K53" i="1"/>
  <c r="H53" i="1"/>
  <c r="E53" i="1"/>
  <c r="BY52" i="1"/>
  <c r="BV52" i="1"/>
  <c r="BS52" i="1"/>
  <c r="BP52" i="1"/>
  <c r="BM52" i="1"/>
  <c r="BJ52" i="1"/>
  <c r="BG52" i="1"/>
  <c r="BD52" i="1"/>
  <c r="BA52" i="1"/>
  <c r="AX52" i="1"/>
  <c r="AU52" i="1"/>
  <c r="AR52" i="1"/>
  <c r="AO52" i="1"/>
  <c r="AL52" i="1"/>
  <c r="AI52" i="1"/>
  <c r="AF52" i="1"/>
  <c r="AC52" i="1"/>
  <c r="Z52" i="1"/>
  <c r="W52" i="1"/>
  <c r="T52" i="1"/>
  <c r="Q52" i="1"/>
  <c r="N52" i="1"/>
  <c r="K52" i="1"/>
  <c r="H52" i="1"/>
  <c r="E52" i="1"/>
  <c r="BY51" i="1"/>
  <c r="BV51" i="1"/>
  <c r="BS51" i="1"/>
  <c r="BP51" i="1"/>
  <c r="BM51" i="1"/>
  <c r="BJ51" i="1"/>
  <c r="BG51" i="1"/>
  <c r="BD51" i="1"/>
  <c r="BA51" i="1"/>
  <c r="AX51" i="1"/>
  <c r="AU51" i="1"/>
  <c r="AR51" i="1"/>
  <c r="AO51" i="1"/>
  <c r="AL51" i="1"/>
  <c r="AI51" i="1"/>
  <c r="AF51" i="1"/>
  <c r="AC51" i="1"/>
  <c r="Z51" i="1"/>
  <c r="W51" i="1"/>
  <c r="T51" i="1"/>
  <c r="Q51" i="1"/>
  <c r="N51" i="1"/>
  <c r="K51" i="1"/>
  <c r="H51" i="1"/>
  <c r="E51" i="1"/>
  <c r="BY50" i="1"/>
  <c r="BV50" i="1"/>
  <c r="BS50" i="1"/>
  <c r="BP50" i="1"/>
  <c r="BM50" i="1"/>
  <c r="BJ50" i="1"/>
  <c r="BG50" i="1"/>
  <c r="BD50" i="1"/>
  <c r="BA50" i="1"/>
  <c r="AX50" i="1"/>
  <c r="AU50" i="1"/>
  <c r="AR50" i="1"/>
  <c r="AO50" i="1"/>
  <c r="AL50" i="1"/>
  <c r="AI50" i="1"/>
  <c r="AF50" i="1"/>
  <c r="AC50" i="1"/>
  <c r="Z50" i="1"/>
  <c r="W50" i="1"/>
  <c r="T50" i="1"/>
  <c r="Q50" i="1"/>
  <c r="N50" i="1"/>
  <c r="K50" i="1"/>
  <c r="H50" i="1"/>
  <c r="E50" i="1"/>
  <c r="BY49" i="1"/>
  <c r="BV49" i="1"/>
  <c r="BS49" i="1"/>
  <c r="BP49" i="1"/>
  <c r="BM49" i="1"/>
  <c r="BJ49" i="1"/>
  <c r="BG49" i="1"/>
  <c r="BD49" i="1"/>
  <c r="BA49" i="1"/>
  <c r="AX49" i="1"/>
  <c r="AU49" i="1"/>
  <c r="AR49" i="1"/>
  <c r="AO49" i="1"/>
  <c r="AL49" i="1"/>
  <c r="AI49" i="1"/>
  <c r="AF49" i="1"/>
  <c r="AC49" i="1"/>
  <c r="Z49" i="1"/>
  <c r="W49" i="1"/>
  <c r="T49" i="1"/>
  <c r="Q49" i="1"/>
  <c r="N49" i="1"/>
  <c r="K49" i="1"/>
  <c r="H49" i="1"/>
  <c r="E49" i="1"/>
  <c r="BY48" i="1"/>
  <c r="BV48" i="1"/>
  <c r="BS48" i="1"/>
  <c r="BP48" i="1"/>
  <c r="BM48" i="1"/>
  <c r="BJ48" i="1"/>
  <c r="BG48" i="1"/>
  <c r="BD48" i="1"/>
  <c r="BA48" i="1"/>
  <c r="AX48" i="1"/>
  <c r="AU48" i="1"/>
  <c r="AR48" i="1"/>
  <c r="AO48" i="1"/>
  <c r="AL48" i="1"/>
  <c r="AI48" i="1"/>
  <c r="AF48" i="1"/>
  <c r="AC48" i="1"/>
  <c r="Z48" i="1"/>
  <c r="W48" i="1"/>
  <c r="T48" i="1"/>
  <c r="Q48" i="1"/>
  <c r="N48" i="1"/>
  <c r="K48" i="1"/>
  <c r="H48" i="1"/>
  <c r="E48" i="1"/>
  <c r="BY47" i="1"/>
  <c r="BV47" i="1"/>
  <c r="BS47" i="1"/>
  <c r="BP47" i="1"/>
  <c r="BM47" i="1"/>
  <c r="BJ47" i="1"/>
  <c r="BG47" i="1"/>
  <c r="BD47" i="1"/>
  <c r="BA47" i="1"/>
  <c r="AX47" i="1"/>
  <c r="AU47" i="1"/>
  <c r="AR47" i="1"/>
  <c r="AO47" i="1"/>
  <c r="AL47" i="1"/>
  <c r="AI47" i="1"/>
  <c r="AF47" i="1"/>
  <c r="AC47" i="1"/>
  <c r="Z47" i="1"/>
  <c r="W47" i="1"/>
  <c r="T47" i="1"/>
  <c r="Q47" i="1"/>
  <c r="N47" i="1"/>
  <c r="K47" i="1"/>
  <c r="H47" i="1"/>
  <c r="E47" i="1"/>
  <c r="BY46" i="1"/>
  <c r="BV46" i="1"/>
  <c r="BS46" i="1"/>
  <c r="BP46" i="1"/>
  <c r="BM46" i="1"/>
  <c r="BJ46" i="1"/>
  <c r="BG46" i="1"/>
  <c r="BD46" i="1"/>
  <c r="BA46" i="1"/>
  <c r="AX46" i="1"/>
  <c r="AU46" i="1"/>
  <c r="AR46" i="1"/>
  <c r="AO46" i="1"/>
  <c r="AL46" i="1"/>
  <c r="AI46" i="1"/>
  <c r="AF46" i="1"/>
  <c r="AC46" i="1"/>
  <c r="Z46" i="1"/>
  <c r="W46" i="1"/>
  <c r="T46" i="1"/>
  <c r="Q46" i="1"/>
  <c r="N46" i="1"/>
  <c r="K46" i="1"/>
  <c r="H46" i="1"/>
  <c r="E46" i="1"/>
  <c r="BY45" i="1"/>
  <c r="BV45" i="1"/>
  <c r="BS45" i="1"/>
  <c r="BP45" i="1"/>
  <c r="BM45" i="1"/>
  <c r="BJ45" i="1"/>
  <c r="BG45" i="1"/>
  <c r="BD45" i="1"/>
  <c r="BA45" i="1"/>
  <c r="AX45" i="1"/>
  <c r="AU45" i="1"/>
  <c r="AR45" i="1"/>
  <c r="AO45" i="1"/>
  <c r="AL45" i="1"/>
  <c r="AI45" i="1"/>
  <c r="AF45" i="1"/>
  <c r="AC45" i="1"/>
  <c r="Z45" i="1"/>
  <c r="W45" i="1"/>
  <c r="T45" i="1"/>
  <c r="Q45" i="1"/>
  <c r="N45" i="1"/>
  <c r="K45" i="1"/>
  <c r="H45" i="1"/>
  <c r="E45" i="1"/>
  <c r="BY44" i="1"/>
  <c r="BV44" i="1"/>
  <c r="BS44" i="1"/>
  <c r="BP44" i="1"/>
  <c r="BM44" i="1"/>
  <c r="BJ44" i="1"/>
  <c r="BG44" i="1"/>
  <c r="BD44" i="1"/>
  <c r="BA44" i="1"/>
  <c r="AX44" i="1"/>
  <c r="AU44" i="1"/>
  <c r="AR44" i="1"/>
  <c r="AO44" i="1"/>
  <c r="AL44" i="1"/>
  <c r="AI44" i="1"/>
  <c r="AF44" i="1"/>
  <c r="AC44" i="1"/>
  <c r="Z44" i="1"/>
  <c r="W44" i="1"/>
  <c r="T44" i="1"/>
  <c r="Q44" i="1"/>
  <c r="N44" i="1"/>
  <c r="K44" i="1"/>
  <c r="H44" i="1"/>
  <c r="E44" i="1"/>
  <c r="BY43" i="1"/>
  <c r="BV43" i="1"/>
  <c r="BS43" i="1"/>
  <c r="BP43" i="1"/>
  <c r="BM43" i="1"/>
  <c r="BJ43" i="1"/>
  <c r="BG43" i="1"/>
  <c r="BD43" i="1"/>
  <c r="BA43" i="1"/>
  <c r="AX43" i="1"/>
  <c r="AU43" i="1"/>
  <c r="AR43" i="1"/>
  <c r="AO43" i="1"/>
  <c r="AL43" i="1"/>
  <c r="AI43" i="1"/>
  <c r="AF43" i="1"/>
  <c r="AC43" i="1"/>
  <c r="Z43" i="1"/>
  <c r="W43" i="1"/>
  <c r="T43" i="1"/>
  <c r="Q43" i="1"/>
  <c r="N43" i="1"/>
  <c r="K43" i="1"/>
  <c r="H43" i="1"/>
  <c r="E43" i="1"/>
  <c r="BY42" i="1"/>
  <c r="BV42" i="1"/>
  <c r="BV63" i="1" s="1"/>
  <c r="BS42" i="1"/>
  <c r="BS63" i="1" s="1"/>
  <c r="BP42" i="1"/>
  <c r="BM42" i="1"/>
  <c r="BJ42" i="1"/>
  <c r="BJ63" i="1" s="1"/>
  <c r="BJ65" i="1" s="1"/>
  <c r="BG42" i="1"/>
  <c r="BG63" i="1" s="1"/>
  <c r="BG65" i="1" s="1"/>
  <c r="BD42" i="1"/>
  <c r="BA42" i="1"/>
  <c r="AX42" i="1"/>
  <c r="AX63" i="1" s="1"/>
  <c r="AX65" i="1" s="1"/>
  <c r="AU42" i="1"/>
  <c r="AU63" i="1" s="1"/>
  <c r="AU65" i="1" s="1"/>
  <c r="AR42" i="1"/>
  <c r="AO42" i="1"/>
  <c r="AL42" i="1"/>
  <c r="AL63" i="1" s="1"/>
  <c r="AL65" i="1" s="1"/>
  <c r="AI42" i="1"/>
  <c r="AI63" i="1" s="1"/>
  <c r="AI65" i="1" s="1"/>
  <c r="AF42" i="1"/>
  <c r="AC42" i="1"/>
  <c r="Z42" i="1"/>
  <c r="Z63" i="1" s="1"/>
  <c r="Z65" i="1" s="1"/>
  <c r="W42" i="1"/>
  <c r="W63" i="1" s="1"/>
  <c r="W65" i="1" s="1"/>
  <c r="T42" i="1"/>
  <c r="Q42" i="1"/>
  <c r="N42" i="1"/>
  <c r="N63" i="1" s="1"/>
  <c r="N65" i="1" s="1"/>
  <c r="S44" i="2" s="1"/>
  <c r="K42" i="1"/>
  <c r="K63" i="1" s="1"/>
  <c r="K65" i="1" s="1"/>
  <c r="H42" i="1"/>
  <c r="E42" i="1"/>
  <c r="BY41" i="1"/>
  <c r="BY63" i="1" s="1"/>
  <c r="BV41" i="1"/>
  <c r="BS41" i="1"/>
  <c r="BP41" i="1"/>
  <c r="BP63" i="1" s="1"/>
  <c r="BP65" i="1" s="1"/>
  <c r="BM41" i="1"/>
  <c r="BM63" i="1" s="1"/>
  <c r="BM65" i="1" s="1"/>
  <c r="BJ41" i="1"/>
  <c r="BG41" i="1"/>
  <c r="BD41" i="1"/>
  <c r="BD63" i="1" s="1"/>
  <c r="BD65" i="1" s="1"/>
  <c r="BA41" i="1"/>
  <c r="BA63" i="1" s="1"/>
  <c r="BA65" i="1" s="1"/>
  <c r="AX41" i="1"/>
  <c r="AU41" i="1"/>
  <c r="AR41" i="1"/>
  <c r="AR63" i="1" s="1"/>
  <c r="AR65" i="1" s="1"/>
  <c r="AO41" i="1"/>
  <c r="AO63" i="1" s="1"/>
  <c r="AO65" i="1" s="1"/>
  <c r="S53" i="2" s="1"/>
  <c r="AL41" i="1"/>
  <c r="AI41" i="1"/>
  <c r="AF41" i="1"/>
  <c r="AF63" i="1" s="1"/>
  <c r="AF65" i="1" s="1"/>
  <c r="AC41" i="1"/>
  <c r="AC63" i="1" s="1"/>
  <c r="Z41" i="1"/>
  <c r="W41" i="1"/>
  <c r="T41" i="1"/>
  <c r="T63" i="1" s="1"/>
  <c r="T65" i="1" s="1"/>
  <c r="Q41" i="1"/>
  <c r="Q63" i="1" s="1"/>
  <c r="N41" i="1"/>
  <c r="K41" i="1"/>
  <c r="H41" i="1"/>
  <c r="H63" i="1" s="1"/>
  <c r="H65" i="1" s="1"/>
  <c r="E41" i="1"/>
  <c r="E63" i="1" s="1"/>
  <c r="E65" i="1" s="1"/>
  <c r="S41" i="2" s="1"/>
  <c r="BY27" i="1"/>
  <c r="BV27" i="1"/>
  <c r="BS27" i="1"/>
  <c r="BP27" i="1"/>
  <c r="BM27" i="1"/>
  <c r="BJ27" i="1"/>
  <c r="BG27" i="1"/>
  <c r="BD27" i="1"/>
  <c r="BA27" i="1"/>
  <c r="AX27" i="1"/>
  <c r="AU27" i="1"/>
  <c r="AR27" i="1"/>
  <c r="AO27" i="1"/>
  <c r="AL27" i="1"/>
  <c r="AI27" i="1"/>
  <c r="AF27" i="1"/>
  <c r="AC27" i="1"/>
  <c r="Z27" i="1"/>
  <c r="W27" i="1"/>
  <c r="T27" i="1"/>
  <c r="Q27" i="1"/>
  <c r="N27" i="1"/>
  <c r="K27" i="1"/>
  <c r="H27" i="1"/>
  <c r="E27" i="1"/>
  <c r="BY26" i="1"/>
  <c r="BV26" i="1"/>
  <c r="BS26" i="1"/>
  <c r="BP26" i="1"/>
  <c r="BM26" i="1"/>
  <c r="BJ26" i="1"/>
  <c r="BG26" i="1"/>
  <c r="BD26" i="1"/>
  <c r="BA26" i="1"/>
  <c r="AX26" i="1"/>
  <c r="AU26" i="1"/>
  <c r="AR26" i="1"/>
  <c r="AO26" i="1"/>
  <c r="AL26" i="1"/>
  <c r="AI26" i="1"/>
  <c r="AF26" i="1"/>
  <c r="AC26" i="1"/>
  <c r="Z26" i="1"/>
  <c r="W26" i="1"/>
  <c r="T26" i="1"/>
  <c r="Q26" i="1"/>
  <c r="N26" i="1"/>
  <c r="K26" i="1"/>
  <c r="H26" i="1"/>
  <c r="E26" i="1"/>
  <c r="BY25" i="1"/>
  <c r="BV25" i="1"/>
  <c r="BS25" i="1"/>
  <c r="BP25" i="1"/>
  <c r="BM25" i="1"/>
  <c r="BJ25" i="1"/>
  <c r="BG25" i="1"/>
  <c r="BD25" i="1"/>
  <c r="BA25" i="1"/>
  <c r="AX25" i="1"/>
  <c r="AU25" i="1"/>
  <c r="AR25" i="1"/>
  <c r="AO25" i="1"/>
  <c r="AL25" i="1"/>
  <c r="AI25" i="1"/>
  <c r="AF25" i="1"/>
  <c r="AC25" i="1"/>
  <c r="Z25" i="1"/>
  <c r="W25" i="1"/>
  <c r="T25" i="1"/>
  <c r="Q25" i="1"/>
  <c r="N25" i="1"/>
  <c r="K25" i="1"/>
  <c r="H25" i="1"/>
  <c r="E25" i="1"/>
  <c r="BY24" i="1"/>
  <c r="BV24" i="1"/>
  <c r="BS24" i="1"/>
  <c r="BP24" i="1"/>
  <c r="BM24" i="1"/>
  <c r="BJ24" i="1"/>
  <c r="BG24" i="1"/>
  <c r="BD24" i="1"/>
  <c r="BA24" i="1"/>
  <c r="AX24" i="1"/>
  <c r="AU24" i="1"/>
  <c r="AR24" i="1"/>
  <c r="AO24" i="1"/>
  <c r="AL24" i="1"/>
  <c r="AI24" i="1"/>
  <c r="AF24" i="1"/>
  <c r="AC24" i="1"/>
  <c r="Z24" i="1"/>
  <c r="W24" i="1"/>
  <c r="T24" i="1"/>
  <c r="Q24" i="1"/>
  <c r="N24" i="1"/>
  <c r="K24" i="1"/>
  <c r="H24" i="1"/>
  <c r="E24" i="1"/>
  <c r="BY23" i="1"/>
  <c r="BV23" i="1"/>
  <c r="BS23" i="1"/>
  <c r="BP23" i="1"/>
  <c r="BM23" i="1"/>
  <c r="BJ23" i="1"/>
  <c r="BG23" i="1"/>
  <c r="BD23" i="1"/>
  <c r="BA23" i="1"/>
  <c r="AX23" i="1"/>
  <c r="AU23" i="1"/>
  <c r="AR23" i="1"/>
  <c r="AO23" i="1"/>
  <c r="AL23" i="1"/>
  <c r="AI23" i="1"/>
  <c r="AF23" i="1"/>
  <c r="AC23" i="1"/>
  <c r="Z23" i="1"/>
  <c r="W23" i="1"/>
  <c r="T23" i="1"/>
  <c r="Q23" i="1"/>
  <c r="N23" i="1"/>
  <c r="K23" i="1"/>
  <c r="H23" i="1"/>
  <c r="E23" i="1"/>
  <c r="BY22" i="1"/>
  <c r="BV22" i="1"/>
  <c r="BS22" i="1"/>
  <c r="BP22" i="1"/>
  <c r="BM22" i="1"/>
  <c r="BJ22" i="1"/>
  <c r="BG22" i="1"/>
  <c r="BD22" i="1"/>
  <c r="BA22" i="1"/>
  <c r="AX22" i="1"/>
  <c r="AU22" i="1"/>
  <c r="AR22" i="1"/>
  <c r="AO22" i="1"/>
  <c r="AL22" i="1"/>
  <c r="AI22" i="1"/>
  <c r="AF22" i="1"/>
  <c r="AC22" i="1"/>
  <c r="Z22" i="1"/>
  <c r="W22" i="1"/>
  <c r="T22" i="1"/>
  <c r="Q22" i="1"/>
  <c r="N22" i="1"/>
  <c r="K22" i="1"/>
  <c r="H22" i="1"/>
  <c r="E22" i="1"/>
  <c r="BY21" i="1"/>
  <c r="BV21" i="1"/>
  <c r="BS21" i="1"/>
  <c r="BP21" i="1"/>
  <c r="BM21" i="1"/>
  <c r="BJ21" i="1"/>
  <c r="BG21" i="1"/>
  <c r="BD21" i="1"/>
  <c r="BA21" i="1"/>
  <c r="AX21" i="1"/>
  <c r="AU21" i="1"/>
  <c r="AR21" i="1"/>
  <c r="AO21" i="1"/>
  <c r="AL21" i="1"/>
  <c r="AI21" i="1"/>
  <c r="AF21" i="1"/>
  <c r="AC21" i="1"/>
  <c r="Z21" i="1"/>
  <c r="W21" i="1"/>
  <c r="T21" i="1"/>
  <c r="Q21" i="1"/>
  <c r="N21" i="1"/>
  <c r="K21" i="1"/>
  <c r="H21" i="1"/>
  <c r="E21" i="1"/>
  <c r="BY20" i="1"/>
  <c r="BV20" i="1"/>
  <c r="BS20" i="1"/>
  <c r="BP20" i="1"/>
  <c r="BM20" i="1"/>
  <c r="BJ20" i="1"/>
  <c r="BG20" i="1"/>
  <c r="BD20" i="1"/>
  <c r="BA20" i="1"/>
  <c r="AX20" i="1"/>
  <c r="AU20" i="1"/>
  <c r="AR20" i="1"/>
  <c r="AO20" i="1"/>
  <c r="AL20" i="1"/>
  <c r="AI20" i="1"/>
  <c r="AF20" i="1"/>
  <c r="AC20" i="1"/>
  <c r="Z20" i="1"/>
  <c r="W20" i="1"/>
  <c r="T20" i="1"/>
  <c r="Q20" i="1"/>
  <c r="N20" i="1"/>
  <c r="K20" i="1"/>
  <c r="H20" i="1"/>
  <c r="E20" i="1"/>
  <c r="BY19" i="1"/>
  <c r="BV19" i="1"/>
  <c r="BS19" i="1"/>
  <c r="BP19" i="1"/>
  <c r="BM19" i="1"/>
  <c r="BJ19" i="1"/>
  <c r="BG19" i="1"/>
  <c r="BD19" i="1"/>
  <c r="BA19" i="1"/>
  <c r="AX19" i="1"/>
  <c r="AU19" i="1"/>
  <c r="AR19" i="1"/>
  <c r="AO19" i="1"/>
  <c r="AL19" i="1"/>
  <c r="AI19" i="1"/>
  <c r="AF19" i="1"/>
  <c r="AC19" i="1"/>
  <c r="Z19" i="1"/>
  <c r="W19" i="1"/>
  <c r="T19" i="1"/>
  <c r="Q19" i="1"/>
  <c r="N19" i="1"/>
  <c r="K19" i="1"/>
  <c r="H19" i="1"/>
  <c r="E19" i="1"/>
  <c r="BY18" i="1"/>
  <c r="BV18" i="1"/>
  <c r="BS18" i="1"/>
  <c r="BP18" i="1"/>
  <c r="BM18" i="1"/>
  <c r="BJ18" i="1"/>
  <c r="BG18" i="1"/>
  <c r="BD18" i="1"/>
  <c r="BA18" i="1"/>
  <c r="AX18" i="1"/>
  <c r="AU18" i="1"/>
  <c r="AR18" i="1"/>
  <c r="AO18" i="1"/>
  <c r="AL18" i="1"/>
  <c r="AI18" i="1"/>
  <c r="AF18" i="1"/>
  <c r="AC18" i="1"/>
  <c r="Z18" i="1"/>
  <c r="W18" i="1"/>
  <c r="T18" i="1"/>
  <c r="Q18" i="1"/>
  <c r="N18" i="1"/>
  <c r="K18" i="1"/>
  <c r="H18" i="1"/>
  <c r="E18" i="1"/>
  <c r="BY17" i="1"/>
  <c r="BV17" i="1"/>
  <c r="BS17" i="1"/>
  <c r="BP17" i="1"/>
  <c r="BM17" i="1"/>
  <c r="BJ17" i="1"/>
  <c r="BG17" i="1"/>
  <c r="BD17" i="1"/>
  <c r="BA17" i="1"/>
  <c r="AX17" i="1"/>
  <c r="AU17" i="1"/>
  <c r="AR17" i="1"/>
  <c r="AO17" i="1"/>
  <c r="AL17" i="1"/>
  <c r="AI17" i="1"/>
  <c r="AF17" i="1"/>
  <c r="AC17" i="1"/>
  <c r="Z17" i="1"/>
  <c r="W17" i="1"/>
  <c r="T17" i="1"/>
  <c r="Q17" i="1"/>
  <c r="N17" i="1"/>
  <c r="K17" i="1"/>
  <c r="H17" i="1"/>
  <c r="E17" i="1"/>
  <c r="BY16" i="1"/>
  <c r="BV16" i="1"/>
  <c r="BS16" i="1"/>
  <c r="BP16" i="1"/>
  <c r="BM16" i="1"/>
  <c r="BJ16" i="1"/>
  <c r="BG16" i="1"/>
  <c r="BD16" i="1"/>
  <c r="BA16" i="1"/>
  <c r="AX16" i="1"/>
  <c r="AU16" i="1"/>
  <c r="AR16" i="1"/>
  <c r="AO16" i="1"/>
  <c r="AL16" i="1"/>
  <c r="AI16" i="1"/>
  <c r="AF16" i="1"/>
  <c r="AC16" i="1"/>
  <c r="Z16" i="1"/>
  <c r="W16" i="1"/>
  <c r="T16" i="1"/>
  <c r="Q16" i="1"/>
  <c r="N16" i="1"/>
  <c r="K16" i="1"/>
  <c r="H16" i="1"/>
  <c r="E16" i="1"/>
  <c r="BY15" i="1"/>
  <c r="BV15" i="1"/>
  <c r="BS15" i="1"/>
  <c r="BP15" i="1"/>
  <c r="BM15" i="1"/>
  <c r="BJ15" i="1"/>
  <c r="BG15" i="1"/>
  <c r="BD15" i="1"/>
  <c r="BA15" i="1"/>
  <c r="AX15" i="1"/>
  <c r="AU15" i="1"/>
  <c r="AR15" i="1"/>
  <c r="AO15" i="1"/>
  <c r="AL15" i="1"/>
  <c r="AI15" i="1"/>
  <c r="AF15" i="1"/>
  <c r="AC15" i="1"/>
  <c r="Z15" i="1"/>
  <c r="W15" i="1"/>
  <c r="T15" i="1"/>
  <c r="Q15" i="1"/>
  <c r="N15" i="1"/>
  <c r="K15" i="1"/>
  <c r="H15" i="1"/>
  <c r="E15" i="1"/>
  <c r="BY14" i="1"/>
  <c r="BV14" i="1"/>
  <c r="BS14" i="1"/>
  <c r="BP14" i="1"/>
  <c r="BM14" i="1"/>
  <c r="BJ14" i="1"/>
  <c r="BG14" i="1"/>
  <c r="BD14" i="1"/>
  <c r="BA14" i="1"/>
  <c r="AX14" i="1"/>
  <c r="AU14" i="1"/>
  <c r="AR14" i="1"/>
  <c r="AO14" i="1"/>
  <c r="AL14" i="1"/>
  <c r="AI14" i="1"/>
  <c r="AF14" i="1"/>
  <c r="AC14" i="1"/>
  <c r="Z14" i="1"/>
  <c r="W14" i="1"/>
  <c r="T14" i="1"/>
  <c r="Q14" i="1"/>
  <c r="N14" i="1"/>
  <c r="K14" i="1"/>
  <c r="H14" i="1"/>
  <c r="E14" i="1"/>
  <c r="BY13" i="1"/>
  <c r="BV13" i="1"/>
  <c r="BS13" i="1"/>
  <c r="BP13" i="1"/>
  <c r="BM13" i="1"/>
  <c r="BJ13" i="1"/>
  <c r="BG13" i="1"/>
  <c r="BD13" i="1"/>
  <c r="BA13" i="1"/>
  <c r="AX13" i="1"/>
  <c r="AU13" i="1"/>
  <c r="AR13" i="1"/>
  <c r="AO13" i="1"/>
  <c r="AL13" i="1"/>
  <c r="AI13" i="1"/>
  <c r="AF13" i="1"/>
  <c r="AC13" i="1"/>
  <c r="Z13" i="1"/>
  <c r="W13" i="1"/>
  <c r="T13" i="1"/>
  <c r="Q13" i="1"/>
  <c r="N13" i="1"/>
  <c r="K13" i="1"/>
  <c r="H13" i="1"/>
  <c r="E13" i="1"/>
  <c r="BY12" i="1"/>
  <c r="BV12" i="1"/>
  <c r="BS12" i="1"/>
  <c r="BP12" i="1"/>
  <c r="BM12" i="1"/>
  <c r="BJ12" i="1"/>
  <c r="BG12" i="1"/>
  <c r="BD12" i="1"/>
  <c r="BA12" i="1"/>
  <c r="AX12" i="1"/>
  <c r="AU12" i="1"/>
  <c r="AR12" i="1"/>
  <c r="AO12" i="1"/>
  <c r="AL12" i="1"/>
  <c r="AI12" i="1"/>
  <c r="AF12" i="1"/>
  <c r="AC12" i="1"/>
  <c r="Z12" i="1"/>
  <c r="W12" i="1"/>
  <c r="T12" i="1"/>
  <c r="Q12" i="1"/>
  <c r="N12" i="1"/>
  <c r="K12" i="1"/>
  <c r="H12" i="1"/>
  <c r="E12" i="1"/>
  <c r="BY11" i="1"/>
  <c r="BV11" i="1"/>
  <c r="BS11" i="1"/>
  <c r="BP11" i="1"/>
  <c r="BM11" i="1"/>
  <c r="BJ11" i="1"/>
  <c r="BG11" i="1"/>
  <c r="BD11" i="1"/>
  <c r="BA11" i="1"/>
  <c r="AX11" i="1"/>
  <c r="AU11" i="1"/>
  <c r="AR11" i="1"/>
  <c r="AO11" i="1"/>
  <c r="AL11" i="1"/>
  <c r="AI11" i="1"/>
  <c r="AF11" i="1"/>
  <c r="AC11" i="1"/>
  <c r="Z11" i="1"/>
  <c r="W11" i="1"/>
  <c r="T11" i="1"/>
  <c r="Q11" i="1"/>
  <c r="N11" i="1"/>
  <c r="K11" i="1"/>
  <c r="H11" i="1"/>
  <c r="E11" i="1"/>
  <c r="BY10" i="1"/>
  <c r="BV10" i="1"/>
  <c r="BS10" i="1"/>
  <c r="BP10" i="1"/>
  <c r="BM10" i="1"/>
  <c r="BJ10" i="1"/>
  <c r="BG10" i="1"/>
  <c r="BD10" i="1"/>
  <c r="BA10" i="1"/>
  <c r="AX10" i="1"/>
  <c r="AU10" i="1"/>
  <c r="AR10" i="1"/>
  <c r="AO10" i="1"/>
  <c r="AL10" i="1"/>
  <c r="AI10" i="1"/>
  <c r="AF10" i="1"/>
  <c r="AC10" i="1"/>
  <c r="Z10" i="1"/>
  <c r="W10" i="1"/>
  <c r="T10" i="1"/>
  <c r="Q10" i="1"/>
  <c r="N10" i="1"/>
  <c r="K10" i="1"/>
  <c r="H10" i="1"/>
  <c r="E10" i="1"/>
  <c r="BY9" i="1"/>
  <c r="BV9" i="1"/>
  <c r="BS9" i="1"/>
  <c r="BP9" i="1"/>
  <c r="BM9" i="1"/>
  <c r="BJ9" i="1"/>
  <c r="BG9" i="1"/>
  <c r="BD9" i="1"/>
  <c r="BA9" i="1"/>
  <c r="AX9" i="1"/>
  <c r="AU9" i="1"/>
  <c r="AR9" i="1"/>
  <c r="AO9" i="1"/>
  <c r="AL9" i="1"/>
  <c r="AI9" i="1"/>
  <c r="AF9" i="1"/>
  <c r="AC9" i="1"/>
  <c r="Z9" i="1"/>
  <c r="W9" i="1"/>
  <c r="T9" i="1"/>
  <c r="Q9" i="1"/>
  <c r="N9" i="1"/>
  <c r="K9" i="1"/>
  <c r="H9" i="1"/>
  <c r="E9" i="1"/>
  <c r="BY8" i="1"/>
  <c r="BY29" i="1" s="1"/>
  <c r="BV8" i="1"/>
  <c r="BV29" i="1" s="1"/>
  <c r="BS8" i="1"/>
  <c r="BP8" i="1"/>
  <c r="BM8" i="1"/>
  <c r="BM29" i="1" s="1"/>
  <c r="BM31" i="1" s="1"/>
  <c r="BJ8" i="1"/>
  <c r="BJ29" i="1" s="1"/>
  <c r="BJ31" i="1" s="1"/>
  <c r="BG8" i="1"/>
  <c r="BD8" i="1"/>
  <c r="BA8" i="1"/>
  <c r="BA29" i="1" s="1"/>
  <c r="BA31" i="1" s="1"/>
  <c r="S23" i="2" s="1"/>
  <c r="AX8" i="1"/>
  <c r="AX29" i="1" s="1"/>
  <c r="AX31" i="1" s="1"/>
  <c r="AU8" i="1"/>
  <c r="AR8" i="1"/>
  <c r="AO8" i="1"/>
  <c r="AO29" i="1" s="1"/>
  <c r="AO31" i="1" s="1"/>
  <c r="S19" i="2" s="1"/>
  <c r="AL8" i="1"/>
  <c r="AL29" i="1" s="1"/>
  <c r="AL31" i="1" s="1"/>
  <c r="AI8" i="1"/>
  <c r="AF8" i="1"/>
  <c r="AC8" i="1"/>
  <c r="AC29" i="1" s="1"/>
  <c r="AC31" i="1" s="1"/>
  <c r="S15" i="2" s="1"/>
  <c r="Z8" i="1"/>
  <c r="Z29" i="1" s="1"/>
  <c r="Z31" i="1" s="1"/>
  <c r="W8" i="1"/>
  <c r="T8" i="1"/>
  <c r="Q8" i="1"/>
  <c r="Q29" i="1" s="1"/>
  <c r="Q31" i="1" s="1"/>
  <c r="N8" i="1"/>
  <c r="N29" i="1" s="1"/>
  <c r="N31" i="1" s="1"/>
  <c r="K8" i="1"/>
  <c r="H8" i="1"/>
  <c r="E8" i="1"/>
  <c r="E29" i="1" s="1"/>
  <c r="E31" i="1" s="1"/>
  <c r="S7" i="2" s="1"/>
  <c r="BY7" i="1"/>
  <c r="BV7" i="1"/>
  <c r="BS7" i="1"/>
  <c r="BS29" i="1" s="1"/>
  <c r="BS31" i="1" s="1"/>
  <c r="BP7" i="1"/>
  <c r="BP29" i="1" s="1"/>
  <c r="BP31" i="1" s="1"/>
  <c r="BM7" i="1"/>
  <c r="BJ7" i="1"/>
  <c r="BG7" i="1"/>
  <c r="BG29" i="1" s="1"/>
  <c r="BG31" i="1" s="1"/>
  <c r="BD7" i="1"/>
  <c r="BD29" i="1" s="1"/>
  <c r="BD31" i="1" s="1"/>
  <c r="BA7" i="1"/>
  <c r="AX7" i="1"/>
  <c r="AU7" i="1"/>
  <c r="AU29" i="1" s="1"/>
  <c r="AU31" i="1" s="1"/>
  <c r="AR7" i="1"/>
  <c r="AR29" i="1" s="1"/>
  <c r="AR31" i="1" s="1"/>
  <c r="AO7" i="1"/>
  <c r="AL7" i="1"/>
  <c r="AI7" i="1"/>
  <c r="AI29" i="1" s="1"/>
  <c r="AI31" i="1" s="1"/>
  <c r="AF7" i="1"/>
  <c r="AF29" i="1" s="1"/>
  <c r="AF31" i="1" s="1"/>
  <c r="S16" i="2" s="1"/>
  <c r="AC7" i="1"/>
  <c r="Z7" i="1"/>
  <c r="W7" i="1"/>
  <c r="W29" i="1" s="1"/>
  <c r="W31" i="1" s="1"/>
  <c r="T7" i="1"/>
  <c r="T29" i="1" s="1"/>
  <c r="T31" i="1" s="1"/>
  <c r="S12" i="2" s="1"/>
  <c r="Q7" i="1"/>
  <c r="N7" i="1"/>
  <c r="K7" i="1"/>
  <c r="K29" i="1" s="1"/>
  <c r="K31" i="1" s="1"/>
  <c r="H7" i="1"/>
  <c r="H29" i="1" s="1"/>
  <c r="H31" i="1" s="1"/>
  <c r="S8" i="2" s="1"/>
  <c r="E7" i="1"/>
  <c r="L609" i="2"/>
  <c r="E612" i="2" s="1"/>
  <c r="S607" i="2"/>
  <c r="R607" i="2"/>
  <c r="P607" i="2"/>
  <c r="O607" i="2"/>
  <c r="I607" i="2"/>
  <c r="E607" i="2"/>
  <c r="D607" i="2"/>
  <c r="G607" i="2" s="1"/>
  <c r="R606" i="2"/>
  <c r="P606" i="2"/>
  <c r="O606" i="2"/>
  <c r="E606" i="2"/>
  <c r="D606" i="2"/>
  <c r="G606" i="2" s="1"/>
  <c r="I606" i="2" s="1"/>
  <c r="R605" i="2"/>
  <c r="P605" i="2"/>
  <c r="O605" i="2"/>
  <c r="E605" i="2"/>
  <c r="D605" i="2"/>
  <c r="G605" i="2" s="1"/>
  <c r="I605" i="2" s="1"/>
  <c r="R604" i="2"/>
  <c r="P604" i="2"/>
  <c r="O604" i="2"/>
  <c r="I604" i="2"/>
  <c r="E604" i="2"/>
  <c r="D604" i="2"/>
  <c r="G604" i="2" s="1"/>
  <c r="R603" i="2"/>
  <c r="P603" i="2"/>
  <c r="O603" i="2"/>
  <c r="I603" i="2"/>
  <c r="E603" i="2"/>
  <c r="D603" i="2"/>
  <c r="G603" i="2" s="1"/>
  <c r="S602" i="2"/>
  <c r="R602" i="2"/>
  <c r="P602" i="2"/>
  <c r="O602" i="2"/>
  <c r="E602" i="2"/>
  <c r="D602" i="2"/>
  <c r="G602" i="2" s="1"/>
  <c r="I602" i="2" s="1"/>
  <c r="S601" i="2"/>
  <c r="R601" i="2"/>
  <c r="P601" i="2"/>
  <c r="O601" i="2"/>
  <c r="E601" i="2"/>
  <c r="D601" i="2"/>
  <c r="G601" i="2" s="1"/>
  <c r="I601" i="2" s="1"/>
  <c r="R600" i="2"/>
  <c r="P600" i="2"/>
  <c r="O600" i="2"/>
  <c r="I600" i="2"/>
  <c r="E600" i="2"/>
  <c r="D600" i="2"/>
  <c r="G600" i="2" s="1"/>
  <c r="R599" i="2"/>
  <c r="O599" i="2"/>
  <c r="E599" i="2"/>
  <c r="D599" i="2"/>
  <c r="G599" i="2" s="1"/>
  <c r="I599" i="2" s="1"/>
  <c r="R598" i="2"/>
  <c r="O598" i="2"/>
  <c r="G598" i="2"/>
  <c r="I598" i="2" s="1"/>
  <c r="E598" i="2"/>
  <c r="D598" i="2"/>
  <c r="R597" i="2"/>
  <c r="O597" i="2"/>
  <c r="G597" i="2"/>
  <c r="I597" i="2" s="1"/>
  <c r="E597" i="2"/>
  <c r="D597" i="2"/>
  <c r="R596" i="2"/>
  <c r="O596" i="2"/>
  <c r="E596" i="2"/>
  <c r="D596" i="2"/>
  <c r="G596" i="2" s="1"/>
  <c r="I596" i="2" s="1"/>
  <c r="R595" i="2"/>
  <c r="O595" i="2"/>
  <c r="E595" i="2"/>
  <c r="D595" i="2"/>
  <c r="G595" i="2" s="1"/>
  <c r="I595" i="2" s="1"/>
  <c r="R594" i="2"/>
  <c r="O594" i="2"/>
  <c r="G594" i="2"/>
  <c r="I594" i="2" s="1"/>
  <c r="E594" i="2"/>
  <c r="D594" i="2"/>
  <c r="R593" i="2"/>
  <c r="O593" i="2"/>
  <c r="I593" i="2"/>
  <c r="G593" i="2"/>
  <c r="E593" i="2"/>
  <c r="D593" i="2"/>
  <c r="Y592" i="2"/>
  <c r="R592" i="2"/>
  <c r="O592" i="2"/>
  <c r="E592" i="2"/>
  <c r="D592" i="2"/>
  <c r="G592" i="2" s="1"/>
  <c r="I592" i="2" s="1"/>
  <c r="Y591" i="2"/>
  <c r="R591" i="2"/>
  <c r="O591" i="2"/>
  <c r="E591" i="2"/>
  <c r="D591" i="2"/>
  <c r="G591" i="2" s="1"/>
  <c r="I591" i="2" s="1"/>
  <c r="Y590" i="2"/>
  <c r="R590" i="2"/>
  <c r="O590" i="2"/>
  <c r="G590" i="2"/>
  <c r="I590" i="2" s="1"/>
  <c r="E590" i="2"/>
  <c r="D590" i="2"/>
  <c r="Y589" i="2"/>
  <c r="R589" i="2"/>
  <c r="O589" i="2"/>
  <c r="I589" i="2"/>
  <c r="G589" i="2"/>
  <c r="E589" i="2"/>
  <c r="D589" i="2"/>
  <c r="Y588" i="2"/>
  <c r="R588" i="2"/>
  <c r="O588" i="2"/>
  <c r="E588" i="2"/>
  <c r="D588" i="2"/>
  <c r="G588" i="2" s="1"/>
  <c r="I588" i="2" s="1"/>
  <c r="Y587" i="2"/>
  <c r="R587" i="2"/>
  <c r="O587" i="2"/>
  <c r="E587" i="2"/>
  <c r="D587" i="2"/>
  <c r="G587" i="2" s="1"/>
  <c r="I587" i="2" s="1"/>
  <c r="L575" i="2"/>
  <c r="E578" i="2" s="1"/>
  <c r="S573" i="2"/>
  <c r="R573" i="2"/>
  <c r="P573" i="2"/>
  <c r="O573" i="2"/>
  <c r="I573" i="2"/>
  <c r="G573" i="2"/>
  <c r="E573" i="2"/>
  <c r="D573" i="2"/>
  <c r="S572" i="2"/>
  <c r="R572" i="2"/>
  <c r="P572" i="2"/>
  <c r="O572" i="2"/>
  <c r="I572" i="2"/>
  <c r="G572" i="2"/>
  <c r="E572" i="2"/>
  <c r="D572" i="2"/>
  <c r="S571" i="2"/>
  <c r="R571" i="2"/>
  <c r="P571" i="2"/>
  <c r="O571" i="2"/>
  <c r="I571" i="2"/>
  <c r="G571" i="2"/>
  <c r="E571" i="2"/>
  <c r="D571" i="2"/>
  <c r="S570" i="2"/>
  <c r="R570" i="2"/>
  <c r="P570" i="2"/>
  <c r="O570" i="2"/>
  <c r="I570" i="2"/>
  <c r="G570" i="2"/>
  <c r="E570" i="2"/>
  <c r="D570" i="2"/>
  <c r="R569" i="2"/>
  <c r="P569" i="2"/>
  <c r="O569" i="2"/>
  <c r="I569" i="2"/>
  <c r="G569" i="2"/>
  <c r="E569" i="2"/>
  <c r="D569" i="2"/>
  <c r="R568" i="2"/>
  <c r="P568" i="2"/>
  <c r="O568" i="2"/>
  <c r="I568" i="2"/>
  <c r="G568" i="2"/>
  <c r="E568" i="2"/>
  <c r="D568" i="2"/>
  <c r="S567" i="2"/>
  <c r="R567" i="2"/>
  <c r="P567" i="2"/>
  <c r="O567" i="2"/>
  <c r="I567" i="2"/>
  <c r="G567" i="2"/>
  <c r="E567" i="2"/>
  <c r="D567" i="2"/>
  <c r="R566" i="2"/>
  <c r="O566" i="2"/>
  <c r="I566" i="2"/>
  <c r="G566" i="2"/>
  <c r="E566" i="2"/>
  <c r="D566" i="2"/>
  <c r="Y565" i="2"/>
  <c r="R565" i="2"/>
  <c r="O565" i="2"/>
  <c r="E565" i="2"/>
  <c r="D565" i="2"/>
  <c r="G565" i="2" s="1"/>
  <c r="I565" i="2" s="1"/>
  <c r="R564" i="2"/>
  <c r="P564" i="2"/>
  <c r="O564" i="2"/>
  <c r="G564" i="2"/>
  <c r="I564" i="2" s="1"/>
  <c r="E564" i="2"/>
  <c r="D564" i="2"/>
  <c r="R563" i="2"/>
  <c r="O563" i="2"/>
  <c r="E563" i="2"/>
  <c r="D563" i="2"/>
  <c r="G563" i="2" s="1"/>
  <c r="I563" i="2" s="1"/>
  <c r="R562" i="2"/>
  <c r="P562" i="2"/>
  <c r="O562" i="2"/>
  <c r="G562" i="2"/>
  <c r="I562" i="2" s="1"/>
  <c r="E562" i="2"/>
  <c r="D562" i="2"/>
  <c r="R561" i="2"/>
  <c r="P561" i="2"/>
  <c r="O561" i="2"/>
  <c r="E561" i="2"/>
  <c r="D561" i="2"/>
  <c r="G561" i="2" s="1"/>
  <c r="I561" i="2" s="1"/>
  <c r="R560" i="2"/>
  <c r="P560" i="2"/>
  <c r="O560" i="2"/>
  <c r="G560" i="2"/>
  <c r="I560" i="2" s="1"/>
  <c r="E560" i="2"/>
  <c r="D560" i="2"/>
  <c r="S559" i="2"/>
  <c r="R559" i="2"/>
  <c r="P559" i="2"/>
  <c r="O559" i="2"/>
  <c r="E559" i="2"/>
  <c r="D559" i="2"/>
  <c r="G559" i="2" s="1"/>
  <c r="I559" i="2" s="1"/>
  <c r="Y558" i="2"/>
  <c r="R558" i="2"/>
  <c r="P558" i="2"/>
  <c r="O558" i="2"/>
  <c r="E558" i="2"/>
  <c r="D558" i="2"/>
  <c r="G558" i="2" s="1"/>
  <c r="I558" i="2" s="1"/>
  <c r="Y557" i="2"/>
  <c r="R557" i="2"/>
  <c r="P557" i="2"/>
  <c r="O557" i="2"/>
  <c r="E557" i="2"/>
  <c r="D557" i="2"/>
  <c r="G557" i="2" s="1"/>
  <c r="I557" i="2" s="1"/>
  <c r="Y556" i="2"/>
  <c r="R556" i="2"/>
  <c r="P556" i="2"/>
  <c r="O556" i="2"/>
  <c r="G556" i="2"/>
  <c r="I556" i="2" s="1"/>
  <c r="E556" i="2"/>
  <c r="D556" i="2"/>
  <c r="Y555" i="2"/>
  <c r="S555" i="2"/>
  <c r="R555" i="2"/>
  <c r="P555" i="2"/>
  <c r="O555" i="2"/>
  <c r="I555" i="2"/>
  <c r="G555" i="2"/>
  <c r="E555" i="2"/>
  <c r="D555" i="2"/>
  <c r="Y554" i="2"/>
  <c r="S554" i="2"/>
  <c r="R554" i="2"/>
  <c r="P554" i="2"/>
  <c r="O554" i="2"/>
  <c r="E554" i="2"/>
  <c r="D554" i="2"/>
  <c r="G554" i="2" s="1"/>
  <c r="I554" i="2" s="1"/>
  <c r="Y553" i="2"/>
  <c r="Y559" i="2" s="1"/>
  <c r="E576" i="2" s="1"/>
  <c r="R553" i="2"/>
  <c r="P553" i="2"/>
  <c r="O553" i="2"/>
  <c r="E553" i="2"/>
  <c r="D553" i="2"/>
  <c r="G553" i="2" s="1"/>
  <c r="I553" i="2" s="1"/>
  <c r="L541" i="2"/>
  <c r="E544" i="2" s="1"/>
  <c r="S539" i="2"/>
  <c r="R539" i="2"/>
  <c r="P539" i="2"/>
  <c r="O539" i="2"/>
  <c r="I539" i="2"/>
  <c r="G539" i="2"/>
  <c r="E539" i="2"/>
  <c r="D539" i="2"/>
  <c r="S538" i="2"/>
  <c r="R538" i="2"/>
  <c r="P538" i="2"/>
  <c r="O538" i="2"/>
  <c r="E538" i="2"/>
  <c r="D538" i="2"/>
  <c r="G538" i="2" s="1"/>
  <c r="I538" i="2" s="1"/>
  <c r="S537" i="2"/>
  <c r="R537" i="2"/>
  <c r="P537" i="2"/>
  <c r="O537" i="2"/>
  <c r="E537" i="2"/>
  <c r="D537" i="2"/>
  <c r="G537" i="2" s="1"/>
  <c r="I537" i="2" s="1"/>
  <c r="S536" i="2"/>
  <c r="R536" i="2"/>
  <c r="P536" i="2"/>
  <c r="O536" i="2"/>
  <c r="I536" i="2"/>
  <c r="E536" i="2"/>
  <c r="D536" i="2"/>
  <c r="G536" i="2" s="1"/>
  <c r="S535" i="2"/>
  <c r="R535" i="2"/>
  <c r="P535" i="2"/>
  <c r="O535" i="2"/>
  <c r="I535" i="2"/>
  <c r="E535" i="2"/>
  <c r="D535" i="2"/>
  <c r="G535" i="2" s="1"/>
  <c r="S534" i="2"/>
  <c r="R534" i="2"/>
  <c r="P534" i="2"/>
  <c r="O534" i="2"/>
  <c r="E534" i="2"/>
  <c r="D534" i="2"/>
  <c r="G534" i="2" s="1"/>
  <c r="I534" i="2" s="1"/>
  <c r="S533" i="2"/>
  <c r="R533" i="2"/>
  <c r="P533" i="2"/>
  <c r="O533" i="2"/>
  <c r="E533" i="2"/>
  <c r="D533" i="2"/>
  <c r="G533" i="2" s="1"/>
  <c r="I533" i="2" s="1"/>
  <c r="S532" i="2"/>
  <c r="R532" i="2"/>
  <c r="P532" i="2"/>
  <c r="O532" i="2"/>
  <c r="I532" i="2"/>
  <c r="E532" i="2"/>
  <c r="D532" i="2"/>
  <c r="G532" i="2" s="1"/>
  <c r="R531" i="2"/>
  <c r="P531" i="2"/>
  <c r="O531" i="2"/>
  <c r="G531" i="2"/>
  <c r="I531" i="2" s="1"/>
  <c r="E531" i="2"/>
  <c r="D531" i="2"/>
  <c r="S530" i="2"/>
  <c r="R530" i="2"/>
  <c r="P530" i="2"/>
  <c r="O530" i="2"/>
  <c r="E530" i="2"/>
  <c r="D530" i="2"/>
  <c r="G530" i="2" s="1"/>
  <c r="I530" i="2" s="1"/>
  <c r="R529" i="2"/>
  <c r="O529" i="2"/>
  <c r="G529" i="2"/>
  <c r="I529" i="2" s="1"/>
  <c r="E529" i="2"/>
  <c r="D529" i="2"/>
  <c r="R528" i="2"/>
  <c r="O528" i="2"/>
  <c r="G528" i="2"/>
  <c r="I528" i="2" s="1"/>
  <c r="E528" i="2"/>
  <c r="D528" i="2"/>
  <c r="R527" i="2"/>
  <c r="O527" i="2"/>
  <c r="E527" i="2"/>
  <c r="D527" i="2"/>
  <c r="G527" i="2" s="1"/>
  <c r="I527" i="2" s="1"/>
  <c r="R526" i="2"/>
  <c r="O526" i="2"/>
  <c r="E526" i="2"/>
  <c r="D526" i="2"/>
  <c r="G526" i="2" s="1"/>
  <c r="I526" i="2" s="1"/>
  <c r="R525" i="2"/>
  <c r="O525" i="2"/>
  <c r="I525" i="2"/>
  <c r="G525" i="2"/>
  <c r="E525" i="2"/>
  <c r="D525" i="2"/>
  <c r="Y524" i="2"/>
  <c r="R524" i="2"/>
  <c r="P524" i="2"/>
  <c r="O524" i="2"/>
  <c r="E524" i="2"/>
  <c r="D524" i="2"/>
  <c r="G524" i="2" s="1"/>
  <c r="I524" i="2" s="1"/>
  <c r="Y523" i="2"/>
  <c r="R523" i="2"/>
  <c r="P523" i="2"/>
  <c r="O523" i="2"/>
  <c r="E523" i="2"/>
  <c r="D523" i="2"/>
  <c r="G523" i="2" s="1"/>
  <c r="I523" i="2" s="1"/>
  <c r="Y522" i="2"/>
  <c r="R522" i="2"/>
  <c r="O522" i="2"/>
  <c r="G522" i="2"/>
  <c r="I522" i="2" s="1"/>
  <c r="E522" i="2"/>
  <c r="D522" i="2"/>
  <c r="Y521" i="2"/>
  <c r="S521" i="2"/>
  <c r="R521" i="2"/>
  <c r="P521" i="2"/>
  <c r="O521" i="2"/>
  <c r="I521" i="2"/>
  <c r="G521" i="2"/>
  <c r="E521" i="2"/>
  <c r="D521" i="2"/>
  <c r="Y520" i="2"/>
  <c r="R520" i="2"/>
  <c r="O520" i="2"/>
  <c r="E520" i="2"/>
  <c r="D520" i="2"/>
  <c r="G520" i="2" s="1"/>
  <c r="I520" i="2" s="1"/>
  <c r="Y519" i="2"/>
  <c r="R519" i="2"/>
  <c r="O519" i="2"/>
  <c r="E519" i="2"/>
  <c r="D519" i="2"/>
  <c r="G519" i="2" s="1"/>
  <c r="I519" i="2" s="1"/>
  <c r="L507" i="2"/>
  <c r="E510" i="2" s="1"/>
  <c r="S505" i="2"/>
  <c r="R505" i="2"/>
  <c r="O505" i="2"/>
  <c r="I505" i="2"/>
  <c r="G505" i="2"/>
  <c r="E505" i="2"/>
  <c r="D505" i="2"/>
  <c r="S504" i="2"/>
  <c r="R504" i="2"/>
  <c r="P504" i="2"/>
  <c r="O504" i="2"/>
  <c r="I504" i="2"/>
  <c r="G504" i="2"/>
  <c r="E504" i="2"/>
  <c r="D504" i="2"/>
  <c r="R503" i="2"/>
  <c r="P503" i="2"/>
  <c r="O503" i="2"/>
  <c r="I503" i="2"/>
  <c r="G503" i="2"/>
  <c r="E503" i="2"/>
  <c r="D503" i="2"/>
  <c r="R502" i="2"/>
  <c r="O502" i="2"/>
  <c r="I502" i="2"/>
  <c r="E502" i="2"/>
  <c r="D502" i="2"/>
  <c r="G502" i="2" s="1"/>
  <c r="R501" i="2"/>
  <c r="O501" i="2"/>
  <c r="E501" i="2"/>
  <c r="D501" i="2"/>
  <c r="G501" i="2" s="1"/>
  <c r="I501" i="2" s="1"/>
  <c r="R500" i="2"/>
  <c r="O500" i="2"/>
  <c r="E500" i="2"/>
  <c r="D500" i="2"/>
  <c r="G500" i="2" s="1"/>
  <c r="I500" i="2" s="1"/>
  <c r="R499" i="2"/>
  <c r="O499" i="2"/>
  <c r="I499" i="2"/>
  <c r="E499" i="2"/>
  <c r="D499" i="2"/>
  <c r="G499" i="2" s="1"/>
  <c r="R498" i="2"/>
  <c r="O498" i="2"/>
  <c r="I498" i="2"/>
  <c r="E498" i="2"/>
  <c r="D498" i="2"/>
  <c r="G498" i="2" s="1"/>
  <c r="R497" i="2"/>
  <c r="O497" i="2"/>
  <c r="E497" i="2"/>
  <c r="D497" i="2"/>
  <c r="G497" i="2" s="1"/>
  <c r="I497" i="2" s="1"/>
  <c r="R496" i="2"/>
  <c r="O496" i="2"/>
  <c r="G496" i="2"/>
  <c r="I496" i="2" s="1"/>
  <c r="E496" i="2"/>
  <c r="D496" i="2"/>
  <c r="R495" i="2"/>
  <c r="O495" i="2"/>
  <c r="E495" i="2"/>
  <c r="D495" i="2"/>
  <c r="G495" i="2" s="1"/>
  <c r="I495" i="2" s="1"/>
  <c r="S494" i="2"/>
  <c r="R494" i="2"/>
  <c r="P494" i="2"/>
  <c r="O494" i="2"/>
  <c r="E494" i="2"/>
  <c r="D494" i="2"/>
  <c r="G494" i="2" s="1"/>
  <c r="I494" i="2" s="1"/>
  <c r="R493" i="2"/>
  <c r="O493" i="2"/>
  <c r="G493" i="2"/>
  <c r="I493" i="2" s="1"/>
  <c r="E493" i="2"/>
  <c r="D493" i="2"/>
  <c r="R492" i="2"/>
  <c r="O492" i="2"/>
  <c r="E492" i="2"/>
  <c r="D492" i="2"/>
  <c r="G492" i="2" s="1"/>
  <c r="I492" i="2" s="1"/>
  <c r="R491" i="2"/>
  <c r="O491" i="2"/>
  <c r="I491" i="2"/>
  <c r="G491" i="2"/>
  <c r="E491" i="2"/>
  <c r="D491" i="2"/>
  <c r="Y490" i="2"/>
  <c r="R490" i="2"/>
  <c r="O490" i="2"/>
  <c r="E490" i="2"/>
  <c r="D490" i="2"/>
  <c r="G490" i="2" s="1"/>
  <c r="I490" i="2" s="1"/>
  <c r="Y489" i="2"/>
  <c r="R489" i="2"/>
  <c r="O489" i="2"/>
  <c r="E489" i="2"/>
  <c r="D489" i="2"/>
  <c r="G489" i="2" s="1"/>
  <c r="I489" i="2" s="1"/>
  <c r="Y488" i="2"/>
  <c r="R488" i="2"/>
  <c r="O488" i="2"/>
  <c r="G488" i="2"/>
  <c r="I488" i="2" s="1"/>
  <c r="E488" i="2"/>
  <c r="D488" i="2"/>
  <c r="Y487" i="2"/>
  <c r="R487" i="2"/>
  <c r="O487" i="2"/>
  <c r="I487" i="2"/>
  <c r="G487" i="2"/>
  <c r="E487" i="2"/>
  <c r="D487" i="2"/>
  <c r="Y486" i="2"/>
  <c r="S486" i="2"/>
  <c r="R486" i="2"/>
  <c r="P486" i="2"/>
  <c r="O486" i="2"/>
  <c r="E486" i="2"/>
  <c r="D486" i="2"/>
  <c r="G486" i="2" s="1"/>
  <c r="I486" i="2" s="1"/>
  <c r="Y485" i="2"/>
  <c r="R485" i="2"/>
  <c r="O485" i="2"/>
  <c r="E485" i="2"/>
  <c r="E507" i="2" s="1"/>
  <c r="D485" i="2"/>
  <c r="G485" i="2" s="1"/>
  <c r="I485" i="2" s="1"/>
  <c r="L472" i="2"/>
  <c r="E475" i="2" s="1"/>
  <c r="S470" i="2"/>
  <c r="R470" i="2"/>
  <c r="P470" i="2"/>
  <c r="O470" i="2"/>
  <c r="G470" i="2"/>
  <c r="I470" i="2" s="1"/>
  <c r="E470" i="2"/>
  <c r="D470" i="2"/>
  <c r="S469" i="2"/>
  <c r="R469" i="2"/>
  <c r="P469" i="2"/>
  <c r="O469" i="2"/>
  <c r="G469" i="2"/>
  <c r="I469" i="2" s="1"/>
  <c r="E469" i="2"/>
  <c r="D469" i="2"/>
  <c r="S468" i="2"/>
  <c r="R468" i="2"/>
  <c r="P468" i="2"/>
  <c r="O468" i="2"/>
  <c r="G468" i="2"/>
  <c r="I468" i="2" s="1"/>
  <c r="E468" i="2"/>
  <c r="D468" i="2"/>
  <c r="S467" i="2"/>
  <c r="R467" i="2"/>
  <c r="P467" i="2"/>
  <c r="O467" i="2"/>
  <c r="G467" i="2"/>
  <c r="I467" i="2" s="1"/>
  <c r="E467" i="2"/>
  <c r="D467" i="2"/>
  <c r="S466" i="2"/>
  <c r="R466" i="2"/>
  <c r="P466" i="2"/>
  <c r="O466" i="2"/>
  <c r="G466" i="2"/>
  <c r="I466" i="2" s="1"/>
  <c r="E466" i="2"/>
  <c r="D466" i="2"/>
  <c r="S465" i="2"/>
  <c r="R465" i="2"/>
  <c r="P465" i="2"/>
  <c r="O465" i="2"/>
  <c r="G465" i="2"/>
  <c r="I465" i="2" s="1"/>
  <c r="E465" i="2"/>
  <c r="D465" i="2"/>
  <c r="S464" i="2"/>
  <c r="R464" i="2"/>
  <c r="P464" i="2"/>
  <c r="O464" i="2"/>
  <c r="G464" i="2"/>
  <c r="I464" i="2" s="1"/>
  <c r="E464" i="2"/>
  <c r="D464" i="2"/>
  <c r="S463" i="2"/>
  <c r="R463" i="2"/>
  <c r="P463" i="2"/>
  <c r="O463" i="2"/>
  <c r="G463" i="2"/>
  <c r="I463" i="2" s="1"/>
  <c r="E463" i="2"/>
  <c r="D463" i="2"/>
  <c r="S462" i="2"/>
  <c r="R462" i="2"/>
  <c r="P462" i="2"/>
  <c r="O462" i="2"/>
  <c r="G462" i="2"/>
  <c r="I462" i="2" s="1"/>
  <c r="E462" i="2"/>
  <c r="D462" i="2"/>
  <c r="R461" i="2"/>
  <c r="O461" i="2"/>
  <c r="I461" i="2"/>
  <c r="G461" i="2"/>
  <c r="E461" i="2"/>
  <c r="D461" i="2"/>
  <c r="R460" i="2"/>
  <c r="O460" i="2"/>
  <c r="I460" i="2"/>
  <c r="G460" i="2"/>
  <c r="E460" i="2"/>
  <c r="D460" i="2"/>
  <c r="R459" i="2"/>
  <c r="O459" i="2"/>
  <c r="G459" i="2"/>
  <c r="I459" i="2" s="1"/>
  <c r="E459" i="2"/>
  <c r="D459" i="2"/>
  <c r="R458" i="2"/>
  <c r="O458" i="2"/>
  <c r="G458" i="2"/>
  <c r="I458" i="2" s="1"/>
  <c r="E458" i="2"/>
  <c r="D458" i="2"/>
  <c r="R457" i="2"/>
  <c r="O457" i="2"/>
  <c r="I457" i="2"/>
  <c r="G457" i="2"/>
  <c r="E457" i="2"/>
  <c r="D457" i="2"/>
  <c r="S456" i="2"/>
  <c r="R456" i="2"/>
  <c r="P456" i="2"/>
  <c r="O456" i="2"/>
  <c r="E456" i="2"/>
  <c r="D456" i="2"/>
  <c r="G456" i="2" s="1"/>
  <c r="I456" i="2" s="1"/>
  <c r="Y455" i="2"/>
  <c r="R455" i="2"/>
  <c r="O455" i="2"/>
  <c r="E455" i="2"/>
  <c r="D455" i="2"/>
  <c r="G455" i="2" s="1"/>
  <c r="I455" i="2" s="1"/>
  <c r="Y454" i="2"/>
  <c r="R454" i="2"/>
  <c r="O454" i="2"/>
  <c r="G454" i="2"/>
  <c r="I454" i="2" s="1"/>
  <c r="E454" i="2"/>
  <c r="D454" i="2"/>
  <c r="Y453" i="2"/>
  <c r="R453" i="2"/>
  <c r="O453" i="2"/>
  <c r="G453" i="2"/>
  <c r="I453" i="2" s="1"/>
  <c r="E453" i="2"/>
  <c r="D453" i="2"/>
  <c r="Y452" i="2"/>
  <c r="R452" i="2"/>
  <c r="O452" i="2"/>
  <c r="E452" i="2"/>
  <c r="D452" i="2"/>
  <c r="G452" i="2" s="1"/>
  <c r="I452" i="2" s="1"/>
  <c r="Y451" i="2"/>
  <c r="Y456" i="2" s="1"/>
  <c r="R451" i="2"/>
  <c r="O451" i="2"/>
  <c r="E451" i="2"/>
  <c r="D451" i="2"/>
  <c r="G451" i="2" s="1"/>
  <c r="I451" i="2" s="1"/>
  <c r="Y450" i="2"/>
  <c r="R450" i="2"/>
  <c r="O450" i="2"/>
  <c r="G450" i="2"/>
  <c r="I450" i="2" s="1"/>
  <c r="I472" i="2" s="1"/>
  <c r="E450" i="2"/>
  <c r="D450" i="2"/>
  <c r="E440" i="2"/>
  <c r="L437" i="2"/>
  <c r="S435" i="2"/>
  <c r="R435" i="2"/>
  <c r="O435" i="2"/>
  <c r="I435" i="2"/>
  <c r="E435" i="2"/>
  <c r="D435" i="2"/>
  <c r="G435" i="2" s="1"/>
  <c r="R434" i="2"/>
  <c r="O434" i="2"/>
  <c r="E434" i="2"/>
  <c r="D434" i="2"/>
  <c r="G434" i="2" s="1"/>
  <c r="I434" i="2" s="1"/>
  <c r="R433" i="2"/>
  <c r="O433" i="2"/>
  <c r="I433" i="2"/>
  <c r="E433" i="2"/>
  <c r="D433" i="2"/>
  <c r="G433" i="2" s="1"/>
  <c r="R432" i="2"/>
  <c r="O432" i="2"/>
  <c r="E432" i="2"/>
  <c r="D432" i="2"/>
  <c r="G432" i="2" s="1"/>
  <c r="I432" i="2" s="1"/>
  <c r="R431" i="2"/>
  <c r="O431" i="2"/>
  <c r="I431" i="2"/>
  <c r="E431" i="2"/>
  <c r="D431" i="2"/>
  <c r="G431" i="2" s="1"/>
  <c r="R430" i="2"/>
  <c r="O430" i="2"/>
  <c r="E430" i="2"/>
  <c r="D430" i="2"/>
  <c r="G430" i="2" s="1"/>
  <c r="I430" i="2" s="1"/>
  <c r="R429" i="2"/>
  <c r="O429" i="2"/>
  <c r="I429" i="2"/>
  <c r="E429" i="2"/>
  <c r="D429" i="2"/>
  <c r="G429" i="2" s="1"/>
  <c r="R428" i="2"/>
  <c r="O428" i="2"/>
  <c r="E428" i="2"/>
  <c r="D428" i="2"/>
  <c r="G428" i="2" s="1"/>
  <c r="I428" i="2" s="1"/>
  <c r="R427" i="2"/>
  <c r="O427" i="2"/>
  <c r="E427" i="2"/>
  <c r="D427" i="2"/>
  <c r="G427" i="2" s="1"/>
  <c r="I427" i="2" s="1"/>
  <c r="R426" i="2"/>
  <c r="O426" i="2"/>
  <c r="E426" i="2"/>
  <c r="D426" i="2"/>
  <c r="G426" i="2" s="1"/>
  <c r="I426" i="2" s="1"/>
  <c r="R425" i="2"/>
  <c r="O425" i="2"/>
  <c r="E425" i="2"/>
  <c r="D425" i="2"/>
  <c r="G425" i="2" s="1"/>
  <c r="I425" i="2" s="1"/>
  <c r="R424" i="2"/>
  <c r="O424" i="2"/>
  <c r="E424" i="2"/>
  <c r="D424" i="2"/>
  <c r="G424" i="2" s="1"/>
  <c r="I424" i="2" s="1"/>
  <c r="R423" i="2"/>
  <c r="P423" i="2"/>
  <c r="O423" i="2"/>
  <c r="E423" i="2"/>
  <c r="D423" i="2"/>
  <c r="G423" i="2" s="1"/>
  <c r="I423" i="2" s="1"/>
  <c r="R422" i="2"/>
  <c r="O422" i="2"/>
  <c r="E422" i="2"/>
  <c r="D422" i="2"/>
  <c r="G422" i="2" s="1"/>
  <c r="I422" i="2" s="1"/>
  <c r="R421" i="2"/>
  <c r="O421" i="2"/>
  <c r="G421" i="2"/>
  <c r="I421" i="2" s="1"/>
  <c r="E421" i="2"/>
  <c r="D421" i="2"/>
  <c r="Y420" i="2"/>
  <c r="R420" i="2"/>
  <c r="O420" i="2"/>
  <c r="I420" i="2"/>
  <c r="G420" i="2"/>
  <c r="E420" i="2"/>
  <c r="D420" i="2"/>
  <c r="Y419" i="2"/>
  <c r="R419" i="2"/>
  <c r="O419" i="2"/>
  <c r="E419" i="2"/>
  <c r="D419" i="2"/>
  <c r="G419" i="2" s="1"/>
  <c r="I419" i="2" s="1"/>
  <c r="Y418" i="2"/>
  <c r="R418" i="2"/>
  <c r="O418" i="2"/>
  <c r="E418" i="2"/>
  <c r="D418" i="2"/>
  <c r="G418" i="2" s="1"/>
  <c r="I418" i="2" s="1"/>
  <c r="Y417" i="2"/>
  <c r="R417" i="2"/>
  <c r="O417" i="2"/>
  <c r="G417" i="2"/>
  <c r="I417" i="2" s="1"/>
  <c r="E417" i="2"/>
  <c r="D417" i="2"/>
  <c r="Y416" i="2"/>
  <c r="R416" i="2"/>
  <c r="O416" i="2"/>
  <c r="I416" i="2"/>
  <c r="G416" i="2"/>
  <c r="E416" i="2"/>
  <c r="D416" i="2"/>
  <c r="Y415" i="2"/>
  <c r="R415" i="2"/>
  <c r="O415" i="2"/>
  <c r="E415" i="2"/>
  <c r="D415" i="2"/>
  <c r="G415" i="2" s="1"/>
  <c r="I415" i="2" s="1"/>
  <c r="L403" i="2"/>
  <c r="E406" i="2" s="1"/>
  <c r="S401" i="2"/>
  <c r="R401" i="2"/>
  <c r="P401" i="2"/>
  <c r="O401" i="2"/>
  <c r="G401" i="2"/>
  <c r="I401" i="2" s="1"/>
  <c r="E401" i="2"/>
  <c r="D401" i="2"/>
  <c r="R400" i="2"/>
  <c r="P400" i="2"/>
  <c r="O400" i="2"/>
  <c r="G400" i="2"/>
  <c r="I400" i="2" s="1"/>
  <c r="E400" i="2"/>
  <c r="D400" i="2"/>
  <c r="R399" i="2"/>
  <c r="P399" i="2"/>
  <c r="O399" i="2"/>
  <c r="G399" i="2"/>
  <c r="I399" i="2" s="1"/>
  <c r="E399" i="2"/>
  <c r="D399" i="2"/>
  <c r="R398" i="2"/>
  <c r="P398" i="2"/>
  <c r="O398" i="2"/>
  <c r="G398" i="2"/>
  <c r="I398" i="2" s="1"/>
  <c r="E398" i="2"/>
  <c r="D398" i="2"/>
  <c r="S397" i="2"/>
  <c r="R397" i="2"/>
  <c r="P397" i="2"/>
  <c r="O397" i="2"/>
  <c r="G397" i="2"/>
  <c r="I397" i="2" s="1"/>
  <c r="E397" i="2"/>
  <c r="D397" i="2"/>
  <c r="S396" i="2"/>
  <c r="R396" i="2"/>
  <c r="P396" i="2"/>
  <c r="O396" i="2"/>
  <c r="G396" i="2"/>
  <c r="I396" i="2" s="1"/>
  <c r="E396" i="2"/>
  <c r="D396" i="2"/>
  <c r="R395" i="2"/>
  <c r="P395" i="2"/>
  <c r="O395" i="2"/>
  <c r="G395" i="2"/>
  <c r="I395" i="2" s="1"/>
  <c r="E395" i="2"/>
  <c r="D395" i="2"/>
  <c r="R394" i="2"/>
  <c r="P394" i="2"/>
  <c r="O394" i="2"/>
  <c r="G394" i="2"/>
  <c r="I394" i="2" s="1"/>
  <c r="E394" i="2"/>
  <c r="D394" i="2"/>
  <c r="R393" i="2"/>
  <c r="O393" i="2"/>
  <c r="G393" i="2"/>
  <c r="I393" i="2" s="1"/>
  <c r="E393" i="2"/>
  <c r="D393" i="2"/>
  <c r="S392" i="2"/>
  <c r="R392" i="2"/>
  <c r="P392" i="2"/>
  <c r="O392" i="2"/>
  <c r="G392" i="2"/>
  <c r="I392" i="2" s="1"/>
  <c r="E392" i="2"/>
  <c r="D392" i="2"/>
  <c r="R391" i="2"/>
  <c r="O391" i="2"/>
  <c r="G391" i="2"/>
  <c r="I391" i="2" s="1"/>
  <c r="E391" i="2"/>
  <c r="D391" i="2"/>
  <c r="R390" i="2"/>
  <c r="P390" i="2"/>
  <c r="O390" i="2"/>
  <c r="G390" i="2"/>
  <c r="I390" i="2" s="1"/>
  <c r="E390" i="2"/>
  <c r="D390" i="2"/>
  <c r="R389" i="2"/>
  <c r="O389" i="2"/>
  <c r="I389" i="2"/>
  <c r="G389" i="2"/>
  <c r="E389" i="2"/>
  <c r="D389" i="2"/>
  <c r="R388" i="2"/>
  <c r="O388" i="2"/>
  <c r="I388" i="2"/>
  <c r="G388" i="2"/>
  <c r="E388" i="2"/>
  <c r="D388" i="2"/>
  <c r="Y387" i="2"/>
  <c r="R387" i="2"/>
  <c r="O387" i="2"/>
  <c r="I387" i="2"/>
  <c r="E387" i="2"/>
  <c r="D387" i="2"/>
  <c r="G387" i="2" s="1"/>
  <c r="Y386" i="2"/>
  <c r="R386" i="2"/>
  <c r="O386" i="2"/>
  <c r="E386" i="2"/>
  <c r="D386" i="2"/>
  <c r="G386" i="2" s="1"/>
  <c r="I386" i="2" s="1"/>
  <c r="Y385" i="2"/>
  <c r="S385" i="2"/>
  <c r="R385" i="2"/>
  <c r="P385" i="2"/>
  <c r="O385" i="2"/>
  <c r="G385" i="2"/>
  <c r="I385" i="2" s="1"/>
  <c r="E385" i="2"/>
  <c r="D385" i="2"/>
  <c r="Y384" i="2"/>
  <c r="R384" i="2"/>
  <c r="O384" i="2"/>
  <c r="I384" i="2"/>
  <c r="G384" i="2"/>
  <c r="E384" i="2"/>
  <c r="D384" i="2"/>
  <c r="Y383" i="2"/>
  <c r="R383" i="2"/>
  <c r="P383" i="2"/>
  <c r="O383" i="2"/>
  <c r="E383" i="2"/>
  <c r="D383" i="2"/>
  <c r="G383" i="2" s="1"/>
  <c r="I383" i="2" s="1"/>
  <c r="I403" i="2" s="1"/>
  <c r="Y382" i="2"/>
  <c r="R382" i="2"/>
  <c r="O382" i="2"/>
  <c r="E382" i="2"/>
  <c r="D382" i="2"/>
  <c r="G382" i="2" s="1"/>
  <c r="I382" i="2" s="1"/>
  <c r="Y381" i="2"/>
  <c r="R381" i="2"/>
  <c r="O381" i="2"/>
  <c r="G381" i="2"/>
  <c r="I381" i="2" s="1"/>
  <c r="E381" i="2"/>
  <c r="D381" i="2"/>
  <c r="E372" i="2"/>
  <c r="L369" i="2"/>
  <c r="S367" i="2"/>
  <c r="R367" i="2"/>
  <c r="P367" i="2"/>
  <c r="O367" i="2"/>
  <c r="I367" i="2"/>
  <c r="E367" i="2"/>
  <c r="D367" i="2"/>
  <c r="G367" i="2" s="1"/>
  <c r="R366" i="2"/>
  <c r="O366" i="2"/>
  <c r="E366" i="2"/>
  <c r="D366" i="2"/>
  <c r="G366" i="2" s="1"/>
  <c r="I366" i="2" s="1"/>
  <c r="R365" i="2"/>
  <c r="O365" i="2"/>
  <c r="I365" i="2"/>
  <c r="E365" i="2"/>
  <c r="D365" i="2"/>
  <c r="G365" i="2" s="1"/>
  <c r="R364" i="2"/>
  <c r="O364" i="2"/>
  <c r="E364" i="2"/>
  <c r="D364" i="2"/>
  <c r="G364" i="2" s="1"/>
  <c r="I364" i="2" s="1"/>
  <c r="R363" i="2"/>
  <c r="O363" i="2"/>
  <c r="I363" i="2"/>
  <c r="E363" i="2"/>
  <c r="D363" i="2"/>
  <c r="G363" i="2" s="1"/>
  <c r="R362" i="2"/>
  <c r="O362" i="2"/>
  <c r="E362" i="2"/>
  <c r="D362" i="2"/>
  <c r="G362" i="2" s="1"/>
  <c r="I362" i="2" s="1"/>
  <c r="R361" i="2"/>
  <c r="O361" i="2"/>
  <c r="I361" i="2"/>
  <c r="E361" i="2"/>
  <c r="D361" i="2"/>
  <c r="G361" i="2" s="1"/>
  <c r="R360" i="2"/>
  <c r="O360" i="2"/>
  <c r="E360" i="2"/>
  <c r="D360" i="2"/>
  <c r="G360" i="2" s="1"/>
  <c r="I360" i="2" s="1"/>
  <c r="R359" i="2"/>
  <c r="O359" i="2"/>
  <c r="E359" i="2"/>
  <c r="D359" i="2"/>
  <c r="G359" i="2" s="1"/>
  <c r="I359" i="2" s="1"/>
  <c r="R358" i="2"/>
  <c r="O358" i="2"/>
  <c r="E358" i="2"/>
  <c r="D358" i="2"/>
  <c r="G358" i="2" s="1"/>
  <c r="I358" i="2" s="1"/>
  <c r="R357" i="2"/>
  <c r="O357" i="2"/>
  <c r="E357" i="2"/>
  <c r="D357" i="2"/>
  <c r="G357" i="2" s="1"/>
  <c r="I357" i="2" s="1"/>
  <c r="R356" i="2"/>
  <c r="P356" i="2"/>
  <c r="O356" i="2"/>
  <c r="E356" i="2"/>
  <c r="D356" i="2"/>
  <c r="G356" i="2" s="1"/>
  <c r="I356" i="2" s="1"/>
  <c r="R355" i="2"/>
  <c r="O355" i="2"/>
  <c r="E355" i="2"/>
  <c r="D355" i="2"/>
  <c r="G355" i="2" s="1"/>
  <c r="I355" i="2" s="1"/>
  <c r="R354" i="2"/>
  <c r="P354" i="2"/>
  <c r="O354" i="2"/>
  <c r="E354" i="2"/>
  <c r="D354" i="2"/>
  <c r="G354" i="2" s="1"/>
  <c r="I354" i="2" s="1"/>
  <c r="R353" i="2"/>
  <c r="O353" i="2"/>
  <c r="G353" i="2"/>
  <c r="I353" i="2" s="1"/>
  <c r="E353" i="2"/>
  <c r="E369" i="2" s="1"/>
  <c r="D353" i="2"/>
  <c r="Y352" i="2"/>
  <c r="R352" i="2"/>
  <c r="O352" i="2"/>
  <c r="G352" i="2"/>
  <c r="I352" i="2" s="1"/>
  <c r="E352" i="2"/>
  <c r="D352" i="2"/>
  <c r="Y351" i="2"/>
  <c r="R351" i="2"/>
  <c r="O351" i="2"/>
  <c r="E351" i="2"/>
  <c r="D351" i="2"/>
  <c r="G351" i="2" s="1"/>
  <c r="I351" i="2" s="1"/>
  <c r="Y350" i="2"/>
  <c r="S350" i="2"/>
  <c r="R350" i="2"/>
  <c r="P350" i="2"/>
  <c r="O350" i="2"/>
  <c r="E350" i="2"/>
  <c r="D350" i="2"/>
  <c r="G350" i="2" s="1"/>
  <c r="I350" i="2" s="1"/>
  <c r="Y349" i="2"/>
  <c r="R349" i="2"/>
  <c r="O349" i="2"/>
  <c r="G349" i="2"/>
  <c r="I349" i="2" s="1"/>
  <c r="E349" i="2"/>
  <c r="D349" i="2"/>
  <c r="Y348" i="2"/>
  <c r="R348" i="2"/>
  <c r="O348" i="2"/>
  <c r="G348" i="2"/>
  <c r="I348" i="2" s="1"/>
  <c r="E348" i="2"/>
  <c r="D348" i="2"/>
  <c r="Y347" i="2"/>
  <c r="Y353" i="2" s="1"/>
  <c r="E370" i="2" s="1"/>
  <c r="R347" i="2"/>
  <c r="O347" i="2"/>
  <c r="I347" i="2"/>
  <c r="E347" i="2"/>
  <c r="D347" i="2"/>
  <c r="G347" i="2" s="1"/>
  <c r="E336" i="2"/>
  <c r="L335" i="2"/>
  <c r="E338" i="2" s="1"/>
  <c r="S333" i="2"/>
  <c r="R333" i="2"/>
  <c r="P333" i="2"/>
  <c r="O333" i="2"/>
  <c r="G333" i="2"/>
  <c r="I333" i="2" s="1"/>
  <c r="E333" i="2"/>
  <c r="D333" i="2"/>
  <c r="R332" i="2"/>
  <c r="P332" i="2"/>
  <c r="O332" i="2"/>
  <c r="G332" i="2"/>
  <c r="I332" i="2" s="1"/>
  <c r="E332" i="2"/>
  <c r="D332" i="2"/>
  <c r="S331" i="2"/>
  <c r="R331" i="2"/>
  <c r="P331" i="2"/>
  <c r="O331" i="2"/>
  <c r="G331" i="2"/>
  <c r="I331" i="2" s="1"/>
  <c r="E331" i="2"/>
  <c r="D331" i="2"/>
  <c r="S330" i="2"/>
  <c r="R330" i="2"/>
  <c r="P330" i="2"/>
  <c r="O330" i="2"/>
  <c r="G330" i="2"/>
  <c r="I330" i="2" s="1"/>
  <c r="E330" i="2"/>
  <c r="D330" i="2"/>
  <c r="S329" i="2"/>
  <c r="R329" i="2"/>
  <c r="P329" i="2"/>
  <c r="O329" i="2"/>
  <c r="G329" i="2"/>
  <c r="I329" i="2" s="1"/>
  <c r="E329" i="2"/>
  <c r="D329" i="2"/>
  <c r="S328" i="2"/>
  <c r="R328" i="2"/>
  <c r="P328" i="2"/>
  <c r="O328" i="2"/>
  <c r="G328" i="2"/>
  <c r="I328" i="2" s="1"/>
  <c r="E328" i="2"/>
  <c r="D328" i="2"/>
  <c r="R327" i="2"/>
  <c r="P327" i="2"/>
  <c r="O327" i="2"/>
  <c r="G327" i="2"/>
  <c r="I327" i="2" s="1"/>
  <c r="E327" i="2"/>
  <c r="D327" i="2"/>
  <c r="S326" i="2"/>
  <c r="R326" i="2"/>
  <c r="P326" i="2"/>
  <c r="O326" i="2"/>
  <c r="G326" i="2"/>
  <c r="I326" i="2" s="1"/>
  <c r="E326" i="2"/>
  <c r="D326" i="2"/>
  <c r="S325" i="2"/>
  <c r="R325" i="2"/>
  <c r="P325" i="2"/>
  <c r="O325" i="2"/>
  <c r="I325" i="2"/>
  <c r="G325" i="2"/>
  <c r="E325" i="2"/>
  <c r="D325" i="2"/>
  <c r="S324" i="2"/>
  <c r="R324" i="2"/>
  <c r="P324" i="2"/>
  <c r="O324" i="2"/>
  <c r="I324" i="2"/>
  <c r="G324" i="2"/>
  <c r="E324" i="2"/>
  <c r="D324" i="2"/>
  <c r="R323" i="2"/>
  <c r="P323" i="2"/>
  <c r="O323" i="2"/>
  <c r="I323" i="2"/>
  <c r="G323" i="2"/>
  <c r="E323" i="2"/>
  <c r="D323" i="2"/>
  <c r="R322" i="2"/>
  <c r="P322" i="2"/>
  <c r="O322" i="2"/>
  <c r="I322" i="2"/>
  <c r="G322" i="2"/>
  <c r="E322" i="2"/>
  <c r="D322" i="2"/>
  <c r="S321" i="2"/>
  <c r="R321" i="2"/>
  <c r="P321" i="2"/>
  <c r="O321" i="2"/>
  <c r="I321" i="2"/>
  <c r="G321" i="2"/>
  <c r="E321" i="2"/>
  <c r="D321" i="2"/>
  <c r="S320" i="2"/>
  <c r="R320" i="2"/>
  <c r="P320" i="2"/>
  <c r="O320" i="2"/>
  <c r="I320" i="2"/>
  <c r="G320" i="2"/>
  <c r="E320" i="2"/>
  <c r="D320" i="2"/>
  <c r="S319" i="2"/>
  <c r="R319" i="2"/>
  <c r="P319" i="2"/>
  <c r="O319" i="2"/>
  <c r="E319" i="2"/>
  <c r="D319" i="2"/>
  <c r="G319" i="2" s="1"/>
  <c r="I319" i="2" s="1"/>
  <c r="Y318" i="2"/>
  <c r="R318" i="2"/>
  <c r="P318" i="2"/>
  <c r="O318" i="2"/>
  <c r="E318" i="2"/>
  <c r="D318" i="2"/>
  <c r="G318" i="2" s="1"/>
  <c r="I318" i="2" s="1"/>
  <c r="Y317" i="2"/>
  <c r="S317" i="2"/>
  <c r="R317" i="2"/>
  <c r="P317" i="2"/>
  <c r="O317" i="2"/>
  <c r="G317" i="2"/>
  <c r="I317" i="2" s="1"/>
  <c r="E317" i="2"/>
  <c r="D317" i="2"/>
  <c r="Y316" i="2"/>
  <c r="S316" i="2"/>
  <c r="R316" i="2"/>
  <c r="P316" i="2"/>
  <c r="O316" i="2"/>
  <c r="I316" i="2"/>
  <c r="G316" i="2"/>
  <c r="E316" i="2"/>
  <c r="D316" i="2"/>
  <c r="Y315" i="2"/>
  <c r="S315" i="2"/>
  <c r="R315" i="2"/>
  <c r="P315" i="2"/>
  <c r="O315" i="2"/>
  <c r="E315" i="2"/>
  <c r="D315" i="2"/>
  <c r="G315" i="2" s="1"/>
  <c r="I315" i="2" s="1"/>
  <c r="Y314" i="2"/>
  <c r="Y319" i="2" s="1"/>
  <c r="Y325" i="2" s="1"/>
  <c r="R314" i="2"/>
  <c r="P314" i="2"/>
  <c r="O314" i="2"/>
  <c r="E314" i="2"/>
  <c r="D314" i="2"/>
  <c r="G314" i="2" s="1"/>
  <c r="I314" i="2" s="1"/>
  <c r="Y313" i="2"/>
  <c r="S313" i="2"/>
  <c r="R313" i="2"/>
  <c r="P313" i="2"/>
  <c r="O313" i="2"/>
  <c r="G313" i="2"/>
  <c r="I313" i="2" s="1"/>
  <c r="I335" i="2" s="1"/>
  <c r="E313" i="2"/>
  <c r="E335" i="2" s="1"/>
  <c r="D313" i="2"/>
  <c r="E304" i="2"/>
  <c r="L301" i="2"/>
  <c r="S299" i="2"/>
  <c r="R299" i="2"/>
  <c r="P299" i="2"/>
  <c r="O299" i="2"/>
  <c r="I299" i="2"/>
  <c r="E299" i="2"/>
  <c r="D299" i="2"/>
  <c r="G299" i="2" s="1"/>
  <c r="S298" i="2"/>
  <c r="R298" i="2"/>
  <c r="P298" i="2"/>
  <c r="O298" i="2"/>
  <c r="I298" i="2"/>
  <c r="E298" i="2"/>
  <c r="D298" i="2"/>
  <c r="G298" i="2" s="1"/>
  <c r="S297" i="2"/>
  <c r="R297" i="2"/>
  <c r="P297" i="2"/>
  <c r="O297" i="2"/>
  <c r="E297" i="2"/>
  <c r="D297" i="2"/>
  <c r="G297" i="2" s="1"/>
  <c r="I297" i="2" s="1"/>
  <c r="S296" i="2"/>
  <c r="R296" i="2"/>
  <c r="P296" i="2"/>
  <c r="O296" i="2"/>
  <c r="E296" i="2"/>
  <c r="D296" i="2"/>
  <c r="G296" i="2" s="1"/>
  <c r="I296" i="2" s="1"/>
  <c r="S295" i="2"/>
  <c r="R295" i="2"/>
  <c r="P295" i="2"/>
  <c r="O295" i="2"/>
  <c r="I295" i="2"/>
  <c r="E295" i="2"/>
  <c r="D295" i="2"/>
  <c r="G295" i="2" s="1"/>
  <c r="S294" i="2"/>
  <c r="R294" i="2"/>
  <c r="P294" i="2"/>
  <c r="O294" i="2"/>
  <c r="I294" i="2"/>
  <c r="E294" i="2"/>
  <c r="D294" i="2"/>
  <c r="G294" i="2" s="1"/>
  <c r="S293" i="2"/>
  <c r="R293" i="2"/>
  <c r="P293" i="2"/>
  <c r="O293" i="2"/>
  <c r="E293" i="2"/>
  <c r="D293" i="2"/>
  <c r="G293" i="2" s="1"/>
  <c r="I293" i="2" s="1"/>
  <c r="S292" i="2"/>
  <c r="R292" i="2"/>
  <c r="P292" i="2"/>
  <c r="O292" i="2"/>
  <c r="E292" i="2"/>
  <c r="D292" i="2"/>
  <c r="G292" i="2" s="1"/>
  <c r="I292" i="2" s="1"/>
  <c r="S291" i="2"/>
  <c r="R291" i="2"/>
  <c r="P291" i="2"/>
  <c r="O291" i="2"/>
  <c r="E291" i="2"/>
  <c r="D291" i="2"/>
  <c r="G291" i="2" s="1"/>
  <c r="I291" i="2" s="1"/>
  <c r="R290" i="2"/>
  <c r="O290" i="2"/>
  <c r="G290" i="2"/>
  <c r="I290" i="2" s="1"/>
  <c r="E290" i="2"/>
  <c r="D290" i="2"/>
  <c r="R289" i="2"/>
  <c r="O289" i="2"/>
  <c r="E289" i="2"/>
  <c r="D289" i="2"/>
  <c r="G289" i="2" s="1"/>
  <c r="I289" i="2" s="1"/>
  <c r="S288" i="2"/>
  <c r="R288" i="2"/>
  <c r="P288" i="2"/>
  <c r="O288" i="2"/>
  <c r="G288" i="2"/>
  <c r="I288" i="2" s="1"/>
  <c r="E288" i="2"/>
  <c r="D288" i="2"/>
  <c r="R287" i="2"/>
  <c r="O287" i="2"/>
  <c r="E287" i="2"/>
  <c r="D287" i="2"/>
  <c r="G287" i="2" s="1"/>
  <c r="I287" i="2" s="1"/>
  <c r="R286" i="2"/>
  <c r="O286" i="2"/>
  <c r="G286" i="2"/>
  <c r="I286" i="2" s="1"/>
  <c r="E286" i="2"/>
  <c r="D286" i="2"/>
  <c r="R285" i="2"/>
  <c r="O285" i="2"/>
  <c r="G285" i="2"/>
  <c r="I285" i="2" s="1"/>
  <c r="E285" i="2"/>
  <c r="D285" i="2"/>
  <c r="Y284" i="2"/>
  <c r="S284" i="2"/>
  <c r="R284" i="2"/>
  <c r="P284" i="2"/>
  <c r="O284" i="2"/>
  <c r="I284" i="2"/>
  <c r="E284" i="2"/>
  <c r="D284" i="2"/>
  <c r="G284" i="2" s="1"/>
  <c r="Y283" i="2"/>
  <c r="R283" i="2"/>
  <c r="O283" i="2"/>
  <c r="E283" i="2"/>
  <c r="D283" i="2"/>
  <c r="G283" i="2" s="1"/>
  <c r="I283" i="2" s="1"/>
  <c r="Y282" i="2"/>
  <c r="R282" i="2"/>
  <c r="O282" i="2"/>
  <c r="G282" i="2"/>
  <c r="I282" i="2" s="1"/>
  <c r="E282" i="2"/>
  <c r="D282" i="2"/>
  <c r="Y281" i="2"/>
  <c r="R281" i="2"/>
  <c r="O281" i="2"/>
  <c r="I281" i="2"/>
  <c r="G281" i="2"/>
  <c r="E281" i="2"/>
  <c r="D281" i="2"/>
  <c r="Y280" i="2"/>
  <c r="R280" i="2"/>
  <c r="P280" i="2"/>
  <c r="O280" i="2"/>
  <c r="E280" i="2"/>
  <c r="D280" i="2"/>
  <c r="G280" i="2" s="1"/>
  <c r="I280" i="2" s="1"/>
  <c r="Y279" i="2"/>
  <c r="R279" i="2"/>
  <c r="O279" i="2"/>
  <c r="E279" i="2"/>
  <c r="D279" i="2"/>
  <c r="G279" i="2" s="1"/>
  <c r="I279" i="2" s="1"/>
  <c r="L267" i="2"/>
  <c r="E270" i="2" s="1"/>
  <c r="S265" i="2"/>
  <c r="R265" i="2"/>
  <c r="P265" i="2"/>
  <c r="O265" i="2"/>
  <c r="I265" i="2"/>
  <c r="G265" i="2"/>
  <c r="E265" i="2"/>
  <c r="D265" i="2"/>
  <c r="S264" i="2"/>
  <c r="R264" i="2"/>
  <c r="P264" i="2"/>
  <c r="O264" i="2"/>
  <c r="I264" i="2"/>
  <c r="G264" i="2"/>
  <c r="E264" i="2"/>
  <c r="D264" i="2"/>
  <c r="R263" i="2"/>
  <c r="P263" i="2"/>
  <c r="O263" i="2"/>
  <c r="I263" i="2"/>
  <c r="G263" i="2"/>
  <c r="E263" i="2"/>
  <c r="D263" i="2"/>
  <c r="R262" i="2"/>
  <c r="P262" i="2"/>
  <c r="O262" i="2"/>
  <c r="I262" i="2"/>
  <c r="G262" i="2"/>
  <c r="E262" i="2"/>
  <c r="D262" i="2"/>
  <c r="R261" i="2"/>
  <c r="P261" i="2"/>
  <c r="O261" i="2"/>
  <c r="I261" i="2"/>
  <c r="G261" i="2"/>
  <c r="E261" i="2"/>
  <c r="D261" i="2"/>
  <c r="S260" i="2"/>
  <c r="R260" i="2"/>
  <c r="P260" i="2"/>
  <c r="O260" i="2"/>
  <c r="I260" i="2"/>
  <c r="G260" i="2"/>
  <c r="E260" i="2"/>
  <c r="D260" i="2"/>
  <c r="S259" i="2"/>
  <c r="R259" i="2"/>
  <c r="P259" i="2"/>
  <c r="O259" i="2"/>
  <c r="I259" i="2"/>
  <c r="G259" i="2"/>
  <c r="E259" i="2"/>
  <c r="D259" i="2"/>
  <c r="R258" i="2"/>
  <c r="P258" i="2"/>
  <c r="O258" i="2"/>
  <c r="I258" i="2"/>
  <c r="G258" i="2"/>
  <c r="E258" i="2"/>
  <c r="D258" i="2"/>
  <c r="R257" i="2"/>
  <c r="P257" i="2"/>
  <c r="O257" i="2"/>
  <c r="E257" i="2"/>
  <c r="D257" i="2"/>
  <c r="G257" i="2" s="1"/>
  <c r="I257" i="2" s="1"/>
  <c r="R256" i="2"/>
  <c r="O256" i="2"/>
  <c r="I256" i="2"/>
  <c r="E256" i="2"/>
  <c r="D256" i="2"/>
  <c r="G256" i="2" s="1"/>
  <c r="R255" i="2"/>
  <c r="O255" i="2"/>
  <c r="I255" i="2"/>
  <c r="G255" i="2"/>
  <c r="E255" i="2"/>
  <c r="D255" i="2"/>
  <c r="R254" i="2"/>
  <c r="P254" i="2"/>
  <c r="O254" i="2"/>
  <c r="I254" i="2"/>
  <c r="G254" i="2"/>
  <c r="E254" i="2"/>
  <c r="D254" i="2"/>
  <c r="R253" i="2"/>
  <c r="P253" i="2"/>
  <c r="O253" i="2"/>
  <c r="I253" i="2"/>
  <c r="G253" i="2"/>
  <c r="E253" i="2"/>
  <c r="D253" i="2"/>
  <c r="R252" i="2"/>
  <c r="O252" i="2"/>
  <c r="G252" i="2"/>
  <c r="I252" i="2" s="1"/>
  <c r="E252" i="2"/>
  <c r="D252" i="2"/>
  <c r="R251" i="2"/>
  <c r="O251" i="2"/>
  <c r="I251" i="2"/>
  <c r="E251" i="2"/>
  <c r="D251" i="2"/>
  <c r="G251" i="2" s="1"/>
  <c r="Y250" i="2"/>
  <c r="R250" i="2"/>
  <c r="O250" i="2"/>
  <c r="I250" i="2"/>
  <c r="G250" i="2"/>
  <c r="E250" i="2"/>
  <c r="D250" i="2"/>
  <c r="Y249" i="2"/>
  <c r="R249" i="2"/>
  <c r="O249" i="2"/>
  <c r="E249" i="2"/>
  <c r="D249" i="2"/>
  <c r="G249" i="2" s="1"/>
  <c r="I249" i="2" s="1"/>
  <c r="Y248" i="2"/>
  <c r="R248" i="2"/>
  <c r="O248" i="2"/>
  <c r="E248" i="2"/>
  <c r="D248" i="2"/>
  <c r="G248" i="2" s="1"/>
  <c r="I248" i="2" s="1"/>
  <c r="Y247" i="2"/>
  <c r="R247" i="2"/>
  <c r="O247" i="2"/>
  <c r="G247" i="2"/>
  <c r="I247" i="2" s="1"/>
  <c r="E247" i="2"/>
  <c r="D247" i="2"/>
  <c r="Y246" i="2"/>
  <c r="R246" i="2"/>
  <c r="P246" i="2"/>
  <c r="O246" i="2"/>
  <c r="G246" i="2"/>
  <c r="I246" i="2" s="1"/>
  <c r="E246" i="2"/>
  <c r="D246" i="2"/>
  <c r="Y245" i="2"/>
  <c r="R245" i="2"/>
  <c r="P245" i="2"/>
  <c r="O245" i="2"/>
  <c r="I245" i="2"/>
  <c r="I267" i="2" s="1"/>
  <c r="E245" i="2"/>
  <c r="D245" i="2"/>
  <c r="G245" i="2" s="1"/>
  <c r="E234" i="2"/>
  <c r="L233" i="2"/>
  <c r="E236" i="2" s="1"/>
  <c r="S231" i="2"/>
  <c r="R231" i="2"/>
  <c r="P231" i="2"/>
  <c r="O231" i="2"/>
  <c r="G231" i="2"/>
  <c r="I231" i="2" s="1"/>
  <c r="E231" i="2"/>
  <c r="D231" i="2"/>
  <c r="R230" i="2"/>
  <c r="P230" i="2"/>
  <c r="O230" i="2"/>
  <c r="G230" i="2"/>
  <c r="I230" i="2" s="1"/>
  <c r="E230" i="2"/>
  <c r="D230" i="2"/>
  <c r="R229" i="2"/>
  <c r="P229" i="2"/>
  <c r="O229" i="2"/>
  <c r="G229" i="2"/>
  <c r="I229" i="2" s="1"/>
  <c r="E229" i="2"/>
  <c r="D229" i="2"/>
  <c r="R228" i="2"/>
  <c r="P228" i="2"/>
  <c r="O228" i="2"/>
  <c r="G228" i="2"/>
  <c r="I228" i="2" s="1"/>
  <c r="E228" i="2"/>
  <c r="D228" i="2"/>
  <c r="S227" i="2"/>
  <c r="R227" i="2"/>
  <c r="P227" i="2"/>
  <c r="O227" i="2"/>
  <c r="G227" i="2"/>
  <c r="I227" i="2" s="1"/>
  <c r="E227" i="2"/>
  <c r="D227" i="2"/>
  <c r="S226" i="2"/>
  <c r="R226" i="2"/>
  <c r="P226" i="2"/>
  <c r="O226" i="2"/>
  <c r="G226" i="2"/>
  <c r="I226" i="2" s="1"/>
  <c r="E226" i="2"/>
  <c r="D226" i="2"/>
  <c r="R225" i="2"/>
  <c r="P225" i="2"/>
  <c r="O225" i="2"/>
  <c r="G225" i="2"/>
  <c r="I225" i="2" s="1"/>
  <c r="E225" i="2"/>
  <c r="D225" i="2"/>
  <c r="R224" i="2"/>
  <c r="O224" i="2"/>
  <c r="G224" i="2"/>
  <c r="I224" i="2" s="1"/>
  <c r="E224" i="2"/>
  <c r="D224" i="2"/>
  <c r="R223" i="2"/>
  <c r="O223" i="2"/>
  <c r="I223" i="2"/>
  <c r="G223" i="2"/>
  <c r="E223" i="2"/>
  <c r="D223" i="2"/>
  <c r="S222" i="2"/>
  <c r="R222" i="2"/>
  <c r="P222" i="2"/>
  <c r="O222" i="2"/>
  <c r="I222" i="2"/>
  <c r="G222" i="2"/>
  <c r="E222" i="2"/>
  <c r="D222" i="2"/>
  <c r="R221" i="2"/>
  <c r="O221" i="2"/>
  <c r="I221" i="2"/>
  <c r="G221" i="2"/>
  <c r="E221" i="2"/>
  <c r="D221" i="2"/>
  <c r="R220" i="2"/>
  <c r="O220" i="2"/>
  <c r="G220" i="2"/>
  <c r="I220" i="2" s="1"/>
  <c r="E220" i="2"/>
  <c r="D220" i="2"/>
  <c r="S219" i="2"/>
  <c r="R219" i="2"/>
  <c r="P219" i="2"/>
  <c r="O219" i="2"/>
  <c r="G219" i="2"/>
  <c r="I219" i="2" s="1"/>
  <c r="E219" i="2"/>
  <c r="D219" i="2"/>
  <c r="S218" i="2"/>
  <c r="R218" i="2"/>
  <c r="P218" i="2"/>
  <c r="O218" i="2"/>
  <c r="G218" i="2"/>
  <c r="I218" i="2" s="1"/>
  <c r="E218" i="2"/>
  <c r="D218" i="2"/>
  <c r="Y217" i="2"/>
  <c r="Y223" i="2" s="1"/>
  <c r="R217" i="2"/>
  <c r="O217" i="2"/>
  <c r="I217" i="2"/>
  <c r="E217" i="2"/>
  <c r="D217" i="2"/>
  <c r="G217" i="2" s="1"/>
  <c r="Y216" i="2"/>
  <c r="R216" i="2"/>
  <c r="P216" i="2"/>
  <c r="O216" i="2"/>
  <c r="E216" i="2"/>
  <c r="D216" i="2"/>
  <c r="G216" i="2" s="1"/>
  <c r="I216" i="2" s="1"/>
  <c r="Y215" i="2"/>
  <c r="S215" i="2"/>
  <c r="R215" i="2"/>
  <c r="P215" i="2"/>
  <c r="O215" i="2"/>
  <c r="G215" i="2"/>
  <c r="I215" i="2" s="1"/>
  <c r="E215" i="2"/>
  <c r="D215" i="2"/>
  <c r="Y214" i="2"/>
  <c r="S214" i="2"/>
  <c r="R214" i="2"/>
  <c r="P214" i="2"/>
  <c r="O214" i="2"/>
  <c r="I214" i="2"/>
  <c r="G214" i="2"/>
  <c r="E214" i="2"/>
  <c r="D214" i="2"/>
  <c r="Y213" i="2"/>
  <c r="R213" i="2"/>
  <c r="P213" i="2"/>
  <c r="O213" i="2"/>
  <c r="E213" i="2"/>
  <c r="D213" i="2"/>
  <c r="G213" i="2" s="1"/>
  <c r="I213" i="2" s="1"/>
  <c r="Y212" i="2"/>
  <c r="R212" i="2"/>
  <c r="P212" i="2"/>
  <c r="O212" i="2"/>
  <c r="E212" i="2"/>
  <c r="D212" i="2"/>
  <c r="G212" i="2" s="1"/>
  <c r="I212" i="2" s="1"/>
  <c r="Y211" i="2"/>
  <c r="S211" i="2"/>
  <c r="R211" i="2"/>
  <c r="P211" i="2"/>
  <c r="O211" i="2"/>
  <c r="G211" i="2"/>
  <c r="I211" i="2" s="1"/>
  <c r="I233" i="2" s="1"/>
  <c r="E211" i="2"/>
  <c r="D211" i="2"/>
  <c r="E202" i="2"/>
  <c r="L199" i="2"/>
  <c r="S197" i="2"/>
  <c r="R197" i="2"/>
  <c r="P197" i="2"/>
  <c r="O197" i="2"/>
  <c r="E197" i="2"/>
  <c r="D197" i="2"/>
  <c r="G197" i="2" s="1"/>
  <c r="I197" i="2" s="1"/>
  <c r="S196" i="2"/>
  <c r="R196" i="2"/>
  <c r="P196" i="2"/>
  <c r="O196" i="2"/>
  <c r="I196" i="2"/>
  <c r="E196" i="2"/>
  <c r="D196" i="2"/>
  <c r="G196" i="2" s="1"/>
  <c r="R195" i="2"/>
  <c r="P195" i="2"/>
  <c r="O195" i="2"/>
  <c r="I195" i="2"/>
  <c r="E195" i="2"/>
  <c r="D195" i="2"/>
  <c r="G195" i="2" s="1"/>
  <c r="R194" i="2"/>
  <c r="P194" i="2"/>
  <c r="O194" i="2"/>
  <c r="E194" i="2"/>
  <c r="D194" i="2"/>
  <c r="G194" i="2" s="1"/>
  <c r="I194" i="2" s="1"/>
  <c r="R193" i="2"/>
  <c r="P193" i="2"/>
  <c r="O193" i="2"/>
  <c r="E193" i="2"/>
  <c r="D193" i="2"/>
  <c r="G193" i="2" s="1"/>
  <c r="I193" i="2" s="1"/>
  <c r="R192" i="2"/>
  <c r="P192" i="2"/>
  <c r="O192" i="2"/>
  <c r="I192" i="2"/>
  <c r="E192" i="2"/>
  <c r="D192" i="2"/>
  <c r="G192" i="2" s="1"/>
  <c r="R191" i="2"/>
  <c r="P191" i="2"/>
  <c r="O191" i="2"/>
  <c r="I191" i="2"/>
  <c r="E191" i="2"/>
  <c r="D191" i="2"/>
  <c r="G191" i="2" s="1"/>
  <c r="R190" i="2"/>
  <c r="P190" i="2"/>
  <c r="O190" i="2"/>
  <c r="E190" i="2"/>
  <c r="D190" i="2"/>
  <c r="G190" i="2" s="1"/>
  <c r="I190" i="2" s="1"/>
  <c r="R189" i="2"/>
  <c r="P189" i="2"/>
  <c r="O189" i="2"/>
  <c r="E189" i="2"/>
  <c r="D189" i="2"/>
  <c r="G189" i="2" s="1"/>
  <c r="I189" i="2" s="1"/>
  <c r="R188" i="2"/>
  <c r="P188" i="2"/>
  <c r="O188" i="2"/>
  <c r="E188" i="2"/>
  <c r="D188" i="2"/>
  <c r="G188" i="2" s="1"/>
  <c r="I188" i="2" s="1"/>
  <c r="S187" i="2"/>
  <c r="R187" i="2"/>
  <c r="P187" i="2"/>
  <c r="O187" i="2"/>
  <c r="E187" i="2"/>
  <c r="D187" i="2"/>
  <c r="G187" i="2" s="1"/>
  <c r="I187" i="2" s="1"/>
  <c r="R186" i="2"/>
  <c r="P186" i="2"/>
  <c r="O186" i="2"/>
  <c r="E186" i="2"/>
  <c r="D186" i="2"/>
  <c r="G186" i="2" s="1"/>
  <c r="I186" i="2" s="1"/>
  <c r="R185" i="2"/>
  <c r="P185" i="2"/>
  <c r="O185" i="2"/>
  <c r="E185" i="2"/>
  <c r="D185" i="2"/>
  <c r="G185" i="2" s="1"/>
  <c r="I185" i="2" s="1"/>
  <c r="R184" i="2"/>
  <c r="P184" i="2"/>
  <c r="O184" i="2"/>
  <c r="E184" i="2"/>
  <c r="D184" i="2"/>
  <c r="G184" i="2" s="1"/>
  <c r="I184" i="2" s="1"/>
  <c r="R183" i="2"/>
  <c r="P183" i="2"/>
  <c r="O183" i="2"/>
  <c r="G183" i="2"/>
  <c r="I183" i="2" s="1"/>
  <c r="E183" i="2"/>
  <c r="D183" i="2"/>
  <c r="Y182" i="2"/>
  <c r="R182" i="2"/>
  <c r="P182" i="2"/>
  <c r="O182" i="2"/>
  <c r="I182" i="2"/>
  <c r="G182" i="2"/>
  <c r="E182" i="2"/>
  <c r="D182" i="2"/>
  <c r="Y181" i="2"/>
  <c r="R181" i="2"/>
  <c r="P181" i="2"/>
  <c r="O181" i="2"/>
  <c r="E181" i="2"/>
  <c r="D181" i="2"/>
  <c r="G181" i="2" s="1"/>
  <c r="I181" i="2" s="1"/>
  <c r="Y180" i="2"/>
  <c r="R180" i="2"/>
  <c r="P180" i="2"/>
  <c r="O180" i="2"/>
  <c r="E180" i="2"/>
  <c r="D180" i="2"/>
  <c r="G180" i="2" s="1"/>
  <c r="I180" i="2" s="1"/>
  <c r="Y179" i="2"/>
  <c r="S179" i="2"/>
  <c r="R179" i="2"/>
  <c r="P179" i="2"/>
  <c r="O179" i="2"/>
  <c r="G179" i="2"/>
  <c r="I179" i="2" s="1"/>
  <c r="E179" i="2"/>
  <c r="E199" i="2" s="1"/>
  <c r="D179" i="2"/>
  <c r="Y178" i="2"/>
  <c r="R178" i="2"/>
  <c r="P178" i="2"/>
  <c r="O178" i="2"/>
  <c r="G178" i="2"/>
  <c r="I178" i="2" s="1"/>
  <c r="E178" i="2"/>
  <c r="D178" i="2"/>
  <c r="Y177" i="2"/>
  <c r="R177" i="2"/>
  <c r="O177" i="2"/>
  <c r="I177" i="2"/>
  <c r="E177" i="2"/>
  <c r="D177" i="2"/>
  <c r="G177" i="2" s="1"/>
  <c r="L165" i="2"/>
  <c r="E168" i="2" s="1"/>
  <c r="S163" i="2"/>
  <c r="R163" i="2"/>
  <c r="P163" i="2"/>
  <c r="O163" i="2"/>
  <c r="G163" i="2"/>
  <c r="I163" i="2" s="1"/>
  <c r="E163" i="2"/>
  <c r="D163" i="2"/>
  <c r="S162" i="2"/>
  <c r="R162" i="2"/>
  <c r="P162" i="2"/>
  <c r="O162" i="2"/>
  <c r="G162" i="2"/>
  <c r="I162" i="2" s="1"/>
  <c r="E162" i="2"/>
  <c r="D162" i="2"/>
  <c r="R161" i="2"/>
  <c r="P161" i="2"/>
  <c r="O161" i="2"/>
  <c r="G161" i="2"/>
  <c r="I161" i="2" s="1"/>
  <c r="E161" i="2"/>
  <c r="D161" i="2"/>
  <c r="R160" i="2"/>
  <c r="P160" i="2"/>
  <c r="O160" i="2"/>
  <c r="G160" i="2"/>
  <c r="I160" i="2" s="1"/>
  <c r="E160" i="2"/>
  <c r="D160" i="2"/>
  <c r="S159" i="2"/>
  <c r="R159" i="2"/>
  <c r="P159" i="2"/>
  <c r="O159" i="2"/>
  <c r="G159" i="2"/>
  <c r="I159" i="2" s="1"/>
  <c r="E159" i="2"/>
  <c r="D159" i="2"/>
  <c r="S158" i="2"/>
  <c r="R158" i="2"/>
  <c r="P158" i="2"/>
  <c r="O158" i="2"/>
  <c r="G158" i="2"/>
  <c r="I158" i="2" s="1"/>
  <c r="E158" i="2"/>
  <c r="D158" i="2"/>
  <c r="S157" i="2"/>
  <c r="R157" i="2"/>
  <c r="P157" i="2"/>
  <c r="O157" i="2"/>
  <c r="G157" i="2"/>
  <c r="I157" i="2" s="1"/>
  <c r="E157" i="2"/>
  <c r="D157" i="2"/>
  <c r="R156" i="2"/>
  <c r="P156" i="2"/>
  <c r="O156" i="2"/>
  <c r="G156" i="2"/>
  <c r="I156" i="2" s="1"/>
  <c r="E156" i="2"/>
  <c r="D156" i="2"/>
  <c r="S155" i="2"/>
  <c r="R155" i="2"/>
  <c r="P155" i="2"/>
  <c r="O155" i="2"/>
  <c r="I155" i="2"/>
  <c r="G155" i="2"/>
  <c r="E155" i="2"/>
  <c r="D155" i="2"/>
  <c r="S154" i="2"/>
  <c r="R154" i="2"/>
  <c r="P154" i="2"/>
  <c r="O154" i="2"/>
  <c r="I154" i="2"/>
  <c r="G154" i="2"/>
  <c r="E154" i="2"/>
  <c r="D154" i="2"/>
  <c r="S153" i="2"/>
  <c r="R153" i="2"/>
  <c r="P153" i="2"/>
  <c r="O153" i="2"/>
  <c r="I153" i="2"/>
  <c r="G153" i="2"/>
  <c r="E153" i="2"/>
  <c r="D153" i="2"/>
  <c r="R152" i="2"/>
  <c r="P152" i="2"/>
  <c r="O152" i="2"/>
  <c r="I152" i="2"/>
  <c r="G152" i="2"/>
  <c r="E152" i="2"/>
  <c r="D152" i="2"/>
  <c r="S151" i="2"/>
  <c r="R151" i="2"/>
  <c r="P151" i="2"/>
  <c r="O151" i="2"/>
  <c r="I151" i="2"/>
  <c r="G151" i="2"/>
  <c r="E151" i="2"/>
  <c r="D151" i="2"/>
  <c r="R150" i="2"/>
  <c r="O150" i="2"/>
  <c r="I150" i="2"/>
  <c r="G150" i="2"/>
  <c r="E150" i="2"/>
  <c r="D150" i="2"/>
  <c r="Y149" i="2"/>
  <c r="Y155" i="2" s="1"/>
  <c r="S149" i="2"/>
  <c r="R149" i="2"/>
  <c r="P149" i="2"/>
  <c r="O149" i="2"/>
  <c r="E149" i="2"/>
  <c r="D149" i="2"/>
  <c r="G149" i="2" s="1"/>
  <c r="I149" i="2" s="1"/>
  <c r="Y148" i="2"/>
  <c r="R148" i="2"/>
  <c r="P148" i="2"/>
  <c r="O148" i="2"/>
  <c r="E148" i="2"/>
  <c r="D148" i="2"/>
  <c r="G148" i="2" s="1"/>
  <c r="I148" i="2" s="1"/>
  <c r="Y147" i="2"/>
  <c r="S147" i="2"/>
  <c r="R147" i="2"/>
  <c r="P147" i="2"/>
  <c r="O147" i="2"/>
  <c r="E147" i="2"/>
  <c r="D147" i="2"/>
  <c r="G147" i="2" s="1"/>
  <c r="I147" i="2" s="1"/>
  <c r="Y146" i="2"/>
  <c r="S146" i="2"/>
  <c r="R146" i="2"/>
  <c r="P146" i="2"/>
  <c r="O146" i="2"/>
  <c r="G146" i="2"/>
  <c r="I146" i="2" s="1"/>
  <c r="E146" i="2"/>
  <c r="D146" i="2"/>
  <c r="Y145" i="2"/>
  <c r="S145" i="2"/>
  <c r="R145" i="2"/>
  <c r="P145" i="2"/>
  <c r="O145" i="2"/>
  <c r="G145" i="2"/>
  <c r="I145" i="2" s="1"/>
  <c r="E145" i="2"/>
  <c r="D145" i="2"/>
  <c r="Y144" i="2"/>
  <c r="R144" i="2"/>
  <c r="P144" i="2"/>
  <c r="O144" i="2"/>
  <c r="I144" i="2"/>
  <c r="E144" i="2"/>
  <c r="D144" i="2"/>
  <c r="G144" i="2" s="1"/>
  <c r="Y143" i="2"/>
  <c r="S143" i="2"/>
  <c r="R143" i="2"/>
  <c r="P143" i="2"/>
  <c r="O143" i="2"/>
  <c r="G143" i="2"/>
  <c r="I143" i="2" s="1"/>
  <c r="I165" i="2" s="1"/>
  <c r="E143" i="2"/>
  <c r="D143" i="2"/>
  <c r="L131" i="2"/>
  <c r="E134" i="2" s="1"/>
  <c r="S129" i="2"/>
  <c r="R129" i="2"/>
  <c r="P129" i="2"/>
  <c r="O129" i="2"/>
  <c r="G129" i="2"/>
  <c r="I129" i="2" s="1"/>
  <c r="E129" i="2"/>
  <c r="D129" i="2"/>
  <c r="R128" i="2"/>
  <c r="P128" i="2"/>
  <c r="O128" i="2"/>
  <c r="G128" i="2"/>
  <c r="I128" i="2" s="1"/>
  <c r="E128" i="2"/>
  <c r="D128" i="2"/>
  <c r="R127" i="2"/>
  <c r="P127" i="2"/>
  <c r="O127" i="2"/>
  <c r="G127" i="2"/>
  <c r="I127" i="2" s="1"/>
  <c r="E127" i="2"/>
  <c r="D127" i="2"/>
  <c r="R126" i="2"/>
  <c r="P126" i="2"/>
  <c r="O126" i="2"/>
  <c r="G126" i="2"/>
  <c r="I126" i="2" s="1"/>
  <c r="E126" i="2"/>
  <c r="D126" i="2"/>
  <c r="S125" i="2"/>
  <c r="R125" i="2"/>
  <c r="P125" i="2"/>
  <c r="O125" i="2"/>
  <c r="G125" i="2"/>
  <c r="I125" i="2" s="1"/>
  <c r="E125" i="2"/>
  <c r="D125" i="2"/>
  <c r="S124" i="2"/>
  <c r="R124" i="2"/>
  <c r="P124" i="2"/>
  <c r="O124" i="2"/>
  <c r="G124" i="2"/>
  <c r="I124" i="2" s="1"/>
  <c r="E124" i="2"/>
  <c r="D124" i="2"/>
  <c r="R123" i="2"/>
  <c r="P123" i="2"/>
  <c r="O123" i="2"/>
  <c r="G123" i="2"/>
  <c r="I123" i="2" s="1"/>
  <c r="E123" i="2"/>
  <c r="D123" i="2"/>
  <c r="R122" i="2"/>
  <c r="P122" i="2"/>
  <c r="O122" i="2"/>
  <c r="G122" i="2"/>
  <c r="I122" i="2" s="1"/>
  <c r="E122" i="2"/>
  <c r="D122" i="2"/>
  <c r="S121" i="2"/>
  <c r="R121" i="2"/>
  <c r="P121" i="2"/>
  <c r="O121" i="2"/>
  <c r="I121" i="2"/>
  <c r="E121" i="2"/>
  <c r="D121" i="2"/>
  <c r="G121" i="2" s="1"/>
  <c r="R120" i="2"/>
  <c r="O120" i="2"/>
  <c r="E120" i="2"/>
  <c r="D120" i="2"/>
  <c r="G120" i="2" s="1"/>
  <c r="I120" i="2" s="1"/>
  <c r="R119" i="2"/>
  <c r="O119" i="2"/>
  <c r="E119" i="2"/>
  <c r="D119" i="2"/>
  <c r="G119" i="2" s="1"/>
  <c r="I119" i="2" s="1"/>
  <c r="R118" i="2"/>
  <c r="O118" i="2"/>
  <c r="I118" i="2"/>
  <c r="E118" i="2"/>
  <c r="D118" i="2"/>
  <c r="G118" i="2" s="1"/>
  <c r="S117" i="2"/>
  <c r="R117" i="2"/>
  <c r="P117" i="2"/>
  <c r="O117" i="2"/>
  <c r="I117" i="2"/>
  <c r="E117" i="2"/>
  <c r="D117" i="2"/>
  <c r="G117" i="2" s="1"/>
  <c r="S116" i="2"/>
  <c r="R116" i="2"/>
  <c r="P116" i="2"/>
  <c r="O116" i="2"/>
  <c r="E116" i="2"/>
  <c r="D116" i="2"/>
  <c r="G116" i="2" s="1"/>
  <c r="I116" i="2" s="1"/>
  <c r="R115" i="2"/>
  <c r="P115" i="2"/>
  <c r="O115" i="2"/>
  <c r="E115" i="2"/>
  <c r="D115" i="2"/>
  <c r="G115" i="2" s="1"/>
  <c r="I115" i="2" s="1"/>
  <c r="Y114" i="2"/>
  <c r="R114" i="2"/>
  <c r="P114" i="2"/>
  <c r="O114" i="2"/>
  <c r="I114" i="2"/>
  <c r="G114" i="2"/>
  <c r="E114" i="2"/>
  <c r="D114" i="2"/>
  <c r="Y113" i="2"/>
  <c r="Y115" i="2" s="1"/>
  <c r="S113" i="2"/>
  <c r="R113" i="2"/>
  <c r="P113" i="2"/>
  <c r="O113" i="2"/>
  <c r="G113" i="2"/>
  <c r="I113" i="2" s="1"/>
  <c r="E113" i="2"/>
  <c r="D113" i="2"/>
  <c r="Y112" i="2"/>
  <c r="S112" i="2"/>
  <c r="R112" i="2"/>
  <c r="P112" i="2"/>
  <c r="O112" i="2"/>
  <c r="I112" i="2"/>
  <c r="E112" i="2"/>
  <c r="D112" i="2"/>
  <c r="G112" i="2" s="1"/>
  <c r="Y111" i="2"/>
  <c r="R111" i="2"/>
  <c r="P111" i="2"/>
  <c r="O111" i="2"/>
  <c r="E111" i="2"/>
  <c r="D111" i="2"/>
  <c r="G111" i="2" s="1"/>
  <c r="I111" i="2" s="1"/>
  <c r="Y110" i="2"/>
  <c r="R110" i="2"/>
  <c r="P110" i="2"/>
  <c r="O110" i="2"/>
  <c r="G110" i="2"/>
  <c r="I110" i="2" s="1"/>
  <c r="E110" i="2"/>
  <c r="E131" i="2" s="1"/>
  <c r="D110" i="2"/>
  <c r="Y109" i="2"/>
  <c r="S109" i="2"/>
  <c r="R109" i="2"/>
  <c r="P109" i="2"/>
  <c r="O109" i="2"/>
  <c r="G109" i="2"/>
  <c r="I109" i="2" s="1"/>
  <c r="E109" i="2"/>
  <c r="D109" i="2"/>
  <c r="L97" i="2"/>
  <c r="E100" i="2" s="1"/>
  <c r="S95" i="2"/>
  <c r="R95" i="2"/>
  <c r="P95" i="2"/>
  <c r="O95" i="2"/>
  <c r="G95" i="2"/>
  <c r="I95" i="2" s="1"/>
  <c r="E95" i="2"/>
  <c r="D95" i="2"/>
  <c r="S94" i="2"/>
  <c r="R94" i="2"/>
  <c r="P94" i="2"/>
  <c r="O94" i="2"/>
  <c r="E94" i="2"/>
  <c r="D94" i="2"/>
  <c r="G94" i="2" s="1"/>
  <c r="I94" i="2" s="1"/>
  <c r="S93" i="2"/>
  <c r="R93" i="2"/>
  <c r="P93" i="2"/>
  <c r="O93" i="2"/>
  <c r="E93" i="2"/>
  <c r="D93" i="2"/>
  <c r="G93" i="2" s="1"/>
  <c r="I93" i="2" s="1"/>
  <c r="S92" i="2"/>
  <c r="R92" i="2"/>
  <c r="P92" i="2"/>
  <c r="O92" i="2"/>
  <c r="G92" i="2"/>
  <c r="I92" i="2" s="1"/>
  <c r="E92" i="2"/>
  <c r="D92" i="2"/>
  <c r="S91" i="2"/>
  <c r="R91" i="2"/>
  <c r="P91" i="2"/>
  <c r="O91" i="2"/>
  <c r="G91" i="2"/>
  <c r="I91" i="2" s="1"/>
  <c r="E91" i="2"/>
  <c r="D91" i="2"/>
  <c r="R90" i="2"/>
  <c r="P90" i="2"/>
  <c r="O90" i="2"/>
  <c r="E90" i="2"/>
  <c r="D90" i="2"/>
  <c r="G90" i="2" s="1"/>
  <c r="I90" i="2" s="1"/>
  <c r="S89" i="2"/>
  <c r="R89" i="2"/>
  <c r="P89" i="2"/>
  <c r="O89" i="2"/>
  <c r="G89" i="2"/>
  <c r="I89" i="2" s="1"/>
  <c r="E89" i="2"/>
  <c r="D89" i="2"/>
  <c r="S88" i="2"/>
  <c r="R88" i="2"/>
  <c r="P88" i="2"/>
  <c r="O88" i="2"/>
  <c r="G88" i="2"/>
  <c r="I88" i="2" s="1"/>
  <c r="E88" i="2"/>
  <c r="D88" i="2"/>
  <c r="S87" i="2"/>
  <c r="R87" i="2"/>
  <c r="P87" i="2"/>
  <c r="O87" i="2"/>
  <c r="G87" i="2"/>
  <c r="I87" i="2" s="1"/>
  <c r="E87" i="2"/>
  <c r="D87" i="2"/>
  <c r="R86" i="2"/>
  <c r="P86" i="2"/>
  <c r="O86" i="2"/>
  <c r="G86" i="2"/>
  <c r="I86" i="2" s="1"/>
  <c r="E86" i="2"/>
  <c r="D86" i="2"/>
  <c r="S85" i="2"/>
  <c r="R85" i="2"/>
  <c r="P85" i="2"/>
  <c r="O85" i="2"/>
  <c r="G85" i="2"/>
  <c r="I85" i="2" s="1"/>
  <c r="E85" i="2"/>
  <c r="D85" i="2"/>
  <c r="S84" i="2"/>
  <c r="R84" i="2"/>
  <c r="P84" i="2"/>
  <c r="O84" i="2"/>
  <c r="G84" i="2"/>
  <c r="I84" i="2" s="1"/>
  <c r="E84" i="2"/>
  <c r="D84" i="2"/>
  <c r="S83" i="2"/>
  <c r="R83" i="2"/>
  <c r="P83" i="2"/>
  <c r="O83" i="2"/>
  <c r="G83" i="2"/>
  <c r="I83" i="2" s="1"/>
  <c r="E83" i="2"/>
  <c r="D83" i="2"/>
  <c r="R82" i="2"/>
  <c r="P82" i="2"/>
  <c r="O82" i="2"/>
  <c r="G82" i="2"/>
  <c r="I82" i="2" s="1"/>
  <c r="E82" i="2"/>
  <c r="D82" i="2"/>
  <c r="S81" i="2"/>
  <c r="R81" i="2"/>
  <c r="P81" i="2"/>
  <c r="O81" i="2"/>
  <c r="G81" i="2"/>
  <c r="I81" i="2" s="1"/>
  <c r="E81" i="2"/>
  <c r="D81" i="2"/>
  <c r="Y80" i="2"/>
  <c r="S80" i="2"/>
  <c r="R80" i="2"/>
  <c r="P80" i="2"/>
  <c r="O80" i="2"/>
  <c r="I80" i="2"/>
  <c r="E80" i="2"/>
  <c r="D80" i="2"/>
  <c r="G80" i="2" s="1"/>
  <c r="Y79" i="2"/>
  <c r="S79" i="2"/>
  <c r="R79" i="2"/>
  <c r="P79" i="2"/>
  <c r="O79" i="2"/>
  <c r="G79" i="2"/>
  <c r="I79" i="2" s="1"/>
  <c r="E79" i="2"/>
  <c r="D79" i="2"/>
  <c r="Y78" i="2"/>
  <c r="S78" i="2"/>
  <c r="R78" i="2"/>
  <c r="P78" i="2"/>
  <c r="O78" i="2"/>
  <c r="I78" i="2"/>
  <c r="G78" i="2"/>
  <c r="E78" i="2"/>
  <c r="D78" i="2"/>
  <c r="Y77" i="2"/>
  <c r="S77" i="2"/>
  <c r="R77" i="2"/>
  <c r="P77" i="2"/>
  <c r="O77" i="2"/>
  <c r="E77" i="2"/>
  <c r="D77" i="2"/>
  <c r="G77" i="2" s="1"/>
  <c r="I77" i="2" s="1"/>
  <c r="Y76" i="2"/>
  <c r="S76" i="2"/>
  <c r="R76" i="2"/>
  <c r="P76" i="2"/>
  <c r="O76" i="2"/>
  <c r="E76" i="2"/>
  <c r="D76" i="2"/>
  <c r="G76" i="2" s="1"/>
  <c r="I76" i="2" s="1"/>
  <c r="Y75" i="2"/>
  <c r="Y81" i="2" s="1"/>
  <c r="S75" i="2"/>
  <c r="R75" i="2"/>
  <c r="P75" i="2"/>
  <c r="P97" i="2" s="1"/>
  <c r="O75" i="2"/>
  <c r="E75" i="2"/>
  <c r="E97" i="2" s="1"/>
  <c r="D75" i="2"/>
  <c r="G75" i="2" s="1"/>
  <c r="I75" i="2" s="1"/>
  <c r="E66" i="2"/>
  <c r="L63" i="2"/>
  <c r="S61" i="2"/>
  <c r="R61" i="2"/>
  <c r="P61" i="2"/>
  <c r="O61" i="2"/>
  <c r="E61" i="2"/>
  <c r="D61" i="2"/>
  <c r="G61" i="2" s="1"/>
  <c r="I61" i="2" s="1"/>
  <c r="S60" i="2"/>
  <c r="R60" i="2"/>
  <c r="P60" i="2"/>
  <c r="O60" i="2"/>
  <c r="E60" i="2"/>
  <c r="D60" i="2"/>
  <c r="G60" i="2" s="1"/>
  <c r="I60" i="2" s="1"/>
  <c r="S59" i="2"/>
  <c r="R59" i="2"/>
  <c r="P59" i="2"/>
  <c r="O59" i="2"/>
  <c r="E59" i="2"/>
  <c r="D59" i="2"/>
  <c r="G59" i="2" s="1"/>
  <c r="I59" i="2" s="1"/>
  <c r="S58" i="2"/>
  <c r="R58" i="2"/>
  <c r="P58" i="2"/>
  <c r="O58" i="2"/>
  <c r="E58" i="2"/>
  <c r="D58" i="2"/>
  <c r="G58" i="2" s="1"/>
  <c r="I58" i="2" s="1"/>
  <c r="S57" i="2"/>
  <c r="R57" i="2"/>
  <c r="P57" i="2"/>
  <c r="O57" i="2"/>
  <c r="E57" i="2"/>
  <c r="D57" i="2"/>
  <c r="G57" i="2" s="1"/>
  <c r="I57" i="2" s="1"/>
  <c r="S56" i="2"/>
  <c r="R56" i="2"/>
  <c r="P56" i="2"/>
  <c r="O56" i="2"/>
  <c r="E56" i="2"/>
  <c r="D56" i="2"/>
  <c r="G56" i="2" s="1"/>
  <c r="I56" i="2" s="1"/>
  <c r="S55" i="2"/>
  <c r="R55" i="2"/>
  <c r="P55" i="2"/>
  <c r="O55" i="2"/>
  <c r="E55" i="2"/>
  <c r="D55" i="2"/>
  <c r="G55" i="2" s="1"/>
  <c r="I55" i="2" s="1"/>
  <c r="S54" i="2"/>
  <c r="R54" i="2"/>
  <c r="P54" i="2"/>
  <c r="O54" i="2"/>
  <c r="E54" i="2"/>
  <c r="D54" i="2"/>
  <c r="G54" i="2" s="1"/>
  <c r="I54" i="2" s="1"/>
  <c r="R53" i="2"/>
  <c r="P53" i="2"/>
  <c r="O53" i="2"/>
  <c r="E53" i="2"/>
  <c r="D53" i="2"/>
  <c r="G53" i="2" s="1"/>
  <c r="I53" i="2" s="1"/>
  <c r="S52" i="2"/>
  <c r="R52" i="2"/>
  <c r="P52" i="2"/>
  <c r="O52" i="2"/>
  <c r="I52" i="2"/>
  <c r="E52" i="2"/>
  <c r="D52" i="2"/>
  <c r="G52" i="2" s="1"/>
  <c r="S51" i="2"/>
  <c r="R51" i="2"/>
  <c r="P51" i="2"/>
  <c r="O51" i="2"/>
  <c r="I51" i="2"/>
  <c r="E51" i="2"/>
  <c r="D51" i="2"/>
  <c r="G51" i="2" s="1"/>
  <c r="S50" i="2"/>
  <c r="R50" i="2"/>
  <c r="P50" i="2"/>
  <c r="O50" i="2"/>
  <c r="E50" i="2"/>
  <c r="D50" i="2"/>
  <c r="G50" i="2" s="1"/>
  <c r="I50" i="2" s="1"/>
  <c r="R49" i="2"/>
  <c r="O49" i="2"/>
  <c r="E49" i="2"/>
  <c r="D49" i="2"/>
  <c r="G49" i="2" s="1"/>
  <c r="I49" i="2" s="1"/>
  <c r="S48" i="2"/>
  <c r="R48" i="2"/>
  <c r="P48" i="2"/>
  <c r="O48" i="2"/>
  <c r="I48" i="2"/>
  <c r="E48" i="2"/>
  <c r="D48" i="2"/>
  <c r="G48" i="2" s="1"/>
  <c r="S47" i="2"/>
  <c r="R47" i="2"/>
  <c r="P47" i="2"/>
  <c r="O47" i="2"/>
  <c r="G47" i="2"/>
  <c r="I47" i="2" s="1"/>
  <c r="E47" i="2"/>
  <c r="D47" i="2"/>
  <c r="Y46" i="2"/>
  <c r="S46" i="2"/>
  <c r="R46" i="2"/>
  <c r="P46" i="2"/>
  <c r="O46" i="2"/>
  <c r="I46" i="2"/>
  <c r="G46" i="2"/>
  <c r="E46" i="2"/>
  <c r="D46" i="2"/>
  <c r="Y45" i="2"/>
  <c r="R45" i="2"/>
  <c r="O45" i="2"/>
  <c r="E45" i="2"/>
  <c r="D45" i="2"/>
  <c r="G45" i="2" s="1"/>
  <c r="I45" i="2" s="1"/>
  <c r="Y44" i="2"/>
  <c r="R44" i="2"/>
  <c r="P44" i="2"/>
  <c r="O44" i="2"/>
  <c r="E44" i="2"/>
  <c r="D44" i="2"/>
  <c r="G44" i="2" s="1"/>
  <c r="I44" i="2" s="1"/>
  <c r="Y43" i="2"/>
  <c r="Y47" i="2" s="1"/>
  <c r="S43" i="2"/>
  <c r="R43" i="2"/>
  <c r="P43" i="2"/>
  <c r="O43" i="2"/>
  <c r="E43" i="2"/>
  <c r="D43" i="2"/>
  <c r="G43" i="2" s="1"/>
  <c r="I43" i="2" s="1"/>
  <c r="Y42" i="2"/>
  <c r="S42" i="2"/>
  <c r="R42" i="2"/>
  <c r="P42" i="2"/>
  <c r="O42" i="2"/>
  <c r="I42" i="2"/>
  <c r="G42" i="2"/>
  <c r="E42" i="2"/>
  <c r="E63" i="2" s="1"/>
  <c r="D42" i="2"/>
  <c r="Y41" i="2"/>
  <c r="R41" i="2"/>
  <c r="P41" i="2"/>
  <c r="O41" i="2"/>
  <c r="G41" i="2"/>
  <c r="I41" i="2" s="1"/>
  <c r="E41" i="2"/>
  <c r="D41" i="2"/>
  <c r="E30" i="2"/>
  <c r="L29" i="2"/>
  <c r="E32" i="2" s="1"/>
  <c r="S27" i="2"/>
  <c r="R27" i="2"/>
  <c r="P27" i="2"/>
  <c r="O27" i="2"/>
  <c r="E27" i="2"/>
  <c r="D27" i="2"/>
  <c r="G27" i="2" s="1"/>
  <c r="I27" i="2" s="1"/>
  <c r="S26" i="2"/>
  <c r="R26" i="2"/>
  <c r="P26" i="2"/>
  <c r="O26" i="2"/>
  <c r="E26" i="2"/>
  <c r="D26" i="2"/>
  <c r="G26" i="2" s="1"/>
  <c r="I26" i="2" s="1"/>
  <c r="R25" i="2"/>
  <c r="P25" i="2"/>
  <c r="O25" i="2"/>
  <c r="G25" i="2"/>
  <c r="I25" i="2" s="1"/>
  <c r="E25" i="2"/>
  <c r="D25" i="2"/>
  <c r="R24" i="2"/>
  <c r="P24" i="2"/>
  <c r="O24" i="2"/>
  <c r="E24" i="2"/>
  <c r="D24" i="2"/>
  <c r="G24" i="2" s="1"/>
  <c r="I24" i="2" s="1"/>
  <c r="R23" i="2"/>
  <c r="P23" i="2"/>
  <c r="O23" i="2"/>
  <c r="G23" i="2"/>
  <c r="I23" i="2" s="1"/>
  <c r="E23" i="2"/>
  <c r="D23" i="2"/>
  <c r="S22" i="2"/>
  <c r="R22" i="2"/>
  <c r="P22" i="2"/>
  <c r="O22" i="2"/>
  <c r="E22" i="2"/>
  <c r="D22" i="2"/>
  <c r="G22" i="2" s="1"/>
  <c r="I22" i="2" s="1"/>
  <c r="S21" i="2"/>
  <c r="R21" i="2"/>
  <c r="P21" i="2"/>
  <c r="O21" i="2"/>
  <c r="E21" i="2"/>
  <c r="D21" i="2"/>
  <c r="G21" i="2" s="1"/>
  <c r="I21" i="2" s="1"/>
  <c r="S20" i="2"/>
  <c r="R20" i="2"/>
  <c r="P20" i="2"/>
  <c r="O20" i="2"/>
  <c r="E20" i="2"/>
  <c r="D20" i="2"/>
  <c r="G20" i="2" s="1"/>
  <c r="I20" i="2" s="1"/>
  <c r="R19" i="2"/>
  <c r="P19" i="2"/>
  <c r="O19" i="2"/>
  <c r="E19" i="2"/>
  <c r="D19" i="2"/>
  <c r="G19" i="2" s="1"/>
  <c r="I19" i="2" s="1"/>
  <c r="S18" i="2"/>
  <c r="R18" i="2"/>
  <c r="P18" i="2"/>
  <c r="O18" i="2"/>
  <c r="E18" i="2"/>
  <c r="D18" i="2"/>
  <c r="G18" i="2" s="1"/>
  <c r="I18" i="2" s="1"/>
  <c r="S17" i="2"/>
  <c r="R17" i="2"/>
  <c r="P17" i="2"/>
  <c r="O17" i="2"/>
  <c r="E17" i="2"/>
  <c r="D17" i="2"/>
  <c r="G17" i="2" s="1"/>
  <c r="I17" i="2" s="1"/>
  <c r="R16" i="2"/>
  <c r="P16" i="2"/>
  <c r="O16" i="2"/>
  <c r="E16" i="2"/>
  <c r="D16" i="2"/>
  <c r="G16" i="2" s="1"/>
  <c r="I16" i="2" s="1"/>
  <c r="R15" i="2"/>
  <c r="P15" i="2"/>
  <c r="O15" i="2"/>
  <c r="E15" i="2"/>
  <c r="D15" i="2"/>
  <c r="G15" i="2" s="1"/>
  <c r="I15" i="2" s="1"/>
  <c r="S14" i="2"/>
  <c r="R14" i="2"/>
  <c r="P14" i="2"/>
  <c r="O14" i="2"/>
  <c r="E14" i="2"/>
  <c r="D14" i="2"/>
  <c r="G14" i="2" s="1"/>
  <c r="I14" i="2" s="1"/>
  <c r="S13" i="2"/>
  <c r="R13" i="2"/>
  <c r="P13" i="2"/>
  <c r="O13" i="2"/>
  <c r="G13" i="2"/>
  <c r="I13" i="2" s="1"/>
  <c r="E13" i="2"/>
  <c r="D13" i="2"/>
  <c r="Y12" i="2"/>
  <c r="R12" i="2"/>
  <c r="P12" i="2"/>
  <c r="O12" i="2"/>
  <c r="G12" i="2"/>
  <c r="I12" i="2" s="1"/>
  <c r="E12" i="2"/>
  <c r="D12" i="2"/>
  <c r="Y11" i="2"/>
  <c r="S11" i="2"/>
  <c r="R11" i="2"/>
  <c r="P11" i="2"/>
  <c r="O11" i="2"/>
  <c r="E11" i="2"/>
  <c r="D11" i="2"/>
  <c r="G11" i="2" s="1"/>
  <c r="I11" i="2" s="1"/>
  <c r="Y10" i="2"/>
  <c r="S10" i="2"/>
  <c r="R10" i="2"/>
  <c r="P10" i="2"/>
  <c r="O10" i="2"/>
  <c r="E10" i="2"/>
  <c r="D10" i="2"/>
  <c r="G10" i="2" s="1"/>
  <c r="I10" i="2" s="1"/>
  <c r="Y9" i="2"/>
  <c r="S9" i="2"/>
  <c r="R9" i="2"/>
  <c r="P9" i="2"/>
  <c r="O9" i="2"/>
  <c r="G9" i="2"/>
  <c r="I9" i="2" s="1"/>
  <c r="E9" i="2"/>
  <c r="D9" i="2"/>
  <c r="R8" i="2"/>
  <c r="P8" i="2"/>
  <c r="O8" i="2"/>
  <c r="G8" i="2"/>
  <c r="I8" i="2" s="1"/>
  <c r="E8" i="2"/>
  <c r="D8" i="2"/>
  <c r="Y7" i="2"/>
  <c r="Y13" i="2" s="1"/>
  <c r="Y19" i="2" s="1"/>
  <c r="R7" i="2"/>
  <c r="P7" i="2"/>
  <c r="O7" i="2"/>
  <c r="G7" i="2"/>
  <c r="I7" i="2" s="1"/>
  <c r="I29" i="2" s="1"/>
  <c r="E7" i="2"/>
  <c r="E29" i="2" s="1"/>
  <c r="D7" i="2"/>
  <c r="S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E440" i="3"/>
  <c r="D440" i="3"/>
  <c r="C440" i="3"/>
  <c r="D425" i="3" s="1"/>
  <c r="B440" i="3"/>
  <c r="D426" i="3" s="1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E419" i="3"/>
  <c r="D419" i="3"/>
  <c r="C419" i="3"/>
  <c r="D404" i="3" s="1"/>
  <c r="B419" i="3"/>
  <c r="D405" i="3" s="1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E398" i="3"/>
  <c r="D398" i="3"/>
  <c r="D384" i="3" s="1"/>
  <c r="C398" i="3"/>
  <c r="B398" i="3"/>
  <c r="D383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E377" i="3"/>
  <c r="L361" i="3" s="1"/>
  <c r="D377" i="3"/>
  <c r="C377" i="3"/>
  <c r="B377" i="3"/>
  <c r="D363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D356" i="3"/>
  <c r="C356" i="3"/>
  <c r="D341" i="3" s="1"/>
  <c r="B356" i="3"/>
  <c r="D342" i="3" s="1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C335" i="3"/>
  <c r="D320" i="3" s="1"/>
  <c r="B335" i="3"/>
  <c r="D321" i="3" s="1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D300" i="3" s="1"/>
  <c r="C314" i="3"/>
  <c r="B314" i="3"/>
  <c r="D299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C293" i="3"/>
  <c r="D278" i="3" s="1"/>
  <c r="L277" i="3" s="1"/>
  <c r="B293" i="3"/>
  <c r="D279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C272" i="3"/>
  <c r="D257" i="3" s="1"/>
  <c r="B272" i="3"/>
  <c r="D258" i="3" s="1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C251" i="3"/>
  <c r="D236" i="3" s="1"/>
  <c r="B251" i="3"/>
  <c r="D237" i="3" s="1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D216" i="3" s="1"/>
  <c r="C230" i="3"/>
  <c r="B230" i="3"/>
  <c r="D215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C209" i="3"/>
  <c r="D194" i="3" s="1"/>
  <c r="L193" i="3" s="1"/>
  <c r="B209" i="3"/>
  <c r="D195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D173" i="3" s="1"/>
  <c r="B188" i="3"/>
  <c r="D174" i="3" s="1"/>
  <c r="S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D152" i="3" s="1"/>
  <c r="L151" i="3" s="1"/>
  <c r="B167" i="3"/>
  <c r="S166" i="3"/>
  <c r="R166" i="3"/>
  <c r="R167" i="3" s="1"/>
  <c r="D153" i="3" s="1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D131" i="3" s="1"/>
  <c r="B146" i="3"/>
  <c r="D132" i="3" s="1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D111" i="3" s="1"/>
  <c r="C125" i="3"/>
  <c r="D110" i="3" s="1"/>
  <c r="L109" i="3" s="1"/>
  <c r="B125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D90" i="3" s="1"/>
  <c r="C104" i="3"/>
  <c r="B104" i="3"/>
  <c r="D89" i="3"/>
  <c r="L88" i="3" s="1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68" i="3" s="1"/>
  <c r="L67" i="3" s="1"/>
  <c r="D83" i="3"/>
  <c r="C83" i="3"/>
  <c r="B83" i="3"/>
  <c r="D69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D47" i="3" s="1"/>
  <c r="L46" i="3" s="1"/>
  <c r="B62" i="3"/>
  <c r="D48" i="3" s="1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D25" i="3" s="1"/>
  <c r="B40" i="3"/>
  <c r="D26" i="3" s="1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D5" i="3" s="1"/>
  <c r="C19" i="3"/>
  <c r="B19" i="3"/>
  <c r="D4" i="3"/>
  <c r="E235" i="2" l="1"/>
  <c r="S29" i="2"/>
  <c r="L319" i="3"/>
  <c r="I97" i="2"/>
  <c r="L3" i="3"/>
  <c r="E31" i="2"/>
  <c r="E167" i="2"/>
  <c r="E269" i="2"/>
  <c r="L256" i="3"/>
  <c r="L298" i="3"/>
  <c r="L424" i="3"/>
  <c r="S97" i="2"/>
  <c r="I131" i="2"/>
  <c r="E405" i="2"/>
  <c r="L24" i="3"/>
  <c r="L130" i="3"/>
  <c r="L172" i="3"/>
  <c r="L214" i="3"/>
  <c r="L235" i="3"/>
  <c r="L340" i="3"/>
  <c r="L382" i="3"/>
  <c r="L403" i="3"/>
  <c r="E34" i="2"/>
  <c r="I63" i="2"/>
  <c r="E64" i="2"/>
  <c r="Y53" i="2"/>
  <c r="Y87" i="2"/>
  <c r="E98" i="2"/>
  <c r="E132" i="2"/>
  <c r="Y121" i="2"/>
  <c r="E166" i="2"/>
  <c r="E337" i="2"/>
  <c r="E474" i="2"/>
  <c r="S25" i="2"/>
  <c r="S24" i="2"/>
  <c r="AI132" i="1"/>
  <c r="P119" i="2" s="1"/>
  <c r="E200" i="1"/>
  <c r="P177" i="2" s="1"/>
  <c r="P199" i="2" s="1"/>
  <c r="AI302" i="1"/>
  <c r="P289" i="2" s="1"/>
  <c r="I199" i="2"/>
  <c r="Y183" i="2"/>
  <c r="Y462" i="2"/>
  <c r="E473" i="2"/>
  <c r="AC64" i="1"/>
  <c r="P49" i="2" s="1"/>
  <c r="AF133" i="1"/>
  <c r="S118" i="2" s="1"/>
  <c r="AF132" i="1"/>
  <c r="P118" i="2" s="1"/>
  <c r="P131" i="2" s="1"/>
  <c r="W303" i="1"/>
  <c r="S285" i="2" s="1"/>
  <c r="W302" i="1"/>
  <c r="P285" i="2" s="1"/>
  <c r="S126" i="2"/>
  <c r="Y251" i="2"/>
  <c r="I301" i="2"/>
  <c r="E403" i="2"/>
  <c r="E408" i="2" s="1"/>
  <c r="I437" i="2"/>
  <c r="Q64" i="1"/>
  <c r="P45" i="2" s="1"/>
  <c r="P63" i="2" s="1"/>
  <c r="Q65" i="1"/>
  <c r="S45" i="2" s="1"/>
  <c r="P29" i="2"/>
  <c r="S30" i="2" s="1"/>
  <c r="E165" i="2"/>
  <c r="E170" i="2" s="1"/>
  <c r="E233" i="2"/>
  <c r="E238" i="2" s="1"/>
  <c r="E301" i="2"/>
  <c r="E340" i="2"/>
  <c r="Y393" i="2"/>
  <c r="E404" i="2"/>
  <c r="E437" i="2"/>
  <c r="E472" i="2"/>
  <c r="E477" i="2" s="1"/>
  <c r="E609" i="2"/>
  <c r="I369" i="2"/>
  <c r="E267" i="2"/>
  <c r="I541" i="2"/>
  <c r="I575" i="2"/>
  <c r="Y285" i="2"/>
  <c r="P335" i="2"/>
  <c r="Y359" i="2"/>
  <c r="Y421" i="2"/>
  <c r="I507" i="2"/>
  <c r="E541" i="2"/>
  <c r="I609" i="2"/>
  <c r="AL133" i="1"/>
  <c r="S120" i="2" s="1"/>
  <c r="AL132" i="1"/>
  <c r="P120" i="2" s="1"/>
  <c r="E575" i="2"/>
  <c r="Z166" i="1"/>
  <c r="P150" i="2" s="1"/>
  <c r="P165" i="2" s="1"/>
  <c r="Y491" i="2"/>
  <c r="Y525" i="2"/>
  <c r="Y593" i="2"/>
  <c r="K268" i="1"/>
  <c r="P247" i="2" s="1"/>
  <c r="W268" i="1"/>
  <c r="P251" i="2" s="1"/>
  <c r="AI269" i="1"/>
  <c r="S255" i="2" s="1"/>
  <c r="AI268" i="1"/>
  <c r="P255" i="2" s="1"/>
  <c r="BP370" i="1"/>
  <c r="BP371" i="1" s="1"/>
  <c r="E371" i="1"/>
  <c r="S347" i="2" s="1"/>
  <c r="E370" i="1"/>
  <c r="P347" i="2" s="1"/>
  <c r="BA371" i="1"/>
  <c r="S363" i="2" s="1"/>
  <c r="BA370" i="1"/>
  <c r="P363" i="2" s="1"/>
  <c r="AL269" i="1"/>
  <c r="S256" i="2" s="1"/>
  <c r="AL268" i="1"/>
  <c r="P256" i="2" s="1"/>
  <c r="N268" i="1"/>
  <c r="P248" i="2" s="1"/>
  <c r="E302" i="1"/>
  <c r="P279" i="2" s="1"/>
  <c r="P301" i="2" s="1"/>
  <c r="Q302" i="1"/>
  <c r="P283" i="2" s="1"/>
  <c r="AC302" i="1"/>
  <c r="P287" i="2" s="1"/>
  <c r="T370" i="1"/>
  <c r="P352" i="2" s="1"/>
  <c r="T371" i="1"/>
  <c r="S352" i="2" s="1"/>
  <c r="H199" i="1"/>
  <c r="H201" i="1" s="1"/>
  <c r="S178" i="2" s="1"/>
  <c r="T199" i="1"/>
  <c r="T201" i="1" s="1"/>
  <c r="S182" i="2" s="1"/>
  <c r="AF199" i="1"/>
  <c r="AF201" i="1" s="1"/>
  <c r="S186" i="2" s="1"/>
  <c r="AR199" i="1"/>
  <c r="AR201" i="1" s="1"/>
  <c r="S190" i="2" s="1"/>
  <c r="BD199" i="1"/>
  <c r="BD201" i="1" s="1"/>
  <c r="BP199" i="1"/>
  <c r="BP201" i="1" s="1"/>
  <c r="K233" i="1"/>
  <c r="K235" i="1" s="1"/>
  <c r="S213" i="2" s="1"/>
  <c r="W233" i="1"/>
  <c r="AI233" i="1"/>
  <c r="AU233" i="1"/>
  <c r="AU235" i="1" s="1"/>
  <c r="S225" i="2" s="1"/>
  <c r="BG233" i="1"/>
  <c r="BG235" i="1" s="1"/>
  <c r="S230" i="2" s="1"/>
  <c r="BS233" i="1"/>
  <c r="H233" i="1"/>
  <c r="H235" i="1" s="1"/>
  <c r="S212" i="2" s="1"/>
  <c r="T233" i="1"/>
  <c r="T235" i="1" s="1"/>
  <c r="S216" i="2" s="1"/>
  <c r="AF233" i="1"/>
  <c r="AR233" i="1"/>
  <c r="BD233" i="1"/>
  <c r="BD235" i="1" s="1"/>
  <c r="BP233" i="1"/>
  <c r="BP235" i="1" s="1"/>
  <c r="E267" i="1"/>
  <c r="E269" i="1" s="1"/>
  <c r="S245" i="2" s="1"/>
  <c r="Q267" i="1"/>
  <c r="AC267" i="1"/>
  <c r="AC269" i="1" s="1"/>
  <c r="S253" i="2" s="1"/>
  <c r="AO267" i="1"/>
  <c r="AO269" i="1" s="1"/>
  <c r="S257" i="2" s="1"/>
  <c r="BA267" i="1"/>
  <c r="BA269" i="1" s="1"/>
  <c r="S261" i="2" s="1"/>
  <c r="BM267" i="1"/>
  <c r="BM269" i="1" s="1"/>
  <c r="BY267" i="1"/>
  <c r="Z268" i="1"/>
  <c r="P252" i="2" s="1"/>
  <c r="K302" i="1"/>
  <c r="P281" i="2" s="1"/>
  <c r="AL370" i="1"/>
  <c r="P358" i="2" s="1"/>
  <c r="AL371" i="1"/>
  <c r="S358" i="2" s="1"/>
  <c r="E404" i="1"/>
  <c r="P381" i="2" s="1"/>
  <c r="AO405" i="1"/>
  <c r="S393" i="2" s="1"/>
  <c r="AO404" i="1"/>
  <c r="P393" i="2" s="1"/>
  <c r="N404" i="1"/>
  <c r="P384" i="2" s="1"/>
  <c r="Z404" i="1"/>
  <c r="P388" i="2" s="1"/>
  <c r="H473" i="1"/>
  <c r="P451" i="2" s="1"/>
  <c r="T474" i="1"/>
  <c r="S455" i="2" s="1"/>
  <c r="T473" i="1"/>
  <c r="P455" i="2" s="1"/>
  <c r="AF473" i="1"/>
  <c r="P459" i="2" s="1"/>
  <c r="AF474" i="1"/>
  <c r="S459" i="2" s="1"/>
  <c r="E474" i="1"/>
  <c r="S450" i="2" s="1"/>
  <c r="E473" i="1"/>
  <c r="P450" i="2" s="1"/>
  <c r="Q473" i="1"/>
  <c r="P454" i="2" s="1"/>
  <c r="K473" i="1"/>
  <c r="P452" i="2" s="1"/>
  <c r="H165" i="1"/>
  <c r="H167" i="1" s="1"/>
  <c r="S144" i="2" s="1"/>
  <c r="T165" i="1"/>
  <c r="T167" i="1" s="1"/>
  <c r="S148" i="2" s="1"/>
  <c r="AF165" i="1"/>
  <c r="AF167" i="1" s="1"/>
  <c r="S152" i="2" s="1"/>
  <c r="AR165" i="1"/>
  <c r="AR167" i="1" s="1"/>
  <c r="S156" i="2" s="1"/>
  <c r="BD165" i="1"/>
  <c r="BD167" i="1" s="1"/>
  <c r="BP165" i="1"/>
  <c r="BP167" i="1" s="1"/>
  <c r="H267" i="1"/>
  <c r="H269" i="1" s="1"/>
  <c r="S246" i="2" s="1"/>
  <c r="T267" i="1"/>
  <c r="AF267" i="1"/>
  <c r="AF269" i="1" s="1"/>
  <c r="S254" i="2" s="1"/>
  <c r="AR267" i="1"/>
  <c r="AR269" i="1" s="1"/>
  <c r="S258" i="2" s="1"/>
  <c r="BD267" i="1"/>
  <c r="BD269" i="1" s="1"/>
  <c r="BP267" i="1"/>
  <c r="BP269" i="1" s="1"/>
  <c r="H303" i="1"/>
  <c r="S280" i="2" s="1"/>
  <c r="H335" i="1"/>
  <c r="H337" i="1" s="1"/>
  <c r="S314" i="2" s="1"/>
  <c r="S335" i="2" s="1"/>
  <c r="T335" i="1"/>
  <c r="T337" i="1" s="1"/>
  <c r="S318" i="2" s="1"/>
  <c r="AF335" i="1"/>
  <c r="AF337" i="1" s="1"/>
  <c r="S322" i="2" s="1"/>
  <c r="BM335" i="1"/>
  <c r="BM337" i="1" s="1"/>
  <c r="Q370" i="1"/>
  <c r="P351" i="2" s="1"/>
  <c r="AC370" i="1"/>
  <c r="P355" i="2" s="1"/>
  <c r="BM371" i="1"/>
  <c r="BM370" i="1"/>
  <c r="BY370" i="1"/>
  <c r="BY371" i="1" s="1"/>
  <c r="Z371" i="1"/>
  <c r="S354" i="2" s="1"/>
  <c r="AX370" i="1"/>
  <c r="P362" i="2" s="1"/>
  <c r="AX371" i="1"/>
  <c r="S362" i="2" s="1"/>
  <c r="BV371" i="1"/>
  <c r="AO370" i="1"/>
  <c r="P359" i="2" s="1"/>
  <c r="AF371" i="1"/>
  <c r="S356" i="2" s="1"/>
  <c r="N610" i="1"/>
  <c r="P590" i="2" s="1"/>
  <c r="Z610" i="1"/>
  <c r="P594" i="2" s="1"/>
  <c r="AL610" i="1"/>
  <c r="P598" i="2" s="1"/>
  <c r="AF610" i="1"/>
  <c r="P596" i="2" s="1"/>
  <c r="N199" i="1"/>
  <c r="N201" i="1" s="1"/>
  <c r="S180" i="2" s="1"/>
  <c r="Z199" i="1"/>
  <c r="Z201" i="1" s="1"/>
  <c r="S184" i="2" s="1"/>
  <c r="AL199" i="1"/>
  <c r="AL201" i="1" s="1"/>
  <c r="S188" i="2" s="1"/>
  <c r="AX199" i="1"/>
  <c r="AX201" i="1" s="1"/>
  <c r="S192" i="2" s="1"/>
  <c r="BJ199" i="1"/>
  <c r="BJ201" i="1" s="1"/>
  <c r="BV199" i="1"/>
  <c r="AO235" i="1"/>
  <c r="S223" i="2" s="1"/>
  <c r="AO234" i="1"/>
  <c r="P223" i="2" s="1"/>
  <c r="N303" i="1"/>
  <c r="S282" i="2" s="1"/>
  <c r="N302" i="1"/>
  <c r="P282" i="2" s="1"/>
  <c r="Z303" i="1"/>
  <c r="S286" i="2" s="1"/>
  <c r="Z302" i="1"/>
  <c r="P286" i="2" s="1"/>
  <c r="AL303" i="1"/>
  <c r="S290" i="2" s="1"/>
  <c r="AL302" i="1"/>
  <c r="P290" i="2" s="1"/>
  <c r="H370" i="1"/>
  <c r="P348" i="2" s="1"/>
  <c r="AR370" i="1"/>
  <c r="P360" i="2" s="1"/>
  <c r="BD370" i="1"/>
  <c r="P364" i="2" s="1"/>
  <c r="AC404" i="1"/>
  <c r="P389" i="2" s="1"/>
  <c r="K438" i="1"/>
  <c r="P417" i="2" s="1"/>
  <c r="W438" i="1"/>
  <c r="P421" i="2" s="1"/>
  <c r="W439" i="1"/>
  <c r="S421" i="2" s="1"/>
  <c r="AI438" i="1"/>
  <c r="P425" i="2" s="1"/>
  <c r="AI439" i="1"/>
  <c r="S425" i="2" s="1"/>
  <c r="AU438" i="1"/>
  <c r="P429" i="2" s="1"/>
  <c r="AU439" i="1"/>
  <c r="S429" i="2" s="1"/>
  <c r="BG438" i="1"/>
  <c r="BG439" i="1"/>
  <c r="S434" i="2" s="1"/>
  <c r="BS438" i="1"/>
  <c r="BS439" i="1"/>
  <c r="BV438" i="1"/>
  <c r="BV439" i="1" s="1"/>
  <c r="K369" i="1"/>
  <c r="W369" i="1"/>
  <c r="AI369" i="1"/>
  <c r="AU369" i="1"/>
  <c r="BG369" i="1"/>
  <c r="BS369" i="1"/>
  <c r="H403" i="1"/>
  <c r="T403" i="1"/>
  <c r="AF403" i="1"/>
  <c r="AF405" i="1" s="1"/>
  <c r="S390" i="2" s="1"/>
  <c r="AR403" i="1"/>
  <c r="AR405" i="1" s="1"/>
  <c r="S394" i="2" s="1"/>
  <c r="BD403" i="1"/>
  <c r="BD405" i="1" s="1"/>
  <c r="BP403" i="1"/>
  <c r="BP405" i="1" s="1"/>
  <c r="N438" i="1"/>
  <c r="P418" i="2" s="1"/>
  <c r="N439" i="1"/>
  <c r="S418" i="2" s="1"/>
  <c r="AL438" i="1"/>
  <c r="P426" i="2" s="1"/>
  <c r="AL439" i="1"/>
  <c r="S426" i="2" s="1"/>
  <c r="AX438" i="1"/>
  <c r="P430" i="2" s="1"/>
  <c r="AX439" i="1"/>
  <c r="S430" i="2" s="1"/>
  <c r="BJ438" i="1"/>
  <c r="P435" i="2" s="1"/>
  <c r="BJ439" i="1"/>
  <c r="K508" i="1"/>
  <c r="P487" i="2" s="1"/>
  <c r="K509" i="1"/>
  <c r="S487" i="2" s="1"/>
  <c r="K403" i="1"/>
  <c r="K405" i="1" s="1"/>
  <c r="S383" i="2" s="1"/>
  <c r="W403" i="1"/>
  <c r="AI403" i="1"/>
  <c r="AU403" i="1"/>
  <c r="AU405" i="1" s="1"/>
  <c r="S395" i="2" s="1"/>
  <c r="BG403" i="1"/>
  <c r="BG405" i="1" s="1"/>
  <c r="S400" i="2" s="1"/>
  <c r="BS403" i="1"/>
  <c r="AR508" i="1"/>
  <c r="P498" i="2" s="1"/>
  <c r="AR509" i="1"/>
  <c r="S498" i="2" s="1"/>
  <c r="Z508" i="1"/>
  <c r="P492" i="2" s="1"/>
  <c r="Z509" i="1"/>
  <c r="S492" i="2" s="1"/>
  <c r="BV508" i="1"/>
  <c r="BV509" i="1"/>
  <c r="AI335" i="1"/>
  <c r="AI337" i="1" s="1"/>
  <c r="S323" i="2" s="1"/>
  <c r="AU335" i="1"/>
  <c r="AU337" i="1" s="1"/>
  <c r="S327" i="2" s="1"/>
  <c r="BG335" i="1"/>
  <c r="BG337" i="1" s="1"/>
  <c r="S332" i="2" s="1"/>
  <c r="BS335" i="1"/>
  <c r="Z438" i="1"/>
  <c r="P422" i="2" s="1"/>
  <c r="H542" i="1"/>
  <c r="P520" i="2" s="1"/>
  <c r="H543" i="1"/>
  <c r="S520" i="2" s="1"/>
  <c r="AF542" i="1"/>
  <c r="P528" i="2" s="1"/>
  <c r="AF543" i="1"/>
  <c r="S528" i="2" s="1"/>
  <c r="AC542" i="1"/>
  <c r="P527" i="2" s="1"/>
  <c r="AI576" i="1"/>
  <c r="P563" i="2" s="1"/>
  <c r="AI577" i="1"/>
  <c r="S563" i="2" s="1"/>
  <c r="AO576" i="1"/>
  <c r="P565" i="2" s="1"/>
  <c r="AO577" i="1"/>
  <c r="S565" i="2" s="1"/>
  <c r="AC474" i="1"/>
  <c r="S458" i="2" s="1"/>
  <c r="AC473" i="1"/>
  <c r="P458" i="2" s="1"/>
  <c r="W509" i="1"/>
  <c r="S491" i="2" s="1"/>
  <c r="W508" i="1"/>
  <c r="P491" i="2" s="1"/>
  <c r="AI508" i="1"/>
  <c r="P495" i="2" s="1"/>
  <c r="AU508" i="1"/>
  <c r="P499" i="2" s="1"/>
  <c r="BS509" i="1"/>
  <c r="BD508" i="1"/>
  <c r="P502" i="2" s="1"/>
  <c r="BP508" i="1"/>
  <c r="BP509" i="1" s="1"/>
  <c r="T508" i="1"/>
  <c r="P490" i="2" s="1"/>
  <c r="E438" i="1"/>
  <c r="P415" i="2" s="1"/>
  <c r="Q438" i="1"/>
  <c r="P419" i="2" s="1"/>
  <c r="Q439" i="1"/>
  <c r="S419" i="2" s="1"/>
  <c r="BA438" i="1"/>
  <c r="P431" i="2" s="1"/>
  <c r="BM438" i="1"/>
  <c r="BM439" i="1" s="1"/>
  <c r="BY439" i="1"/>
  <c r="N473" i="1"/>
  <c r="P453" i="2" s="1"/>
  <c r="Z473" i="1"/>
  <c r="P457" i="2" s="1"/>
  <c r="AL473" i="1"/>
  <c r="P461" i="2" s="1"/>
  <c r="AI473" i="1"/>
  <c r="P460" i="2" s="1"/>
  <c r="N507" i="1"/>
  <c r="AL507" i="1"/>
  <c r="AX507" i="1"/>
  <c r="BJ507" i="1"/>
  <c r="E543" i="1"/>
  <c r="S519" i="2" s="1"/>
  <c r="E542" i="1"/>
  <c r="P519" i="2" s="1"/>
  <c r="AO543" i="1"/>
  <c r="S531" i="2" s="1"/>
  <c r="Z542" i="1"/>
  <c r="P526" i="2" s="1"/>
  <c r="Q543" i="1"/>
  <c r="S523" i="2" s="1"/>
  <c r="H437" i="1"/>
  <c r="T437" i="1"/>
  <c r="AF437" i="1"/>
  <c r="AR437" i="1"/>
  <c r="BD437" i="1"/>
  <c r="BP437" i="1"/>
  <c r="AO438" i="1"/>
  <c r="P427" i="2" s="1"/>
  <c r="AC439" i="1"/>
  <c r="S423" i="2" s="1"/>
  <c r="T543" i="1"/>
  <c r="S524" i="2" s="1"/>
  <c r="N542" i="1"/>
  <c r="P522" i="2" s="1"/>
  <c r="T575" i="1"/>
  <c r="T577" i="1" s="1"/>
  <c r="S558" i="2" s="1"/>
  <c r="AF575" i="1"/>
  <c r="AF577" i="1" s="1"/>
  <c r="S562" i="2" s="1"/>
  <c r="AR575" i="1"/>
  <c r="BP575" i="1"/>
  <c r="BP577" i="1" s="1"/>
  <c r="E575" i="1"/>
  <c r="E577" i="1" s="1"/>
  <c r="S553" i="2" s="1"/>
  <c r="Q575" i="1"/>
  <c r="Q577" i="1" s="1"/>
  <c r="S557" i="2" s="1"/>
  <c r="AC575" i="1"/>
  <c r="AC577" i="1" s="1"/>
  <c r="S561" i="2" s="1"/>
  <c r="BA575" i="1"/>
  <c r="BA577" i="1" s="1"/>
  <c r="S569" i="2" s="1"/>
  <c r="BM575" i="1"/>
  <c r="BM577" i="1" s="1"/>
  <c r="BY575" i="1"/>
  <c r="K609" i="1"/>
  <c r="W609" i="1"/>
  <c r="AI609" i="1"/>
  <c r="BG609" i="1"/>
  <c r="BG611" i="1" s="1"/>
  <c r="S606" i="2" s="1"/>
  <c r="BS609" i="1"/>
  <c r="H609" i="1"/>
  <c r="T609" i="1"/>
  <c r="AR609" i="1"/>
  <c r="AR611" i="1" s="1"/>
  <c r="S600" i="2" s="1"/>
  <c r="BD609" i="1"/>
  <c r="BD611" i="1" s="1"/>
  <c r="BP609" i="1"/>
  <c r="BP611" i="1" s="1"/>
  <c r="N575" i="1"/>
  <c r="N577" i="1" s="1"/>
  <c r="S556" i="2" s="1"/>
  <c r="Z575" i="1"/>
  <c r="Z577" i="1" s="1"/>
  <c r="S560" i="2" s="1"/>
  <c r="AL575" i="1"/>
  <c r="AL577" i="1" s="1"/>
  <c r="S564" i="2" s="1"/>
  <c r="AX575" i="1"/>
  <c r="AX577" i="1" s="1"/>
  <c r="S568" i="2" s="1"/>
  <c r="BJ575" i="1"/>
  <c r="BJ577" i="1" s="1"/>
  <c r="BV575" i="1"/>
  <c r="E609" i="1"/>
  <c r="Q609" i="1"/>
  <c r="AC609" i="1"/>
  <c r="AO609" i="1"/>
  <c r="BA609" i="1"/>
  <c r="BA611" i="1" s="1"/>
  <c r="S603" i="2" s="1"/>
  <c r="BM609" i="1"/>
  <c r="BM611" i="1" s="1"/>
  <c r="BY609" i="1"/>
  <c r="E507" i="1"/>
  <c r="Q507" i="1"/>
  <c r="AC507" i="1"/>
  <c r="AO507" i="1"/>
  <c r="BA507" i="1"/>
  <c r="BM507" i="1"/>
  <c r="BY507" i="1"/>
  <c r="W542" i="1"/>
  <c r="P525" i="2" s="1"/>
  <c r="AI542" i="1"/>
  <c r="P529" i="2" s="1"/>
  <c r="S336" i="2" l="1"/>
  <c r="S63" i="2"/>
  <c r="S64" i="2" s="1"/>
  <c r="S131" i="2"/>
  <c r="S132" i="2" s="1"/>
  <c r="P267" i="2"/>
  <c r="BY508" i="1"/>
  <c r="BY509" i="1" s="1"/>
  <c r="Q610" i="1"/>
  <c r="P591" i="2" s="1"/>
  <c r="W610" i="1"/>
  <c r="P593" i="2" s="1"/>
  <c r="AF439" i="1"/>
  <c r="S424" i="2" s="1"/>
  <c r="AF438" i="1"/>
  <c r="P424" i="2" s="1"/>
  <c r="W404" i="1"/>
  <c r="P387" i="2" s="1"/>
  <c r="T404" i="1"/>
  <c r="P386" i="2" s="1"/>
  <c r="T405" i="1"/>
  <c r="S386" i="2" s="1"/>
  <c r="E542" i="2"/>
  <c r="Y531" i="2"/>
  <c r="E272" i="2"/>
  <c r="E439" i="2"/>
  <c r="E442" i="2" s="1"/>
  <c r="E65" i="2"/>
  <c r="E68" i="2" s="1"/>
  <c r="E133" i="2"/>
  <c r="E136" i="2" s="1"/>
  <c r="E99" i="2"/>
  <c r="E102" i="2" s="1"/>
  <c r="S98" i="2"/>
  <c r="AI543" i="1"/>
  <c r="S529" i="2" s="1"/>
  <c r="BM508" i="1"/>
  <c r="BM509" i="1" s="1"/>
  <c r="Q509" i="1"/>
  <c r="S489" i="2" s="1"/>
  <c r="Q508" i="1"/>
  <c r="P489" i="2" s="1"/>
  <c r="E610" i="1"/>
  <c r="P587" i="2" s="1"/>
  <c r="S605" i="2"/>
  <c r="S604" i="2"/>
  <c r="K610" i="1"/>
  <c r="P589" i="2" s="1"/>
  <c r="AR576" i="1"/>
  <c r="P566" i="2" s="1"/>
  <c r="P575" i="2" s="1"/>
  <c r="N543" i="1"/>
  <c r="S522" i="2" s="1"/>
  <c r="S541" i="2" s="1"/>
  <c r="S542" i="2" s="1"/>
  <c r="BP438" i="1"/>
  <c r="BP439" i="1" s="1"/>
  <c r="T438" i="1"/>
  <c r="P420" i="2" s="1"/>
  <c r="Z543" i="1"/>
  <c r="S526" i="2" s="1"/>
  <c r="BJ508" i="1"/>
  <c r="P505" i="2" s="1"/>
  <c r="Z474" i="1"/>
  <c r="S457" i="2" s="1"/>
  <c r="AO439" i="1"/>
  <c r="S427" i="2" s="1"/>
  <c r="E439" i="1"/>
  <c r="S415" i="2" s="1"/>
  <c r="BD509" i="1"/>
  <c r="AU509" i="1"/>
  <c r="S499" i="2" s="1"/>
  <c r="AI474" i="1"/>
  <c r="S460" i="2" s="1"/>
  <c r="Z439" i="1"/>
  <c r="S422" i="2" s="1"/>
  <c r="S399" i="2"/>
  <c r="S398" i="2"/>
  <c r="H404" i="1"/>
  <c r="P382" i="2" s="1"/>
  <c r="H405" i="1"/>
  <c r="S382" i="2" s="1"/>
  <c r="AI370" i="1"/>
  <c r="P357" i="2" s="1"/>
  <c r="AI371" i="1"/>
  <c r="S357" i="2" s="1"/>
  <c r="P434" i="2"/>
  <c r="P433" i="2"/>
  <c r="K439" i="1"/>
  <c r="S417" i="2" s="1"/>
  <c r="AR371" i="1"/>
  <c r="S360" i="2" s="1"/>
  <c r="AL611" i="1"/>
  <c r="S598" i="2" s="1"/>
  <c r="N611" i="1"/>
  <c r="S590" i="2" s="1"/>
  <c r="AO371" i="1"/>
  <c r="S359" i="2" s="1"/>
  <c r="Q371" i="1"/>
  <c r="S351" i="2" s="1"/>
  <c r="AC405" i="1"/>
  <c r="S389" i="2" s="1"/>
  <c r="S229" i="2"/>
  <c r="S228" i="2"/>
  <c r="AI234" i="1"/>
  <c r="P221" i="2" s="1"/>
  <c r="S194" i="2"/>
  <c r="S195" i="2"/>
  <c r="AC303" i="1"/>
  <c r="S287" i="2" s="1"/>
  <c r="E303" i="1"/>
  <c r="S279" i="2" s="1"/>
  <c r="Z269" i="1"/>
  <c r="S252" i="2" s="1"/>
  <c r="K269" i="1"/>
  <c r="S247" i="2" s="1"/>
  <c r="Y497" i="2"/>
  <c r="E508" i="2"/>
  <c r="E509" i="2"/>
  <c r="E302" i="2"/>
  <c r="E306" i="2" s="1"/>
  <c r="Y291" i="2"/>
  <c r="E371" i="2"/>
  <c r="E374" i="2" s="1"/>
  <c r="AI303" i="1"/>
  <c r="S289" i="2" s="1"/>
  <c r="AI133" i="1"/>
  <c r="S119" i="2" s="1"/>
  <c r="BS370" i="1"/>
  <c r="BS371" i="1"/>
  <c r="W370" i="1"/>
  <c r="P353" i="2" s="1"/>
  <c r="S161" i="2"/>
  <c r="S160" i="2"/>
  <c r="Q474" i="1"/>
  <c r="S454" i="2" s="1"/>
  <c r="H474" i="1"/>
  <c r="S451" i="2" s="1"/>
  <c r="N405" i="1"/>
  <c r="S384" i="2" s="1"/>
  <c r="Q268" i="1"/>
  <c r="P249" i="2" s="1"/>
  <c r="AR234" i="1"/>
  <c r="P224" i="2" s="1"/>
  <c r="AR235" i="1"/>
  <c r="S224" i="2" s="1"/>
  <c r="W234" i="1"/>
  <c r="P217" i="2" s="1"/>
  <c r="W235" i="1"/>
  <c r="S217" i="2" s="1"/>
  <c r="N269" i="1"/>
  <c r="S248" i="2" s="1"/>
  <c r="E438" i="2"/>
  <c r="Y427" i="2"/>
  <c r="E577" i="2"/>
  <c r="E580" i="2" s="1"/>
  <c r="E303" i="2"/>
  <c r="E200" i="2"/>
  <c r="Y189" i="2"/>
  <c r="AC508" i="1"/>
  <c r="P493" i="2" s="1"/>
  <c r="H610" i="1"/>
  <c r="P588" i="2" s="1"/>
  <c r="N508" i="1"/>
  <c r="P488" i="2" s="1"/>
  <c r="N509" i="1"/>
  <c r="S488" i="2" s="1"/>
  <c r="AU370" i="1"/>
  <c r="P361" i="2" s="1"/>
  <c r="AU371" i="1"/>
  <c r="S361" i="2" s="1"/>
  <c r="S263" i="2"/>
  <c r="S262" i="2"/>
  <c r="BA508" i="1"/>
  <c r="P501" i="2" s="1"/>
  <c r="E509" i="1"/>
  <c r="S485" i="2" s="1"/>
  <c r="E508" i="1"/>
  <c r="P485" i="2" s="1"/>
  <c r="AO610" i="1"/>
  <c r="P599" i="2" s="1"/>
  <c r="BD439" i="1"/>
  <c r="BD438" i="1"/>
  <c r="P432" i="2" s="1"/>
  <c r="H438" i="1"/>
  <c r="P416" i="2" s="1"/>
  <c r="P437" i="2" s="1"/>
  <c r="AX508" i="1"/>
  <c r="P500" i="2" s="1"/>
  <c r="W543" i="1"/>
  <c r="S525" i="2" s="1"/>
  <c r="AO508" i="1"/>
  <c r="P497" i="2" s="1"/>
  <c r="AC610" i="1"/>
  <c r="P595" i="2" s="1"/>
  <c r="AC611" i="1"/>
  <c r="S595" i="2" s="1"/>
  <c r="T610" i="1"/>
  <c r="P592" i="2" s="1"/>
  <c r="AI610" i="1"/>
  <c r="P597" i="2" s="1"/>
  <c r="AR439" i="1"/>
  <c r="S428" i="2" s="1"/>
  <c r="AR438" i="1"/>
  <c r="P428" i="2" s="1"/>
  <c r="P541" i="2"/>
  <c r="AL508" i="1"/>
  <c r="P496" i="2" s="1"/>
  <c r="AL474" i="1"/>
  <c r="S461" i="2" s="1"/>
  <c r="N474" i="1"/>
  <c r="S453" i="2" s="1"/>
  <c r="BA439" i="1"/>
  <c r="S431" i="2" s="1"/>
  <c r="T509" i="1"/>
  <c r="S490" i="2" s="1"/>
  <c r="AI509" i="1"/>
  <c r="S495" i="2" s="1"/>
  <c r="AC543" i="1"/>
  <c r="S527" i="2" s="1"/>
  <c r="AI404" i="1"/>
  <c r="P391" i="2" s="1"/>
  <c r="P403" i="2" s="1"/>
  <c r="BG370" i="1"/>
  <c r="K370" i="1"/>
  <c r="P349" i="2" s="1"/>
  <c r="BD371" i="1"/>
  <c r="H371" i="1"/>
  <c r="S348" i="2" s="1"/>
  <c r="AF611" i="1"/>
  <c r="S596" i="2" s="1"/>
  <c r="Z611" i="1"/>
  <c r="S594" i="2" s="1"/>
  <c r="AC371" i="1"/>
  <c r="S355" i="2" s="1"/>
  <c r="T268" i="1"/>
  <c r="P250" i="2" s="1"/>
  <c r="T269" i="1"/>
  <c r="S250" i="2" s="1"/>
  <c r="K474" i="1"/>
  <c r="S452" i="2" s="1"/>
  <c r="S472" i="2" s="1"/>
  <c r="P472" i="2"/>
  <c r="Z405" i="1"/>
  <c r="S388" i="2" s="1"/>
  <c r="E405" i="1"/>
  <c r="S381" i="2" s="1"/>
  <c r="K303" i="1"/>
  <c r="S281" i="2" s="1"/>
  <c r="AF234" i="1"/>
  <c r="P220" i="2" s="1"/>
  <c r="AF235" i="1"/>
  <c r="S220" i="2" s="1"/>
  <c r="Q303" i="1"/>
  <c r="S283" i="2" s="1"/>
  <c r="W269" i="1"/>
  <c r="S251" i="2" s="1"/>
  <c r="E610" i="2"/>
  <c r="E614" i="2" s="1"/>
  <c r="Y599" i="2"/>
  <c r="Z167" i="1"/>
  <c r="S150" i="2" s="1"/>
  <c r="S165" i="2" s="1"/>
  <c r="S166" i="2" s="1"/>
  <c r="E611" i="2"/>
  <c r="E543" i="2"/>
  <c r="E546" i="2" s="1"/>
  <c r="E268" i="2"/>
  <c r="Y257" i="2"/>
  <c r="AC65" i="1"/>
  <c r="S49" i="2" s="1"/>
  <c r="E201" i="2"/>
  <c r="E201" i="1"/>
  <c r="S177" i="2" s="1"/>
  <c r="S199" i="2" s="1"/>
  <c r="S200" i="2" s="1"/>
  <c r="S233" i="2" l="1"/>
  <c r="S432" i="2"/>
  <c r="S433" i="2"/>
  <c r="S301" i="2"/>
  <c r="S302" i="2" s="1"/>
  <c r="S403" i="2"/>
  <c r="S404" i="2" s="1"/>
  <c r="K371" i="1"/>
  <c r="S349" i="2" s="1"/>
  <c r="AI405" i="1"/>
  <c r="S391" i="2" s="1"/>
  <c r="AL509" i="1"/>
  <c r="S496" i="2" s="1"/>
  <c r="T611" i="1"/>
  <c r="S592" i="2" s="1"/>
  <c r="AO509" i="1"/>
  <c r="S497" i="2" s="1"/>
  <c r="AC509" i="1"/>
  <c r="S493" i="2" s="1"/>
  <c r="S507" i="2" s="1"/>
  <c r="AI235" i="1"/>
  <c r="S221" i="2" s="1"/>
  <c r="P609" i="2"/>
  <c r="P366" i="2"/>
  <c r="P365" i="2"/>
  <c r="P369" i="2" s="1"/>
  <c r="H439" i="1"/>
  <c r="S416" i="2" s="1"/>
  <c r="S437" i="2" s="1"/>
  <c r="S438" i="2" s="1"/>
  <c r="AO611" i="1"/>
  <c r="S599" i="2" s="1"/>
  <c r="BA509" i="1"/>
  <c r="S501" i="2" s="1"/>
  <c r="K611" i="1"/>
  <c r="S589" i="2" s="1"/>
  <c r="E611" i="1"/>
  <c r="S587" i="2" s="1"/>
  <c r="W611" i="1"/>
  <c r="S593" i="2" s="1"/>
  <c r="S473" i="2"/>
  <c r="S365" i="2"/>
  <c r="S364" i="2"/>
  <c r="BG371" i="1"/>
  <c r="S366" i="2" s="1"/>
  <c r="AI611" i="1"/>
  <c r="S597" i="2" s="1"/>
  <c r="AX509" i="1"/>
  <c r="S500" i="2" s="1"/>
  <c r="P507" i="2"/>
  <c r="H611" i="1"/>
  <c r="S588" i="2" s="1"/>
  <c r="E204" i="2"/>
  <c r="P233" i="2"/>
  <c r="Q269" i="1"/>
  <c r="S249" i="2" s="1"/>
  <c r="S267" i="2" s="1"/>
  <c r="S268" i="2" s="1"/>
  <c r="W371" i="1"/>
  <c r="S353" i="2" s="1"/>
  <c r="E512" i="2"/>
  <c r="S503" i="2"/>
  <c r="S502" i="2"/>
  <c r="BJ509" i="1"/>
  <c r="T439" i="1"/>
  <c r="S420" i="2" s="1"/>
  <c r="AR577" i="1"/>
  <c r="S566" i="2" s="1"/>
  <c r="S575" i="2" s="1"/>
  <c r="S576" i="2" s="1"/>
  <c r="W405" i="1"/>
  <c r="S387" i="2" s="1"/>
  <c r="Q611" i="1"/>
  <c r="S591" i="2" s="1"/>
  <c r="S508" i="2" l="1"/>
  <c r="S609" i="2"/>
  <c r="S610" i="2" s="1"/>
  <c r="S234" i="2"/>
  <c r="S369" i="2"/>
  <c r="S370" i="2" s="1"/>
</calcChain>
</file>

<file path=xl/sharedStrings.xml><?xml version="1.0" encoding="utf-8"?>
<sst xmlns="http://schemas.openxmlformats.org/spreadsheetml/2006/main" count="5083" uniqueCount="189">
  <si>
    <t>REKAPITULASI HASIL PENANGKAPAN AYAM</t>
  </si>
  <si>
    <t>HARI/TANGGAL</t>
  </si>
  <si>
    <t>:</t>
  </si>
  <si>
    <t>HARGA</t>
  </si>
  <si>
    <t>PLAT MOBIL</t>
  </si>
  <si>
    <t>H1914DI</t>
  </si>
  <si>
    <t>RATA-RATA</t>
  </si>
  <si>
    <t>TONASE</t>
  </si>
  <si>
    <t>EKOR</t>
  </si>
  <si>
    <t>JUMLAH MATI</t>
  </si>
  <si>
    <t>NO</t>
  </si>
  <si>
    <t>KG</t>
  </si>
  <si>
    <t>TOTAL</t>
  </si>
  <si>
    <t>H1960FL</t>
  </si>
  <si>
    <t>14/4/2021</t>
  </si>
  <si>
    <t>15/4/2021</t>
  </si>
  <si>
    <t>H1959FL</t>
  </si>
  <si>
    <t>16/04/2021</t>
  </si>
  <si>
    <t>17/04/2021</t>
  </si>
  <si>
    <t>H8252OV</t>
  </si>
  <si>
    <t>18/04/2021</t>
  </si>
  <si>
    <t>PARENT</t>
  </si>
  <si>
    <t>H8251QV</t>
  </si>
  <si>
    <t>19/04/2021</t>
  </si>
  <si>
    <t>H1987FL</t>
  </si>
  <si>
    <t>20/04/2021</t>
  </si>
  <si>
    <t>22/04/2021</t>
  </si>
  <si>
    <t>23/04/2021</t>
  </si>
  <si>
    <t>H1958FL</t>
  </si>
  <si>
    <t>24/04/2021</t>
  </si>
  <si>
    <t>25/04/2021</t>
  </si>
  <si>
    <t>H8251OV</t>
  </si>
  <si>
    <t>26/04/2021</t>
  </si>
  <si>
    <t>27/04/2021</t>
  </si>
  <si>
    <t>28/04/2021</t>
  </si>
  <si>
    <t>29/04/2021</t>
  </si>
  <si>
    <t>30/04/2021</t>
  </si>
  <si>
    <t>HASIL</t>
  </si>
  <si>
    <t>JUMLAH</t>
  </si>
  <si>
    <t>PLUS</t>
  </si>
  <si>
    <t>OPERATIONAL</t>
  </si>
  <si>
    <t>TANGGAL</t>
  </si>
  <si>
    <t>UANG MASUK</t>
  </si>
  <si>
    <t>UANG DI LUAR</t>
  </si>
  <si>
    <t>PEMBELIAN</t>
  </si>
  <si>
    <t>KETERANGAN</t>
  </si>
  <si>
    <t>ITEM</t>
  </si>
  <si>
    <t>PRODUKSI</t>
  </si>
  <si>
    <t>OUT</t>
  </si>
  <si>
    <t>MINUS</t>
  </si>
  <si>
    <t>NAMA</t>
  </si>
  <si>
    <t>RP</t>
  </si>
  <si>
    <t>E/P</t>
  </si>
  <si>
    <t>BLD</t>
  </si>
  <si>
    <t>ES BALOK</t>
  </si>
  <si>
    <t>D,O</t>
  </si>
  <si>
    <t>BLP</t>
  </si>
  <si>
    <t>PLASTIK</t>
  </si>
  <si>
    <t>BLPK</t>
  </si>
  <si>
    <t>GAS</t>
  </si>
  <si>
    <t>13/4/2021</t>
  </si>
  <si>
    <t>PP</t>
  </si>
  <si>
    <t>BONGKAR</t>
  </si>
  <si>
    <t>PU</t>
  </si>
  <si>
    <t>BORONGAN</t>
  </si>
  <si>
    <t>KULIT</t>
  </si>
  <si>
    <t>HARIAN</t>
  </si>
  <si>
    <t>KRKG</t>
  </si>
  <si>
    <t>MOBIL</t>
  </si>
  <si>
    <t>SAYAP</t>
  </si>
  <si>
    <t>BENSIN</t>
  </si>
  <si>
    <t>BAYAR</t>
  </si>
  <si>
    <t>PALA</t>
  </si>
  <si>
    <t>TOL</t>
  </si>
  <si>
    <t>KAKI</t>
  </si>
  <si>
    <t>UANG JALAN</t>
  </si>
  <si>
    <t>TLP L</t>
  </si>
  <si>
    <t>MAKAN</t>
  </si>
  <si>
    <t>TLP I</t>
  </si>
  <si>
    <t>RPA</t>
  </si>
  <si>
    <t>HATI</t>
  </si>
  <si>
    <t>LISTRIK</t>
  </si>
  <si>
    <t>SISA</t>
  </si>
  <si>
    <t>USUS</t>
  </si>
  <si>
    <t>SYP R</t>
  </si>
  <si>
    <t>KARKAS</t>
  </si>
  <si>
    <t>TB</t>
  </si>
  <si>
    <t>AYAM PALA CEKER</t>
  </si>
  <si>
    <t>STOK</t>
  </si>
  <si>
    <t>OP</t>
  </si>
  <si>
    <t>PROFIT</t>
  </si>
  <si>
    <t>15/04/2021</t>
  </si>
  <si>
    <t>14/04/2021</t>
  </si>
  <si>
    <t>15/14/2021</t>
  </si>
  <si>
    <t>TLPL L</t>
  </si>
  <si>
    <t>22/04/2022</t>
  </si>
  <si>
    <t>20/04//2021</t>
  </si>
  <si>
    <t>22/4/2021</t>
  </si>
  <si>
    <t xml:space="preserve"> </t>
  </si>
  <si>
    <t>20/04/2022</t>
  </si>
  <si>
    <t>20/04//2022</t>
  </si>
  <si>
    <t>21/04/2021</t>
  </si>
  <si>
    <t>KARWATI</t>
  </si>
  <si>
    <t>UPI</t>
  </si>
  <si>
    <t>YANTO</t>
  </si>
  <si>
    <t>HARI</t>
  </si>
  <si>
    <t>BOBI</t>
  </si>
  <si>
    <t>ODOY</t>
  </si>
  <si>
    <t>YANAH</t>
  </si>
  <si>
    <t>SANTOS</t>
  </si>
  <si>
    <t>MAS WELL</t>
  </si>
  <si>
    <t>UDEL</t>
  </si>
  <si>
    <t>WA SA'ING</t>
  </si>
  <si>
    <t>BUDE FUJI</t>
  </si>
  <si>
    <t>TARMIN</t>
  </si>
  <si>
    <t>DARMA</t>
  </si>
  <si>
    <t>SAKUN</t>
  </si>
  <si>
    <t>AGIL</t>
  </si>
  <si>
    <t>RAWAN</t>
  </si>
  <si>
    <t>TARMIN 2</t>
  </si>
  <si>
    <t>JEFRI</t>
  </si>
  <si>
    <t>AGIL DIMSUM</t>
  </si>
  <si>
    <t>TOHIR</t>
  </si>
  <si>
    <t>SEBLAK</t>
  </si>
  <si>
    <t>LOKALAN</t>
  </si>
  <si>
    <t>AGUS</t>
  </si>
  <si>
    <t>HARY</t>
  </si>
  <si>
    <t>JEPRI</t>
  </si>
  <si>
    <t>WIBI</t>
  </si>
  <si>
    <t>PA MI'IN INDRAMAYU</t>
  </si>
  <si>
    <t>MAJID</t>
  </si>
  <si>
    <t>SEPATAN</t>
  </si>
  <si>
    <t>RUDI BOGOR</t>
  </si>
  <si>
    <t>ELYAS TANGGERANG</t>
  </si>
  <si>
    <t>AGUS PSR CIPETE</t>
  </si>
  <si>
    <t>AGUS BLP</t>
  </si>
  <si>
    <t>HADI</t>
  </si>
  <si>
    <t>RADIT</t>
  </si>
  <si>
    <t>ARFAN</t>
  </si>
  <si>
    <t>HENDRIK</t>
  </si>
  <si>
    <t>RUDI</t>
  </si>
  <si>
    <t>WAWAN</t>
  </si>
  <si>
    <t>HARIS</t>
  </si>
  <si>
    <t>APRI</t>
  </si>
  <si>
    <t>UKA</t>
  </si>
  <si>
    <t>YUSUP</t>
  </si>
  <si>
    <t>NIKI</t>
  </si>
  <si>
    <t>TOMI</t>
  </si>
  <si>
    <t>JAMAL</t>
  </si>
  <si>
    <t>ANISA CIOMAS</t>
  </si>
  <si>
    <t>HARI BMC</t>
  </si>
  <si>
    <t>Table User</t>
  </si>
  <si>
    <t>Table Tonase</t>
  </si>
  <si>
    <t>username</t>
  </si>
  <si>
    <t>password</t>
  </si>
  <si>
    <t>level</t>
  </si>
  <si>
    <t>datetime</t>
  </si>
  <si>
    <t>total_ekor</t>
  </si>
  <si>
    <t>total_mati</t>
  </si>
  <si>
    <t>Table Production</t>
  </si>
  <si>
    <t>id</t>
  </si>
  <si>
    <t>Table RPA</t>
  </si>
  <si>
    <t>name</t>
  </si>
  <si>
    <t>address</t>
  </si>
  <si>
    <t>initial</t>
  </si>
  <si>
    <t>rpa_id</t>
  </si>
  <si>
    <t>sup_id</t>
  </si>
  <si>
    <t>qty</t>
  </si>
  <si>
    <t>Table Sales</t>
  </si>
  <si>
    <t>area_id</t>
  </si>
  <si>
    <t>Table Area</t>
  </si>
  <si>
    <t>processed_by</t>
  </si>
  <si>
    <t>price</t>
  </si>
  <si>
    <t>item_id</t>
  </si>
  <si>
    <t>Table Item</t>
  </si>
  <si>
    <t>description</t>
  </si>
  <si>
    <t>tonase_id</t>
  </si>
  <si>
    <t>Level User</t>
  </si>
  <si>
    <t>1 : Super Admin</t>
  </si>
  <si>
    <t>2 : Admin RPA</t>
  </si>
  <si>
    <t>3 : Admin Area</t>
  </si>
  <si>
    <t>4 : Sales</t>
  </si>
  <si>
    <t>5 : Customer</t>
  </si>
  <si>
    <t>Akses all data master</t>
  </si>
  <si>
    <t>Akses all data master kecuali master User</t>
  </si>
  <si>
    <t>Akses data tonase, produksi &amp; sales</t>
  </si>
  <si>
    <t>Akses data produksi &amp; sales</t>
  </si>
  <si>
    <t>tonase (Kg)</t>
  </si>
  <si>
    <t>plat_number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</si>
</sst>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 * #,##0_ ;_ * \-#,##0_ ;_ * &quot;-&quot;??_ ;_ @_ "/>
    <numFmt numFmtId="166" formatCode="m/d/yyyy;@"/>
    <numFmt numFmtId="167" formatCode="0.0_ "/>
  </numFmts>
  <fonts count="9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b/>
      <sz val="10"/>
      <color theme="1"/>
      <name val="Times New Roman"/>
      <charset val="134"/>
    </font>
    <font>
      <sz val="8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name val="Times New Roman"/>
      <charset val="134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sz val="11"/>
      <color theme="1"/>
      <name val="Calibri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164" fontId="8" fillId="0" borderId="0" applyFon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>
      <alignment vertical="center"/>
    </xf>
    <xf numFmtId="14" fontId="1" fillId="2" borderId="0" xfId="0" applyNumberFormat="1" applyFont="1" applyFill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165" fontId="1" fillId="0" borderId="7" xfId="1" applyNumberFormat="1" applyFont="1" applyFill="1" applyBorder="1">
      <alignment vertical="center"/>
    </xf>
    <xf numFmtId="165" fontId="1" fillId="0" borderId="0" xfId="1" applyNumberFormat="1" applyFont="1" applyFill="1">
      <alignment vertical="center"/>
    </xf>
    <xf numFmtId="165" fontId="1" fillId="0" borderId="6" xfId="1" applyNumberFormat="1" applyFont="1" applyFill="1" applyBorder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165" fontId="1" fillId="0" borderId="7" xfId="1" applyNumberFormat="1" applyFont="1" applyBorder="1">
      <alignment vertical="center"/>
    </xf>
    <xf numFmtId="165" fontId="1" fillId="0" borderId="0" xfId="1" applyNumberFormat="1" applyFont="1">
      <alignment vertical="center"/>
    </xf>
    <xf numFmtId="165" fontId="1" fillId="2" borderId="7" xfId="1" applyNumberFormat="1" applyFont="1" applyFill="1" applyBorder="1">
      <alignment vertical="center"/>
    </xf>
    <xf numFmtId="165" fontId="1" fillId="2" borderId="0" xfId="1" applyNumberFormat="1" applyFont="1" applyFill="1">
      <alignment vertical="center"/>
    </xf>
    <xf numFmtId="165" fontId="1" fillId="0" borderId="6" xfId="1" applyNumberFormat="1" applyFont="1" applyBorder="1">
      <alignment vertical="center"/>
    </xf>
    <xf numFmtId="165" fontId="1" fillId="2" borderId="6" xfId="1" applyNumberFormat="1" applyFont="1" applyFill="1" applyBorder="1">
      <alignment vertical="center"/>
    </xf>
    <xf numFmtId="0" fontId="1" fillId="0" borderId="0" xfId="0" applyFont="1" applyFill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165" fontId="3" fillId="0" borderId="7" xfId="1" applyNumberFormat="1" applyFont="1" applyFill="1" applyBorder="1">
      <alignment vertical="center"/>
    </xf>
    <xf numFmtId="166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/>
    </xf>
    <xf numFmtId="3" fontId="1" fillId="0" borderId="0" xfId="0" applyNumberFormat="1" applyFont="1" applyFill="1" applyAlignment="1">
      <alignment vertical="center"/>
    </xf>
    <xf numFmtId="0" fontId="4" fillId="0" borderId="0" xfId="0" applyFont="1" applyFill="1">
      <alignment vertical="center"/>
    </xf>
    <xf numFmtId="14" fontId="1" fillId="0" borderId="0" xfId="0" applyNumberFormat="1" applyFont="1" applyFill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165" fontId="5" fillId="0" borderId="10" xfId="1" applyNumberFormat="1" applyFont="1" applyFill="1" applyBorder="1">
      <alignment vertical="center"/>
    </xf>
    <xf numFmtId="165" fontId="4" fillId="0" borderId="7" xfId="1" applyNumberFormat="1" applyFont="1" applyFill="1" applyBorder="1">
      <alignment vertical="center"/>
    </xf>
    <xf numFmtId="0" fontId="4" fillId="0" borderId="0" xfId="0" applyFont="1">
      <alignment vertical="center"/>
    </xf>
    <xf numFmtId="3" fontId="1" fillId="0" borderId="6" xfId="1" applyNumberFormat="1" applyFont="1" applyFill="1" applyBorder="1">
      <alignment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66" fontId="1" fillId="0" borderId="7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vertical="center"/>
    </xf>
    <xf numFmtId="165" fontId="1" fillId="0" borderId="7" xfId="0" applyNumberFormat="1" applyFont="1" applyFill="1" applyBorder="1" applyAlignment="1">
      <alignment vertical="center"/>
    </xf>
    <xf numFmtId="165" fontId="1" fillId="0" borderId="0" xfId="0" applyNumberFormat="1" applyFont="1" applyFill="1" applyAlignment="1">
      <alignment vertical="center"/>
    </xf>
    <xf numFmtId="0" fontId="4" fillId="0" borderId="7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165" fontId="1" fillId="0" borderId="0" xfId="1" applyNumberFormat="1" applyFont="1" applyFill="1" applyBorder="1">
      <alignment vertical="center"/>
    </xf>
    <xf numFmtId="165" fontId="1" fillId="0" borderId="6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3" fontId="1" fillId="0" borderId="6" xfId="0" applyNumberFormat="1" applyFont="1" applyFill="1" applyBorder="1" applyAlignment="1">
      <alignment vertical="center"/>
    </xf>
    <xf numFmtId="3" fontId="1" fillId="0" borderId="7" xfId="0" applyNumberFormat="1" applyFont="1" applyFill="1" applyBorder="1" applyAlignment="1">
      <alignment vertical="center"/>
    </xf>
    <xf numFmtId="165" fontId="4" fillId="0" borderId="7" xfId="0" applyNumberFormat="1" applyFont="1" applyFill="1" applyBorder="1" applyAlignment="1">
      <alignment vertical="center"/>
    </xf>
    <xf numFmtId="0" fontId="4" fillId="0" borderId="7" xfId="0" applyFont="1" applyBorder="1">
      <alignment vertical="center"/>
    </xf>
    <xf numFmtId="165" fontId="4" fillId="0" borderId="7" xfId="1" applyNumberFormat="1" applyFont="1" applyBorder="1">
      <alignment vertical="center"/>
    </xf>
    <xf numFmtId="14" fontId="4" fillId="0" borderId="7" xfId="0" applyNumberFormat="1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6" fillId="5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vertical="center"/>
    </xf>
    <xf numFmtId="0" fontId="6" fillId="6" borderId="7" xfId="0" applyNumberFormat="1" applyFont="1" applyFill="1" applyBorder="1" applyAlignment="1">
      <alignment vertical="center"/>
    </xf>
    <xf numFmtId="0" fontId="6" fillId="7" borderId="7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6" fillId="2" borderId="0" xfId="0" applyNumberFormat="1" applyFont="1" applyFill="1" applyAlignment="1">
      <alignment vertical="center"/>
    </xf>
    <xf numFmtId="0" fontId="6" fillId="0" borderId="7" xfId="0" applyFont="1" applyBorder="1">
      <alignment vertical="center"/>
    </xf>
    <xf numFmtId="0" fontId="0" fillId="0" borderId="7" xfId="0" applyBorder="1">
      <alignment vertical="center"/>
    </xf>
    <xf numFmtId="167" fontId="0" fillId="0" borderId="7" xfId="0" applyNumberFormat="1" applyBorder="1">
      <alignment vertical="center"/>
    </xf>
    <xf numFmtId="0" fontId="0" fillId="0" borderId="7" xfId="0" applyNumberFormat="1" applyBorder="1">
      <alignment vertical="center"/>
    </xf>
    <xf numFmtId="0" fontId="0" fillId="8" borderId="0" xfId="0" applyFill="1">
      <alignment vertical="center"/>
    </xf>
    <xf numFmtId="0" fontId="7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14" fontId="6" fillId="2" borderId="0" xfId="0" applyNumberFormat="1" applyFont="1" applyFill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3" fontId="1" fillId="0" borderId="2" xfId="0" applyNumberFormat="1" applyFont="1" applyFill="1" applyBorder="1" applyAlignment="1">
      <alignment horizontal="center" vertical="center"/>
    </xf>
    <xf numFmtId="165" fontId="4" fillId="0" borderId="0" xfId="1" applyNumberFormat="1" applyFont="1" applyFill="1" applyBorder="1" applyAlignment="1">
      <alignment horizontal="center" vertical="center"/>
    </xf>
    <xf numFmtId="165" fontId="4" fillId="0" borderId="0" xfId="1" applyNumberFormat="1" applyFont="1" applyFill="1" applyBorder="1">
      <alignment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166" fontId="1" fillId="0" borderId="11" xfId="0" applyNumberFormat="1" applyFont="1" applyFill="1" applyBorder="1" applyAlignment="1">
      <alignment horizontal="center" vertical="center" wrapText="1"/>
    </xf>
    <xf numFmtId="166" fontId="1" fillId="0" borderId="13" xfId="0" applyNumberFormat="1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0"/>
  <sheetViews>
    <sheetView topLeftCell="A350" workbookViewId="0">
      <selection activeCell="B388" sqref="B388"/>
    </sheetView>
  </sheetViews>
  <sheetFormatPr defaultColWidth="9.140625" defaultRowHeight="15.75"/>
  <cols>
    <col min="1" max="1" width="8.85546875" style="52" customWidth="1"/>
    <col min="2" max="2" width="8.28515625" style="51" customWidth="1"/>
    <col min="3" max="3" width="7.7109375" style="51" customWidth="1"/>
    <col min="4" max="4" width="7.140625" style="51" customWidth="1"/>
    <col min="5" max="5" width="7.7109375" style="51" customWidth="1"/>
    <col min="6" max="6" width="7.140625" style="51" customWidth="1"/>
    <col min="7" max="7" width="7.7109375" style="51" customWidth="1"/>
    <col min="8" max="8" width="7.140625" style="51" customWidth="1"/>
    <col min="9" max="9" width="7.7109375" style="51" customWidth="1"/>
    <col min="10" max="10" width="6.28515625" style="51" customWidth="1"/>
    <col min="11" max="11" width="7.7109375" style="51" customWidth="1"/>
    <col min="12" max="12" width="7.140625" style="51" customWidth="1"/>
    <col min="13" max="13" width="7.7109375" style="51" customWidth="1"/>
    <col min="14" max="14" width="7.140625" style="51" customWidth="1"/>
    <col min="15" max="15" width="7.7109375" style="51" customWidth="1"/>
    <col min="16" max="16" width="7.140625" style="51" customWidth="1"/>
    <col min="17" max="17" width="7.85546875" style="51" customWidth="1"/>
    <col min="18" max="18" width="7.140625" style="51" customWidth="1"/>
    <col min="19" max="19" width="8.28515625" style="51" customWidth="1"/>
    <col min="20" max="21" width="14.28515625" style="51"/>
    <col min="22" max="22" width="9.140625" style="51"/>
    <col min="23" max="23" width="14.28515625" style="51"/>
    <col min="24" max="16384" width="9.140625" style="51"/>
  </cols>
  <sheetData>
    <row r="1" spans="1:19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</row>
    <row r="2" spans="1:19">
      <c r="A2" s="70" t="s">
        <v>1</v>
      </c>
      <c r="B2" s="70"/>
      <c r="C2" s="51" t="s">
        <v>2</v>
      </c>
      <c r="D2" s="71">
        <v>44443</v>
      </c>
      <c r="E2" s="71"/>
      <c r="G2" s="51" t="s">
        <v>3</v>
      </c>
      <c r="I2" s="51" t="s">
        <v>2</v>
      </c>
      <c r="L2" s="51">
        <v>24500</v>
      </c>
    </row>
    <row r="3" spans="1:19">
      <c r="A3" s="70" t="s">
        <v>4</v>
      </c>
      <c r="B3" s="70"/>
      <c r="C3" s="51" t="s">
        <v>2</v>
      </c>
      <c r="D3" s="51" t="s">
        <v>5</v>
      </c>
      <c r="G3" s="51" t="s">
        <v>6</v>
      </c>
      <c r="I3" s="51" t="s">
        <v>2</v>
      </c>
      <c r="L3" s="51">
        <f>D4/D5</f>
        <v>2.4787535410764874</v>
      </c>
    </row>
    <row r="4" spans="1:19">
      <c r="A4" s="70" t="s">
        <v>7</v>
      </c>
      <c r="B4" s="70"/>
      <c r="C4" s="51" t="s">
        <v>2</v>
      </c>
      <c r="D4" s="51">
        <f>C19+E19+G19+I19+M19+O19+Q19+S19+K19</f>
        <v>3500.0000000000005</v>
      </c>
    </row>
    <row r="5" spans="1:19">
      <c r="A5" s="70" t="s">
        <v>8</v>
      </c>
      <c r="B5" s="70"/>
      <c r="C5" s="51" t="s">
        <v>2</v>
      </c>
      <c r="D5" s="51">
        <f>B19+D19+F19+H19+J19+L19+N19+P19+R19</f>
        <v>1412</v>
      </c>
    </row>
    <row r="6" spans="1:19">
      <c r="A6" s="70" t="s">
        <v>9</v>
      </c>
      <c r="B6" s="70"/>
      <c r="C6" s="51" t="s">
        <v>2</v>
      </c>
      <c r="D6" s="51">
        <v>10</v>
      </c>
    </row>
    <row r="7" spans="1:19">
      <c r="B7" s="54"/>
    </row>
    <row r="8" spans="1:19" s="52" customFormat="1">
      <c r="A8" s="55" t="s">
        <v>10</v>
      </c>
      <c r="B8" s="55" t="s">
        <v>8</v>
      </c>
      <c r="C8" s="55" t="s">
        <v>11</v>
      </c>
      <c r="D8" s="55" t="s">
        <v>8</v>
      </c>
      <c r="E8" s="55" t="s">
        <v>11</v>
      </c>
      <c r="F8" s="55" t="s">
        <v>8</v>
      </c>
      <c r="G8" s="55" t="s">
        <v>11</v>
      </c>
      <c r="H8" s="55" t="s">
        <v>8</v>
      </c>
      <c r="I8" s="55" t="s">
        <v>11</v>
      </c>
      <c r="J8" s="55" t="s">
        <v>8</v>
      </c>
      <c r="K8" s="55" t="s">
        <v>11</v>
      </c>
      <c r="L8" s="55" t="s">
        <v>8</v>
      </c>
      <c r="M8" s="55" t="s">
        <v>11</v>
      </c>
      <c r="N8" s="55" t="s">
        <v>8</v>
      </c>
      <c r="O8" s="55" t="s">
        <v>11</v>
      </c>
      <c r="P8" s="55" t="s">
        <v>8</v>
      </c>
      <c r="Q8" s="55" t="s">
        <v>11</v>
      </c>
      <c r="R8" s="55" t="s">
        <v>8</v>
      </c>
      <c r="S8" s="55" t="s">
        <v>11</v>
      </c>
    </row>
    <row r="9" spans="1:19">
      <c r="A9" s="56">
        <v>1</v>
      </c>
      <c r="B9" s="57">
        <v>16</v>
      </c>
      <c r="C9" s="57">
        <v>38.4</v>
      </c>
      <c r="D9" s="57">
        <v>16</v>
      </c>
      <c r="E9" s="57">
        <v>38.200000000000003</v>
      </c>
      <c r="F9" s="57">
        <v>16</v>
      </c>
      <c r="G9" s="57">
        <v>39.200000000000003</v>
      </c>
      <c r="H9" s="57">
        <v>16</v>
      </c>
      <c r="I9" s="57">
        <v>40</v>
      </c>
      <c r="J9" s="57">
        <v>16</v>
      </c>
      <c r="K9" s="57">
        <v>42.6</v>
      </c>
      <c r="L9" s="57">
        <v>16</v>
      </c>
      <c r="M9" s="57">
        <v>40</v>
      </c>
      <c r="N9" s="57">
        <v>16</v>
      </c>
      <c r="O9" s="57">
        <v>40.6</v>
      </c>
      <c r="P9" s="57">
        <v>16</v>
      </c>
      <c r="Q9" s="57">
        <v>39.6</v>
      </c>
      <c r="R9" s="57">
        <v>16</v>
      </c>
      <c r="S9" s="57">
        <v>42</v>
      </c>
    </row>
    <row r="10" spans="1:19">
      <c r="A10" s="56">
        <v>2</v>
      </c>
      <c r="B10" s="57">
        <v>16</v>
      </c>
      <c r="C10" s="57">
        <v>39</v>
      </c>
      <c r="D10" s="57">
        <v>16</v>
      </c>
      <c r="E10" s="57">
        <v>38.200000000000003</v>
      </c>
      <c r="F10" s="57">
        <v>16</v>
      </c>
      <c r="G10" s="57">
        <v>40.4</v>
      </c>
      <c r="H10" s="57">
        <v>16</v>
      </c>
      <c r="I10" s="57">
        <v>39</v>
      </c>
      <c r="J10" s="57">
        <v>16</v>
      </c>
      <c r="K10" s="57">
        <v>40.6</v>
      </c>
      <c r="L10" s="57">
        <v>16</v>
      </c>
      <c r="M10" s="57">
        <v>39.799999999999997</v>
      </c>
      <c r="N10" s="57">
        <v>16</v>
      </c>
      <c r="O10" s="57">
        <v>39</v>
      </c>
      <c r="P10" s="57">
        <v>16</v>
      </c>
      <c r="Q10" s="57">
        <v>41</v>
      </c>
      <c r="R10" s="57">
        <v>16</v>
      </c>
      <c r="S10" s="57">
        <v>38</v>
      </c>
    </row>
    <row r="11" spans="1:19">
      <c r="A11" s="56">
        <v>3</v>
      </c>
      <c r="B11" s="57">
        <v>16</v>
      </c>
      <c r="C11" s="57">
        <v>38.4</v>
      </c>
      <c r="D11" s="57">
        <v>16</v>
      </c>
      <c r="E11" s="57">
        <v>36.200000000000003</v>
      </c>
      <c r="F11" s="57">
        <v>16</v>
      </c>
      <c r="G11" s="57">
        <v>39.4</v>
      </c>
      <c r="H11" s="57">
        <v>16</v>
      </c>
      <c r="I11" s="57">
        <v>38.799999999999997</v>
      </c>
      <c r="J11" s="57">
        <v>16</v>
      </c>
      <c r="K11" s="57">
        <v>40.6</v>
      </c>
      <c r="L11" s="57">
        <v>16</v>
      </c>
      <c r="M11" s="57">
        <v>39.4</v>
      </c>
      <c r="N11" s="57">
        <v>16</v>
      </c>
      <c r="O11" s="57">
        <v>42</v>
      </c>
      <c r="P11" s="57">
        <v>16</v>
      </c>
      <c r="Q11" s="57">
        <v>39.4</v>
      </c>
      <c r="R11" s="57">
        <v>16</v>
      </c>
      <c r="S11" s="57">
        <v>39.799999999999997</v>
      </c>
    </row>
    <row r="12" spans="1:19">
      <c r="A12" s="56">
        <v>4</v>
      </c>
      <c r="B12" s="57">
        <v>16</v>
      </c>
      <c r="C12" s="57">
        <v>38.6</v>
      </c>
      <c r="D12" s="57">
        <v>16</v>
      </c>
      <c r="E12" s="57">
        <v>40.200000000000003</v>
      </c>
      <c r="F12" s="57">
        <v>16</v>
      </c>
      <c r="G12" s="57">
        <v>39</v>
      </c>
      <c r="H12" s="57">
        <v>16</v>
      </c>
      <c r="I12" s="57">
        <v>39</v>
      </c>
      <c r="J12" s="57">
        <v>16</v>
      </c>
      <c r="K12" s="57">
        <v>40.799999999999997</v>
      </c>
      <c r="L12" s="57">
        <v>16</v>
      </c>
      <c r="M12" s="57">
        <v>42</v>
      </c>
      <c r="N12" s="57">
        <v>16</v>
      </c>
      <c r="O12" s="57">
        <v>40</v>
      </c>
      <c r="P12" s="57">
        <v>16</v>
      </c>
      <c r="Q12" s="57">
        <v>40</v>
      </c>
      <c r="R12" s="57">
        <v>16</v>
      </c>
      <c r="S12" s="57">
        <v>40.6</v>
      </c>
    </row>
    <row r="13" spans="1:19">
      <c r="A13" s="56">
        <v>5</v>
      </c>
      <c r="B13" s="57">
        <v>16</v>
      </c>
      <c r="C13" s="57">
        <v>40.200000000000003</v>
      </c>
      <c r="D13" s="57">
        <v>16</v>
      </c>
      <c r="E13" s="57">
        <v>40</v>
      </c>
      <c r="F13" s="57">
        <v>16</v>
      </c>
      <c r="G13" s="57">
        <v>40.200000000000003</v>
      </c>
      <c r="H13" s="57">
        <v>16</v>
      </c>
      <c r="I13" s="57">
        <v>39.4</v>
      </c>
      <c r="J13" s="57">
        <v>16</v>
      </c>
      <c r="K13" s="57">
        <v>39</v>
      </c>
      <c r="L13" s="57">
        <v>16</v>
      </c>
      <c r="M13" s="57">
        <v>38.799999999999997</v>
      </c>
      <c r="N13" s="57">
        <v>16</v>
      </c>
      <c r="O13" s="57">
        <v>41</v>
      </c>
      <c r="P13" s="57">
        <v>16</v>
      </c>
      <c r="Q13" s="57">
        <v>41.4</v>
      </c>
      <c r="R13" s="57">
        <v>16</v>
      </c>
      <c r="S13" s="57">
        <v>38.200000000000003</v>
      </c>
    </row>
    <row r="14" spans="1:19">
      <c r="A14" s="56">
        <v>6</v>
      </c>
      <c r="B14" s="57">
        <v>16</v>
      </c>
      <c r="C14" s="57">
        <v>39.200000000000003</v>
      </c>
      <c r="D14" s="57">
        <v>16</v>
      </c>
      <c r="E14" s="57">
        <v>38.6</v>
      </c>
      <c r="F14" s="57">
        <v>16</v>
      </c>
      <c r="G14" s="57">
        <v>39.200000000000003</v>
      </c>
      <c r="H14" s="57">
        <v>16</v>
      </c>
      <c r="I14" s="57">
        <v>40.799999999999997</v>
      </c>
      <c r="J14" s="57">
        <v>16</v>
      </c>
      <c r="K14" s="57">
        <v>40</v>
      </c>
      <c r="L14" s="57">
        <v>16</v>
      </c>
      <c r="M14" s="57">
        <v>40</v>
      </c>
      <c r="N14" s="57">
        <v>16</v>
      </c>
      <c r="O14" s="57">
        <v>39</v>
      </c>
      <c r="P14" s="57">
        <v>16</v>
      </c>
      <c r="Q14" s="57">
        <v>41.2</v>
      </c>
      <c r="R14" s="57">
        <v>16</v>
      </c>
      <c r="S14" s="57">
        <v>39.200000000000003</v>
      </c>
    </row>
    <row r="15" spans="1:19">
      <c r="A15" s="56">
        <v>7</v>
      </c>
      <c r="B15" s="57">
        <v>16</v>
      </c>
      <c r="C15" s="57">
        <v>39</v>
      </c>
      <c r="D15" s="57">
        <v>16</v>
      </c>
      <c r="E15" s="57">
        <v>40.799999999999997</v>
      </c>
      <c r="F15" s="57">
        <v>16</v>
      </c>
      <c r="G15" s="57">
        <v>39.6</v>
      </c>
      <c r="H15" s="57">
        <v>16</v>
      </c>
      <c r="I15" s="57">
        <v>39.4</v>
      </c>
      <c r="J15" s="57">
        <v>16</v>
      </c>
      <c r="K15" s="57">
        <v>40.4</v>
      </c>
      <c r="L15" s="57">
        <v>16</v>
      </c>
      <c r="M15" s="57">
        <v>40.6</v>
      </c>
      <c r="N15" s="57">
        <v>16</v>
      </c>
      <c r="O15" s="57">
        <v>39.200000000000003</v>
      </c>
      <c r="P15" s="57">
        <v>16</v>
      </c>
      <c r="Q15" s="57">
        <v>38.6</v>
      </c>
      <c r="R15" s="57">
        <v>16</v>
      </c>
      <c r="S15" s="57">
        <v>39.6</v>
      </c>
    </row>
    <row r="16" spans="1:19">
      <c r="A16" s="56">
        <v>8</v>
      </c>
      <c r="B16" s="57">
        <v>16</v>
      </c>
      <c r="C16" s="57">
        <v>36.6</v>
      </c>
      <c r="D16" s="57">
        <v>16</v>
      </c>
      <c r="E16" s="57">
        <v>39.6</v>
      </c>
      <c r="F16" s="57">
        <v>16</v>
      </c>
      <c r="G16" s="57">
        <v>40</v>
      </c>
      <c r="H16" s="57">
        <v>16</v>
      </c>
      <c r="I16" s="57">
        <v>40</v>
      </c>
      <c r="J16" s="57">
        <v>16</v>
      </c>
      <c r="K16" s="57">
        <v>40.6</v>
      </c>
      <c r="L16" s="57">
        <v>16</v>
      </c>
      <c r="M16" s="57">
        <v>39.4</v>
      </c>
      <c r="N16" s="57">
        <v>16</v>
      </c>
      <c r="O16" s="57">
        <v>40</v>
      </c>
      <c r="P16" s="57">
        <v>16</v>
      </c>
      <c r="Q16" s="57">
        <v>42</v>
      </c>
      <c r="R16" s="57">
        <v>20</v>
      </c>
      <c r="S16" s="57">
        <v>45.2</v>
      </c>
    </row>
    <row r="17" spans="1:19">
      <c r="A17" s="56">
        <v>9</v>
      </c>
      <c r="B17" s="57">
        <v>16</v>
      </c>
      <c r="C17" s="57">
        <v>40</v>
      </c>
      <c r="D17" s="57">
        <v>16</v>
      </c>
      <c r="E17" s="57">
        <v>39.799999999999997</v>
      </c>
      <c r="F17" s="57">
        <v>16</v>
      </c>
      <c r="G17" s="57">
        <v>40.200000000000003</v>
      </c>
      <c r="H17" s="57">
        <v>16</v>
      </c>
      <c r="I17" s="57">
        <v>40.799999999999997</v>
      </c>
      <c r="J17" s="57">
        <v>16</v>
      </c>
      <c r="K17" s="57">
        <v>40.200000000000003</v>
      </c>
      <c r="L17" s="57">
        <v>16</v>
      </c>
      <c r="M17" s="57">
        <v>38</v>
      </c>
      <c r="N17" s="57">
        <v>16</v>
      </c>
      <c r="O17" s="57">
        <v>37</v>
      </c>
      <c r="P17" s="57">
        <v>16</v>
      </c>
      <c r="Q17" s="57">
        <v>40</v>
      </c>
      <c r="R17" s="57"/>
      <c r="S17" s="57"/>
    </row>
    <row r="18" spans="1:19">
      <c r="A18" s="56">
        <v>10</v>
      </c>
      <c r="B18" s="57">
        <v>16</v>
      </c>
      <c r="C18" s="57">
        <v>36.799999999999997</v>
      </c>
      <c r="D18" s="57">
        <v>16</v>
      </c>
      <c r="E18" s="57">
        <v>39.799999999999997</v>
      </c>
      <c r="F18" s="57">
        <v>16</v>
      </c>
      <c r="G18" s="57">
        <v>40</v>
      </c>
      <c r="H18" s="57">
        <v>16</v>
      </c>
      <c r="I18" s="57">
        <v>40</v>
      </c>
      <c r="J18" s="57">
        <v>16</v>
      </c>
      <c r="K18" s="57">
        <v>41.2</v>
      </c>
      <c r="L18" s="57">
        <v>16</v>
      </c>
      <c r="M18" s="57">
        <v>40.200000000000003</v>
      </c>
      <c r="N18" s="57">
        <v>16</v>
      </c>
      <c r="O18" s="57">
        <v>42</v>
      </c>
      <c r="P18" s="57">
        <v>16</v>
      </c>
      <c r="Q18" s="57">
        <v>38.200000000000003</v>
      </c>
      <c r="R18" s="57"/>
      <c r="S18" s="57"/>
    </row>
    <row r="19" spans="1:19">
      <c r="A19" s="58" t="s">
        <v>12</v>
      </c>
      <c r="B19" s="59">
        <f t="shared" ref="B19:S19" si="0">SUM(B9:B18)</f>
        <v>160</v>
      </c>
      <c r="C19" s="60">
        <f t="shared" si="0"/>
        <v>386.20000000000005</v>
      </c>
      <c r="D19" s="59">
        <f t="shared" si="0"/>
        <v>160</v>
      </c>
      <c r="E19" s="59">
        <f t="shared" si="0"/>
        <v>391.40000000000003</v>
      </c>
      <c r="F19" s="59">
        <f t="shared" si="0"/>
        <v>160</v>
      </c>
      <c r="G19" s="59">
        <f t="shared" si="0"/>
        <v>397.2</v>
      </c>
      <c r="H19" s="59">
        <f t="shared" si="0"/>
        <v>160</v>
      </c>
      <c r="I19" s="59">
        <f t="shared" si="0"/>
        <v>397.2</v>
      </c>
      <c r="J19" s="59">
        <f t="shared" si="0"/>
        <v>160</v>
      </c>
      <c r="K19" s="59">
        <f t="shared" si="0"/>
        <v>406</v>
      </c>
      <c r="L19" s="59">
        <f t="shared" si="0"/>
        <v>160</v>
      </c>
      <c r="M19" s="59">
        <f t="shared" si="0"/>
        <v>398.2</v>
      </c>
      <c r="N19" s="59">
        <f t="shared" si="0"/>
        <v>160</v>
      </c>
      <c r="O19" s="59">
        <f t="shared" si="0"/>
        <v>399.8</v>
      </c>
      <c r="P19" s="59">
        <f t="shared" si="0"/>
        <v>160</v>
      </c>
      <c r="Q19" s="59">
        <f t="shared" si="0"/>
        <v>401.40000000000003</v>
      </c>
      <c r="R19" s="59">
        <f t="shared" si="0"/>
        <v>132</v>
      </c>
      <c r="S19" s="59">
        <f t="shared" si="0"/>
        <v>322.60000000000002</v>
      </c>
    </row>
    <row r="22" spans="1:19">
      <c r="A22" s="69" t="s">
        <v>0</v>
      </c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2"/>
      <c r="Q22" s="62"/>
      <c r="R22" s="62"/>
      <c r="S22" s="62"/>
    </row>
    <row r="23" spans="1:19">
      <c r="A23" s="70" t="s">
        <v>1</v>
      </c>
      <c r="B23" s="70"/>
      <c r="C23" s="51" t="s">
        <v>2</v>
      </c>
      <c r="D23" s="71">
        <v>44504</v>
      </c>
      <c r="E23" s="71"/>
      <c r="G23" s="51" t="s">
        <v>3</v>
      </c>
      <c r="I23" s="51" t="s">
        <v>2</v>
      </c>
      <c r="L23" s="51">
        <v>25000</v>
      </c>
    </row>
    <row r="24" spans="1:19">
      <c r="A24" s="70" t="s">
        <v>4</v>
      </c>
      <c r="B24" s="70"/>
      <c r="C24" s="51" t="s">
        <v>2</v>
      </c>
      <c r="D24" s="51" t="s">
        <v>13</v>
      </c>
      <c r="G24" s="51" t="s">
        <v>6</v>
      </c>
      <c r="I24" s="51" t="s">
        <v>2</v>
      </c>
      <c r="L24" s="51">
        <f>D25/D26</f>
        <v>2.050380785002929</v>
      </c>
    </row>
    <row r="25" spans="1:19">
      <c r="A25" s="70" t="s">
        <v>7</v>
      </c>
      <c r="B25" s="70"/>
      <c r="C25" s="51" t="s">
        <v>2</v>
      </c>
      <c r="D25" s="51">
        <f>C40+E40+G40+I40+M40+O40+Q40+S40+K40</f>
        <v>3500</v>
      </c>
    </row>
    <row r="26" spans="1:19">
      <c r="A26" s="70" t="s">
        <v>8</v>
      </c>
      <c r="B26" s="70"/>
      <c r="C26" s="51" t="s">
        <v>2</v>
      </c>
      <c r="D26" s="51">
        <f>B40+D40+F40+H40+J40+L40+N40+P40+R40</f>
        <v>1707</v>
      </c>
    </row>
    <row r="27" spans="1:19">
      <c r="A27" s="70" t="s">
        <v>9</v>
      </c>
      <c r="B27" s="70"/>
      <c r="C27" s="51" t="s">
        <v>2</v>
      </c>
      <c r="D27" s="51">
        <v>6</v>
      </c>
    </row>
    <row r="28" spans="1:19">
      <c r="B28" s="54"/>
    </row>
    <row r="29" spans="1:19">
      <c r="A29" s="61" t="s">
        <v>10</v>
      </c>
      <c r="B29" s="61" t="s">
        <v>8</v>
      </c>
      <c r="C29" s="61" t="s">
        <v>11</v>
      </c>
      <c r="D29" s="61" t="s">
        <v>8</v>
      </c>
      <c r="E29" s="61" t="s">
        <v>11</v>
      </c>
      <c r="F29" s="61" t="s">
        <v>8</v>
      </c>
      <c r="G29" s="61" t="s">
        <v>11</v>
      </c>
      <c r="H29" s="61" t="s">
        <v>8</v>
      </c>
      <c r="I29" s="61" t="s">
        <v>11</v>
      </c>
      <c r="J29" s="61" t="s">
        <v>8</v>
      </c>
      <c r="K29" s="61" t="s">
        <v>11</v>
      </c>
      <c r="L29" s="61" t="s">
        <v>8</v>
      </c>
      <c r="M29" s="61" t="s">
        <v>11</v>
      </c>
      <c r="N29" s="61" t="s">
        <v>8</v>
      </c>
      <c r="O29" s="61" t="s">
        <v>11</v>
      </c>
      <c r="P29" s="61" t="s">
        <v>8</v>
      </c>
      <c r="Q29" s="61" t="s">
        <v>11</v>
      </c>
      <c r="R29" s="61" t="s">
        <v>8</v>
      </c>
      <c r="S29" s="61" t="s">
        <v>11</v>
      </c>
    </row>
    <row r="30" spans="1:19">
      <c r="A30" s="56">
        <v>1</v>
      </c>
      <c r="B30" s="57">
        <v>28</v>
      </c>
      <c r="C30" s="57">
        <v>62</v>
      </c>
      <c r="D30" s="57">
        <v>28</v>
      </c>
      <c r="E30" s="57">
        <v>55.4</v>
      </c>
      <c r="F30" s="57">
        <v>28</v>
      </c>
      <c r="G30" s="57">
        <v>58.2</v>
      </c>
      <c r="H30" s="57">
        <v>28</v>
      </c>
      <c r="I30" s="57">
        <v>55.8</v>
      </c>
      <c r="J30" s="57">
        <v>28</v>
      </c>
      <c r="K30" s="57">
        <v>59.8</v>
      </c>
      <c r="L30" s="57">
        <v>28</v>
      </c>
      <c r="M30" s="57">
        <v>58</v>
      </c>
      <c r="N30" s="57">
        <v>27</v>
      </c>
      <c r="O30" s="57">
        <v>53.8</v>
      </c>
      <c r="P30" s="57"/>
      <c r="Q30" s="57"/>
      <c r="R30" s="57"/>
      <c r="S30" s="57"/>
    </row>
    <row r="31" spans="1:19">
      <c r="A31" s="56">
        <v>2</v>
      </c>
      <c r="B31" s="57">
        <v>28</v>
      </c>
      <c r="C31" s="57">
        <v>59.6</v>
      </c>
      <c r="D31" s="57">
        <v>28</v>
      </c>
      <c r="E31" s="57">
        <v>64.400000000000006</v>
      </c>
      <c r="F31" s="57">
        <v>28</v>
      </c>
      <c r="G31" s="57">
        <v>57.2</v>
      </c>
      <c r="H31" s="57">
        <v>28</v>
      </c>
      <c r="I31" s="57">
        <v>58.4</v>
      </c>
      <c r="J31" s="57">
        <v>28</v>
      </c>
      <c r="K31" s="57">
        <v>57.2</v>
      </c>
      <c r="L31" s="57">
        <v>28</v>
      </c>
      <c r="M31" s="57">
        <v>57</v>
      </c>
      <c r="N31" s="57"/>
      <c r="O31" s="57"/>
      <c r="P31" s="57"/>
      <c r="Q31" s="57"/>
      <c r="R31" s="57"/>
      <c r="S31" s="57"/>
    </row>
    <row r="32" spans="1:19">
      <c r="A32" s="56">
        <v>3</v>
      </c>
      <c r="B32" s="57">
        <v>28</v>
      </c>
      <c r="C32" s="57">
        <v>59</v>
      </c>
      <c r="D32" s="57">
        <v>28</v>
      </c>
      <c r="E32" s="57">
        <v>56.8</v>
      </c>
      <c r="F32" s="57">
        <v>28</v>
      </c>
      <c r="G32" s="57">
        <v>55.8</v>
      </c>
      <c r="H32" s="57">
        <v>28</v>
      </c>
      <c r="I32" s="57">
        <v>56.6</v>
      </c>
      <c r="J32" s="57">
        <v>28</v>
      </c>
      <c r="K32" s="57">
        <v>59.4</v>
      </c>
      <c r="L32" s="57">
        <v>28</v>
      </c>
      <c r="M32" s="57">
        <v>57.2</v>
      </c>
      <c r="N32" s="57"/>
      <c r="O32" s="57"/>
      <c r="P32" s="57"/>
      <c r="Q32" s="57"/>
      <c r="R32" s="57"/>
      <c r="S32" s="57"/>
    </row>
    <row r="33" spans="1:19">
      <c r="A33" s="56">
        <v>4</v>
      </c>
      <c r="B33" s="57">
        <v>28</v>
      </c>
      <c r="C33" s="57">
        <v>57</v>
      </c>
      <c r="D33" s="57">
        <v>28</v>
      </c>
      <c r="E33" s="57">
        <v>57.4</v>
      </c>
      <c r="F33" s="57">
        <v>28</v>
      </c>
      <c r="G33" s="57">
        <v>57.6</v>
      </c>
      <c r="H33" s="57">
        <v>28</v>
      </c>
      <c r="I33" s="57">
        <v>57.4</v>
      </c>
      <c r="J33" s="57">
        <v>28</v>
      </c>
      <c r="K33" s="57">
        <v>59.8</v>
      </c>
      <c r="L33" s="57">
        <v>28</v>
      </c>
      <c r="M33" s="57">
        <v>54.4</v>
      </c>
      <c r="N33" s="57"/>
      <c r="O33" s="57"/>
      <c r="P33" s="57"/>
      <c r="Q33" s="57"/>
      <c r="R33" s="57"/>
      <c r="S33" s="57"/>
    </row>
    <row r="34" spans="1:19">
      <c r="A34" s="56">
        <v>5</v>
      </c>
      <c r="B34" s="57">
        <v>28</v>
      </c>
      <c r="C34" s="57">
        <v>56</v>
      </c>
      <c r="D34" s="57">
        <v>28</v>
      </c>
      <c r="E34" s="57">
        <v>55.8</v>
      </c>
      <c r="F34" s="57">
        <v>28</v>
      </c>
      <c r="G34" s="57">
        <v>58.6</v>
      </c>
      <c r="H34" s="57">
        <v>28</v>
      </c>
      <c r="I34" s="57">
        <v>56</v>
      </c>
      <c r="J34" s="57">
        <v>28</v>
      </c>
      <c r="K34" s="57">
        <v>56.2</v>
      </c>
      <c r="L34" s="57">
        <v>28</v>
      </c>
      <c r="M34" s="57">
        <v>52.8</v>
      </c>
      <c r="N34" s="57"/>
      <c r="O34" s="57"/>
      <c r="P34" s="57"/>
      <c r="Q34" s="57"/>
      <c r="R34" s="57"/>
      <c r="S34" s="57"/>
    </row>
    <row r="35" spans="1:19">
      <c r="A35" s="56">
        <v>6</v>
      </c>
      <c r="B35" s="57">
        <v>28</v>
      </c>
      <c r="C35" s="57">
        <v>59.8</v>
      </c>
      <c r="D35" s="57">
        <v>28</v>
      </c>
      <c r="E35" s="57">
        <v>56.6</v>
      </c>
      <c r="F35" s="57">
        <v>28</v>
      </c>
      <c r="G35" s="57">
        <v>57</v>
      </c>
      <c r="H35" s="57">
        <v>28</v>
      </c>
      <c r="I35" s="57">
        <v>56.2</v>
      </c>
      <c r="J35" s="57">
        <v>28</v>
      </c>
      <c r="K35" s="57">
        <v>56.8</v>
      </c>
      <c r="L35" s="57">
        <v>28</v>
      </c>
      <c r="M35" s="57">
        <v>57</v>
      </c>
      <c r="N35" s="57"/>
      <c r="O35" s="57"/>
      <c r="P35" s="57"/>
      <c r="Q35" s="57"/>
      <c r="R35" s="57"/>
      <c r="S35" s="57"/>
    </row>
    <row r="36" spans="1:19">
      <c r="A36" s="56">
        <v>7</v>
      </c>
      <c r="B36" s="57">
        <v>28</v>
      </c>
      <c r="C36" s="57">
        <v>54.8</v>
      </c>
      <c r="D36" s="57">
        <v>28</v>
      </c>
      <c r="E36" s="57">
        <v>60</v>
      </c>
      <c r="F36" s="57">
        <v>28</v>
      </c>
      <c r="G36" s="57">
        <v>56.2</v>
      </c>
      <c r="H36" s="57">
        <v>28</v>
      </c>
      <c r="I36" s="57">
        <v>59</v>
      </c>
      <c r="J36" s="57">
        <v>28</v>
      </c>
      <c r="K36" s="57">
        <v>53.8</v>
      </c>
      <c r="L36" s="57">
        <v>28</v>
      </c>
      <c r="M36" s="57">
        <v>57.6</v>
      </c>
      <c r="N36" s="57"/>
      <c r="O36" s="57"/>
      <c r="P36" s="57"/>
      <c r="Q36" s="57"/>
      <c r="R36" s="57"/>
      <c r="S36" s="57"/>
    </row>
    <row r="37" spans="1:19">
      <c r="A37" s="56">
        <v>8</v>
      </c>
      <c r="B37" s="57">
        <v>28</v>
      </c>
      <c r="C37" s="57">
        <v>54.8</v>
      </c>
      <c r="D37" s="57">
        <v>28</v>
      </c>
      <c r="E37" s="57">
        <v>60.6</v>
      </c>
      <c r="F37" s="57">
        <v>28</v>
      </c>
      <c r="G37" s="57">
        <v>56.2</v>
      </c>
      <c r="H37" s="57">
        <v>28</v>
      </c>
      <c r="I37" s="57">
        <v>57.8</v>
      </c>
      <c r="J37" s="57">
        <v>28</v>
      </c>
      <c r="K37" s="57">
        <v>57.6</v>
      </c>
      <c r="L37" s="57">
        <v>28</v>
      </c>
      <c r="M37" s="57">
        <v>58.6</v>
      </c>
      <c r="N37" s="57"/>
      <c r="O37" s="57"/>
      <c r="P37" s="57"/>
      <c r="Q37" s="57"/>
      <c r="R37" s="57"/>
      <c r="S37" s="57"/>
    </row>
    <row r="38" spans="1:19">
      <c r="A38" s="56">
        <v>9</v>
      </c>
      <c r="B38" s="57">
        <v>28</v>
      </c>
      <c r="C38" s="57">
        <v>54.8</v>
      </c>
      <c r="D38" s="57">
        <v>28</v>
      </c>
      <c r="E38" s="57">
        <v>59</v>
      </c>
      <c r="F38" s="57">
        <v>28</v>
      </c>
      <c r="G38" s="57">
        <v>54.6</v>
      </c>
      <c r="H38" s="57">
        <v>28</v>
      </c>
      <c r="I38" s="57">
        <v>56.4</v>
      </c>
      <c r="J38" s="57">
        <v>28</v>
      </c>
      <c r="K38" s="57">
        <v>57.8</v>
      </c>
      <c r="L38" s="57">
        <v>28</v>
      </c>
      <c r="M38" s="57">
        <v>58.2</v>
      </c>
      <c r="N38" s="57"/>
      <c r="O38" s="57"/>
      <c r="P38" s="57"/>
      <c r="Q38" s="57"/>
      <c r="R38" s="57"/>
      <c r="S38" s="57"/>
    </row>
    <row r="39" spans="1:19">
      <c r="A39" s="56">
        <v>10</v>
      </c>
      <c r="B39" s="57">
        <v>28</v>
      </c>
      <c r="C39" s="57">
        <v>59.4</v>
      </c>
      <c r="D39" s="57">
        <v>28</v>
      </c>
      <c r="E39" s="57">
        <v>59</v>
      </c>
      <c r="F39" s="57">
        <v>28</v>
      </c>
      <c r="G39" s="57">
        <v>56.4</v>
      </c>
      <c r="H39" s="57">
        <v>28</v>
      </c>
      <c r="I39" s="57">
        <v>58.8</v>
      </c>
      <c r="J39" s="57">
        <v>28</v>
      </c>
      <c r="K39" s="57">
        <v>56.6</v>
      </c>
      <c r="L39" s="57">
        <v>28</v>
      </c>
      <c r="M39" s="57">
        <v>58</v>
      </c>
      <c r="N39" s="57"/>
      <c r="O39" s="57"/>
      <c r="P39" s="57"/>
      <c r="Q39" s="57"/>
      <c r="R39" s="57"/>
      <c r="S39" s="57"/>
    </row>
    <row r="40" spans="1:19">
      <c r="A40" s="58" t="s">
        <v>12</v>
      </c>
      <c r="B40" s="59">
        <f t="shared" ref="B40:S40" si="1">SUM(B30:B39)</f>
        <v>280</v>
      </c>
      <c r="C40" s="60">
        <f t="shared" si="1"/>
        <v>577.20000000000005</v>
      </c>
      <c r="D40" s="59">
        <f t="shared" si="1"/>
        <v>280</v>
      </c>
      <c r="E40" s="59">
        <f t="shared" si="1"/>
        <v>585</v>
      </c>
      <c r="F40" s="59">
        <f t="shared" si="1"/>
        <v>280</v>
      </c>
      <c r="G40" s="59">
        <f t="shared" si="1"/>
        <v>567.79999999999995</v>
      </c>
      <c r="H40" s="59">
        <f t="shared" si="1"/>
        <v>280</v>
      </c>
      <c r="I40" s="59">
        <f t="shared" si="1"/>
        <v>572.4</v>
      </c>
      <c r="J40" s="59">
        <f t="shared" si="1"/>
        <v>280</v>
      </c>
      <c r="K40" s="59">
        <f t="shared" si="1"/>
        <v>575</v>
      </c>
      <c r="L40" s="59">
        <f t="shared" si="1"/>
        <v>280</v>
      </c>
      <c r="M40" s="59">
        <f t="shared" si="1"/>
        <v>568.79999999999995</v>
      </c>
      <c r="N40" s="59">
        <f t="shared" si="1"/>
        <v>27</v>
      </c>
      <c r="O40" s="59">
        <f t="shared" si="1"/>
        <v>53.8</v>
      </c>
      <c r="P40" s="59">
        <f t="shared" si="1"/>
        <v>0</v>
      </c>
      <c r="Q40" s="59">
        <f t="shared" si="1"/>
        <v>0</v>
      </c>
      <c r="R40" s="59">
        <f t="shared" si="1"/>
        <v>0</v>
      </c>
      <c r="S40" s="59">
        <f t="shared" si="1"/>
        <v>0</v>
      </c>
    </row>
    <row r="41" spans="1:19" s="53" customFormat="1" ht="6.95" customHeight="1"/>
    <row r="44" spans="1:19">
      <c r="A44" s="69" t="s">
        <v>0</v>
      </c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</row>
    <row r="45" spans="1:19">
      <c r="A45" s="70" t="s">
        <v>1</v>
      </c>
      <c r="B45" s="70"/>
      <c r="C45" s="51" t="s">
        <v>2</v>
      </c>
      <c r="D45" s="71" t="s">
        <v>14</v>
      </c>
      <c r="E45" s="71"/>
      <c r="G45" s="51" t="s">
        <v>3</v>
      </c>
      <c r="I45" s="51" t="s">
        <v>2</v>
      </c>
      <c r="L45" s="51">
        <v>23500</v>
      </c>
    </row>
    <row r="46" spans="1:19">
      <c r="A46" s="70" t="s">
        <v>4</v>
      </c>
      <c r="B46" s="70"/>
      <c r="C46" s="51" t="s">
        <v>2</v>
      </c>
      <c r="D46" s="71" t="s">
        <v>13</v>
      </c>
      <c r="E46" s="71"/>
      <c r="G46" s="51" t="s">
        <v>6</v>
      </c>
      <c r="I46" s="51" t="s">
        <v>2</v>
      </c>
      <c r="L46" s="51">
        <f>D47/D48</f>
        <v>2.2965879265091869</v>
      </c>
    </row>
    <row r="47" spans="1:19">
      <c r="A47" s="70" t="s">
        <v>7</v>
      </c>
      <c r="B47" s="70"/>
      <c r="C47" s="51" t="s">
        <v>2</v>
      </c>
      <c r="D47" s="51">
        <f>C62+E62+G62+I62+M62+O62+Q62+S62+K62</f>
        <v>3500.0000000000005</v>
      </c>
    </row>
    <row r="48" spans="1:19">
      <c r="A48" s="70" t="s">
        <v>8</v>
      </c>
      <c r="B48" s="70"/>
      <c r="C48" s="51" t="s">
        <v>2</v>
      </c>
      <c r="D48" s="51">
        <f>B62+D62+F62+H62+J62+L62+N62+P62+R62</f>
        <v>1524</v>
      </c>
    </row>
    <row r="49" spans="1:19">
      <c r="A49" s="70" t="s">
        <v>9</v>
      </c>
      <c r="B49" s="70"/>
      <c r="C49" s="51" t="s">
        <v>2</v>
      </c>
      <c r="D49" s="51">
        <v>1</v>
      </c>
    </row>
    <row r="50" spans="1:19">
      <c r="B50" s="54"/>
    </row>
    <row r="51" spans="1:19">
      <c r="A51" s="55" t="s">
        <v>10</v>
      </c>
      <c r="B51" s="55" t="s">
        <v>8</v>
      </c>
      <c r="C51" s="55" t="s">
        <v>11</v>
      </c>
      <c r="D51" s="55" t="s">
        <v>8</v>
      </c>
      <c r="E51" s="55" t="s">
        <v>11</v>
      </c>
      <c r="F51" s="55" t="s">
        <v>8</v>
      </c>
      <c r="G51" s="55" t="s">
        <v>11</v>
      </c>
      <c r="H51" s="55" t="s">
        <v>8</v>
      </c>
      <c r="I51" s="55" t="s">
        <v>11</v>
      </c>
      <c r="J51" s="55" t="s">
        <v>8</v>
      </c>
      <c r="K51" s="55" t="s">
        <v>11</v>
      </c>
      <c r="L51" s="55" t="s">
        <v>8</v>
      </c>
      <c r="M51" s="55" t="s">
        <v>11</v>
      </c>
      <c r="N51" s="55" t="s">
        <v>8</v>
      </c>
      <c r="O51" s="55" t="s">
        <v>11</v>
      </c>
      <c r="P51" s="55" t="s">
        <v>8</v>
      </c>
      <c r="Q51" s="55" t="s">
        <v>11</v>
      </c>
      <c r="R51" s="55" t="s">
        <v>8</v>
      </c>
      <c r="S51" s="55" t="s">
        <v>11</v>
      </c>
    </row>
    <row r="52" spans="1:19">
      <c r="A52" s="56">
        <v>1</v>
      </c>
      <c r="B52" s="57">
        <v>24</v>
      </c>
      <c r="C52" s="57">
        <v>54.5</v>
      </c>
      <c r="D52" s="57">
        <v>24</v>
      </c>
      <c r="E52" s="57">
        <v>55.8</v>
      </c>
      <c r="F52" s="57">
        <v>24</v>
      </c>
      <c r="G52" s="57">
        <v>56.4</v>
      </c>
      <c r="H52" s="57">
        <v>24</v>
      </c>
      <c r="I52" s="57">
        <v>55.7</v>
      </c>
      <c r="J52" s="57">
        <v>24</v>
      </c>
      <c r="K52" s="57">
        <v>56.1</v>
      </c>
      <c r="L52" s="57">
        <v>24</v>
      </c>
      <c r="M52" s="57">
        <v>53.8</v>
      </c>
      <c r="N52" s="57">
        <v>24</v>
      </c>
      <c r="O52" s="57">
        <v>55.2</v>
      </c>
      <c r="P52" s="57"/>
      <c r="Q52" s="57"/>
      <c r="R52" s="57"/>
      <c r="S52" s="57"/>
    </row>
    <row r="53" spans="1:19">
      <c r="A53" s="56">
        <v>2</v>
      </c>
      <c r="B53" s="57">
        <v>24</v>
      </c>
      <c r="C53" s="57">
        <v>55.8</v>
      </c>
      <c r="D53" s="57">
        <v>24</v>
      </c>
      <c r="E53" s="57">
        <v>56.6</v>
      </c>
      <c r="F53" s="57">
        <v>24</v>
      </c>
      <c r="G53" s="57">
        <v>53.2</v>
      </c>
      <c r="H53" s="57">
        <v>24</v>
      </c>
      <c r="I53" s="57">
        <v>58.1</v>
      </c>
      <c r="J53" s="57">
        <v>24</v>
      </c>
      <c r="K53" s="57">
        <v>56.6</v>
      </c>
      <c r="L53" s="57">
        <v>24</v>
      </c>
      <c r="M53" s="57">
        <v>54.1</v>
      </c>
      <c r="N53" s="57">
        <v>24</v>
      </c>
      <c r="O53" s="57">
        <v>54.8</v>
      </c>
      <c r="P53" s="57"/>
      <c r="Q53" s="57"/>
      <c r="R53" s="57"/>
      <c r="S53" s="57"/>
    </row>
    <row r="54" spans="1:19">
      <c r="A54" s="56">
        <v>3</v>
      </c>
      <c r="B54" s="57">
        <v>24</v>
      </c>
      <c r="C54" s="57">
        <v>54.7</v>
      </c>
      <c r="D54" s="57">
        <v>24</v>
      </c>
      <c r="E54" s="57">
        <v>56.7</v>
      </c>
      <c r="F54" s="57">
        <v>24</v>
      </c>
      <c r="G54" s="57">
        <v>54.8</v>
      </c>
      <c r="H54" s="57">
        <v>24</v>
      </c>
      <c r="I54" s="57">
        <v>54.4</v>
      </c>
      <c r="J54" s="57">
        <v>24</v>
      </c>
      <c r="K54" s="57">
        <v>55.2</v>
      </c>
      <c r="L54" s="57">
        <v>24</v>
      </c>
      <c r="M54" s="57">
        <v>55.6</v>
      </c>
      <c r="N54" s="57">
        <v>24</v>
      </c>
      <c r="O54" s="57">
        <v>56.1</v>
      </c>
      <c r="P54" s="57"/>
      <c r="Q54" s="57"/>
      <c r="R54" s="57"/>
      <c r="S54" s="57"/>
    </row>
    <row r="55" spans="1:19">
      <c r="A55" s="56">
        <v>4</v>
      </c>
      <c r="B55" s="57">
        <v>24</v>
      </c>
      <c r="C55" s="57">
        <v>55.9</v>
      </c>
      <c r="D55" s="57">
        <v>24</v>
      </c>
      <c r="E55" s="57">
        <v>56.8</v>
      </c>
      <c r="F55" s="57">
        <v>24</v>
      </c>
      <c r="G55" s="57">
        <v>56.5</v>
      </c>
      <c r="H55" s="57">
        <v>24</v>
      </c>
      <c r="I55" s="57">
        <v>55.2</v>
      </c>
      <c r="J55" s="57">
        <v>24</v>
      </c>
      <c r="K55" s="57">
        <v>54</v>
      </c>
      <c r="L55" s="57">
        <v>24</v>
      </c>
      <c r="M55" s="57">
        <v>54.6</v>
      </c>
      <c r="N55" s="57">
        <v>12</v>
      </c>
      <c r="O55" s="57">
        <v>27.7</v>
      </c>
      <c r="P55" s="57"/>
      <c r="Q55" s="57"/>
      <c r="R55" s="57"/>
      <c r="S55" s="57"/>
    </row>
    <row r="56" spans="1:19">
      <c r="A56" s="56">
        <v>5</v>
      </c>
      <c r="B56" s="57">
        <v>24</v>
      </c>
      <c r="C56" s="57">
        <v>54.1</v>
      </c>
      <c r="D56" s="57">
        <v>24</v>
      </c>
      <c r="E56" s="57">
        <v>56.7</v>
      </c>
      <c r="F56" s="57">
        <v>24</v>
      </c>
      <c r="G56" s="57">
        <v>55.1</v>
      </c>
      <c r="H56" s="57">
        <v>24</v>
      </c>
      <c r="I56" s="57">
        <v>54.8</v>
      </c>
      <c r="J56" s="57">
        <v>24</v>
      </c>
      <c r="K56" s="57">
        <v>55.8</v>
      </c>
      <c r="L56" s="57">
        <v>24</v>
      </c>
      <c r="M56" s="57">
        <v>56.6</v>
      </c>
      <c r="N56" s="57"/>
      <c r="O56" s="57"/>
      <c r="P56" s="57"/>
      <c r="Q56" s="57"/>
      <c r="R56" s="57"/>
      <c r="S56" s="57"/>
    </row>
    <row r="57" spans="1:19">
      <c r="A57" s="56">
        <v>6</v>
      </c>
      <c r="B57" s="57">
        <v>24</v>
      </c>
      <c r="C57" s="57">
        <v>52.4</v>
      </c>
      <c r="D57" s="57">
        <v>24</v>
      </c>
      <c r="E57" s="57">
        <v>54.8</v>
      </c>
      <c r="F57" s="57">
        <v>24</v>
      </c>
      <c r="G57" s="57">
        <v>53.7</v>
      </c>
      <c r="H57" s="57">
        <v>24</v>
      </c>
      <c r="I57" s="57">
        <v>56.1</v>
      </c>
      <c r="J57" s="57">
        <v>24</v>
      </c>
      <c r="K57" s="57">
        <v>54.7</v>
      </c>
      <c r="L57" s="57">
        <v>24</v>
      </c>
      <c r="M57" s="57">
        <v>56.3</v>
      </c>
      <c r="N57" s="57"/>
      <c r="O57" s="57"/>
      <c r="P57" s="57"/>
      <c r="Q57" s="57"/>
      <c r="R57" s="57"/>
      <c r="S57" s="57"/>
    </row>
    <row r="58" spans="1:19">
      <c r="A58" s="56">
        <v>7</v>
      </c>
      <c r="B58" s="57">
        <v>24</v>
      </c>
      <c r="C58" s="57">
        <v>56.5</v>
      </c>
      <c r="D58" s="57">
        <v>24</v>
      </c>
      <c r="E58" s="57">
        <v>56</v>
      </c>
      <c r="F58" s="57">
        <v>24</v>
      </c>
      <c r="G58" s="57">
        <v>51.8</v>
      </c>
      <c r="H58" s="57">
        <v>24</v>
      </c>
      <c r="I58" s="57">
        <v>54.9</v>
      </c>
      <c r="J58" s="57">
        <v>24</v>
      </c>
      <c r="K58" s="57">
        <v>53.4</v>
      </c>
      <c r="L58" s="57">
        <v>24</v>
      </c>
      <c r="M58" s="57">
        <v>54</v>
      </c>
      <c r="N58" s="57"/>
      <c r="O58" s="57"/>
      <c r="P58" s="57"/>
      <c r="Q58" s="57"/>
      <c r="R58" s="57"/>
      <c r="S58" s="57"/>
    </row>
    <row r="59" spans="1:19">
      <c r="A59" s="56">
        <v>8</v>
      </c>
      <c r="B59" s="57">
        <v>24</v>
      </c>
      <c r="C59" s="57">
        <v>56</v>
      </c>
      <c r="D59" s="57">
        <v>24</v>
      </c>
      <c r="E59" s="57">
        <v>53.3</v>
      </c>
      <c r="F59" s="57">
        <v>24</v>
      </c>
      <c r="G59" s="57">
        <v>56.2</v>
      </c>
      <c r="H59" s="57">
        <v>24</v>
      </c>
      <c r="I59" s="57">
        <v>54.6</v>
      </c>
      <c r="J59" s="57">
        <v>24</v>
      </c>
      <c r="K59" s="57">
        <v>53.1</v>
      </c>
      <c r="L59" s="57">
        <v>24</v>
      </c>
      <c r="M59" s="57">
        <v>52</v>
      </c>
      <c r="N59" s="57"/>
      <c r="O59" s="57"/>
      <c r="P59" s="57"/>
      <c r="Q59" s="57"/>
      <c r="R59" s="57"/>
      <c r="S59" s="57"/>
    </row>
    <row r="60" spans="1:19">
      <c r="A60" s="56">
        <v>9</v>
      </c>
      <c r="B60" s="57">
        <v>24</v>
      </c>
      <c r="C60" s="57">
        <v>55.4</v>
      </c>
      <c r="D60" s="57">
        <v>24</v>
      </c>
      <c r="E60" s="57">
        <v>54.6</v>
      </c>
      <c r="F60" s="57">
        <v>24</v>
      </c>
      <c r="G60" s="57">
        <v>57.4</v>
      </c>
      <c r="H60" s="57">
        <v>24</v>
      </c>
      <c r="I60" s="57">
        <v>56.9</v>
      </c>
      <c r="J60" s="57">
        <v>24</v>
      </c>
      <c r="K60" s="57">
        <v>54.7</v>
      </c>
      <c r="L60" s="57">
        <v>24</v>
      </c>
      <c r="M60" s="57">
        <v>52.3</v>
      </c>
      <c r="N60" s="57"/>
      <c r="O60" s="57"/>
      <c r="P60" s="57"/>
      <c r="Q60" s="57"/>
      <c r="R60" s="57"/>
      <c r="S60" s="57"/>
    </row>
    <row r="61" spans="1:19">
      <c r="A61" s="56">
        <v>10</v>
      </c>
      <c r="B61" s="57">
        <v>24</v>
      </c>
      <c r="C61" s="57">
        <v>55.3</v>
      </c>
      <c r="D61" s="57">
        <v>24</v>
      </c>
      <c r="E61" s="57">
        <v>55.8</v>
      </c>
      <c r="F61" s="57">
        <v>24</v>
      </c>
      <c r="G61" s="57">
        <v>57.3</v>
      </c>
      <c r="H61" s="57">
        <v>24</v>
      </c>
      <c r="I61" s="57">
        <v>54</v>
      </c>
      <c r="J61" s="57">
        <v>24</v>
      </c>
      <c r="K61" s="57">
        <v>54</v>
      </c>
      <c r="L61" s="57">
        <v>24</v>
      </c>
      <c r="M61" s="57">
        <v>54.5</v>
      </c>
      <c r="N61" s="57"/>
      <c r="O61" s="57"/>
      <c r="P61" s="57"/>
      <c r="Q61" s="57"/>
      <c r="R61" s="57"/>
      <c r="S61" s="57"/>
    </row>
    <row r="62" spans="1:19">
      <c r="A62" s="58" t="s">
        <v>12</v>
      </c>
      <c r="B62" s="59">
        <f t="shared" ref="B62:S62" si="2">SUM(B52:B61)</f>
        <v>240</v>
      </c>
      <c r="C62" s="60">
        <f t="shared" si="2"/>
        <v>550.59999999999991</v>
      </c>
      <c r="D62" s="59">
        <f t="shared" si="2"/>
        <v>240</v>
      </c>
      <c r="E62" s="59">
        <f t="shared" si="2"/>
        <v>557.1</v>
      </c>
      <c r="F62" s="59">
        <f t="shared" si="2"/>
        <v>240</v>
      </c>
      <c r="G62" s="59">
        <f t="shared" si="2"/>
        <v>552.4</v>
      </c>
      <c r="H62" s="59">
        <f t="shared" si="2"/>
        <v>240</v>
      </c>
      <c r="I62" s="59">
        <f t="shared" si="2"/>
        <v>554.70000000000005</v>
      </c>
      <c r="J62" s="59">
        <f t="shared" si="2"/>
        <v>240</v>
      </c>
      <c r="K62" s="59">
        <f t="shared" si="2"/>
        <v>547.59999999999991</v>
      </c>
      <c r="L62" s="59">
        <f t="shared" si="2"/>
        <v>240</v>
      </c>
      <c r="M62" s="59">
        <f t="shared" si="2"/>
        <v>543.79999999999995</v>
      </c>
      <c r="N62" s="59">
        <f t="shared" si="2"/>
        <v>84</v>
      </c>
      <c r="O62" s="59">
        <f t="shared" si="2"/>
        <v>193.79999999999998</v>
      </c>
      <c r="P62" s="59">
        <f t="shared" si="2"/>
        <v>0</v>
      </c>
      <c r="Q62" s="59">
        <f t="shared" si="2"/>
        <v>0</v>
      </c>
      <c r="R62" s="59">
        <f t="shared" si="2"/>
        <v>0</v>
      </c>
      <c r="S62" s="59">
        <f t="shared" si="2"/>
        <v>0</v>
      </c>
    </row>
    <row r="65" spans="1:19">
      <c r="A65" s="69" t="s">
        <v>0</v>
      </c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</row>
    <row r="66" spans="1:19">
      <c r="A66" s="70" t="s">
        <v>1</v>
      </c>
      <c r="B66" s="70"/>
      <c r="C66" s="51" t="s">
        <v>2</v>
      </c>
      <c r="D66" s="71" t="s">
        <v>15</v>
      </c>
      <c r="E66" s="71"/>
      <c r="G66" s="51" t="s">
        <v>3</v>
      </c>
      <c r="I66" s="51" t="s">
        <v>2</v>
      </c>
      <c r="L66" s="51">
        <v>23000</v>
      </c>
    </row>
    <row r="67" spans="1:19">
      <c r="A67" s="70" t="s">
        <v>4</v>
      </c>
      <c r="B67" s="70"/>
      <c r="C67" s="51" t="s">
        <v>2</v>
      </c>
      <c r="D67" s="51" t="s">
        <v>16</v>
      </c>
      <c r="G67" s="51" t="s">
        <v>6</v>
      </c>
      <c r="I67" s="51" t="s">
        <v>2</v>
      </c>
      <c r="L67" s="51">
        <f>D68/D69</f>
        <v>2.5983667409057163</v>
      </c>
    </row>
    <row r="68" spans="1:19">
      <c r="A68" s="70" t="s">
        <v>7</v>
      </c>
      <c r="B68" s="70"/>
      <c r="C68" s="51" t="s">
        <v>2</v>
      </c>
      <c r="D68" s="51">
        <f>C83+E83+G83+I83+M83+O83+Q83+S83+K83</f>
        <v>3500</v>
      </c>
    </row>
    <row r="69" spans="1:19">
      <c r="A69" s="70" t="s">
        <v>8</v>
      </c>
      <c r="B69" s="70"/>
      <c r="C69" s="51" t="s">
        <v>2</v>
      </c>
      <c r="D69" s="51">
        <f>B83+D83+F83+H83+J83+L83+N83+P83+R83</f>
        <v>1347</v>
      </c>
    </row>
    <row r="70" spans="1:19">
      <c r="A70" s="70" t="s">
        <v>9</v>
      </c>
      <c r="B70" s="70"/>
      <c r="C70" s="51" t="s">
        <v>2</v>
      </c>
      <c r="D70" s="51">
        <v>4</v>
      </c>
    </row>
    <row r="71" spans="1:19">
      <c r="B71" s="54"/>
    </row>
    <row r="72" spans="1:19">
      <c r="A72" s="61" t="s">
        <v>10</v>
      </c>
      <c r="B72" s="61" t="s">
        <v>8</v>
      </c>
      <c r="C72" s="61" t="s">
        <v>11</v>
      </c>
      <c r="D72" s="61" t="s">
        <v>8</v>
      </c>
      <c r="E72" s="61" t="s">
        <v>11</v>
      </c>
      <c r="F72" s="61" t="s">
        <v>8</v>
      </c>
      <c r="G72" s="61" t="s">
        <v>11</v>
      </c>
      <c r="H72" s="61" t="s">
        <v>8</v>
      </c>
      <c r="I72" s="61" t="s">
        <v>11</v>
      </c>
      <c r="J72" s="61" t="s">
        <v>8</v>
      </c>
      <c r="K72" s="61" t="s">
        <v>11</v>
      </c>
      <c r="L72" s="61" t="s">
        <v>8</v>
      </c>
      <c r="M72" s="61" t="s">
        <v>11</v>
      </c>
      <c r="N72" s="61" t="s">
        <v>8</v>
      </c>
      <c r="O72" s="61" t="s">
        <v>11</v>
      </c>
      <c r="P72" s="61" t="s">
        <v>8</v>
      </c>
      <c r="Q72" s="61" t="s">
        <v>11</v>
      </c>
      <c r="R72" s="61" t="s">
        <v>8</v>
      </c>
      <c r="S72" s="61" t="s">
        <v>11</v>
      </c>
    </row>
    <row r="73" spans="1:19">
      <c r="A73" s="56">
        <v>1</v>
      </c>
      <c r="B73" s="57">
        <v>24</v>
      </c>
      <c r="C73" s="57">
        <v>56.4</v>
      </c>
      <c r="D73" s="57">
        <v>24</v>
      </c>
      <c r="E73" s="57">
        <v>56.1</v>
      </c>
      <c r="F73" s="57">
        <v>24</v>
      </c>
      <c r="G73" s="57">
        <v>65.900000000000006</v>
      </c>
      <c r="H73" s="57">
        <v>20</v>
      </c>
      <c r="I73" s="57">
        <v>55.5</v>
      </c>
      <c r="J73" s="57">
        <v>20</v>
      </c>
      <c r="K73" s="57">
        <v>50.7</v>
      </c>
      <c r="L73" s="57">
        <v>20</v>
      </c>
      <c r="M73" s="57">
        <v>55</v>
      </c>
      <c r="N73" s="57">
        <v>20</v>
      </c>
      <c r="O73" s="57">
        <v>55.4</v>
      </c>
      <c r="P73" s="57"/>
      <c r="Q73" s="57"/>
      <c r="R73" s="57"/>
      <c r="S73" s="57"/>
    </row>
    <row r="74" spans="1:19">
      <c r="A74" s="56">
        <v>2</v>
      </c>
      <c r="B74" s="57">
        <v>24</v>
      </c>
      <c r="C74" s="57">
        <v>54.3</v>
      </c>
      <c r="D74" s="57">
        <v>24</v>
      </c>
      <c r="E74" s="57">
        <v>57.1</v>
      </c>
      <c r="F74" s="57">
        <v>24</v>
      </c>
      <c r="G74" s="57">
        <v>67.099999999999994</v>
      </c>
      <c r="H74" s="57">
        <v>20</v>
      </c>
      <c r="I74" s="57">
        <v>54.8</v>
      </c>
      <c r="J74" s="57">
        <v>20</v>
      </c>
      <c r="K74" s="57">
        <v>54.4</v>
      </c>
      <c r="L74" s="57">
        <v>20</v>
      </c>
      <c r="M74" s="57">
        <v>54.2</v>
      </c>
      <c r="N74" s="57">
        <v>20</v>
      </c>
      <c r="O74" s="57">
        <v>55.6</v>
      </c>
      <c r="P74" s="57"/>
      <c r="Q74" s="57"/>
      <c r="R74" s="57"/>
      <c r="S74" s="57"/>
    </row>
    <row r="75" spans="1:19">
      <c r="A75" s="56">
        <v>3</v>
      </c>
      <c r="B75" s="57">
        <v>24</v>
      </c>
      <c r="C75" s="57">
        <v>56.8</v>
      </c>
      <c r="D75" s="57">
        <v>24</v>
      </c>
      <c r="E75" s="57">
        <v>55.6</v>
      </c>
      <c r="F75" s="57">
        <v>20</v>
      </c>
      <c r="G75" s="57">
        <v>55.5</v>
      </c>
      <c r="H75" s="57">
        <v>20</v>
      </c>
      <c r="I75" s="57">
        <v>56.3</v>
      </c>
      <c r="J75" s="57">
        <v>20</v>
      </c>
      <c r="K75" s="57">
        <v>54.8</v>
      </c>
      <c r="L75" s="57">
        <v>20</v>
      </c>
      <c r="M75" s="57">
        <v>54.7</v>
      </c>
      <c r="N75" s="57">
        <v>19</v>
      </c>
      <c r="O75" s="57">
        <v>53.5</v>
      </c>
      <c r="P75" s="57"/>
      <c r="Q75" s="57"/>
      <c r="R75" s="57"/>
      <c r="S75" s="57"/>
    </row>
    <row r="76" spans="1:19">
      <c r="A76" s="56">
        <v>4</v>
      </c>
      <c r="B76" s="57">
        <v>24</v>
      </c>
      <c r="C76" s="51">
        <v>56.8</v>
      </c>
      <c r="D76" s="57">
        <v>24</v>
      </c>
      <c r="E76" s="57">
        <v>55.6</v>
      </c>
      <c r="F76" s="57">
        <v>20</v>
      </c>
      <c r="G76" s="57">
        <v>55</v>
      </c>
      <c r="H76" s="57">
        <v>20</v>
      </c>
      <c r="I76" s="57">
        <v>55.8</v>
      </c>
      <c r="J76" s="57">
        <v>20</v>
      </c>
      <c r="K76" s="57">
        <v>51.6</v>
      </c>
      <c r="L76" s="57">
        <v>20</v>
      </c>
      <c r="M76" s="57">
        <v>52.7</v>
      </c>
      <c r="N76" s="57"/>
      <c r="O76" s="57"/>
      <c r="P76" s="57"/>
      <c r="Q76" s="57"/>
      <c r="R76" s="57"/>
      <c r="S76" s="57"/>
    </row>
    <row r="77" spans="1:19">
      <c r="A77" s="56">
        <v>5</v>
      </c>
      <c r="B77" s="57">
        <v>24</v>
      </c>
      <c r="C77" s="57">
        <v>57.8</v>
      </c>
      <c r="D77" s="57">
        <v>24</v>
      </c>
      <c r="E77" s="57">
        <v>55.5</v>
      </c>
      <c r="F77" s="57">
        <v>20</v>
      </c>
      <c r="G77" s="57">
        <v>55</v>
      </c>
      <c r="H77" s="57">
        <v>20</v>
      </c>
      <c r="I77" s="57">
        <v>55.1</v>
      </c>
      <c r="J77" s="57">
        <v>20</v>
      </c>
      <c r="K77" s="57">
        <v>53.3</v>
      </c>
      <c r="L77" s="57">
        <v>20</v>
      </c>
      <c r="M77" s="57">
        <v>54.1</v>
      </c>
      <c r="N77" s="57"/>
      <c r="O77" s="57"/>
      <c r="P77" s="57"/>
      <c r="Q77" s="57"/>
      <c r="R77" s="57"/>
      <c r="S77" s="57"/>
    </row>
    <row r="78" spans="1:19">
      <c r="A78" s="56">
        <v>6</v>
      </c>
      <c r="B78" s="57">
        <v>24</v>
      </c>
      <c r="C78" s="57">
        <v>54.8</v>
      </c>
      <c r="D78" s="57">
        <v>24</v>
      </c>
      <c r="E78" s="57">
        <v>52.7</v>
      </c>
      <c r="F78" s="57">
        <v>20</v>
      </c>
      <c r="G78" s="57">
        <v>53.7</v>
      </c>
      <c r="H78" s="57">
        <v>20</v>
      </c>
      <c r="I78" s="57">
        <v>56.8</v>
      </c>
      <c r="J78" s="57">
        <v>20</v>
      </c>
      <c r="K78" s="57">
        <v>50.4</v>
      </c>
      <c r="L78" s="57">
        <v>20</v>
      </c>
      <c r="M78" s="57">
        <v>52.7</v>
      </c>
      <c r="N78" s="57"/>
      <c r="O78" s="57"/>
      <c r="P78" s="57"/>
      <c r="Q78" s="57"/>
      <c r="R78" s="57"/>
      <c r="S78" s="57"/>
    </row>
    <row r="79" spans="1:19">
      <c r="A79" s="56">
        <v>7</v>
      </c>
      <c r="B79" s="57">
        <v>24</v>
      </c>
      <c r="C79" s="57">
        <v>53.8</v>
      </c>
      <c r="D79" s="57">
        <v>24</v>
      </c>
      <c r="E79" s="57">
        <v>57.3</v>
      </c>
      <c r="F79" s="57">
        <v>20</v>
      </c>
      <c r="G79" s="57">
        <v>55.7</v>
      </c>
      <c r="H79" s="57">
        <v>20</v>
      </c>
      <c r="I79" s="57">
        <v>52.7</v>
      </c>
      <c r="J79" s="57">
        <v>20</v>
      </c>
      <c r="K79" s="57">
        <v>56.3</v>
      </c>
      <c r="L79" s="57">
        <v>20</v>
      </c>
      <c r="M79" s="57">
        <v>54.2</v>
      </c>
      <c r="N79" s="57"/>
      <c r="O79" s="57"/>
      <c r="P79" s="57"/>
      <c r="Q79" s="57"/>
      <c r="R79" s="57"/>
      <c r="S79" s="57"/>
    </row>
    <row r="80" spans="1:19">
      <c r="A80" s="56">
        <v>8</v>
      </c>
      <c r="B80" s="57">
        <v>24</v>
      </c>
      <c r="C80" s="57">
        <v>55</v>
      </c>
      <c r="D80" s="57">
        <v>24</v>
      </c>
      <c r="E80" s="57">
        <v>56.1</v>
      </c>
      <c r="F80" s="57">
        <v>20</v>
      </c>
      <c r="G80" s="57">
        <v>57.2</v>
      </c>
      <c r="H80" s="57">
        <v>20</v>
      </c>
      <c r="I80" s="57">
        <v>56.3</v>
      </c>
      <c r="J80" s="57">
        <v>20</v>
      </c>
      <c r="K80" s="57">
        <v>56.3</v>
      </c>
      <c r="L80" s="57">
        <v>20</v>
      </c>
      <c r="M80" s="57">
        <v>53.1</v>
      </c>
      <c r="N80" s="57"/>
      <c r="O80" s="57"/>
      <c r="P80" s="57"/>
      <c r="Q80" s="57"/>
      <c r="R80" s="57"/>
      <c r="S80" s="57"/>
    </row>
    <row r="81" spans="1:19">
      <c r="A81" s="56">
        <v>9</v>
      </c>
      <c r="B81" s="57">
        <v>24</v>
      </c>
      <c r="C81" s="57">
        <v>55.9</v>
      </c>
      <c r="D81" s="57">
        <v>24</v>
      </c>
      <c r="E81" s="57">
        <v>57.1</v>
      </c>
      <c r="F81" s="57">
        <v>20</v>
      </c>
      <c r="G81" s="57">
        <v>53.6</v>
      </c>
      <c r="H81" s="57">
        <v>20</v>
      </c>
      <c r="I81" s="57">
        <v>55.9</v>
      </c>
      <c r="J81" s="57">
        <v>20</v>
      </c>
      <c r="K81" s="57">
        <v>56.9</v>
      </c>
      <c r="L81" s="57">
        <v>20</v>
      </c>
      <c r="M81" s="57">
        <v>58.3</v>
      </c>
      <c r="N81" s="57"/>
      <c r="O81" s="57"/>
      <c r="P81" s="57"/>
      <c r="Q81" s="57"/>
      <c r="R81" s="57"/>
      <c r="S81" s="57"/>
    </row>
    <row r="82" spans="1:19">
      <c r="A82" s="56">
        <v>10</v>
      </c>
      <c r="B82" s="57">
        <v>24</v>
      </c>
      <c r="C82" s="57">
        <v>55.6</v>
      </c>
      <c r="D82" s="57">
        <v>24</v>
      </c>
      <c r="E82" s="57">
        <v>65.900000000000006</v>
      </c>
      <c r="F82" s="57">
        <v>20</v>
      </c>
      <c r="G82" s="57">
        <v>54.8</v>
      </c>
      <c r="H82" s="57">
        <v>20</v>
      </c>
      <c r="I82" s="57">
        <v>53.7</v>
      </c>
      <c r="J82" s="57">
        <v>20</v>
      </c>
      <c r="K82" s="57">
        <v>55.3</v>
      </c>
      <c r="L82" s="57">
        <v>20</v>
      </c>
      <c r="M82" s="57">
        <v>53.9</v>
      </c>
      <c r="N82" s="57"/>
      <c r="O82" s="57"/>
      <c r="P82" s="57"/>
      <c r="Q82" s="57"/>
      <c r="R82" s="57"/>
      <c r="S82" s="57"/>
    </row>
    <row r="83" spans="1:19">
      <c r="A83" s="58" t="s">
        <v>12</v>
      </c>
      <c r="B83" s="59">
        <f t="shared" ref="B83:S83" si="3">SUM(B73:B82)</f>
        <v>240</v>
      </c>
      <c r="C83" s="60">
        <f t="shared" si="3"/>
        <v>557.20000000000005</v>
      </c>
      <c r="D83" s="59">
        <f t="shared" si="3"/>
        <v>240</v>
      </c>
      <c r="E83" s="59">
        <f t="shared" si="3"/>
        <v>569</v>
      </c>
      <c r="F83" s="59">
        <f t="shared" si="3"/>
        <v>208</v>
      </c>
      <c r="G83" s="59">
        <f t="shared" si="3"/>
        <v>573.49999999999989</v>
      </c>
      <c r="H83" s="59">
        <f t="shared" si="3"/>
        <v>200</v>
      </c>
      <c r="I83" s="59">
        <f t="shared" si="3"/>
        <v>552.9</v>
      </c>
      <c r="J83" s="59">
        <f t="shared" si="3"/>
        <v>200</v>
      </c>
      <c r="K83" s="59">
        <f t="shared" si="3"/>
        <v>539.99999999999989</v>
      </c>
      <c r="L83" s="59">
        <f t="shared" si="3"/>
        <v>200</v>
      </c>
      <c r="M83" s="59">
        <f t="shared" si="3"/>
        <v>542.90000000000009</v>
      </c>
      <c r="N83" s="59">
        <f t="shared" si="3"/>
        <v>59</v>
      </c>
      <c r="O83" s="59">
        <f t="shared" si="3"/>
        <v>164.5</v>
      </c>
      <c r="P83" s="59">
        <f t="shared" si="3"/>
        <v>0</v>
      </c>
      <c r="Q83" s="59">
        <f t="shared" si="3"/>
        <v>0</v>
      </c>
      <c r="R83" s="59">
        <f t="shared" si="3"/>
        <v>0</v>
      </c>
      <c r="S83" s="59">
        <f t="shared" si="3"/>
        <v>0</v>
      </c>
    </row>
    <row r="84" spans="1:19">
      <c r="A84" s="51"/>
    </row>
    <row r="86" spans="1:19">
      <c r="A86" s="69" t="s">
        <v>0</v>
      </c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</row>
    <row r="87" spans="1:19">
      <c r="A87" s="70" t="s">
        <v>1</v>
      </c>
      <c r="B87" s="70"/>
      <c r="C87" s="51" t="s">
        <v>2</v>
      </c>
      <c r="D87" s="71" t="s">
        <v>17</v>
      </c>
      <c r="E87" s="71"/>
      <c r="G87" s="51" t="s">
        <v>3</v>
      </c>
      <c r="I87" s="51" t="s">
        <v>2</v>
      </c>
      <c r="L87" s="51">
        <v>22700</v>
      </c>
    </row>
    <row r="88" spans="1:19">
      <c r="A88" s="70" t="s">
        <v>4</v>
      </c>
      <c r="B88" s="70"/>
      <c r="C88" s="51" t="s">
        <v>2</v>
      </c>
      <c r="D88" s="51" t="s">
        <v>13</v>
      </c>
      <c r="G88" s="51" t="s">
        <v>6</v>
      </c>
      <c r="I88" s="51" t="s">
        <v>2</v>
      </c>
      <c r="L88" s="51">
        <f>D89/D90</f>
        <v>2.0303944315545244</v>
      </c>
    </row>
    <row r="89" spans="1:19">
      <c r="A89" s="70" t="s">
        <v>7</v>
      </c>
      <c r="B89" s="70"/>
      <c r="C89" s="51" t="s">
        <v>2</v>
      </c>
      <c r="D89" s="51">
        <f>C104+E104+G104+I104+M104+O104+Q104+S104+K104</f>
        <v>3500.4</v>
      </c>
    </row>
    <row r="90" spans="1:19">
      <c r="A90" s="70" t="s">
        <v>8</v>
      </c>
      <c r="B90" s="70"/>
      <c r="C90" s="51" t="s">
        <v>2</v>
      </c>
      <c r="D90" s="51">
        <f>B104+D104+F104+H104+J104+L104+N104+P104+R104</f>
        <v>1724</v>
      </c>
    </row>
    <row r="91" spans="1:19">
      <c r="A91" s="70" t="s">
        <v>9</v>
      </c>
      <c r="B91" s="70"/>
      <c r="C91" s="51" t="s">
        <v>2</v>
      </c>
    </row>
    <row r="92" spans="1:19">
      <c r="B92" s="54"/>
    </row>
    <row r="93" spans="1:19">
      <c r="A93" s="61" t="s">
        <v>10</v>
      </c>
      <c r="B93" s="61" t="s">
        <v>8</v>
      </c>
      <c r="C93" s="61" t="s">
        <v>11</v>
      </c>
      <c r="D93" s="61" t="s">
        <v>8</v>
      </c>
      <c r="E93" s="61" t="s">
        <v>11</v>
      </c>
      <c r="F93" s="61" t="s">
        <v>8</v>
      </c>
      <c r="G93" s="61" t="s">
        <v>11</v>
      </c>
      <c r="H93" s="61" t="s">
        <v>8</v>
      </c>
      <c r="I93" s="61" t="s">
        <v>11</v>
      </c>
      <c r="J93" s="61" t="s">
        <v>8</v>
      </c>
      <c r="K93" s="61" t="s">
        <v>11</v>
      </c>
      <c r="L93" s="61" t="s">
        <v>8</v>
      </c>
      <c r="M93" s="61" t="s">
        <v>11</v>
      </c>
      <c r="N93" s="61" t="s">
        <v>8</v>
      </c>
      <c r="O93" s="61" t="s">
        <v>11</v>
      </c>
      <c r="P93" s="61" t="s">
        <v>8</v>
      </c>
      <c r="Q93" s="61" t="s">
        <v>11</v>
      </c>
      <c r="R93" s="61" t="s">
        <v>8</v>
      </c>
      <c r="S93" s="61" t="s">
        <v>11</v>
      </c>
    </row>
    <row r="94" spans="1:19">
      <c r="A94" s="56">
        <v>1</v>
      </c>
      <c r="B94" s="57">
        <v>23</v>
      </c>
      <c r="C94" s="57">
        <v>43.6</v>
      </c>
      <c r="D94" s="57">
        <v>23</v>
      </c>
      <c r="E94" s="57">
        <v>46.4</v>
      </c>
      <c r="F94" s="57">
        <v>23</v>
      </c>
      <c r="G94" s="57">
        <v>44.2</v>
      </c>
      <c r="H94" s="57">
        <v>23</v>
      </c>
      <c r="I94" s="57">
        <v>46.8</v>
      </c>
      <c r="J94" s="57">
        <v>23</v>
      </c>
      <c r="K94" s="57">
        <v>46.2</v>
      </c>
      <c r="L94" s="57">
        <v>23</v>
      </c>
      <c r="M94" s="57">
        <v>46.8</v>
      </c>
      <c r="N94" s="57">
        <v>23</v>
      </c>
      <c r="O94" s="57">
        <v>49.8</v>
      </c>
      <c r="P94" s="57">
        <v>23</v>
      </c>
      <c r="Q94" s="57">
        <v>45.5</v>
      </c>
      <c r="R94" s="57"/>
      <c r="S94" s="57"/>
    </row>
    <row r="95" spans="1:19">
      <c r="A95" s="56">
        <v>2</v>
      </c>
      <c r="B95" s="57">
        <v>23</v>
      </c>
      <c r="C95" s="57">
        <v>50</v>
      </c>
      <c r="D95" s="57">
        <v>23</v>
      </c>
      <c r="E95" s="57">
        <v>44.6</v>
      </c>
      <c r="F95" s="57">
        <v>23</v>
      </c>
      <c r="G95" s="57">
        <v>44.8</v>
      </c>
      <c r="H95" s="57">
        <v>23</v>
      </c>
      <c r="I95" s="57">
        <v>49</v>
      </c>
      <c r="J95" s="57">
        <v>23</v>
      </c>
      <c r="K95" s="57">
        <v>47.6</v>
      </c>
      <c r="L95" s="57">
        <v>23</v>
      </c>
      <c r="M95" s="57">
        <v>46.8</v>
      </c>
      <c r="N95" s="57">
        <v>23</v>
      </c>
      <c r="O95" s="57">
        <v>48.4</v>
      </c>
      <c r="P95" s="57">
        <v>23</v>
      </c>
      <c r="Q95" s="57">
        <v>47.4</v>
      </c>
      <c r="R95" s="57"/>
      <c r="S95" s="57"/>
    </row>
    <row r="96" spans="1:19">
      <c r="A96" s="56">
        <v>3</v>
      </c>
      <c r="B96" s="57">
        <v>23</v>
      </c>
      <c r="C96" s="57">
        <v>48.8</v>
      </c>
      <c r="D96" s="57">
        <v>23</v>
      </c>
      <c r="E96" s="57">
        <v>45.4</v>
      </c>
      <c r="F96" s="57">
        <v>23</v>
      </c>
      <c r="G96" s="57">
        <v>44.4</v>
      </c>
      <c r="H96" s="57">
        <v>23</v>
      </c>
      <c r="I96" s="57">
        <v>46.2</v>
      </c>
      <c r="J96" s="57">
        <v>23</v>
      </c>
      <c r="K96" s="57">
        <v>47.8</v>
      </c>
      <c r="L96" s="57">
        <v>23</v>
      </c>
      <c r="M96" s="57">
        <v>46.4</v>
      </c>
      <c r="N96" s="57">
        <v>23</v>
      </c>
      <c r="O96" s="51">
        <v>49</v>
      </c>
      <c r="P96" s="57">
        <v>23</v>
      </c>
      <c r="Q96" s="57">
        <v>48.4</v>
      </c>
      <c r="R96" s="57"/>
      <c r="S96" s="57"/>
    </row>
    <row r="97" spans="1:19">
      <c r="A97" s="56">
        <v>4</v>
      </c>
      <c r="B97" s="57">
        <v>23</v>
      </c>
      <c r="C97" s="57">
        <v>47.2</v>
      </c>
      <c r="D97" s="57">
        <v>23</v>
      </c>
      <c r="E97" s="57">
        <v>45</v>
      </c>
      <c r="F97" s="57">
        <v>23</v>
      </c>
      <c r="G97" s="57">
        <v>45.4</v>
      </c>
      <c r="H97" s="57">
        <v>23</v>
      </c>
      <c r="I97" s="57">
        <v>47.4</v>
      </c>
      <c r="J97" s="57">
        <v>23</v>
      </c>
      <c r="K97" s="57">
        <v>46.4</v>
      </c>
      <c r="L97" s="57">
        <v>23</v>
      </c>
      <c r="M97" s="57">
        <v>49.6</v>
      </c>
      <c r="N97" s="57">
        <v>23</v>
      </c>
      <c r="O97" s="57">
        <v>48.2</v>
      </c>
      <c r="P97" s="57">
        <v>23</v>
      </c>
      <c r="Q97" s="57">
        <v>46.2</v>
      </c>
      <c r="R97" s="57"/>
      <c r="S97" s="57"/>
    </row>
    <row r="98" spans="1:19">
      <c r="A98" s="56">
        <v>5</v>
      </c>
      <c r="B98" s="57">
        <v>23</v>
      </c>
      <c r="C98" s="57">
        <v>47</v>
      </c>
      <c r="D98" s="57">
        <v>23</v>
      </c>
      <c r="E98" s="57">
        <v>44</v>
      </c>
      <c r="F98" s="57">
        <v>23</v>
      </c>
      <c r="G98" s="57">
        <v>47.8</v>
      </c>
      <c r="H98" s="57">
        <v>23</v>
      </c>
      <c r="I98" s="57">
        <v>48.6</v>
      </c>
      <c r="J98" s="57">
        <v>23</v>
      </c>
      <c r="K98" s="57">
        <v>47.2</v>
      </c>
      <c r="L98" s="57">
        <v>23</v>
      </c>
      <c r="M98" s="57">
        <v>48.8</v>
      </c>
      <c r="N98" s="57">
        <v>23</v>
      </c>
      <c r="O98" s="57">
        <v>47.4</v>
      </c>
      <c r="P98" s="57">
        <v>22</v>
      </c>
      <c r="Q98" s="57">
        <v>43.4</v>
      </c>
      <c r="R98" s="57"/>
      <c r="S98" s="57"/>
    </row>
    <row r="99" spans="1:19">
      <c r="A99" s="56">
        <v>6</v>
      </c>
      <c r="B99" s="57">
        <v>23</v>
      </c>
      <c r="C99" s="57">
        <v>45.6</v>
      </c>
      <c r="D99" s="57">
        <v>23</v>
      </c>
      <c r="E99" s="57">
        <v>45.4</v>
      </c>
      <c r="F99" s="57">
        <v>23</v>
      </c>
      <c r="G99" s="57">
        <v>50</v>
      </c>
      <c r="H99" s="57">
        <v>23</v>
      </c>
      <c r="I99" s="57">
        <v>47.8</v>
      </c>
      <c r="J99" s="57">
        <v>23</v>
      </c>
      <c r="K99" s="57">
        <v>45.4</v>
      </c>
      <c r="L99" s="57">
        <v>23</v>
      </c>
      <c r="M99" s="57">
        <v>45.2</v>
      </c>
      <c r="N99" s="57">
        <v>23</v>
      </c>
      <c r="O99" s="57">
        <v>45.4</v>
      </c>
      <c r="P99" s="57"/>
      <c r="Q99" s="57"/>
      <c r="R99" s="57"/>
      <c r="S99" s="57"/>
    </row>
    <row r="100" spans="1:19">
      <c r="A100" s="56">
        <v>7</v>
      </c>
      <c r="B100" s="57">
        <v>23</v>
      </c>
      <c r="C100" s="57">
        <v>45.6</v>
      </c>
      <c r="D100" s="57">
        <v>23</v>
      </c>
      <c r="E100" s="57">
        <v>45.8</v>
      </c>
      <c r="F100" s="57">
        <v>23</v>
      </c>
      <c r="G100" s="57">
        <v>47.8</v>
      </c>
      <c r="H100" s="57">
        <v>23</v>
      </c>
      <c r="I100" s="57">
        <v>47.6</v>
      </c>
      <c r="J100" s="57">
        <v>23</v>
      </c>
      <c r="K100" s="57">
        <v>45.2</v>
      </c>
      <c r="L100" s="57">
        <v>23</v>
      </c>
      <c r="M100" s="57">
        <v>46</v>
      </c>
      <c r="N100" s="57">
        <v>23</v>
      </c>
      <c r="O100" s="57">
        <v>48.4</v>
      </c>
      <c r="P100" s="57"/>
      <c r="Q100" s="57"/>
      <c r="R100" s="57"/>
      <c r="S100" s="57"/>
    </row>
    <row r="101" spans="1:19">
      <c r="A101" s="56">
        <v>8</v>
      </c>
      <c r="B101" s="57">
        <v>23</v>
      </c>
      <c r="C101" s="57">
        <v>45.8</v>
      </c>
      <c r="D101" s="57">
        <v>23</v>
      </c>
      <c r="E101" s="57">
        <v>45.9</v>
      </c>
      <c r="F101" s="57">
        <v>23</v>
      </c>
      <c r="G101" s="57">
        <v>45.6</v>
      </c>
      <c r="H101" s="57">
        <v>23</v>
      </c>
      <c r="I101" s="57">
        <v>47.6</v>
      </c>
      <c r="J101" s="57">
        <v>23</v>
      </c>
      <c r="K101" s="57">
        <v>46.8</v>
      </c>
      <c r="L101" s="57">
        <v>23</v>
      </c>
      <c r="M101" s="57">
        <v>45.4</v>
      </c>
      <c r="N101" s="57">
        <v>23</v>
      </c>
      <c r="O101" s="57">
        <v>47.2</v>
      </c>
      <c r="P101" s="57"/>
      <c r="Q101" s="57"/>
      <c r="R101" s="57"/>
      <c r="S101" s="57"/>
    </row>
    <row r="102" spans="1:19">
      <c r="A102" s="56">
        <v>9</v>
      </c>
      <c r="B102" s="57">
        <v>23</v>
      </c>
      <c r="C102" s="57">
        <v>46.4</v>
      </c>
      <c r="D102" s="57">
        <v>23</v>
      </c>
      <c r="E102" s="57">
        <v>45.4</v>
      </c>
      <c r="F102" s="57">
        <v>23</v>
      </c>
      <c r="G102" s="57">
        <v>46.8</v>
      </c>
      <c r="H102" s="57">
        <v>23</v>
      </c>
      <c r="I102" s="57">
        <v>48.8</v>
      </c>
      <c r="J102" s="57">
        <v>23</v>
      </c>
      <c r="K102" s="57">
        <v>46</v>
      </c>
      <c r="L102" s="57">
        <v>23</v>
      </c>
      <c r="M102" s="57">
        <v>46.4</v>
      </c>
      <c r="N102" s="57">
        <v>23</v>
      </c>
      <c r="O102" s="57">
        <v>47</v>
      </c>
      <c r="P102" s="57"/>
      <c r="Q102" s="57"/>
      <c r="R102" s="57"/>
      <c r="S102" s="57"/>
    </row>
    <row r="103" spans="1:19">
      <c r="A103" s="56">
        <v>10</v>
      </c>
      <c r="B103" s="57">
        <v>23</v>
      </c>
      <c r="C103" s="57">
        <v>46.8</v>
      </c>
      <c r="D103" s="57">
        <v>23</v>
      </c>
      <c r="E103" s="57">
        <v>44.2</v>
      </c>
      <c r="F103" s="57">
        <v>23</v>
      </c>
      <c r="G103" s="57">
        <v>46</v>
      </c>
      <c r="H103" s="57">
        <v>23</v>
      </c>
      <c r="I103" s="57">
        <v>46.8</v>
      </c>
      <c r="J103" s="57">
        <v>23</v>
      </c>
      <c r="K103" s="57">
        <v>46.8</v>
      </c>
      <c r="L103" s="57">
        <v>23</v>
      </c>
      <c r="M103" s="57">
        <v>48.4</v>
      </c>
      <c r="N103" s="57">
        <v>23</v>
      </c>
      <c r="O103" s="57">
        <v>45.2</v>
      </c>
      <c r="P103" s="57"/>
      <c r="Q103" s="57"/>
      <c r="R103" s="57"/>
      <c r="S103" s="57"/>
    </row>
    <row r="104" spans="1:19">
      <c r="A104" s="58" t="s">
        <v>12</v>
      </c>
      <c r="B104" s="60">
        <f t="shared" ref="B104:S104" si="4">SUM(B94:B103)</f>
        <v>230</v>
      </c>
      <c r="C104" s="60">
        <f t="shared" si="4"/>
        <v>466.8</v>
      </c>
      <c r="D104" s="60">
        <f t="shared" si="4"/>
        <v>230</v>
      </c>
      <c r="E104" s="60">
        <f t="shared" si="4"/>
        <v>452.09999999999997</v>
      </c>
      <c r="F104" s="60">
        <f t="shared" si="4"/>
        <v>230</v>
      </c>
      <c r="G104" s="60">
        <f t="shared" si="4"/>
        <v>462.80000000000007</v>
      </c>
      <c r="H104" s="60">
        <f t="shared" si="4"/>
        <v>230</v>
      </c>
      <c r="I104" s="60">
        <f t="shared" si="4"/>
        <v>476.60000000000008</v>
      </c>
      <c r="J104" s="60">
        <f t="shared" si="4"/>
        <v>230</v>
      </c>
      <c r="K104" s="60">
        <f t="shared" si="4"/>
        <v>465.40000000000003</v>
      </c>
      <c r="L104" s="60">
        <f t="shared" si="4"/>
        <v>230</v>
      </c>
      <c r="M104" s="60">
        <f t="shared" si="4"/>
        <v>469.7999999999999</v>
      </c>
      <c r="N104" s="60">
        <f t="shared" si="4"/>
        <v>230</v>
      </c>
      <c r="O104" s="60">
        <f t="shared" si="4"/>
        <v>475.99999999999994</v>
      </c>
      <c r="P104" s="60">
        <f t="shared" si="4"/>
        <v>114</v>
      </c>
      <c r="Q104" s="60">
        <f t="shared" si="4"/>
        <v>230.9</v>
      </c>
      <c r="R104" s="60">
        <f t="shared" si="4"/>
        <v>0</v>
      </c>
      <c r="S104" s="60">
        <f t="shared" si="4"/>
        <v>0</v>
      </c>
    </row>
    <row r="105" spans="1:19">
      <c r="C105" s="63"/>
      <c r="D105" s="63"/>
      <c r="E105" s="63"/>
      <c r="G105" s="63"/>
      <c r="I105" s="63"/>
      <c r="M105" s="63"/>
      <c r="O105" s="63"/>
    </row>
    <row r="106" spans="1:19">
      <c r="C106" s="63"/>
      <c r="D106" s="63"/>
      <c r="E106" s="63"/>
      <c r="G106" s="63"/>
      <c r="I106" s="63"/>
      <c r="M106" s="63"/>
      <c r="O106" s="63"/>
    </row>
    <row r="107" spans="1:19">
      <c r="A107" s="69" t="s">
        <v>0</v>
      </c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</row>
    <row r="108" spans="1:19">
      <c r="A108" s="70" t="s">
        <v>1</v>
      </c>
      <c r="B108" s="70"/>
      <c r="C108" s="51" t="s">
        <v>2</v>
      </c>
      <c r="D108" s="71" t="s">
        <v>18</v>
      </c>
      <c r="E108" s="71"/>
      <c r="G108" s="51" t="s">
        <v>3</v>
      </c>
      <c r="I108" s="51" t="s">
        <v>2</v>
      </c>
      <c r="L108" s="51">
        <v>22700</v>
      </c>
    </row>
    <row r="109" spans="1:19">
      <c r="A109" s="70" t="s">
        <v>4</v>
      </c>
      <c r="B109" s="70"/>
      <c r="C109" s="51" t="s">
        <v>2</v>
      </c>
      <c r="D109" s="51" t="s">
        <v>19</v>
      </c>
      <c r="G109" s="51" t="s">
        <v>6</v>
      </c>
      <c r="I109" s="51" t="s">
        <v>2</v>
      </c>
      <c r="L109" s="51">
        <f>D110/D111</f>
        <v>2.2624434389140271</v>
      </c>
    </row>
    <row r="110" spans="1:19">
      <c r="A110" s="70" t="s">
        <v>7</v>
      </c>
      <c r="B110" s="70"/>
      <c r="C110" s="51" t="s">
        <v>2</v>
      </c>
      <c r="D110" s="51">
        <f>C125+E125+G125+I125+M125+O125+Q125+S125+K125</f>
        <v>3500</v>
      </c>
    </row>
    <row r="111" spans="1:19">
      <c r="A111" s="70" t="s">
        <v>8</v>
      </c>
      <c r="B111" s="70"/>
      <c r="C111" s="51" t="s">
        <v>2</v>
      </c>
      <c r="D111" s="51">
        <f>B125+D125+F125+H125+J125+L125+N125+P125+R125</f>
        <v>1547</v>
      </c>
    </row>
    <row r="112" spans="1:19">
      <c r="A112" s="70" t="s">
        <v>9</v>
      </c>
      <c r="B112" s="70"/>
      <c r="C112" s="51" t="s">
        <v>2</v>
      </c>
      <c r="D112" s="51">
        <v>2</v>
      </c>
    </row>
    <row r="113" spans="1:19">
      <c r="B113" s="54"/>
    </row>
    <row r="114" spans="1:19">
      <c r="A114" s="61" t="s">
        <v>10</v>
      </c>
      <c r="B114" s="61" t="s">
        <v>8</v>
      </c>
      <c r="C114" s="61" t="s">
        <v>11</v>
      </c>
      <c r="D114" s="61" t="s">
        <v>8</v>
      </c>
      <c r="E114" s="61" t="s">
        <v>11</v>
      </c>
      <c r="F114" s="61" t="s">
        <v>8</v>
      </c>
      <c r="G114" s="61" t="s">
        <v>11</v>
      </c>
      <c r="H114" s="61" t="s">
        <v>8</v>
      </c>
      <c r="I114" s="61" t="s">
        <v>11</v>
      </c>
      <c r="J114" s="61" t="s">
        <v>8</v>
      </c>
      <c r="K114" s="61" t="s">
        <v>11</v>
      </c>
      <c r="L114" s="61" t="s">
        <v>8</v>
      </c>
      <c r="M114" s="61" t="s">
        <v>11</v>
      </c>
      <c r="N114" s="61" t="s">
        <v>8</v>
      </c>
      <c r="O114" s="61" t="s">
        <v>11</v>
      </c>
      <c r="P114" s="61" t="s">
        <v>8</v>
      </c>
      <c r="Q114" s="61" t="s">
        <v>11</v>
      </c>
      <c r="R114" s="61" t="s">
        <v>8</v>
      </c>
      <c r="S114" s="61" t="s">
        <v>11</v>
      </c>
    </row>
    <row r="115" spans="1:19">
      <c r="A115" s="56">
        <v>1</v>
      </c>
      <c r="B115" s="57">
        <v>20</v>
      </c>
      <c r="C115" s="57">
        <v>44.6</v>
      </c>
      <c r="D115" s="57">
        <v>20</v>
      </c>
      <c r="E115" s="57">
        <v>44.8</v>
      </c>
      <c r="F115" s="57">
        <v>20</v>
      </c>
      <c r="G115" s="57">
        <v>44.8</v>
      </c>
      <c r="H115" s="57">
        <v>20</v>
      </c>
      <c r="I115" s="57">
        <v>45</v>
      </c>
      <c r="J115" s="57">
        <v>20</v>
      </c>
      <c r="K115" s="57">
        <v>45</v>
      </c>
      <c r="L115" s="57">
        <v>20</v>
      </c>
      <c r="M115" s="57">
        <v>45.4</v>
      </c>
      <c r="N115" s="57">
        <v>20</v>
      </c>
      <c r="O115" s="57">
        <v>47.6</v>
      </c>
      <c r="P115" s="57">
        <v>20</v>
      </c>
      <c r="Q115" s="57">
        <v>45.6</v>
      </c>
      <c r="R115" s="57"/>
      <c r="S115" s="57"/>
    </row>
    <row r="116" spans="1:19">
      <c r="A116" s="56">
        <v>2</v>
      </c>
      <c r="B116" s="57">
        <v>20</v>
      </c>
      <c r="C116" s="57">
        <v>45.8</v>
      </c>
      <c r="D116" s="57">
        <v>20</v>
      </c>
      <c r="E116" s="57">
        <v>46.8</v>
      </c>
      <c r="F116" s="57">
        <v>20</v>
      </c>
      <c r="G116" s="57">
        <v>45.6</v>
      </c>
      <c r="H116" s="57">
        <v>20</v>
      </c>
      <c r="I116" s="57">
        <v>46</v>
      </c>
      <c r="J116" s="57">
        <v>20</v>
      </c>
      <c r="K116" s="57">
        <v>44.8</v>
      </c>
      <c r="L116" s="57">
        <v>20</v>
      </c>
      <c r="M116" s="57">
        <v>42.8</v>
      </c>
      <c r="N116" s="57">
        <v>20</v>
      </c>
      <c r="O116" s="57">
        <v>46.8</v>
      </c>
      <c r="P116" s="57">
        <v>20</v>
      </c>
      <c r="Q116" s="57">
        <v>43.4</v>
      </c>
      <c r="R116" s="57"/>
      <c r="S116" s="57"/>
    </row>
    <row r="117" spans="1:19">
      <c r="A117" s="56">
        <v>3</v>
      </c>
      <c r="B117" s="57">
        <v>20</v>
      </c>
      <c r="C117" s="57">
        <v>46</v>
      </c>
      <c r="D117" s="57">
        <v>20</v>
      </c>
      <c r="E117" s="57">
        <v>45</v>
      </c>
      <c r="F117" s="57">
        <v>20</v>
      </c>
      <c r="G117" s="57">
        <v>45.2</v>
      </c>
      <c r="H117" s="57">
        <v>20</v>
      </c>
      <c r="I117" s="51">
        <v>45</v>
      </c>
      <c r="J117" s="57">
        <v>20</v>
      </c>
      <c r="K117" s="57">
        <v>45</v>
      </c>
      <c r="L117" s="57">
        <v>20</v>
      </c>
      <c r="M117" s="57">
        <v>42</v>
      </c>
      <c r="N117" s="57">
        <v>20</v>
      </c>
      <c r="O117" s="51">
        <v>47</v>
      </c>
      <c r="P117" s="57">
        <v>20</v>
      </c>
      <c r="Q117" s="57">
        <v>46.2</v>
      </c>
      <c r="R117" s="57"/>
      <c r="S117" s="57"/>
    </row>
    <row r="118" spans="1:19">
      <c r="A118" s="56">
        <v>4</v>
      </c>
      <c r="B118" s="57">
        <v>20</v>
      </c>
      <c r="C118" s="57">
        <v>46.4</v>
      </c>
      <c r="D118" s="57">
        <v>20</v>
      </c>
      <c r="E118" s="57">
        <v>45.6</v>
      </c>
      <c r="F118" s="57">
        <v>20</v>
      </c>
      <c r="G118" s="57">
        <v>44.6</v>
      </c>
      <c r="H118" s="57">
        <v>20</v>
      </c>
      <c r="I118" s="57">
        <v>45.8</v>
      </c>
      <c r="J118" s="57">
        <v>20</v>
      </c>
      <c r="K118" s="57">
        <v>44.8</v>
      </c>
      <c r="L118" s="57">
        <v>20</v>
      </c>
      <c r="M118" s="57">
        <v>43</v>
      </c>
      <c r="N118" s="57">
        <v>20</v>
      </c>
      <c r="O118" s="57">
        <v>45.6</v>
      </c>
      <c r="P118" s="57">
        <v>20</v>
      </c>
      <c r="Q118" s="57">
        <v>46</v>
      </c>
      <c r="R118" s="57"/>
      <c r="S118" s="57"/>
    </row>
    <row r="119" spans="1:19">
      <c r="A119" s="56">
        <v>5</v>
      </c>
      <c r="B119" s="57">
        <v>20</v>
      </c>
      <c r="C119" s="57">
        <v>45</v>
      </c>
      <c r="D119" s="57">
        <v>20</v>
      </c>
      <c r="E119" s="57">
        <v>47.8</v>
      </c>
      <c r="F119" s="57">
        <v>20</v>
      </c>
      <c r="G119" s="57">
        <v>44</v>
      </c>
      <c r="H119" s="57">
        <v>20</v>
      </c>
      <c r="I119" s="57">
        <v>44.6</v>
      </c>
      <c r="J119" s="57">
        <v>20</v>
      </c>
      <c r="K119" s="57">
        <v>45.2</v>
      </c>
      <c r="L119" s="57">
        <v>20</v>
      </c>
      <c r="M119" s="57">
        <v>46</v>
      </c>
      <c r="N119" s="57">
        <v>20</v>
      </c>
      <c r="O119" s="57">
        <v>45.6</v>
      </c>
      <c r="P119" s="57">
        <v>20</v>
      </c>
      <c r="Q119" s="57">
        <v>45</v>
      </c>
      <c r="R119" s="57"/>
      <c r="S119" s="57"/>
    </row>
    <row r="120" spans="1:19">
      <c r="A120" s="56">
        <v>6</v>
      </c>
      <c r="B120" s="57">
        <v>20</v>
      </c>
      <c r="C120" s="57">
        <v>45</v>
      </c>
      <c r="D120" s="57">
        <v>20</v>
      </c>
      <c r="E120" s="57">
        <v>46</v>
      </c>
      <c r="F120" s="57">
        <v>20</v>
      </c>
      <c r="G120" s="57">
        <v>44.8</v>
      </c>
      <c r="H120" s="57">
        <v>20</v>
      </c>
      <c r="I120" s="57">
        <v>45.6</v>
      </c>
      <c r="J120" s="57">
        <v>20</v>
      </c>
      <c r="K120" s="57">
        <v>45.2</v>
      </c>
      <c r="L120" s="57">
        <v>20</v>
      </c>
      <c r="M120" s="57">
        <v>47</v>
      </c>
      <c r="N120" s="57">
        <v>20</v>
      </c>
      <c r="O120" s="57">
        <v>45</v>
      </c>
      <c r="P120" s="57">
        <v>20</v>
      </c>
      <c r="Q120" s="57">
        <v>44.6</v>
      </c>
      <c r="R120" s="57"/>
      <c r="S120" s="57"/>
    </row>
    <row r="121" spans="1:19">
      <c r="A121" s="56">
        <v>7</v>
      </c>
      <c r="B121" s="57">
        <v>20</v>
      </c>
      <c r="C121" s="57">
        <v>45.6</v>
      </c>
      <c r="D121" s="57">
        <v>20</v>
      </c>
      <c r="E121" s="57">
        <v>45.8</v>
      </c>
      <c r="F121" s="57">
        <v>20</v>
      </c>
      <c r="G121" s="57">
        <v>47.8</v>
      </c>
      <c r="H121" s="57">
        <v>20</v>
      </c>
      <c r="I121" s="57">
        <v>46</v>
      </c>
      <c r="J121" s="57">
        <v>20</v>
      </c>
      <c r="K121" s="57">
        <v>43</v>
      </c>
      <c r="L121" s="57">
        <v>20</v>
      </c>
      <c r="M121" s="57">
        <v>47</v>
      </c>
      <c r="N121" s="57">
        <v>20</v>
      </c>
      <c r="O121" s="57">
        <v>45.6</v>
      </c>
      <c r="P121" s="57">
        <v>20</v>
      </c>
      <c r="Q121" s="57">
        <v>44.2</v>
      </c>
      <c r="R121" s="57"/>
      <c r="S121" s="57"/>
    </row>
    <row r="122" spans="1:19">
      <c r="A122" s="56">
        <v>8</v>
      </c>
      <c r="B122" s="57">
        <v>20</v>
      </c>
      <c r="C122" s="57">
        <v>46.8</v>
      </c>
      <c r="D122" s="57">
        <v>20</v>
      </c>
      <c r="E122" s="57">
        <v>44.8</v>
      </c>
      <c r="F122" s="57">
        <v>20</v>
      </c>
      <c r="G122" s="57">
        <v>42.8</v>
      </c>
      <c r="H122" s="57">
        <v>20</v>
      </c>
      <c r="I122" s="57">
        <v>45</v>
      </c>
      <c r="J122" s="57">
        <v>20</v>
      </c>
      <c r="K122" s="57">
        <v>44</v>
      </c>
      <c r="L122" s="57">
        <v>20</v>
      </c>
      <c r="M122" s="57">
        <v>45.6</v>
      </c>
      <c r="N122" s="57">
        <v>20</v>
      </c>
      <c r="O122" s="57">
        <v>46.8</v>
      </c>
      <c r="P122" s="57">
        <v>7</v>
      </c>
      <c r="Q122" s="57">
        <v>15</v>
      </c>
      <c r="R122" s="57"/>
      <c r="S122" s="57"/>
    </row>
    <row r="123" spans="1:19">
      <c r="A123" s="56">
        <v>9</v>
      </c>
      <c r="B123" s="57">
        <v>20</v>
      </c>
      <c r="C123" s="57">
        <v>46.2</v>
      </c>
      <c r="D123" s="57">
        <v>20</v>
      </c>
      <c r="E123" s="57">
        <v>44.8</v>
      </c>
      <c r="F123" s="57">
        <v>20</v>
      </c>
      <c r="G123" s="57">
        <v>45.8</v>
      </c>
      <c r="H123" s="57">
        <v>20</v>
      </c>
      <c r="I123" s="57">
        <v>45.6</v>
      </c>
      <c r="J123" s="57">
        <v>20</v>
      </c>
      <c r="K123" s="57">
        <v>45.6</v>
      </c>
      <c r="L123" s="57">
        <v>20</v>
      </c>
      <c r="M123" s="57">
        <v>44</v>
      </c>
      <c r="N123" s="57">
        <v>20</v>
      </c>
      <c r="O123" s="57">
        <v>45.2</v>
      </c>
      <c r="P123" s="57"/>
      <c r="Q123" s="57"/>
      <c r="R123" s="57"/>
      <c r="S123" s="57"/>
    </row>
    <row r="124" spans="1:19">
      <c r="A124" s="56">
        <v>10</v>
      </c>
      <c r="B124" s="57">
        <v>20</v>
      </c>
      <c r="C124" s="57">
        <v>44.2</v>
      </c>
      <c r="D124" s="57">
        <v>20</v>
      </c>
      <c r="E124" s="57">
        <v>44.2</v>
      </c>
      <c r="F124" s="57">
        <v>20</v>
      </c>
      <c r="G124" s="57">
        <v>44.2</v>
      </c>
      <c r="H124" s="57">
        <v>20</v>
      </c>
      <c r="I124" s="57">
        <v>43</v>
      </c>
      <c r="J124" s="57">
        <v>20</v>
      </c>
      <c r="K124" s="57">
        <v>43.4</v>
      </c>
      <c r="L124" s="57">
        <v>20</v>
      </c>
      <c r="M124" s="57">
        <v>47.6</v>
      </c>
      <c r="N124" s="57">
        <v>20</v>
      </c>
      <c r="O124" s="57">
        <v>46</v>
      </c>
      <c r="P124" s="57"/>
      <c r="Q124" s="57"/>
      <c r="R124" s="57"/>
      <c r="S124" s="57"/>
    </row>
    <row r="125" spans="1:19">
      <c r="A125" s="58" t="s">
        <v>12</v>
      </c>
      <c r="B125" s="60">
        <f t="shared" ref="B125:S125" si="5">SUM(B115:B124)</f>
        <v>200</v>
      </c>
      <c r="C125" s="60">
        <f t="shared" si="5"/>
        <v>455.6</v>
      </c>
      <c r="D125" s="60">
        <f t="shared" si="5"/>
        <v>200</v>
      </c>
      <c r="E125" s="60">
        <f t="shared" si="5"/>
        <v>455.6</v>
      </c>
      <c r="F125" s="60">
        <f t="shared" si="5"/>
        <v>200</v>
      </c>
      <c r="G125" s="60">
        <f t="shared" si="5"/>
        <v>449.6</v>
      </c>
      <c r="H125" s="60">
        <f t="shared" si="5"/>
        <v>200</v>
      </c>
      <c r="I125" s="60">
        <f t="shared" si="5"/>
        <v>451.6</v>
      </c>
      <c r="J125" s="60">
        <f t="shared" si="5"/>
        <v>200</v>
      </c>
      <c r="K125" s="60">
        <f t="shared" si="5"/>
        <v>446</v>
      </c>
      <c r="L125" s="60">
        <f t="shared" si="5"/>
        <v>200</v>
      </c>
      <c r="M125" s="60">
        <f t="shared" si="5"/>
        <v>450.40000000000003</v>
      </c>
      <c r="N125" s="60">
        <f t="shared" si="5"/>
        <v>200</v>
      </c>
      <c r="O125" s="60">
        <f t="shared" si="5"/>
        <v>461.20000000000005</v>
      </c>
      <c r="P125" s="60">
        <f t="shared" si="5"/>
        <v>147</v>
      </c>
      <c r="Q125" s="60">
        <f t="shared" si="5"/>
        <v>330</v>
      </c>
      <c r="R125" s="60">
        <f t="shared" si="5"/>
        <v>0</v>
      </c>
      <c r="S125" s="60">
        <f t="shared" si="5"/>
        <v>0</v>
      </c>
    </row>
    <row r="128" spans="1:19">
      <c r="A128" s="69" t="s">
        <v>0</v>
      </c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</row>
    <row r="129" spans="1:19">
      <c r="A129" s="70" t="s">
        <v>1</v>
      </c>
      <c r="B129" s="70"/>
      <c r="C129" s="51" t="s">
        <v>2</v>
      </c>
      <c r="D129" s="71" t="s">
        <v>20</v>
      </c>
      <c r="E129" s="71"/>
      <c r="G129" s="51" t="s">
        <v>3</v>
      </c>
      <c r="I129" s="51" t="s">
        <v>2</v>
      </c>
      <c r="L129" s="51">
        <v>19000</v>
      </c>
    </row>
    <row r="130" spans="1:19">
      <c r="A130" s="70" t="s">
        <v>4</v>
      </c>
      <c r="B130" s="70"/>
      <c r="C130" s="51" t="s">
        <v>2</v>
      </c>
      <c r="G130" s="51" t="s">
        <v>6</v>
      </c>
      <c r="I130" s="51" t="s">
        <v>2</v>
      </c>
      <c r="L130" s="51">
        <f>D131/D132</f>
        <v>4.0038256227758007</v>
      </c>
    </row>
    <row r="131" spans="1:19">
      <c r="A131" s="70" t="s">
        <v>7</v>
      </c>
      <c r="B131" s="70"/>
      <c r="C131" s="51" t="s">
        <v>2</v>
      </c>
      <c r="D131" s="51">
        <f>C146+E146+G146+I146+M146+O146+Q146+S146+K146</f>
        <v>4500.3</v>
      </c>
    </row>
    <row r="132" spans="1:19">
      <c r="A132" s="70" t="s">
        <v>8</v>
      </c>
      <c r="B132" s="70"/>
      <c r="C132" s="51" t="s">
        <v>2</v>
      </c>
      <c r="D132" s="51">
        <f>B146+D146+F146+H146+J146+L146+N146+P146+R146</f>
        <v>1124</v>
      </c>
    </row>
    <row r="133" spans="1:19">
      <c r="A133" s="70" t="s">
        <v>9</v>
      </c>
      <c r="B133" s="70"/>
      <c r="C133" s="51" t="s">
        <v>2</v>
      </c>
    </row>
    <row r="134" spans="1:19">
      <c r="B134" s="54"/>
      <c r="S134" s="51" t="s">
        <v>21</v>
      </c>
    </row>
    <row r="135" spans="1:19">
      <c r="A135" s="61" t="s">
        <v>10</v>
      </c>
      <c r="B135" s="61" t="s">
        <v>8</v>
      </c>
      <c r="C135" s="61" t="s">
        <v>11</v>
      </c>
      <c r="D135" s="61" t="s">
        <v>8</v>
      </c>
      <c r="E135" s="61" t="s">
        <v>11</v>
      </c>
      <c r="F135" s="61" t="s">
        <v>8</v>
      </c>
      <c r="G135" s="61" t="s">
        <v>11</v>
      </c>
      <c r="H135" s="61" t="s">
        <v>8</v>
      </c>
      <c r="I135" s="61" t="s">
        <v>11</v>
      </c>
      <c r="J135" s="61" t="s">
        <v>8</v>
      </c>
      <c r="K135" s="61" t="s">
        <v>11</v>
      </c>
      <c r="L135" s="61" t="s">
        <v>8</v>
      </c>
      <c r="M135" s="61" t="s">
        <v>11</v>
      </c>
      <c r="N135" s="61" t="s">
        <v>8</v>
      </c>
      <c r="O135" s="61" t="s">
        <v>11</v>
      </c>
      <c r="P135" s="61" t="s">
        <v>8</v>
      </c>
      <c r="Q135" s="61" t="s">
        <v>11</v>
      </c>
      <c r="R135" s="61" t="s">
        <v>8</v>
      </c>
      <c r="S135" s="61" t="s">
        <v>11</v>
      </c>
    </row>
    <row r="136" spans="1:19">
      <c r="A136" s="56">
        <v>1</v>
      </c>
      <c r="B136" s="57">
        <v>144</v>
      </c>
      <c r="C136" s="57">
        <v>588.5</v>
      </c>
      <c r="D136" s="57">
        <v>144</v>
      </c>
      <c r="E136" s="57">
        <v>584.70000000000005</v>
      </c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</row>
    <row r="137" spans="1:19">
      <c r="A137" s="56">
        <v>2</v>
      </c>
      <c r="B137" s="57">
        <v>144</v>
      </c>
      <c r="C137" s="57">
        <v>592.1</v>
      </c>
      <c r="D137" s="57">
        <v>144</v>
      </c>
      <c r="E137" s="57">
        <v>560.1</v>
      </c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</row>
    <row r="138" spans="1:19">
      <c r="A138" s="56">
        <v>3</v>
      </c>
      <c r="B138" s="57">
        <v>144</v>
      </c>
      <c r="C138" s="57">
        <v>569.5</v>
      </c>
      <c r="D138" s="57">
        <v>128</v>
      </c>
      <c r="E138" s="57">
        <v>514.4</v>
      </c>
      <c r="F138" s="57"/>
      <c r="G138" s="57"/>
      <c r="H138" s="57"/>
      <c r="I138" s="57"/>
      <c r="J138" s="57"/>
      <c r="K138" s="57"/>
      <c r="L138" s="57"/>
      <c r="M138" s="57"/>
      <c r="N138" s="57"/>
      <c r="P138" s="57"/>
      <c r="Q138" s="57"/>
      <c r="R138" s="57"/>
      <c r="S138" s="57"/>
    </row>
    <row r="139" spans="1:19">
      <c r="A139" s="56">
        <v>4</v>
      </c>
      <c r="B139" s="57">
        <v>128</v>
      </c>
      <c r="C139" s="57">
        <v>509.2</v>
      </c>
      <c r="D139" s="57">
        <v>89</v>
      </c>
      <c r="E139" s="57">
        <v>357.2</v>
      </c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</row>
    <row r="140" spans="1:19">
      <c r="A140" s="56">
        <v>5</v>
      </c>
      <c r="B140" s="57">
        <v>59</v>
      </c>
      <c r="C140" s="57">
        <v>224.6</v>
      </c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</row>
    <row r="141" spans="1:19">
      <c r="A141" s="56">
        <v>6</v>
      </c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</row>
    <row r="142" spans="1:19">
      <c r="A142" s="56">
        <v>7</v>
      </c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</row>
    <row r="143" spans="1:19">
      <c r="A143" s="56">
        <v>8</v>
      </c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</row>
    <row r="144" spans="1:19">
      <c r="A144" s="56">
        <v>9</v>
      </c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</row>
    <row r="145" spans="1:19">
      <c r="A145" s="56">
        <v>10</v>
      </c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</row>
    <row r="146" spans="1:19">
      <c r="A146" s="58" t="s">
        <v>12</v>
      </c>
      <c r="B146" s="60">
        <f t="shared" ref="B146:S146" si="6">SUM(B136:B145)</f>
        <v>619</v>
      </c>
      <c r="C146" s="60">
        <f t="shared" si="6"/>
        <v>2483.8999999999996</v>
      </c>
      <c r="D146" s="60">
        <f t="shared" si="6"/>
        <v>505</v>
      </c>
      <c r="E146" s="60">
        <f t="shared" si="6"/>
        <v>2016.4000000000003</v>
      </c>
      <c r="F146" s="60">
        <f t="shared" si="6"/>
        <v>0</v>
      </c>
      <c r="G146" s="60">
        <f t="shared" si="6"/>
        <v>0</v>
      </c>
      <c r="H146" s="60">
        <f t="shared" si="6"/>
        <v>0</v>
      </c>
      <c r="I146" s="60">
        <f t="shared" si="6"/>
        <v>0</v>
      </c>
      <c r="J146" s="60">
        <f t="shared" si="6"/>
        <v>0</v>
      </c>
      <c r="K146" s="60">
        <f t="shared" si="6"/>
        <v>0</v>
      </c>
      <c r="L146" s="60">
        <f t="shared" si="6"/>
        <v>0</v>
      </c>
      <c r="M146" s="60">
        <f t="shared" si="6"/>
        <v>0</v>
      </c>
      <c r="N146" s="60">
        <f t="shared" si="6"/>
        <v>0</v>
      </c>
      <c r="O146" s="60">
        <f t="shared" si="6"/>
        <v>0</v>
      </c>
      <c r="P146" s="60">
        <f t="shared" si="6"/>
        <v>0</v>
      </c>
      <c r="Q146" s="60">
        <f t="shared" si="6"/>
        <v>0</v>
      </c>
      <c r="R146" s="60">
        <f t="shared" si="6"/>
        <v>0</v>
      </c>
      <c r="S146" s="60">
        <f t="shared" si="6"/>
        <v>0</v>
      </c>
    </row>
    <row r="149" spans="1:19">
      <c r="A149" s="69" t="s">
        <v>0</v>
      </c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</row>
    <row r="150" spans="1:19">
      <c r="A150" s="70" t="s">
        <v>1</v>
      </c>
      <c r="B150" s="70"/>
      <c r="C150" s="51" t="s">
        <v>2</v>
      </c>
      <c r="D150" s="71" t="s">
        <v>20</v>
      </c>
      <c r="E150" s="71"/>
      <c r="G150" s="51" t="s">
        <v>3</v>
      </c>
      <c r="I150" s="51" t="s">
        <v>2</v>
      </c>
      <c r="L150" s="51">
        <v>23300</v>
      </c>
    </row>
    <row r="151" spans="1:19">
      <c r="A151" s="70" t="s">
        <v>4</v>
      </c>
      <c r="B151" s="70"/>
      <c r="C151" s="51" t="s">
        <v>2</v>
      </c>
      <c r="D151" s="51" t="s">
        <v>22</v>
      </c>
      <c r="G151" s="51" t="s">
        <v>6</v>
      </c>
      <c r="I151" s="51" t="s">
        <v>2</v>
      </c>
      <c r="L151" s="51">
        <f>D152/D153</f>
        <v>2.4104683195592287</v>
      </c>
    </row>
    <row r="152" spans="1:19">
      <c r="A152" s="70" t="s">
        <v>7</v>
      </c>
      <c r="B152" s="70"/>
      <c r="C152" s="51" t="s">
        <v>2</v>
      </c>
      <c r="D152" s="51">
        <f>C167+E167+G167+I167+M167+O167+Q167+S167+K167</f>
        <v>3500</v>
      </c>
    </row>
    <row r="153" spans="1:19">
      <c r="A153" s="70" t="s">
        <v>8</v>
      </c>
      <c r="B153" s="70"/>
      <c r="C153" s="51" t="s">
        <v>2</v>
      </c>
      <c r="D153" s="51">
        <f>B167+D167+F167+H167+J167+L167+N167+P167+R167</f>
        <v>1452</v>
      </c>
    </row>
    <row r="154" spans="1:19">
      <c r="A154" s="70" t="s">
        <v>9</v>
      </c>
      <c r="B154" s="70"/>
      <c r="C154" s="51" t="s">
        <v>2</v>
      </c>
    </row>
    <row r="155" spans="1:19">
      <c r="B155" s="54"/>
    </row>
    <row r="156" spans="1:19">
      <c r="A156" s="61" t="s">
        <v>10</v>
      </c>
      <c r="B156" s="61" t="s">
        <v>8</v>
      </c>
      <c r="C156" s="61" t="s">
        <v>11</v>
      </c>
      <c r="D156" s="61" t="s">
        <v>8</v>
      </c>
      <c r="E156" s="61" t="s">
        <v>11</v>
      </c>
      <c r="F156" s="61" t="s">
        <v>8</v>
      </c>
      <c r="G156" s="61" t="s">
        <v>11</v>
      </c>
      <c r="H156" s="61" t="s">
        <v>8</v>
      </c>
      <c r="I156" s="61" t="s">
        <v>11</v>
      </c>
      <c r="J156" s="61" t="s">
        <v>8</v>
      </c>
      <c r="K156" s="61" t="s">
        <v>11</v>
      </c>
      <c r="L156" s="61" t="s">
        <v>8</v>
      </c>
      <c r="M156" s="61" t="s">
        <v>11</v>
      </c>
      <c r="N156" s="61" t="s">
        <v>8</v>
      </c>
      <c r="O156" s="61" t="s">
        <v>11</v>
      </c>
      <c r="P156" s="61" t="s">
        <v>8</v>
      </c>
      <c r="Q156" s="61" t="s">
        <v>11</v>
      </c>
      <c r="R156" s="61" t="s">
        <v>8</v>
      </c>
      <c r="S156" s="61" t="s">
        <v>11</v>
      </c>
    </row>
    <row r="157" spans="1:19">
      <c r="A157" s="56">
        <v>1</v>
      </c>
      <c r="B157" s="57">
        <v>16</v>
      </c>
      <c r="C157" s="57">
        <v>40</v>
      </c>
      <c r="D157" s="57">
        <v>16</v>
      </c>
      <c r="E157" s="57">
        <v>40.4</v>
      </c>
      <c r="F157" s="57">
        <v>16</v>
      </c>
      <c r="G157" s="57">
        <v>39.200000000000003</v>
      </c>
      <c r="H157" s="57">
        <v>16</v>
      </c>
      <c r="I157" s="57">
        <v>40</v>
      </c>
      <c r="J157" s="57">
        <v>16</v>
      </c>
      <c r="K157" s="57">
        <v>37.6</v>
      </c>
      <c r="L157" s="57">
        <v>16</v>
      </c>
      <c r="M157" s="57">
        <v>35.799999999999997</v>
      </c>
      <c r="N157" s="57">
        <v>16</v>
      </c>
      <c r="O157" s="57">
        <v>38.4</v>
      </c>
      <c r="P157" s="57">
        <v>16</v>
      </c>
      <c r="Q157" s="57">
        <v>38.4</v>
      </c>
      <c r="R157" s="57">
        <v>16</v>
      </c>
      <c r="S157" s="57">
        <v>40</v>
      </c>
    </row>
    <row r="158" spans="1:19">
      <c r="A158" s="56">
        <v>2</v>
      </c>
      <c r="B158" s="57">
        <v>16</v>
      </c>
      <c r="C158" s="57">
        <v>38.6</v>
      </c>
      <c r="D158" s="57">
        <v>16</v>
      </c>
      <c r="E158" s="57">
        <v>40</v>
      </c>
      <c r="F158" s="57">
        <v>16</v>
      </c>
      <c r="G158" s="57">
        <v>37.4</v>
      </c>
      <c r="H158" s="57">
        <v>16</v>
      </c>
      <c r="I158" s="57">
        <v>37.6</v>
      </c>
      <c r="J158" s="57">
        <v>16</v>
      </c>
      <c r="K158" s="57">
        <v>37.6</v>
      </c>
      <c r="L158" s="57">
        <v>16</v>
      </c>
      <c r="M158" s="57">
        <v>40.4</v>
      </c>
      <c r="N158" s="57">
        <v>16</v>
      </c>
      <c r="O158" s="57">
        <v>37.6</v>
      </c>
      <c r="P158" s="57">
        <v>16</v>
      </c>
      <c r="Q158" s="57">
        <v>38</v>
      </c>
      <c r="R158" s="57">
        <v>16</v>
      </c>
      <c r="S158" s="57">
        <v>38.6</v>
      </c>
    </row>
    <row r="159" spans="1:19">
      <c r="A159" s="56">
        <v>3</v>
      </c>
      <c r="B159" s="57">
        <v>16</v>
      </c>
      <c r="C159" s="57">
        <v>38.799999999999997</v>
      </c>
      <c r="D159" s="57">
        <v>16</v>
      </c>
      <c r="E159" s="57">
        <v>39.6</v>
      </c>
      <c r="F159" s="57">
        <v>16</v>
      </c>
      <c r="G159" s="57">
        <v>37</v>
      </c>
      <c r="H159" s="57">
        <v>16</v>
      </c>
      <c r="I159" s="57">
        <v>38.6</v>
      </c>
      <c r="J159" s="57">
        <v>16</v>
      </c>
      <c r="K159" s="57">
        <v>38.200000000000003</v>
      </c>
      <c r="L159" s="57">
        <v>16</v>
      </c>
      <c r="M159" s="57">
        <v>37.4</v>
      </c>
      <c r="N159" s="57">
        <v>16</v>
      </c>
      <c r="O159" s="51">
        <v>37.799999999999997</v>
      </c>
      <c r="P159" s="57">
        <v>16</v>
      </c>
      <c r="Q159" s="57">
        <v>37.6</v>
      </c>
      <c r="R159" s="57">
        <v>16</v>
      </c>
      <c r="S159" s="57">
        <v>39.4</v>
      </c>
    </row>
    <row r="160" spans="1:19">
      <c r="A160" s="56">
        <v>4</v>
      </c>
      <c r="B160" s="57">
        <v>16</v>
      </c>
      <c r="C160" s="57">
        <v>38</v>
      </c>
      <c r="D160" s="57">
        <v>16</v>
      </c>
      <c r="E160" s="57">
        <v>41.2</v>
      </c>
      <c r="F160" s="57">
        <v>16</v>
      </c>
      <c r="G160" s="57">
        <v>36.6</v>
      </c>
      <c r="H160" s="57">
        <v>16</v>
      </c>
      <c r="I160" s="57">
        <v>38.4</v>
      </c>
      <c r="J160" s="57">
        <v>16</v>
      </c>
      <c r="K160" s="57">
        <v>38.6</v>
      </c>
      <c r="L160" s="57">
        <v>16</v>
      </c>
      <c r="M160" s="57">
        <v>38.4</v>
      </c>
      <c r="N160" s="57">
        <v>16</v>
      </c>
      <c r="O160" s="57">
        <v>38.4</v>
      </c>
      <c r="P160" s="57">
        <v>16</v>
      </c>
      <c r="Q160" s="57">
        <v>38.4</v>
      </c>
      <c r="R160" s="57">
        <v>16</v>
      </c>
      <c r="S160" s="57">
        <v>40.4</v>
      </c>
    </row>
    <row r="161" spans="1:19">
      <c r="A161" s="56">
        <v>5</v>
      </c>
      <c r="B161" s="57">
        <v>16</v>
      </c>
      <c r="C161" s="57">
        <v>39</v>
      </c>
      <c r="D161" s="57">
        <v>16</v>
      </c>
      <c r="E161" s="57">
        <v>38.799999999999997</v>
      </c>
      <c r="F161" s="57">
        <v>16</v>
      </c>
      <c r="G161" s="57">
        <v>38.799999999999997</v>
      </c>
      <c r="H161" s="57">
        <v>16</v>
      </c>
      <c r="I161" s="57">
        <v>38</v>
      </c>
      <c r="J161" s="57">
        <v>16</v>
      </c>
      <c r="K161" s="57">
        <v>37.6</v>
      </c>
      <c r="L161" s="57">
        <v>16</v>
      </c>
      <c r="M161" s="57">
        <v>37.799999999999997</v>
      </c>
      <c r="N161" s="57">
        <v>16</v>
      </c>
      <c r="O161" s="57">
        <v>37.6</v>
      </c>
      <c r="P161" s="57">
        <v>16</v>
      </c>
      <c r="Q161" s="57">
        <v>38.799999999999997</v>
      </c>
      <c r="R161" s="57">
        <v>16</v>
      </c>
      <c r="S161" s="57">
        <v>39</v>
      </c>
    </row>
    <row r="162" spans="1:19">
      <c r="A162" s="56">
        <v>6</v>
      </c>
      <c r="B162" s="57">
        <v>16</v>
      </c>
      <c r="C162" s="57">
        <v>40.200000000000003</v>
      </c>
      <c r="D162" s="57">
        <v>16</v>
      </c>
      <c r="E162" s="57">
        <v>37.200000000000003</v>
      </c>
      <c r="F162" s="57">
        <v>16</v>
      </c>
      <c r="G162" s="57">
        <v>40</v>
      </c>
      <c r="H162" s="57">
        <v>16</v>
      </c>
      <c r="I162" s="57">
        <v>39.6</v>
      </c>
      <c r="J162" s="57">
        <v>16</v>
      </c>
      <c r="K162" s="57">
        <v>36.6</v>
      </c>
      <c r="L162" s="57">
        <v>16</v>
      </c>
      <c r="M162" s="57">
        <v>38.6</v>
      </c>
      <c r="N162" s="57">
        <v>16</v>
      </c>
      <c r="O162" s="57">
        <v>39</v>
      </c>
      <c r="P162" s="57">
        <v>16</v>
      </c>
      <c r="Q162" s="57">
        <v>39.200000000000003</v>
      </c>
      <c r="R162" s="57">
        <v>16</v>
      </c>
      <c r="S162" s="57">
        <v>36.799999999999997</v>
      </c>
    </row>
    <row r="163" spans="1:19">
      <c r="A163" s="56">
        <v>7</v>
      </c>
      <c r="B163" s="57">
        <v>16</v>
      </c>
      <c r="C163" s="57">
        <v>40.200000000000003</v>
      </c>
      <c r="D163" s="57">
        <v>16</v>
      </c>
      <c r="E163" s="57">
        <v>40.200000000000003</v>
      </c>
      <c r="F163" s="57">
        <v>16</v>
      </c>
      <c r="G163" s="57">
        <v>38</v>
      </c>
      <c r="H163" s="57">
        <v>16</v>
      </c>
      <c r="I163" s="57">
        <v>37.200000000000003</v>
      </c>
      <c r="J163" s="57">
        <v>16</v>
      </c>
      <c r="K163" s="57">
        <v>38.6</v>
      </c>
      <c r="L163" s="57">
        <v>16</v>
      </c>
      <c r="M163" s="57">
        <v>39.6</v>
      </c>
      <c r="N163" s="57">
        <v>16</v>
      </c>
      <c r="O163" s="57">
        <v>39.4</v>
      </c>
      <c r="P163" s="57">
        <v>16</v>
      </c>
      <c r="Q163" s="57">
        <v>39</v>
      </c>
      <c r="R163" s="57">
        <v>16</v>
      </c>
      <c r="S163" s="57">
        <v>39</v>
      </c>
    </row>
    <row r="164" spans="1:19">
      <c r="A164" s="56">
        <v>8</v>
      </c>
      <c r="B164" s="57">
        <v>16</v>
      </c>
      <c r="C164" s="57">
        <v>39.6</v>
      </c>
      <c r="D164" s="57">
        <v>16</v>
      </c>
      <c r="E164" s="57">
        <v>39.6</v>
      </c>
      <c r="F164" s="57">
        <v>16</v>
      </c>
      <c r="G164" s="57">
        <v>39</v>
      </c>
      <c r="H164" s="57">
        <v>16</v>
      </c>
      <c r="I164" s="57">
        <v>39</v>
      </c>
      <c r="J164" s="57">
        <v>16</v>
      </c>
      <c r="K164" s="57">
        <v>37</v>
      </c>
      <c r="L164" s="57">
        <v>16</v>
      </c>
      <c r="M164" s="57">
        <v>39</v>
      </c>
      <c r="N164" s="57">
        <v>16</v>
      </c>
      <c r="O164" s="57">
        <v>40</v>
      </c>
      <c r="P164" s="57">
        <v>16</v>
      </c>
      <c r="Q164" s="57">
        <v>38.6</v>
      </c>
      <c r="R164" s="57">
        <v>16</v>
      </c>
      <c r="S164" s="57">
        <v>38.200000000000003</v>
      </c>
    </row>
    <row r="165" spans="1:19">
      <c r="A165" s="56">
        <v>9</v>
      </c>
      <c r="B165" s="57">
        <v>16</v>
      </c>
      <c r="C165" s="57">
        <v>38</v>
      </c>
      <c r="D165" s="57">
        <v>16</v>
      </c>
      <c r="E165" s="57">
        <v>37.6</v>
      </c>
      <c r="F165" s="57">
        <v>16</v>
      </c>
      <c r="G165" s="57">
        <v>39.200000000000003</v>
      </c>
      <c r="H165" s="57">
        <v>16</v>
      </c>
      <c r="I165" s="57">
        <v>36.4</v>
      </c>
      <c r="J165" s="57">
        <v>16</v>
      </c>
      <c r="K165" s="57">
        <v>37.799999999999997</v>
      </c>
      <c r="L165" s="57">
        <v>16</v>
      </c>
      <c r="M165" s="57">
        <v>38</v>
      </c>
      <c r="N165" s="57">
        <v>16</v>
      </c>
      <c r="O165" s="57">
        <v>38.200000000000003</v>
      </c>
      <c r="P165" s="57">
        <v>16</v>
      </c>
      <c r="Q165" s="57">
        <v>38.4</v>
      </c>
      <c r="R165" s="57">
        <v>16</v>
      </c>
      <c r="S165" s="57">
        <v>40.200000000000003</v>
      </c>
    </row>
    <row r="166" spans="1:19">
      <c r="A166" s="56">
        <v>10</v>
      </c>
      <c r="B166" s="57">
        <v>16</v>
      </c>
      <c r="C166" s="57">
        <v>39.6</v>
      </c>
      <c r="D166" s="57">
        <v>16</v>
      </c>
      <c r="E166" s="57">
        <v>38.4</v>
      </c>
      <c r="F166" s="57">
        <v>16</v>
      </c>
      <c r="G166" s="57">
        <v>40</v>
      </c>
      <c r="H166" s="57">
        <v>16</v>
      </c>
      <c r="I166" s="57">
        <v>38.4</v>
      </c>
      <c r="J166" s="57">
        <v>16</v>
      </c>
      <c r="K166" s="57">
        <v>38.4</v>
      </c>
      <c r="L166" s="57">
        <v>16</v>
      </c>
      <c r="M166" s="57">
        <v>38</v>
      </c>
      <c r="N166" s="57">
        <v>16</v>
      </c>
      <c r="O166" s="57">
        <v>36</v>
      </c>
      <c r="P166" s="57">
        <v>16</v>
      </c>
      <c r="Q166" s="57">
        <v>37.799999999999997</v>
      </c>
      <c r="R166" s="57">
        <f>16+12</f>
        <v>28</v>
      </c>
      <c r="S166" s="57">
        <f>38+29.4</f>
        <v>67.400000000000006</v>
      </c>
    </row>
    <row r="167" spans="1:19">
      <c r="A167" s="58" t="s">
        <v>12</v>
      </c>
      <c r="B167" s="60">
        <f t="shared" ref="B167:S167" si="7">SUM(B157:B166)</f>
        <v>160</v>
      </c>
      <c r="C167" s="60">
        <f t="shared" si="7"/>
        <v>392</v>
      </c>
      <c r="D167" s="60">
        <f t="shared" si="7"/>
        <v>160</v>
      </c>
      <c r="E167" s="60">
        <f t="shared" si="7"/>
        <v>393</v>
      </c>
      <c r="F167" s="60">
        <f t="shared" si="7"/>
        <v>160</v>
      </c>
      <c r="G167" s="60">
        <f t="shared" si="7"/>
        <v>385.2</v>
      </c>
      <c r="H167" s="60">
        <f t="shared" si="7"/>
        <v>160</v>
      </c>
      <c r="I167" s="60">
        <f t="shared" si="7"/>
        <v>383.19999999999993</v>
      </c>
      <c r="J167" s="60">
        <f t="shared" si="7"/>
        <v>160</v>
      </c>
      <c r="K167" s="60">
        <f t="shared" si="7"/>
        <v>378</v>
      </c>
      <c r="L167" s="60">
        <f t="shared" si="7"/>
        <v>160</v>
      </c>
      <c r="M167" s="60">
        <f t="shared" si="7"/>
        <v>383</v>
      </c>
      <c r="N167" s="60">
        <f t="shared" si="7"/>
        <v>160</v>
      </c>
      <c r="O167" s="60">
        <f t="shared" si="7"/>
        <v>382.4</v>
      </c>
      <c r="P167" s="60">
        <f t="shared" si="7"/>
        <v>160</v>
      </c>
      <c r="Q167" s="60">
        <f t="shared" si="7"/>
        <v>384.2</v>
      </c>
      <c r="R167" s="60">
        <f t="shared" si="7"/>
        <v>172</v>
      </c>
      <c r="S167" s="60">
        <f t="shared" si="7"/>
        <v>419</v>
      </c>
    </row>
    <row r="170" spans="1:19">
      <c r="A170" s="69" t="s">
        <v>0</v>
      </c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</row>
    <row r="171" spans="1:19">
      <c r="A171" s="70" t="s">
        <v>1</v>
      </c>
      <c r="B171" s="70"/>
      <c r="C171" s="51" t="s">
        <v>2</v>
      </c>
      <c r="D171" s="71" t="s">
        <v>23</v>
      </c>
      <c r="E171" s="71"/>
      <c r="G171" s="51" t="s">
        <v>3</v>
      </c>
      <c r="I171" s="51" t="s">
        <v>2</v>
      </c>
      <c r="L171" s="51">
        <v>23300</v>
      </c>
    </row>
    <row r="172" spans="1:19">
      <c r="A172" s="70" t="s">
        <v>4</v>
      </c>
      <c r="B172" s="70"/>
      <c r="C172" s="51" t="s">
        <v>2</v>
      </c>
      <c r="D172" s="51" t="s">
        <v>24</v>
      </c>
      <c r="G172" s="51" t="s">
        <v>6</v>
      </c>
      <c r="I172" s="51" t="s">
        <v>2</v>
      </c>
      <c r="L172" s="51">
        <f>D173/D174</f>
        <v>2.4717514124293785</v>
      </c>
    </row>
    <row r="173" spans="1:19">
      <c r="A173" s="70" t="s">
        <v>7</v>
      </c>
      <c r="B173" s="70"/>
      <c r="C173" s="51" t="s">
        <v>2</v>
      </c>
      <c r="D173" s="51">
        <f>C188+E188+G188+I188+M188+O188+Q188+S188+K188</f>
        <v>3500</v>
      </c>
    </row>
    <row r="174" spans="1:19">
      <c r="A174" s="70" t="s">
        <v>8</v>
      </c>
      <c r="B174" s="70"/>
      <c r="C174" s="51" t="s">
        <v>2</v>
      </c>
      <c r="D174" s="51">
        <f>B188+D188+F188+H188+J188+L188+N188+P188+R188</f>
        <v>1416</v>
      </c>
    </row>
    <row r="175" spans="1:19">
      <c r="A175" s="70" t="s">
        <v>9</v>
      </c>
      <c r="B175" s="70"/>
      <c r="C175" s="51" t="s">
        <v>2</v>
      </c>
    </row>
    <row r="176" spans="1:19">
      <c r="B176" s="54"/>
    </row>
    <row r="177" spans="1:19">
      <c r="A177" s="61" t="s">
        <v>10</v>
      </c>
      <c r="B177" s="61" t="s">
        <v>8</v>
      </c>
      <c r="C177" s="61" t="s">
        <v>11</v>
      </c>
      <c r="D177" s="61" t="s">
        <v>8</v>
      </c>
      <c r="E177" s="61" t="s">
        <v>11</v>
      </c>
      <c r="F177" s="61" t="s">
        <v>8</v>
      </c>
      <c r="G177" s="61" t="s">
        <v>11</v>
      </c>
      <c r="H177" s="61" t="s">
        <v>8</v>
      </c>
      <c r="I177" s="61" t="s">
        <v>11</v>
      </c>
      <c r="J177" s="61" t="s">
        <v>8</v>
      </c>
      <c r="K177" s="61" t="s">
        <v>11</v>
      </c>
      <c r="L177" s="61" t="s">
        <v>8</v>
      </c>
      <c r="M177" s="61" t="s">
        <v>11</v>
      </c>
      <c r="N177" s="61" t="s">
        <v>8</v>
      </c>
      <c r="O177" s="61" t="s">
        <v>11</v>
      </c>
      <c r="P177" s="61" t="s">
        <v>8</v>
      </c>
      <c r="Q177" s="61" t="s">
        <v>11</v>
      </c>
      <c r="R177" s="61" t="s">
        <v>8</v>
      </c>
      <c r="S177" s="61" t="s">
        <v>11</v>
      </c>
    </row>
    <row r="178" spans="1:19">
      <c r="A178" s="56">
        <v>1</v>
      </c>
      <c r="B178" s="57">
        <v>16</v>
      </c>
      <c r="C178" s="57">
        <v>38</v>
      </c>
      <c r="D178" s="57">
        <v>16</v>
      </c>
      <c r="E178" s="57">
        <v>40</v>
      </c>
      <c r="F178" s="57">
        <v>16</v>
      </c>
      <c r="G178" s="57">
        <v>39.6</v>
      </c>
      <c r="H178" s="57">
        <v>16</v>
      </c>
      <c r="I178" s="57">
        <v>40.200000000000003</v>
      </c>
      <c r="J178" s="57">
        <v>16</v>
      </c>
      <c r="K178" s="57">
        <v>39.799999999999997</v>
      </c>
      <c r="L178" s="57">
        <v>16</v>
      </c>
      <c r="M178" s="57">
        <v>38.4</v>
      </c>
      <c r="N178" s="57">
        <v>16</v>
      </c>
      <c r="O178" s="57">
        <v>38</v>
      </c>
      <c r="P178" s="57">
        <v>16</v>
      </c>
      <c r="Q178" s="57">
        <v>39.799999999999997</v>
      </c>
      <c r="R178" s="57">
        <v>16</v>
      </c>
      <c r="S178" s="57">
        <v>37.4</v>
      </c>
    </row>
    <row r="179" spans="1:19">
      <c r="A179" s="56">
        <v>2</v>
      </c>
      <c r="B179" s="57">
        <v>16</v>
      </c>
      <c r="C179" s="57">
        <v>42.4</v>
      </c>
      <c r="D179" s="57">
        <v>16</v>
      </c>
      <c r="E179" s="57">
        <v>39.200000000000003</v>
      </c>
      <c r="F179" s="57">
        <v>16</v>
      </c>
      <c r="G179" s="57">
        <v>42.8</v>
      </c>
      <c r="H179" s="57">
        <v>16</v>
      </c>
      <c r="I179" s="57">
        <v>39.799999999999997</v>
      </c>
      <c r="J179" s="57">
        <v>16</v>
      </c>
      <c r="K179" s="57">
        <v>40.799999999999997</v>
      </c>
      <c r="L179" s="57">
        <v>16</v>
      </c>
      <c r="M179" s="57">
        <v>39.4</v>
      </c>
      <c r="N179" s="57">
        <v>16</v>
      </c>
      <c r="O179" s="57">
        <v>40</v>
      </c>
      <c r="P179" s="57">
        <v>16</v>
      </c>
      <c r="Q179" s="57">
        <v>38</v>
      </c>
      <c r="R179" s="57">
        <v>16</v>
      </c>
      <c r="S179" s="57">
        <v>39.200000000000003</v>
      </c>
    </row>
    <row r="180" spans="1:19">
      <c r="A180" s="56">
        <v>3</v>
      </c>
      <c r="B180" s="57">
        <v>16</v>
      </c>
      <c r="C180" s="57">
        <v>40.4</v>
      </c>
      <c r="D180" s="57">
        <v>16</v>
      </c>
      <c r="E180" s="57">
        <v>42.2</v>
      </c>
      <c r="F180" s="57">
        <v>16</v>
      </c>
      <c r="G180" s="57">
        <v>38.4</v>
      </c>
      <c r="H180" s="57">
        <v>16</v>
      </c>
      <c r="I180" s="57">
        <v>40.6</v>
      </c>
      <c r="J180" s="57">
        <v>16</v>
      </c>
      <c r="K180" s="57">
        <v>38.4</v>
      </c>
      <c r="L180" s="57">
        <v>16</v>
      </c>
      <c r="M180" s="57">
        <v>40</v>
      </c>
      <c r="N180" s="57">
        <v>16</v>
      </c>
      <c r="O180" s="51">
        <v>40.200000000000003</v>
      </c>
      <c r="P180" s="57">
        <v>16</v>
      </c>
      <c r="Q180" s="57">
        <v>38.4</v>
      </c>
      <c r="R180" s="57">
        <v>16</v>
      </c>
      <c r="S180" s="57">
        <v>39.4</v>
      </c>
    </row>
    <row r="181" spans="1:19">
      <c r="A181" s="56">
        <v>4</v>
      </c>
      <c r="B181" s="57">
        <v>16</v>
      </c>
      <c r="C181" s="57">
        <v>41.8</v>
      </c>
      <c r="D181" s="57">
        <v>16</v>
      </c>
      <c r="E181" s="57">
        <v>39.200000000000003</v>
      </c>
      <c r="F181" s="57">
        <v>16</v>
      </c>
      <c r="G181" s="57">
        <v>40</v>
      </c>
      <c r="H181" s="57">
        <v>16</v>
      </c>
      <c r="I181" s="57">
        <v>40.4</v>
      </c>
      <c r="J181" s="57">
        <v>16</v>
      </c>
      <c r="K181" s="57">
        <v>41.2</v>
      </c>
      <c r="L181" s="57">
        <v>16</v>
      </c>
      <c r="M181" s="57">
        <v>41.4</v>
      </c>
      <c r="N181" s="57">
        <v>16</v>
      </c>
      <c r="O181" s="57">
        <v>39.4</v>
      </c>
      <c r="P181" s="57">
        <v>16</v>
      </c>
      <c r="Q181" s="57">
        <v>37.4</v>
      </c>
      <c r="R181" s="57">
        <v>16</v>
      </c>
      <c r="S181" s="57">
        <v>38.799999999999997</v>
      </c>
    </row>
    <row r="182" spans="1:19">
      <c r="A182" s="56">
        <v>5</v>
      </c>
      <c r="B182" s="57">
        <v>16</v>
      </c>
      <c r="C182" s="57">
        <v>39</v>
      </c>
      <c r="D182" s="57">
        <v>16</v>
      </c>
      <c r="E182" s="57">
        <v>38.799999999999997</v>
      </c>
      <c r="F182" s="57">
        <v>16</v>
      </c>
      <c r="G182" s="57">
        <v>38.6</v>
      </c>
      <c r="H182" s="57">
        <v>16</v>
      </c>
      <c r="I182" s="57">
        <v>38</v>
      </c>
      <c r="J182" s="57">
        <v>16</v>
      </c>
      <c r="K182" s="57">
        <v>40</v>
      </c>
      <c r="L182" s="57">
        <v>16</v>
      </c>
      <c r="M182" s="57">
        <v>38.200000000000003</v>
      </c>
      <c r="N182" s="57">
        <v>16</v>
      </c>
      <c r="O182" s="57">
        <v>39.200000000000003</v>
      </c>
      <c r="P182" s="57">
        <v>16</v>
      </c>
      <c r="Q182" s="57">
        <v>39.200000000000003</v>
      </c>
      <c r="R182" s="57">
        <v>16</v>
      </c>
      <c r="S182" s="57">
        <v>38</v>
      </c>
    </row>
    <row r="183" spans="1:19">
      <c r="A183" s="56">
        <v>6</v>
      </c>
      <c r="B183" s="57">
        <v>16</v>
      </c>
      <c r="C183" s="57">
        <v>39</v>
      </c>
      <c r="D183" s="57">
        <v>16</v>
      </c>
      <c r="E183" s="57">
        <v>41.6</v>
      </c>
      <c r="F183" s="57">
        <v>16</v>
      </c>
      <c r="G183" s="57">
        <v>39</v>
      </c>
      <c r="H183" s="57">
        <v>16</v>
      </c>
      <c r="I183" s="57">
        <v>38</v>
      </c>
      <c r="J183" s="57">
        <v>16</v>
      </c>
      <c r="K183" s="57">
        <v>41.6</v>
      </c>
      <c r="L183" s="57">
        <v>16</v>
      </c>
      <c r="M183" s="57">
        <v>39.6</v>
      </c>
      <c r="N183" s="57">
        <v>16</v>
      </c>
      <c r="O183" s="57">
        <v>38.200000000000003</v>
      </c>
      <c r="P183" s="57">
        <v>16</v>
      </c>
      <c r="Q183" s="57">
        <v>40.200000000000003</v>
      </c>
      <c r="R183" s="57">
        <v>16</v>
      </c>
      <c r="S183" s="57">
        <v>38.4</v>
      </c>
    </row>
    <row r="184" spans="1:19">
      <c r="A184" s="56">
        <v>7</v>
      </c>
      <c r="B184" s="57">
        <v>16</v>
      </c>
      <c r="C184" s="57">
        <v>40.6</v>
      </c>
      <c r="D184" s="57">
        <v>16</v>
      </c>
      <c r="E184" s="57">
        <v>40</v>
      </c>
      <c r="F184" s="57">
        <v>16</v>
      </c>
      <c r="G184" s="57">
        <v>39.799999999999997</v>
      </c>
      <c r="H184" s="57">
        <v>16</v>
      </c>
      <c r="I184" s="57">
        <v>41</v>
      </c>
      <c r="J184" s="57">
        <v>16</v>
      </c>
      <c r="K184" s="57">
        <v>39.6</v>
      </c>
      <c r="L184" s="57">
        <v>16</v>
      </c>
      <c r="M184" s="57">
        <v>41.2</v>
      </c>
      <c r="N184" s="57">
        <v>16</v>
      </c>
      <c r="O184" s="57">
        <v>38.200000000000003</v>
      </c>
      <c r="P184" s="57">
        <v>16</v>
      </c>
      <c r="Q184" s="57">
        <v>37.4</v>
      </c>
      <c r="R184" s="57">
        <v>16</v>
      </c>
      <c r="S184" s="57">
        <v>37</v>
      </c>
    </row>
    <row r="185" spans="1:19">
      <c r="A185" s="56">
        <v>8</v>
      </c>
      <c r="B185" s="57">
        <v>16</v>
      </c>
      <c r="C185" s="57">
        <v>41.6</v>
      </c>
      <c r="D185" s="57">
        <v>16</v>
      </c>
      <c r="E185" s="57">
        <v>38.4</v>
      </c>
      <c r="F185" s="57">
        <v>16</v>
      </c>
      <c r="G185" s="57">
        <v>40</v>
      </c>
      <c r="H185" s="57">
        <v>16</v>
      </c>
      <c r="I185" s="57">
        <v>40</v>
      </c>
      <c r="J185" s="57">
        <v>16</v>
      </c>
      <c r="K185" s="57">
        <v>40.4</v>
      </c>
      <c r="L185" s="57">
        <v>16</v>
      </c>
      <c r="M185" s="57">
        <v>40.4</v>
      </c>
      <c r="N185" s="57">
        <v>16</v>
      </c>
      <c r="O185" s="57">
        <v>39</v>
      </c>
      <c r="P185" s="57">
        <v>16</v>
      </c>
      <c r="Q185" s="57">
        <v>40.4</v>
      </c>
      <c r="R185" s="57">
        <v>16</v>
      </c>
      <c r="S185" s="57">
        <v>37.6</v>
      </c>
    </row>
    <row r="186" spans="1:19">
      <c r="A186" s="56">
        <v>9</v>
      </c>
      <c r="B186" s="57">
        <v>16</v>
      </c>
      <c r="C186" s="57">
        <v>39.799999999999997</v>
      </c>
      <c r="D186" s="57">
        <v>16</v>
      </c>
      <c r="E186" s="57">
        <v>40.200000000000003</v>
      </c>
      <c r="F186" s="57">
        <v>16</v>
      </c>
      <c r="G186" s="57">
        <v>42</v>
      </c>
      <c r="H186" s="57">
        <v>16</v>
      </c>
      <c r="I186" s="57">
        <v>39</v>
      </c>
      <c r="J186" s="57">
        <v>16</v>
      </c>
      <c r="K186" s="57">
        <v>39</v>
      </c>
      <c r="L186" s="57">
        <v>16</v>
      </c>
      <c r="M186" s="57">
        <v>38</v>
      </c>
      <c r="N186" s="57">
        <v>16</v>
      </c>
      <c r="O186" s="57">
        <v>37.200000000000003</v>
      </c>
      <c r="P186" s="57">
        <v>16</v>
      </c>
      <c r="Q186" s="57">
        <v>40</v>
      </c>
      <c r="R186" s="57">
        <v>8</v>
      </c>
      <c r="S186" s="57">
        <v>20.399999999999999</v>
      </c>
    </row>
    <row r="187" spans="1:19">
      <c r="A187" s="56">
        <v>10</v>
      </c>
      <c r="B187" s="57">
        <v>16</v>
      </c>
      <c r="C187" s="57">
        <v>41</v>
      </c>
      <c r="D187" s="57">
        <v>16</v>
      </c>
      <c r="E187" s="57">
        <v>40.4</v>
      </c>
      <c r="F187" s="57">
        <v>16</v>
      </c>
      <c r="G187" s="57">
        <v>40.200000000000003</v>
      </c>
      <c r="H187" s="57">
        <v>16</v>
      </c>
      <c r="I187" s="57">
        <v>39</v>
      </c>
      <c r="J187" s="57">
        <v>16</v>
      </c>
      <c r="K187" s="57">
        <v>39.200000000000003</v>
      </c>
      <c r="L187" s="57">
        <v>16</v>
      </c>
      <c r="M187" s="57">
        <v>40.4</v>
      </c>
      <c r="N187" s="57">
        <v>16</v>
      </c>
      <c r="O187" s="57">
        <v>38.4</v>
      </c>
      <c r="P187" s="57">
        <v>16</v>
      </c>
      <c r="Q187" s="57">
        <v>38.200000000000003</v>
      </c>
      <c r="R187" s="57"/>
      <c r="S187" s="57"/>
    </row>
    <row r="188" spans="1:19">
      <c r="A188" s="58" t="s">
        <v>12</v>
      </c>
      <c r="B188" s="60">
        <f t="shared" ref="B188:S188" si="8">SUM(B178:B187)</f>
        <v>160</v>
      </c>
      <c r="C188" s="60">
        <f t="shared" si="8"/>
        <v>403.60000000000008</v>
      </c>
      <c r="D188" s="60">
        <f t="shared" si="8"/>
        <v>160</v>
      </c>
      <c r="E188" s="60">
        <f t="shared" si="8"/>
        <v>399.99999999999994</v>
      </c>
      <c r="F188" s="60">
        <f t="shared" si="8"/>
        <v>160</v>
      </c>
      <c r="G188" s="60">
        <f t="shared" si="8"/>
        <v>400.4</v>
      </c>
      <c r="H188" s="60">
        <f t="shared" si="8"/>
        <v>160</v>
      </c>
      <c r="I188" s="60">
        <f t="shared" si="8"/>
        <v>396</v>
      </c>
      <c r="J188" s="60">
        <f t="shared" si="8"/>
        <v>160</v>
      </c>
      <c r="K188" s="60">
        <f t="shared" si="8"/>
        <v>399.99999999999994</v>
      </c>
      <c r="L188" s="60">
        <f t="shared" si="8"/>
        <v>160</v>
      </c>
      <c r="M188" s="60">
        <f t="shared" si="8"/>
        <v>396.99999999999994</v>
      </c>
      <c r="N188" s="60">
        <f t="shared" si="8"/>
        <v>160</v>
      </c>
      <c r="O188" s="60">
        <f t="shared" si="8"/>
        <v>387.79999999999995</v>
      </c>
      <c r="P188" s="60">
        <f t="shared" si="8"/>
        <v>160</v>
      </c>
      <c r="Q188" s="60">
        <f t="shared" si="8"/>
        <v>388.99999999999994</v>
      </c>
      <c r="R188" s="60">
        <f t="shared" si="8"/>
        <v>136</v>
      </c>
      <c r="S188" s="60">
        <f t="shared" si="8"/>
        <v>326.20000000000005</v>
      </c>
    </row>
    <row r="191" spans="1:19">
      <c r="A191" s="69" t="s">
        <v>0</v>
      </c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</row>
    <row r="192" spans="1:19">
      <c r="A192" s="70" t="s">
        <v>1</v>
      </c>
      <c r="B192" s="70"/>
      <c r="C192" s="51" t="s">
        <v>2</v>
      </c>
      <c r="D192" s="71" t="s">
        <v>25</v>
      </c>
      <c r="E192" s="71"/>
      <c r="G192" s="51" t="s">
        <v>3</v>
      </c>
      <c r="I192" s="51" t="s">
        <v>2</v>
      </c>
      <c r="L192" s="51">
        <v>23000</v>
      </c>
    </row>
    <row r="193" spans="1:19">
      <c r="A193" s="70" t="s">
        <v>4</v>
      </c>
      <c r="B193" s="70"/>
      <c r="C193" s="51" t="s">
        <v>2</v>
      </c>
      <c r="D193" s="71" t="s">
        <v>13</v>
      </c>
      <c r="E193" s="71"/>
      <c r="G193" s="51" t="s">
        <v>6</v>
      </c>
      <c r="I193" s="51" t="s">
        <v>2</v>
      </c>
      <c r="L193" s="51">
        <f>D194/D195</f>
        <v>2.5379260333575053</v>
      </c>
    </row>
    <row r="194" spans="1:19">
      <c r="A194" s="70" t="s">
        <v>7</v>
      </c>
      <c r="B194" s="70"/>
      <c r="C194" s="51" t="s">
        <v>2</v>
      </c>
      <c r="D194" s="51">
        <f>C209+E209+G209+I209+M209+O209+Q209+S209+K209</f>
        <v>3499.7999999999997</v>
      </c>
    </row>
    <row r="195" spans="1:19">
      <c r="A195" s="70" t="s">
        <v>8</v>
      </c>
      <c r="B195" s="70"/>
      <c r="C195" s="51" t="s">
        <v>2</v>
      </c>
      <c r="D195" s="51">
        <f>B209+D209+F209+H209+J209+L209+N209+P209+R209</f>
        <v>1379</v>
      </c>
    </row>
    <row r="196" spans="1:19">
      <c r="A196" s="70" t="s">
        <v>9</v>
      </c>
      <c r="B196" s="70"/>
      <c r="C196" s="51" t="s">
        <v>2</v>
      </c>
    </row>
    <row r="197" spans="1:19">
      <c r="B197" s="54"/>
    </row>
    <row r="198" spans="1:19">
      <c r="A198" s="61" t="s">
        <v>10</v>
      </c>
      <c r="B198" s="61" t="s">
        <v>8</v>
      </c>
      <c r="C198" s="61" t="s">
        <v>11</v>
      </c>
      <c r="D198" s="61" t="s">
        <v>8</v>
      </c>
      <c r="E198" s="61" t="s">
        <v>11</v>
      </c>
      <c r="F198" s="61" t="s">
        <v>8</v>
      </c>
      <c r="G198" s="61" t="s">
        <v>11</v>
      </c>
      <c r="H198" s="61" t="s">
        <v>8</v>
      </c>
      <c r="I198" s="61" t="s">
        <v>11</v>
      </c>
      <c r="J198" s="61" t="s">
        <v>8</v>
      </c>
      <c r="K198" s="61" t="s">
        <v>11</v>
      </c>
      <c r="L198" s="61" t="s">
        <v>8</v>
      </c>
      <c r="M198" s="61" t="s">
        <v>11</v>
      </c>
      <c r="N198" s="61" t="s">
        <v>8</v>
      </c>
      <c r="O198" s="61" t="s">
        <v>11</v>
      </c>
      <c r="P198" s="61" t="s">
        <v>8</v>
      </c>
      <c r="Q198" s="61" t="s">
        <v>11</v>
      </c>
      <c r="R198" s="61" t="s">
        <v>8</v>
      </c>
      <c r="S198" s="61" t="s">
        <v>11</v>
      </c>
    </row>
    <row r="199" spans="1:19">
      <c r="A199" s="56">
        <v>1</v>
      </c>
      <c r="B199" s="57">
        <v>16</v>
      </c>
      <c r="C199" s="57">
        <v>41.4</v>
      </c>
      <c r="D199" s="57">
        <v>16</v>
      </c>
      <c r="E199" s="57">
        <v>39.6</v>
      </c>
      <c r="F199" s="57">
        <v>16</v>
      </c>
      <c r="G199" s="57">
        <v>40.6</v>
      </c>
      <c r="H199" s="57">
        <v>16</v>
      </c>
      <c r="I199" s="57">
        <v>42</v>
      </c>
      <c r="J199" s="57">
        <v>16</v>
      </c>
      <c r="K199" s="57">
        <v>39.799999999999997</v>
      </c>
      <c r="L199" s="57">
        <v>16</v>
      </c>
      <c r="M199" s="57">
        <v>40.799999999999997</v>
      </c>
      <c r="N199" s="57">
        <v>16</v>
      </c>
      <c r="O199" s="57">
        <v>43.4</v>
      </c>
      <c r="P199" s="57">
        <v>16</v>
      </c>
      <c r="Q199" s="57">
        <v>39.6</v>
      </c>
      <c r="R199" s="57">
        <v>16</v>
      </c>
      <c r="S199" s="57">
        <v>40.4</v>
      </c>
    </row>
    <row r="200" spans="1:19">
      <c r="A200" s="56">
        <v>2</v>
      </c>
      <c r="B200" s="57">
        <v>16</v>
      </c>
      <c r="C200" s="57">
        <v>39.4</v>
      </c>
      <c r="D200" s="57">
        <v>16</v>
      </c>
      <c r="E200" s="57">
        <v>40.200000000000003</v>
      </c>
      <c r="F200" s="57">
        <v>16</v>
      </c>
      <c r="G200" s="57">
        <v>40.799999999999997</v>
      </c>
      <c r="H200" s="57">
        <v>16</v>
      </c>
      <c r="I200" s="57">
        <v>40</v>
      </c>
      <c r="J200" s="57">
        <v>16</v>
      </c>
      <c r="K200" s="57">
        <v>39.200000000000003</v>
      </c>
      <c r="L200" s="57">
        <v>16</v>
      </c>
      <c r="M200" s="57">
        <v>41.8</v>
      </c>
      <c r="N200" s="57">
        <v>16</v>
      </c>
      <c r="O200" s="57">
        <v>40.200000000000003</v>
      </c>
      <c r="P200" s="57">
        <v>16</v>
      </c>
      <c r="Q200" s="57">
        <v>40.6</v>
      </c>
      <c r="R200" s="57">
        <v>16</v>
      </c>
      <c r="S200" s="57">
        <v>42.4</v>
      </c>
    </row>
    <row r="201" spans="1:19">
      <c r="A201" s="56">
        <v>3</v>
      </c>
      <c r="B201" s="57">
        <v>16</v>
      </c>
      <c r="C201" s="57">
        <v>41.4</v>
      </c>
      <c r="D201" s="57">
        <v>16</v>
      </c>
      <c r="E201" s="57">
        <v>38</v>
      </c>
      <c r="F201" s="57">
        <v>16</v>
      </c>
      <c r="G201" s="57">
        <v>39</v>
      </c>
      <c r="H201" s="57">
        <v>16</v>
      </c>
      <c r="I201" s="57">
        <v>40</v>
      </c>
      <c r="J201" s="57">
        <v>16</v>
      </c>
      <c r="K201" s="57">
        <v>37</v>
      </c>
      <c r="L201" s="57">
        <v>16</v>
      </c>
      <c r="M201" s="57">
        <v>41.4</v>
      </c>
      <c r="N201" s="57">
        <v>16</v>
      </c>
      <c r="O201" s="57">
        <v>41</v>
      </c>
      <c r="P201" s="57">
        <v>16</v>
      </c>
      <c r="Q201" s="51">
        <v>41.6</v>
      </c>
      <c r="R201" s="57">
        <v>16</v>
      </c>
      <c r="S201" s="57">
        <v>40.6</v>
      </c>
    </row>
    <row r="202" spans="1:19">
      <c r="A202" s="56">
        <v>4</v>
      </c>
      <c r="B202" s="57">
        <v>16</v>
      </c>
      <c r="C202" s="57">
        <v>40</v>
      </c>
      <c r="D202" s="57">
        <v>16</v>
      </c>
      <c r="E202" s="57">
        <v>40</v>
      </c>
      <c r="F202" s="57">
        <v>16</v>
      </c>
      <c r="G202" s="57">
        <v>40</v>
      </c>
      <c r="H202" s="57">
        <v>16</v>
      </c>
      <c r="I202" s="57">
        <v>38</v>
      </c>
      <c r="J202" s="57">
        <v>16</v>
      </c>
      <c r="K202" s="57">
        <v>38</v>
      </c>
      <c r="L202" s="57">
        <v>16</v>
      </c>
      <c r="M202" s="57">
        <v>42.8</v>
      </c>
      <c r="N202" s="57">
        <v>16</v>
      </c>
      <c r="O202" s="57">
        <v>40.200000000000003</v>
      </c>
      <c r="P202" s="57">
        <v>16</v>
      </c>
      <c r="Q202" s="57">
        <v>40.6</v>
      </c>
      <c r="R202" s="57">
        <v>16</v>
      </c>
      <c r="S202" s="57">
        <v>39.4</v>
      </c>
    </row>
    <row r="203" spans="1:19">
      <c r="A203" s="56">
        <v>5</v>
      </c>
      <c r="B203" s="57">
        <v>16</v>
      </c>
      <c r="C203" s="57">
        <v>40.4</v>
      </c>
      <c r="D203" s="57">
        <v>16</v>
      </c>
      <c r="E203" s="57">
        <v>43.3</v>
      </c>
      <c r="F203" s="57">
        <v>16</v>
      </c>
      <c r="G203" s="57">
        <v>40.4</v>
      </c>
      <c r="H203" s="57">
        <v>16</v>
      </c>
      <c r="I203" s="57">
        <v>40.299999999999997</v>
      </c>
      <c r="J203" s="57">
        <v>16</v>
      </c>
      <c r="K203" s="57">
        <v>38.200000000000003</v>
      </c>
      <c r="L203" s="57">
        <v>16</v>
      </c>
      <c r="M203" s="57">
        <v>43.8</v>
      </c>
      <c r="N203" s="57">
        <v>16</v>
      </c>
      <c r="O203" s="57">
        <v>40.6</v>
      </c>
      <c r="P203" s="57">
        <v>16</v>
      </c>
      <c r="Q203" s="57">
        <v>40.4</v>
      </c>
      <c r="R203" s="57">
        <v>16</v>
      </c>
      <c r="S203" s="57">
        <v>42</v>
      </c>
    </row>
    <row r="204" spans="1:19">
      <c r="A204" s="56">
        <v>6</v>
      </c>
      <c r="B204" s="57">
        <v>16</v>
      </c>
      <c r="C204" s="57">
        <v>41.2</v>
      </c>
      <c r="D204" s="57">
        <v>16</v>
      </c>
      <c r="E204" s="57">
        <v>39.6</v>
      </c>
      <c r="F204" s="57">
        <v>16</v>
      </c>
      <c r="G204" s="57">
        <v>39.6</v>
      </c>
      <c r="H204" s="57">
        <v>16</v>
      </c>
      <c r="I204" s="57">
        <v>39.6</v>
      </c>
      <c r="J204" s="57">
        <v>16</v>
      </c>
      <c r="K204" s="57">
        <v>37.799999999999997</v>
      </c>
      <c r="L204" s="57">
        <v>16</v>
      </c>
      <c r="M204" s="57">
        <v>41</v>
      </c>
      <c r="N204" s="57">
        <v>16</v>
      </c>
      <c r="O204" s="57">
        <v>44</v>
      </c>
      <c r="P204" s="57">
        <v>16</v>
      </c>
      <c r="Q204" s="57">
        <v>42.4</v>
      </c>
      <c r="R204" s="57">
        <v>16</v>
      </c>
      <c r="S204" s="57">
        <v>42.2</v>
      </c>
    </row>
    <row r="205" spans="1:19">
      <c r="A205" s="56">
        <v>7</v>
      </c>
      <c r="B205" s="57">
        <v>16</v>
      </c>
      <c r="C205" s="57">
        <v>41</v>
      </c>
      <c r="D205" s="57">
        <v>16</v>
      </c>
      <c r="E205" s="57">
        <v>40.4</v>
      </c>
      <c r="F205" s="57">
        <v>16</v>
      </c>
      <c r="G205" s="57">
        <v>39.799999999999997</v>
      </c>
      <c r="H205" s="57">
        <v>16</v>
      </c>
      <c r="I205" s="57">
        <v>39.799999999999997</v>
      </c>
      <c r="J205" s="57">
        <v>16</v>
      </c>
      <c r="K205" s="57">
        <v>38.4</v>
      </c>
      <c r="L205" s="57">
        <v>16</v>
      </c>
      <c r="M205" s="57">
        <v>42</v>
      </c>
      <c r="N205" s="57">
        <v>16</v>
      </c>
      <c r="O205" s="57">
        <v>42</v>
      </c>
      <c r="P205" s="57">
        <v>16</v>
      </c>
      <c r="Q205" s="57">
        <v>41.4</v>
      </c>
      <c r="R205" s="57">
        <v>3</v>
      </c>
      <c r="S205" s="57">
        <v>7.6</v>
      </c>
    </row>
    <row r="206" spans="1:19">
      <c r="A206" s="56">
        <v>8</v>
      </c>
      <c r="B206" s="57">
        <v>16</v>
      </c>
      <c r="C206" s="57">
        <v>42.6</v>
      </c>
      <c r="D206" s="57">
        <v>16</v>
      </c>
      <c r="E206" s="57">
        <v>42</v>
      </c>
      <c r="F206" s="57">
        <v>16</v>
      </c>
      <c r="G206" s="57">
        <v>38</v>
      </c>
      <c r="H206" s="57">
        <v>16</v>
      </c>
      <c r="I206" s="57">
        <v>39</v>
      </c>
      <c r="J206" s="57">
        <v>16</v>
      </c>
      <c r="K206" s="57">
        <v>38.4</v>
      </c>
      <c r="L206" s="57">
        <v>16</v>
      </c>
      <c r="M206" s="57">
        <v>41</v>
      </c>
      <c r="N206" s="57">
        <v>16</v>
      </c>
      <c r="O206" s="57">
        <v>41</v>
      </c>
      <c r="P206" s="57">
        <v>16</v>
      </c>
      <c r="Q206" s="57">
        <v>43.4</v>
      </c>
      <c r="R206" s="57"/>
      <c r="S206" s="57"/>
    </row>
    <row r="207" spans="1:19">
      <c r="A207" s="56">
        <v>9</v>
      </c>
      <c r="B207" s="57">
        <v>16</v>
      </c>
      <c r="C207" s="57">
        <v>38.4</v>
      </c>
      <c r="D207" s="57">
        <v>16</v>
      </c>
      <c r="E207" s="57">
        <v>39.200000000000003</v>
      </c>
      <c r="F207" s="57">
        <v>16</v>
      </c>
      <c r="G207" s="57">
        <v>40</v>
      </c>
      <c r="H207" s="57">
        <v>16</v>
      </c>
      <c r="I207" s="57">
        <v>40.200000000000003</v>
      </c>
      <c r="J207" s="57">
        <v>16</v>
      </c>
      <c r="K207" s="57">
        <v>39.799999999999997</v>
      </c>
      <c r="L207" s="57">
        <v>16</v>
      </c>
      <c r="M207" s="57">
        <v>42</v>
      </c>
      <c r="N207" s="57">
        <v>16</v>
      </c>
      <c r="O207" s="57">
        <v>42</v>
      </c>
      <c r="P207" s="57">
        <v>16</v>
      </c>
      <c r="Q207" s="57">
        <v>41.4</v>
      </c>
      <c r="R207" s="57"/>
      <c r="S207" s="57"/>
    </row>
    <row r="208" spans="1:19">
      <c r="A208" s="56">
        <v>10</v>
      </c>
      <c r="B208" s="57">
        <v>16</v>
      </c>
      <c r="C208" s="57">
        <v>42.4</v>
      </c>
      <c r="D208" s="57">
        <v>16</v>
      </c>
      <c r="E208" s="57">
        <v>41</v>
      </c>
      <c r="F208" s="57">
        <v>16</v>
      </c>
      <c r="G208" s="57">
        <v>40.4</v>
      </c>
      <c r="H208" s="57">
        <v>16</v>
      </c>
      <c r="I208" s="57">
        <v>39.6</v>
      </c>
      <c r="J208" s="57">
        <v>16</v>
      </c>
      <c r="K208" s="57">
        <v>43.6</v>
      </c>
      <c r="L208" s="57">
        <v>16</v>
      </c>
      <c r="M208" s="57">
        <v>40.4</v>
      </c>
      <c r="N208" s="57">
        <v>16</v>
      </c>
      <c r="O208" s="57">
        <v>42</v>
      </c>
      <c r="P208" s="57">
        <v>16</v>
      </c>
      <c r="Q208" s="57">
        <v>41.6</v>
      </c>
      <c r="R208" s="57"/>
      <c r="S208" s="57"/>
    </row>
    <row r="209" spans="1:19">
      <c r="A209" s="58" t="s">
        <v>12</v>
      </c>
      <c r="B209" s="60">
        <f t="shared" ref="B209:S209" si="9">SUM(B199:B208)</f>
        <v>160</v>
      </c>
      <c r="C209" s="60">
        <f t="shared" si="9"/>
        <v>408.2</v>
      </c>
      <c r="D209" s="60">
        <f t="shared" si="9"/>
        <v>160</v>
      </c>
      <c r="E209" s="60">
        <f t="shared" si="9"/>
        <v>403.3</v>
      </c>
      <c r="F209" s="60">
        <f t="shared" si="9"/>
        <v>160</v>
      </c>
      <c r="G209" s="60">
        <f t="shared" si="9"/>
        <v>398.59999999999997</v>
      </c>
      <c r="H209" s="60">
        <f t="shared" si="9"/>
        <v>160</v>
      </c>
      <c r="I209" s="60">
        <f t="shared" si="9"/>
        <v>398.5</v>
      </c>
      <c r="J209" s="60">
        <f t="shared" si="9"/>
        <v>160</v>
      </c>
      <c r="K209" s="60">
        <f t="shared" si="9"/>
        <v>390.2</v>
      </c>
      <c r="L209" s="60">
        <f t="shared" si="9"/>
        <v>160</v>
      </c>
      <c r="M209" s="60">
        <f t="shared" si="9"/>
        <v>417</v>
      </c>
      <c r="N209" s="60">
        <f t="shared" si="9"/>
        <v>160</v>
      </c>
      <c r="O209" s="60">
        <f t="shared" si="9"/>
        <v>416.4</v>
      </c>
      <c r="P209" s="60">
        <f t="shared" si="9"/>
        <v>160</v>
      </c>
      <c r="Q209" s="60">
        <f t="shared" si="9"/>
        <v>413</v>
      </c>
      <c r="R209" s="60">
        <f t="shared" si="9"/>
        <v>99</v>
      </c>
      <c r="S209" s="60">
        <f t="shared" si="9"/>
        <v>254.6</v>
      </c>
    </row>
    <row r="212" spans="1:19">
      <c r="A212" s="69" t="s">
        <v>0</v>
      </c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</row>
    <row r="213" spans="1:19">
      <c r="A213" s="70" t="s">
        <v>1</v>
      </c>
      <c r="B213" s="70"/>
      <c r="C213" s="51" t="s">
        <v>2</v>
      </c>
      <c r="D213" s="71" t="s">
        <v>26</v>
      </c>
      <c r="E213" s="71"/>
      <c r="G213" s="51" t="s">
        <v>3</v>
      </c>
      <c r="I213" s="51" t="s">
        <v>2</v>
      </c>
      <c r="L213" s="51">
        <v>21300</v>
      </c>
    </row>
    <row r="214" spans="1:19">
      <c r="A214" s="70" t="s">
        <v>4</v>
      </c>
      <c r="B214" s="70"/>
      <c r="C214" s="51" t="s">
        <v>2</v>
      </c>
      <c r="D214" s="51" t="s">
        <v>13</v>
      </c>
      <c r="G214" s="51" t="s">
        <v>6</v>
      </c>
      <c r="I214" s="51" t="s">
        <v>2</v>
      </c>
      <c r="L214" s="51">
        <f>D215/D216</f>
        <v>2.4780555555555552</v>
      </c>
    </row>
    <row r="215" spans="1:19">
      <c r="A215" s="70" t="s">
        <v>7</v>
      </c>
      <c r="B215" s="70"/>
      <c r="C215" s="51" t="s">
        <v>2</v>
      </c>
      <c r="D215" s="51">
        <f>C230+E230+G230+I230+M230+O230+Q230+S230+K230</f>
        <v>3568.3999999999996</v>
      </c>
    </row>
    <row r="216" spans="1:19">
      <c r="A216" s="70" t="s">
        <v>8</v>
      </c>
      <c r="B216" s="70"/>
      <c r="C216" s="51" t="s">
        <v>2</v>
      </c>
      <c r="D216" s="51">
        <f>B230+D230+F230+H230+J230+L230+N230+P230+R230</f>
        <v>1440</v>
      </c>
    </row>
    <row r="217" spans="1:19">
      <c r="A217" s="70" t="s">
        <v>9</v>
      </c>
      <c r="B217" s="70"/>
      <c r="C217" s="51" t="s">
        <v>2</v>
      </c>
      <c r="D217" s="51">
        <v>29</v>
      </c>
    </row>
    <row r="218" spans="1:19">
      <c r="B218" s="54"/>
    </row>
    <row r="219" spans="1:19">
      <c r="A219" s="61" t="s">
        <v>10</v>
      </c>
      <c r="B219" s="61" t="s">
        <v>8</v>
      </c>
      <c r="C219" s="61" t="s">
        <v>11</v>
      </c>
      <c r="D219" s="61" t="s">
        <v>8</v>
      </c>
      <c r="E219" s="61" t="s">
        <v>11</v>
      </c>
      <c r="F219" s="61" t="s">
        <v>8</v>
      </c>
      <c r="G219" s="61" t="s">
        <v>11</v>
      </c>
      <c r="H219" s="61" t="s">
        <v>8</v>
      </c>
      <c r="I219" s="61" t="s">
        <v>11</v>
      </c>
      <c r="J219" s="61" t="s">
        <v>8</v>
      </c>
      <c r="K219" s="61" t="s">
        <v>11</v>
      </c>
      <c r="L219" s="61" t="s">
        <v>8</v>
      </c>
      <c r="M219" s="61" t="s">
        <v>11</v>
      </c>
      <c r="N219" s="61" t="s">
        <v>8</v>
      </c>
      <c r="O219" s="61" t="s">
        <v>11</v>
      </c>
      <c r="P219" s="61" t="s">
        <v>8</v>
      </c>
      <c r="Q219" s="61" t="s">
        <v>11</v>
      </c>
      <c r="R219" s="61" t="s">
        <v>8</v>
      </c>
      <c r="S219" s="61" t="s">
        <v>11</v>
      </c>
    </row>
    <row r="220" spans="1:19">
      <c r="A220" s="56">
        <v>1</v>
      </c>
      <c r="B220" s="57">
        <v>16</v>
      </c>
      <c r="C220" s="57">
        <v>41.4</v>
      </c>
      <c r="D220" s="57">
        <v>16</v>
      </c>
      <c r="E220" s="57">
        <v>41</v>
      </c>
      <c r="F220" s="57">
        <v>16</v>
      </c>
      <c r="G220" s="57">
        <v>40.799999999999997</v>
      </c>
      <c r="H220" s="57">
        <v>16</v>
      </c>
      <c r="I220" s="57">
        <v>41.8</v>
      </c>
      <c r="J220" s="57">
        <v>16</v>
      </c>
      <c r="K220" s="57">
        <v>39.200000000000003</v>
      </c>
      <c r="L220" s="57">
        <v>16</v>
      </c>
      <c r="M220" s="57">
        <v>38</v>
      </c>
      <c r="N220" s="57">
        <v>16</v>
      </c>
      <c r="O220" s="57">
        <v>41.4</v>
      </c>
      <c r="P220" s="57">
        <v>16</v>
      </c>
      <c r="Q220" s="57">
        <v>35</v>
      </c>
      <c r="R220" s="57">
        <v>16</v>
      </c>
      <c r="S220" s="57">
        <v>42.4</v>
      </c>
    </row>
    <row r="221" spans="1:19">
      <c r="A221" s="56">
        <v>2</v>
      </c>
      <c r="B221" s="57">
        <v>16</v>
      </c>
      <c r="C221" s="57">
        <v>38.4</v>
      </c>
      <c r="D221" s="57">
        <v>16</v>
      </c>
      <c r="E221" s="57">
        <v>41.8</v>
      </c>
      <c r="F221" s="57">
        <v>16</v>
      </c>
      <c r="G221" s="57">
        <v>41.2</v>
      </c>
      <c r="H221" s="57">
        <v>16</v>
      </c>
      <c r="I221" s="57">
        <v>38</v>
      </c>
      <c r="J221" s="57">
        <v>16</v>
      </c>
      <c r="K221" s="57">
        <v>38.6</v>
      </c>
      <c r="L221" s="57">
        <v>16</v>
      </c>
      <c r="M221" s="57">
        <v>40</v>
      </c>
      <c r="N221" s="57">
        <v>16</v>
      </c>
      <c r="O221" s="57">
        <v>38.4</v>
      </c>
      <c r="P221" s="57">
        <v>16</v>
      </c>
      <c r="Q221" s="57">
        <v>39.799999999999997</v>
      </c>
      <c r="R221" s="57">
        <v>16</v>
      </c>
      <c r="S221" s="57">
        <v>42.2</v>
      </c>
    </row>
    <row r="222" spans="1:19">
      <c r="A222" s="56">
        <v>3</v>
      </c>
      <c r="B222" s="57">
        <v>16</v>
      </c>
      <c r="C222" s="57">
        <v>39.200000000000003</v>
      </c>
      <c r="D222" s="57">
        <v>16</v>
      </c>
      <c r="E222" s="57">
        <v>39</v>
      </c>
      <c r="F222" s="57">
        <v>16</v>
      </c>
      <c r="G222" s="57">
        <v>40.200000000000003</v>
      </c>
      <c r="H222" s="57">
        <v>16</v>
      </c>
      <c r="I222" s="57">
        <v>40</v>
      </c>
      <c r="J222" s="57">
        <v>16</v>
      </c>
      <c r="K222" s="57">
        <v>38.200000000000003</v>
      </c>
      <c r="L222" s="57">
        <v>16</v>
      </c>
      <c r="M222" s="57">
        <v>40.200000000000003</v>
      </c>
      <c r="N222" s="57">
        <v>16</v>
      </c>
      <c r="O222" s="57">
        <v>41</v>
      </c>
      <c r="P222" s="57">
        <v>16</v>
      </c>
      <c r="Q222" s="51">
        <v>40</v>
      </c>
      <c r="R222" s="57">
        <v>16</v>
      </c>
      <c r="S222" s="57">
        <v>41.6</v>
      </c>
    </row>
    <row r="223" spans="1:19">
      <c r="A223" s="56">
        <v>4</v>
      </c>
      <c r="B223" s="57">
        <v>16</v>
      </c>
      <c r="C223" s="57">
        <v>41.6</v>
      </c>
      <c r="D223" s="57">
        <v>16</v>
      </c>
      <c r="E223" s="57">
        <v>40.200000000000003</v>
      </c>
      <c r="F223" s="57">
        <v>16</v>
      </c>
      <c r="G223" s="57">
        <v>39</v>
      </c>
      <c r="H223" s="57">
        <v>16</v>
      </c>
      <c r="I223" s="57">
        <v>38</v>
      </c>
      <c r="J223" s="57">
        <v>16</v>
      </c>
      <c r="K223" s="57">
        <v>39.6</v>
      </c>
      <c r="L223" s="57">
        <v>16</v>
      </c>
      <c r="M223" s="57">
        <v>36.799999999999997</v>
      </c>
      <c r="N223" s="57">
        <v>16</v>
      </c>
      <c r="O223" s="57">
        <v>40</v>
      </c>
      <c r="P223" s="57">
        <v>16</v>
      </c>
      <c r="Q223" s="57">
        <v>38</v>
      </c>
      <c r="R223" s="57">
        <v>16</v>
      </c>
      <c r="S223" s="57">
        <v>39</v>
      </c>
    </row>
    <row r="224" spans="1:19">
      <c r="A224" s="56">
        <v>5</v>
      </c>
      <c r="B224" s="57">
        <v>16</v>
      </c>
      <c r="C224" s="57">
        <v>41</v>
      </c>
      <c r="D224" s="57">
        <v>16</v>
      </c>
      <c r="E224" s="57">
        <v>40.799999999999997</v>
      </c>
      <c r="F224" s="57">
        <v>16</v>
      </c>
      <c r="G224" s="57">
        <v>40.200000000000003</v>
      </c>
      <c r="H224" s="57">
        <v>16</v>
      </c>
      <c r="I224" s="57">
        <v>38</v>
      </c>
      <c r="J224" s="57">
        <v>16</v>
      </c>
      <c r="K224" s="57">
        <v>38.4</v>
      </c>
      <c r="L224" s="57">
        <v>16</v>
      </c>
      <c r="M224" s="57">
        <v>41</v>
      </c>
      <c r="N224" s="57">
        <v>16</v>
      </c>
      <c r="O224" s="57">
        <v>40</v>
      </c>
      <c r="P224" s="57">
        <v>16</v>
      </c>
      <c r="Q224" s="57">
        <v>40</v>
      </c>
      <c r="R224" s="57">
        <v>16</v>
      </c>
      <c r="S224" s="57">
        <v>40</v>
      </c>
    </row>
    <row r="225" spans="1:19">
      <c r="A225" s="56">
        <v>6</v>
      </c>
      <c r="B225" s="57">
        <v>16</v>
      </c>
      <c r="C225" s="57">
        <v>40.4</v>
      </c>
      <c r="D225" s="57">
        <v>16</v>
      </c>
      <c r="E225" s="57">
        <v>39.200000000000003</v>
      </c>
      <c r="F225" s="57">
        <v>16</v>
      </c>
      <c r="G225" s="57">
        <v>38</v>
      </c>
      <c r="H225" s="57">
        <v>16</v>
      </c>
      <c r="I225" s="57">
        <v>39</v>
      </c>
      <c r="J225" s="57">
        <v>16</v>
      </c>
      <c r="K225" s="57">
        <v>39.6</v>
      </c>
      <c r="L225" s="57">
        <v>16</v>
      </c>
      <c r="M225" s="57">
        <v>39</v>
      </c>
      <c r="N225" s="57">
        <v>16</v>
      </c>
      <c r="O225" s="57">
        <v>38.4</v>
      </c>
      <c r="P225" s="57">
        <v>16</v>
      </c>
      <c r="Q225" s="57">
        <v>38.6</v>
      </c>
      <c r="R225" s="57">
        <v>16</v>
      </c>
      <c r="S225" s="57">
        <v>40</v>
      </c>
    </row>
    <row r="226" spans="1:19">
      <c r="A226" s="56">
        <v>7</v>
      </c>
      <c r="B226" s="57">
        <v>16</v>
      </c>
      <c r="C226" s="57">
        <v>41</v>
      </c>
      <c r="D226" s="57">
        <v>16</v>
      </c>
      <c r="E226" s="57">
        <v>39</v>
      </c>
      <c r="F226" s="57">
        <v>16</v>
      </c>
      <c r="G226" s="57">
        <v>41</v>
      </c>
      <c r="H226" s="57">
        <v>16</v>
      </c>
      <c r="I226" s="57">
        <v>38.200000000000003</v>
      </c>
      <c r="J226" s="57">
        <v>16</v>
      </c>
      <c r="K226" s="57">
        <v>38.200000000000003</v>
      </c>
      <c r="L226" s="57">
        <v>16</v>
      </c>
      <c r="M226" s="57">
        <v>37.200000000000003</v>
      </c>
      <c r="N226" s="57">
        <v>16</v>
      </c>
      <c r="O226" s="57">
        <v>40.799999999999997</v>
      </c>
      <c r="P226" s="57">
        <v>16</v>
      </c>
      <c r="Q226" s="57">
        <v>38</v>
      </c>
      <c r="R226" s="57">
        <v>16</v>
      </c>
      <c r="S226" s="57">
        <v>38.200000000000003</v>
      </c>
    </row>
    <row r="227" spans="1:19">
      <c r="A227" s="56">
        <v>8</v>
      </c>
      <c r="B227" s="57">
        <v>16</v>
      </c>
      <c r="C227" s="57">
        <v>40.200000000000003</v>
      </c>
      <c r="D227" s="57">
        <v>16</v>
      </c>
      <c r="E227" s="57">
        <v>38.200000000000003</v>
      </c>
      <c r="F227" s="57">
        <v>16</v>
      </c>
      <c r="G227" s="57">
        <v>39</v>
      </c>
      <c r="H227" s="57">
        <v>16</v>
      </c>
      <c r="I227" s="57">
        <v>39.799999999999997</v>
      </c>
      <c r="J227" s="57">
        <v>16</v>
      </c>
      <c r="K227" s="57">
        <v>37.799999999999997</v>
      </c>
      <c r="L227" s="57">
        <v>16</v>
      </c>
      <c r="M227" s="57">
        <v>41</v>
      </c>
      <c r="N227" s="57">
        <v>16</v>
      </c>
      <c r="O227" s="57">
        <v>39</v>
      </c>
      <c r="P227" s="57">
        <v>16</v>
      </c>
      <c r="Q227" s="57">
        <v>36.799999999999997</v>
      </c>
      <c r="R227" s="57">
        <v>16</v>
      </c>
      <c r="S227" s="57">
        <v>39.4</v>
      </c>
    </row>
    <row r="228" spans="1:19">
      <c r="A228" s="56">
        <v>9</v>
      </c>
      <c r="B228" s="57">
        <v>16</v>
      </c>
      <c r="C228" s="57">
        <v>42</v>
      </c>
      <c r="D228" s="57">
        <v>16</v>
      </c>
      <c r="E228" s="57">
        <v>41</v>
      </c>
      <c r="F228" s="57">
        <v>16</v>
      </c>
      <c r="G228" s="57">
        <v>40</v>
      </c>
      <c r="H228" s="57">
        <v>16</v>
      </c>
      <c r="I228" s="57">
        <v>40.6</v>
      </c>
      <c r="J228" s="57">
        <v>16</v>
      </c>
      <c r="K228" s="57">
        <v>39.4</v>
      </c>
      <c r="L228" s="57">
        <v>16</v>
      </c>
      <c r="M228" s="57">
        <v>41.6</v>
      </c>
      <c r="N228" s="57">
        <v>16</v>
      </c>
      <c r="O228" s="57">
        <v>41.2</v>
      </c>
      <c r="P228" s="57">
        <v>16</v>
      </c>
      <c r="Q228" s="57">
        <v>37.799999999999997</v>
      </c>
      <c r="R228" s="57">
        <v>16</v>
      </c>
      <c r="S228" s="57">
        <v>40.4</v>
      </c>
    </row>
    <row r="229" spans="1:19">
      <c r="A229" s="56">
        <v>10</v>
      </c>
      <c r="B229" s="57">
        <v>16</v>
      </c>
      <c r="C229" s="57">
        <v>42</v>
      </c>
      <c r="D229" s="57">
        <v>16</v>
      </c>
      <c r="E229" s="57">
        <v>39</v>
      </c>
      <c r="F229" s="57">
        <v>16</v>
      </c>
      <c r="G229" s="57">
        <v>38.799999999999997</v>
      </c>
      <c r="H229" s="57">
        <v>16</v>
      </c>
      <c r="I229" s="57">
        <v>39</v>
      </c>
      <c r="J229" s="57">
        <v>16</v>
      </c>
      <c r="K229" s="57">
        <v>39.6</v>
      </c>
      <c r="L229" s="57">
        <v>16</v>
      </c>
      <c r="M229" s="57">
        <v>41.4</v>
      </c>
      <c r="N229" s="57">
        <v>16</v>
      </c>
      <c r="O229" s="57">
        <v>40.200000000000003</v>
      </c>
      <c r="P229" s="57">
        <v>16</v>
      </c>
      <c r="Q229" s="57">
        <v>38</v>
      </c>
      <c r="R229" s="57">
        <v>16</v>
      </c>
      <c r="S229" s="57">
        <v>41</v>
      </c>
    </row>
    <row r="230" spans="1:19">
      <c r="A230" s="58" t="s">
        <v>12</v>
      </c>
      <c r="B230" s="60">
        <f t="shared" ref="B230:S230" si="10">SUM(B220:B229)</f>
        <v>160</v>
      </c>
      <c r="C230" s="60">
        <f t="shared" si="10"/>
        <v>407.2</v>
      </c>
      <c r="D230" s="60">
        <f t="shared" si="10"/>
        <v>160</v>
      </c>
      <c r="E230" s="60">
        <f t="shared" si="10"/>
        <v>399.2</v>
      </c>
      <c r="F230" s="60">
        <f t="shared" si="10"/>
        <v>160</v>
      </c>
      <c r="G230" s="60">
        <f t="shared" si="10"/>
        <v>398.2</v>
      </c>
      <c r="H230" s="60">
        <f t="shared" si="10"/>
        <v>160</v>
      </c>
      <c r="I230" s="60">
        <f t="shared" si="10"/>
        <v>392.40000000000003</v>
      </c>
      <c r="J230" s="60">
        <f t="shared" si="10"/>
        <v>160</v>
      </c>
      <c r="K230" s="60">
        <f t="shared" si="10"/>
        <v>388.6</v>
      </c>
      <c r="L230" s="60">
        <f t="shared" si="10"/>
        <v>160</v>
      </c>
      <c r="M230" s="60">
        <f t="shared" si="10"/>
        <v>396.2</v>
      </c>
      <c r="N230" s="60">
        <f t="shared" si="10"/>
        <v>160</v>
      </c>
      <c r="O230" s="60">
        <f t="shared" si="10"/>
        <v>400.4</v>
      </c>
      <c r="P230" s="60">
        <f t="shared" si="10"/>
        <v>160</v>
      </c>
      <c r="Q230" s="60">
        <f t="shared" si="10"/>
        <v>382</v>
      </c>
      <c r="R230" s="60">
        <f t="shared" si="10"/>
        <v>160</v>
      </c>
      <c r="S230" s="60">
        <f t="shared" si="10"/>
        <v>404.19999999999993</v>
      </c>
    </row>
    <row r="233" spans="1:19">
      <c r="A233" s="69" t="s">
        <v>0</v>
      </c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</row>
    <row r="234" spans="1:19">
      <c r="A234" s="70" t="s">
        <v>1</v>
      </c>
      <c r="B234" s="70"/>
      <c r="C234" s="51" t="s">
        <v>2</v>
      </c>
      <c r="D234" s="71" t="s">
        <v>27</v>
      </c>
      <c r="E234" s="71"/>
      <c r="G234" s="51" t="s">
        <v>3</v>
      </c>
      <c r="I234" s="51" t="s">
        <v>2</v>
      </c>
      <c r="L234" s="51">
        <v>19800</v>
      </c>
    </row>
    <row r="235" spans="1:19">
      <c r="A235" s="70" t="s">
        <v>4</v>
      </c>
      <c r="B235" s="70"/>
      <c r="C235" s="51" t="s">
        <v>2</v>
      </c>
      <c r="D235" s="51" t="s">
        <v>28</v>
      </c>
      <c r="G235" s="51" t="s">
        <v>6</v>
      </c>
      <c r="I235" s="51" t="s">
        <v>2</v>
      </c>
      <c r="L235" s="51">
        <f>D236/D237</f>
        <v>2.4639109697933228</v>
      </c>
    </row>
    <row r="236" spans="1:19">
      <c r="A236" s="70" t="s">
        <v>7</v>
      </c>
      <c r="B236" s="70"/>
      <c r="C236" s="51" t="s">
        <v>2</v>
      </c>
      <c r="D236" s="51">
        <f>C251+E251+G251+I251+M251+O251+Q251+S251+K251</f>
        <v>3099.6</v>
      </c>
    </row>
    <row r="237" spans="1:19">
      <c r="A237" s="70" t="s">
        <v>8</v>
      </c>
      <c r="B237" s="70"/>
      <c r="C237" s="51" t="s">
        <v>2</v>
      </c>
      <c r="D237" s="51">
        <f>B251+D251+F251+H251+J251+L251+N251+P251+R251</f>
        <v>1258</v>
      </c>
    </row>
    <row r="238" spans="1:19">
      <c r="A238" s="70" t="s">
        <v>9</v>
      </c>
      <c r="B238" s="70"/>
      <c r="C238" s="51" t="s">
        <v>2</v>
      </c>
    </row>
    <row r="239" spans="1:19">
      <c r="B239" s="54"/>
    </row>
    <row r="240" spans="1:19">
      <c r="A240" s="61" t="s">
        <v>10</v>
      </c>
      <c r="B240" s="61" t="s">
        <v>8</v>
      </c>
      <c r="C240" s="61" t="s">
        <v>11</v>
      </c>
      <c r="D240" s="61" t="s">
        <v>8</v>
      </c>
      <c r="E240" s="61" t="s">
        <v>11</v>
      </c>
      <c r="F240" s="61" t="s">
        <v>8</v>
      </c>
      <c r="G240" s="61" t="s">
        <v>11</v>
      </c>
      <c r="H240" s="61" t="s">
        <v>8</v>
      </c>
      <c r="I240" s="61" t="s">
        <v>11</v>
      </c>
      <c r="J240" s="61" t="s">
        <v>8</v>
      </c>
      <c r="K240" s="61" t="s">
        <v>11</v>
      </c>
      <c r="L240" s="61" t="s">
        <v>8</v>
      </c>
      <c r="M240" s="61" t="s">
        <v>11</v>
      </c>
      <c r="N240" s="61" t="s">
        <v>8</v>
      </c>
      <c r="O240" s="61" t="s">
        <v>11</v>
      </c>
      <c r="P240" s="61" t="s">
        <v>8</v>
      </c>
      <c r="Q240" s="61" t="s">
        <v>11</v>
      </c>
      <c r="R240" s="61" t="s">
        <v>8</v>
      </c>
      <c r="S240" s="61" t="s">
        <v>11</v>
      </c>
    </row>
    <row r="241" spans="1:19">
      <c r="A241" s="56">
        <v>1</v>
      </c>
      <c r="B241" s="57">
        <v>16</v>
      </c>
      <c r="C241" s="57">
        <v>38.200000000000003</v>
      </c>
      <c r="D241" s="57">
        <v>16</v>
      </c>
      <c r="E241" s="57">
        <v>39.6</v>
      </c>
      <c r="F241" s="57">
        <v>16</v>
      </c>
      <c r="G241" s="57">
        <v>39</v>
      </c>
      <c r="H241" s="57">
        <v>16</v>
      </c>
      <c r="I241" s="57">
        <v>41.8</v>
      </c>
      <c r="J241" s="57">
        <v>16</v>
      </c>
      <c r="K241" s="57">
        <v>39.200000000000003</v>
      </c>
      <c r="L241" s="57">
        <v>16</v>
      </c>
      <c r="M241" s="57">
        <v>37.4</v>
      </c>
      <c r="N241" s="57">
        <v>16</v>
      </c>
      <c r="O241" s="57">
        <v>37.4</v>
      </c>
      <c r="P241" s="57">
        <v>16</v>
      </c>
      <c r="Q241" s="57">
        <v>38.799999999999997</v>
      </c>
      <c r="R241" s="57"/>
      <c r="S241" s="57"/>
    </row>
    <row r="242" spans="1:19">
      <c r="A242" s="56">
        <v>2</v>
      </c>
      <c r="B242" s="57">
        <v>16</v>
      </c>
      <c r="C242" s="57">
        <v>37.799999999999997</v>
      </c>
      <c r="D242" s="57">
        <v>16</v>
      </c>
      <c r="E242" s="57">
        <v>38</v>
      </c>
      <c r="F242" s="57">
        <v>16</v>
      </c>
      <c r="G242" s="57">
        <v>41</v>
      </c>
      <c r="H242" s="57">
        <v>16</v>
      </c>
      <c r="I242" s="57">
        <v>40.799999999999997</v>
      </c>
      <c r="J242" s="57">
        <v>16</v>
      </c>
      <c r="K242" s="57">
        <v>40</v>
      </c>
      <c r="L242" s="57">
        <v>16</v>
      </c>
      <c r="M242" s="57">
        <v>37.799999999999997</v>
      </c>
      <c r="N242" s="57">
        <v>16</v>
      </c>
      <c r="O242" s="57">
        <v>40.4</v>
      </c>
      <c r="P242" s="57">
        <v>16</v>
      </c>
      <c r="Q242" s="57">
        <v>37.799999999999997</v>
      </c>
      <c r="R242" s="57"/>
      <c r="S242" s="57"/>
    </row>
    <row r="243" spans="1:19">
      <c r="A243" s="56">
        <v>3</v>
      </c>
      <c r="B243" s="57">
        <v>16</v>
      </c>
      <c r="C243" s="57">
        <v>37.799999999999997</v>
      </c>
      <c r="D243" s="57">
        <v>16</v>
      </c>
      <c r="E243" s="57">
        <v>38.4</v>
      </c>
      <c r="F243" s="57">
        <v>16</v>
      </c>
      <c r="G243" s="57">
        <v>41.2</v>
      </c>
      <c r="H243" s="57">
        <v>16</v>
      </c>
      <c r="I243" s="57">
        <v>40.799999999999997</v>
      </c>
      <c r="J243" s="57">
        <v>16</v>
      </c>
      <c r="K243" s="57">
        <v>41</v>
      </c>
      <c r="L243" s="57">
        <v>16</v>
      </c>
      <c r="M243" s="57">
        <v>36.799999999999997</v>
      </c>
      <c r="N243" s="57">
        <v>16</v>
      </c>
      <c r="O243" s="57">
        <v>39</v>
      </c>
      <c r="P243" s="57">
        <v>16</v>
      </c>
      <c r="Q243" s="51">
        <v>38</v>
      </c>
      <c r="R243" s="57"/>
      <c r="S243" s="57"/>
    </row>
    <row r="244" spans="1:19">
      <c r="A244" s="56">
        <v>4</v>
      </c>
      <c r="B244" s="57">
        <v>16</v>
      </c>
      <c r="C244" s="57">
        <v>40.200000000000003</v>
      </c>
      <c r="D244" s="57">
        <v>16</v>
      </c>
      <c r="E244" s="57">
        <v>38.6</v>
      </c>
      <c r="F244" s="57">
        <v>16</v>
      </c>
      <c r="G244" s="57">
        <v>42.2</v>
      </c>
      <c r="H244" s="57">
        <v>16</v>
      </c>
      <c r="I244" s="57">
        <v>42.4</v>
      </c>
      <c r="J244" s="57">
        <v>16</v>
      </c>
      <c r="K244" s="57">
        <v>40.799999999999997</v>
      </c>
      <c r="L244" s="57">
        <v>16</v>
      </c>
      <c r="M244" s="57">
        <v>39.6</v>
      </c>
      <c r="N244" s="57">
        <v>16</v>
      </c>
      <c r="O244" s="57">
        <v>41.2</v>
      </c>
      <c r="P244" s="57">
        <v>16</v>
      </c>
      <c r="Q244" s="57">
        <v>39.6</v>
      </c>
      <c r="R244" s="57"/>
      <c r="S244" s="57"/>
    </row>
    <row r="245" spans="1:19">
      <c r="A245" s="56">
        <v>5</v>
      </c>
      <c r="B245" s="57">
        <v>16</v>
      </c>
      <c r="C245" s="57">
        <v>39.4</v>
      </c>
      <c r="D245" s="57">
        <v>16</v>
      </c>
      <c r="E245" s="57">
        <v>38</v>
      </c>
      <c r="F245" s="57">
        <v>16</v>
      </c>
      <c r="G245" s="57">
        <v>41</v>
      </c>
      <c r="H245" s="57">
        <v>16</v>
      </c>
      <c r="I245" s="57">
        <v>40.799999999999997</v>
      </c>
      <c r="J245" s="57">
        <v>16</v>
      </c>
      <c r="K245" s="57">
        <v>39</v>
      </c>
      <c r="L245" s="57">
        <v>16</v>
      </c>
      <c r="M245" s="57">
        <v>37.799999999999997</v>
      </c>
      <c r="N245" s="57">
        <v>16</v>
      </c>
      <c r="O245" s="57">
        <v>39.6</v>
      </c>
      <c r="P245" s="57">
        <v>16</v>
      </c>
      <c r="Q245" s="57">
        <v>38.799999999999997</v>
      </c>
      <c r="R245" s="57"/>
      <c r="S245" s="57"/>
    </row>
    <row r="246" spans="1:19">
      <c r="A246" s="56">
        <v>6</v>
      </c>
      <c r="B246" s="57">
        <v>16</v>
      </c>
      <c r="C246" s="57">
        <v>38.6</v>
      </c>
      <c r="D246" s="57">
        <v>16</v>
      </c>
      <c r="E246" s="57">
        <v>41.4</v>
      </c>
      <c r="F246" s="57">
        <v>16</v>
      </c>
      <c r="G246" s="57">
        <v>41.4</v>
      </c>
      <c r="H246" s="57">
        <v>16</v>
      </c>
      <c r="I246" s="57">
        <v>42.2</v>
      </c>
      <c r="J246" s="57">
        <v>16</v>
      </c>
      <c r="K246" s="57">
        <v>39.4</v>
      </c>
      <c r="L246" s="57">
        <v>16</v>
      </c>
      <c r="M246" s="57">
        <v>37.4</v>
      </c>
      <c r="N246" s="57">
        <v>16</v>
      </c>
      <c r="O246" s="57">
        <v>41.2</v>
      </c>
      <c r="P246" s="57">
        <v>16</v>
      </c>
      <c r="Q246" s="57">
        <v>38</v>
      </c>
      <c r="R246" s="57"/>
      <c r="S246" s="57"/>
    </row>
    <row r="247" spans="1:19">
      <c r="A247" s="56">
        <v>7</v>
      </c>
      <c r="B247" s="57">
        <v>16</v>
      </c>
      <c r="C247" s="57">
        <v>40.799999999999997</v>
      </c>
      <c r="D247" s="57">
        <v>16</v>
      </c>
      <c r="E247" s="57">
        <v>39</v>
      </c>
      <c r="F247" s="57">
        <v>16</v>
      </c>
      <c r="G247" s="57">
        <v>41</v>
      </c>
      <c r="H247" s="57">
        <v>16</v>
      </c>
      <c r="I247" s="57">
        <v>41.4</v>
      </c>
      <c r="J247" s="57">
        <v>16</v>
      </c>
      <c r="K247" s="57">
        <v>38.6</v>
      </c>
      <c r="L247" s="57">
        <v>16</v>
      </c>
      <c r="M247" s="57">
        <v>38.200000000000003</v>
      </c>
      <c r="N247" s="57">
        <v>16</v>
      </c>
      <c r="O247" s="57">
        <v>39.200000000000003</v>
      </c>
      <c r="P247" s="57">
        <v>16</v>
      </c>
      <c r="Q247" s="57">
        <v>37.4</v>
      </c>
      <c r="R247" s="57"/>
      <c r="S247" s="57"/>
    </row>
    <row r="248" spans="1:19">
      <c r="A248" s="56">
        <v>8</v>
      </c>
      <c r="B248" s="57">
        <v>16</v>
      </c>
      <c r="C248" s="57">
        <v>36.6</v>
      </c>
      <c r="D248" s="57">
        <v>16</v>
      </c>
      <c r="E248" s="57">
        <v>39</v>
      </c>
      <c r="F248" s="57">
        <v>16</v>
      </c>
      <c r="G248" s="57">
        <v>41.4</v>
      </c>
      <c r="H248" s="57">
        <v>16</v>
      </c>
      <c r="I248" s="57">
        <v>40</v>
      </c>
      <c r="J248" s="57">
        <v>16</v>
      </c>
      <c r="K248" s="57">
        <v>37.4</v>
      </c>
      <c r="L248" s="57">
        <v>16</v>
      </c>
      <c r="M248" s="57">
        <v>39.6</v>
      </c>
      <c r="N248" s="57">
        <v>16</v>
      </c>
      <c r="O248" s="57">
        <v>36.799999999999997</v>
      </c>
      <c r="P248" s="57">
        <v>16</v>
      </c>
      <c r="Q248" s="57">
        <v>39.6</v>
      </c>
      <c r="R248" s="57"/>
      <c r="S248" s="57"/>
    </row>
    <row r="249" spans="1:19">
      <c r="A249" s="56">
        <v>9</v>
      </c>
      <c r="B249" s="57">
        <v>16</v>
      </c>
      <c r="C249" s="57">
        <v>38.799999999999997</v>
      </c>
      <c r="D249" s="57">
        <v>16</v>
      </c>
      <c r="E249" s="57">
        <v>39.4</v>
      </c>
      <c r="F249" s="57">
        <v>16</v>
      </c>
      <c r="G249" s="57">
        <v>41.8</v>
      </c>
      <c r="H249" s="57">
        <v>16</v>
      </c>
      <c r="I249" s="57">
        <v>41.6</v>
      </c>
      <c r="J249" s="57">
        <v>16</v>
      </c>
      <c r="K249" s="57">
        <v>37.6</v>
      </c>
      <c r="L249" s="57">
        <v>16</v>
      </c>
      <c r="M249" s="57">
        <v>38</v>
      </c>
      <c r="N249" s="57">
        <v>16</v>
      </c>
      <c r="O249" s="57">
        <v>38.799999999999997</v>
      </c>
      <c r="P249" s="57">
        <v>10</v>
      </c>
      <c r="Q249" s="57">
        <v>25</v>
      </c>
      <c r="R249" s="57"/>
      <c r="S249" s="57"/>
    </row>
    <row r="250" spans="1:19">
      <c r="A250" s="56">
        <v>10</v>
      </c>
      <c r="B250" s="57">
        <v>16</v>
      </c>
      <c r="C250" s="57">
        <v>40</v>
      </c>
      <c r="D250" s="57">
        <v>16</v>
      </c>
      <c r="E250" s="57">
        <v>38.200000000000003</v>
      </c>
      <c r="F250" s="57">
        <v>16</v>
      </c>
      <c r="G250" s="57">
        <v>41.2</v>
      </c>
      <c r="H250" s="57">
        <v>16</v>
      </c>
      <c r="I250" s="57">
        <v>41.2</v>
      </c>
      <c r="J250" s="57">
        <v>16</v>
      </c>
      <c r="K250" s="57">
        <v>38</v>
      </c>
      <c r="L250" s="57">
        <v>16</v>
      </c>
      <c r="M250" s="57">
        <v>37.6</v>
      </c>
      <c r="N250" s="57">
        <v>16</v>
      </c>
      <c r="O250" s="57">
        <v>39.799999999999997</v>
      </c>
      <c r="P250" s="57"/>
      <c r="Q250" s="57"/>
      <c r="R250" s="57"/>
      <c r="S250" s="57"/>
    </row>
    <row r="251" spans="1:19">
      <c r="A251" s="58" t="s">
        <v>12</v>
      </c>
      <c r="B251" s="60">
        <f t="shared" ref="B251:S251" si="11">SUM(B241:B250)</f>
        <v>160</v>
      </c>
      <c r="C251" s="60">
        <f t="shared" si="11"/>
        <v>388.20000000000005</v>
      </c>
      <c r="D251" s="60">
        <f t="shared" si="11"/>
        <v>160</v>
      </c>
      <c r="E251" s="60">
        <f t="shared" si="11"/>
        <v>389.59999999999997</v>
      </c>
      <c r="F251" s="60">
        <f t="shared" si="11"/>
        <v>160</v>
      </c>
      <c r="G251" s="60">
        <f t="shared" si="11"/>
        <v>411.2</v>
      </c>
      <c r="H251" s="60">
        <f t="shared" si="11"/>
        <v>160</v>
      </c>
      <c r="I251" s="60">
        <f t="shared" si="11"/>
        <v>412.99999999999994</v>
      </c>
      <c r="J251" s="60">
        <f t="shared" si="11"/>
        <v>160</v>
      </c>
      <c r="K251" s="60">
        <f t="shared" si="11"/>
        <v>391</v>
      </c>
      <c r="L251" s="60">
        <f t="shared" si="11"/>
        <v>160</v>
      </c>
      <c r="M251" s="60">
        <f t="shared" si="11"/>
        <v>380.20000000000005</v>
      </c>
      <c r="N251" s="60">
        <f t="shared" si="11"/>
        <v>160</v>
      </c>
      <c r="O251" s="60">
        <f t="shared" si="11"/>
        <v>393.40000000000003</v>
      </c>
      <c r="P251" s="60">
        <f t="shared" si="11"/>
        <v>138</v>
      </c>
      <c r="Q251" s="60">
        <f t="shared" si="11"/>
        <v>333</v>
      </c>
      <c r="R251" s="60">
        <f t="shared" si="11"/>
        <v>0</v>
      </c>
      <c r="S251" s="60">
        <f t="shared" si="11"/>
        <v>0</v>
      </c>
    </row>
    <row r="254" spans="1:19">
      <c r="A254" s="69" t="s">
        <v>0</v>
      </c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</row>
    <row r="255" spans="1:19">
      <c r="A255" s="70" t="s">
        <v>1</v>
      </c>
      <c r="B255" s="70"/>
      <c r="C255" s="51" t="s">
        <v>2</v>
      </c>
      <c r="D255" s="71" t="s">
        <v>29</v>
      </c>
      <c r="E255" s="71"/>
      <c r="G255" s="51" t="s">
        <v>3</v>
      </c>
      <c r="I255" s="51" t="s">
        <v>2</v>
      </c>
      <c r="L255" s="51">
        <v>19300</v>
      </c>
    </row>
    <row r="256" spans="1:19">
      <c r="A256" s="70" t="s">
        <v>4</v>
      </c>
      <c r="B256" s="70"/>
      <c r="C256" s="51" t="s">
        <v>2</v>
      </c>
      <c r="D256" s="51" t="s">
        <v>24</v>
      </c>
      <c r="G256" s="51" t="s">
        <v>6</v>
      </c>
      <c r="I256" s="51" t="s">
        <v>2</v>
      </c>
      <c r="L256" s="51">
        <f>D257/D258</f>
        <v>2.3337333333333334</v>
      </c>
    </row>
    <row r="257" spans="1:19">
      <c r="A257" s="70" t="s">
        <v>7</v>
      </c>
      <c r="B257" s="70"/>
      <c r="C257" s="51" t="s">
        <v>2</v>
      </c>
      <c r="D257" s="51">
        <f>C272+E272+G272+I272+M272+O272+Q272+S272+K272</f>
        <v>3500.6</v>
      </c>
    </row>
    <row r="258" spans="1:19">
      <c r="A258" s="70" t="s">
        <v>8</v>
      </c>
      <c r="B258" s="70"/>
      <c r="C258" s="51" t="s">
        <v>2</v>
      </c>
      <c r="D258" s="51">
        <f>B272+D272+F272+H272+J272+L272+N272+P272+R272</f>
        <v>1500</v>
      </c>
    </row>
    <row r="259" spans="1:19">
      <c r="A259" s="70" t="s">
        <v>9</v>
      </c>
      <c r="B259" s="70"/>
      <c r="C259" s="51" t="s">
        <v>2</v>
      </c>
    </row>
    <row r="260" spans="1:19">
      <c r="B260" s="54"/>
    </row>
    <row r="261" spans="1:19">
      <c r="A261" s="61" t="s">
        <v>10</v>
      </c>
      <c r="B261" s="61" t="s">
        <v>8</v>
      </c>
      <c r="C261" s="61" t="s">
        <v>11</v>
      </c>
      <c r="D261" s="61" t="s">
        <v>8</v>
      </c>
      <c r="E261" s="61" t="s">
        <v>11</v>
      </c>
      <c r="F261" s="61" t="s">
        <v>8</v>
      </c>
      <c r="G261" s="61" t="s">
        <v>11</v>
      </c>
      <c r="H261" s="61" t="s">
        <v>8</v>
      </c>
      <c r="I261" s="61" t="s">
        <v>11</v>
      </c>
      <c r="J261" s="61" t="s">
        <v>8</v>
      </c>
      <c r="K261" s="61" t="s">
        <v>11</v>
      </c>
      <c r="L261" s="61" t="s">
        <v>8</v>
      </c>
      <c r="M261" s="61" t="s">
        <v>11</v>
      </c>
      <c r="N261" s="61" t="s">
        <v>8</v>
      </c>
      <c r="O261" s="61" t="s">
        <v>11</v>
      </c>
      <c r="P261" s="61" t="s">
        <v>8</v>
      </c>
      <c r="Q261" s="61" t="s">
        <v>11</v>
      </c>
      <c r="R261" s="61" t="s">
        <v>8</v>
      </c>
      <c r="S261" s="61" t="s">
        <v>11</v>
      </c>
    </row>
    <row r="262" spans="1:19">
      <c r="A262" s="56">
        <v>1</v>
      </c>
      <c r="B262" s="57">
        <v>20</v>
      </c>
      <c r="C262" s="57">
        <v>45</v>
      </c>
      <c r="D262" s="57">
        <v>20</v>
      </c>
      <c r="E262" s="57">
        <v>47.2</v>
      </c>
      <c r="F262" s="57">
        <v>20</v>
      </c>
      <c r="G262" s="57">
        <v>46.8</v>
      </c>
      <c r="H262" s="57">
        <v>20</v>
      </c>
      <c r="I262" s="57">
        <v>49.2</v>
      </c>
      <c r="J262" s="57">
        <v>20</v>
      </c>
      <c r="K262" s="57">
        <v>49.2</v>
      </c>
      <c r="L262" s="57">
        <v>20</v>
      </c>
      <c r="M262" s="57">
        <v>46.2</v>
      </c>
      <c r="N262" s="57">
        <v>20</v>
      </c>
      <c r="O262" s="57">
        <v>48.2</v>
      </c>
      <c r="P262" s="57">
        <v>20</v>
      </c>
      <c r="Q262" s="57">
        <v>45.6</v>
      </c>
      <c r="R262" s="57"/>
      <c r="S262" s="57"/>
    </row>
    <row r="263" spans="1:19">
      <c r="A263" s="56">
        <v>2</v>
      </c>
      <c r="B263" s="57">
        <v>20</v>
      </c>
      <c r="C263" s="57">
        <v>48.2</v>
      </c>
      <c r="D263" s="57">
        <v>20</v>
      </c>
      <c r="E263" s="57">
        <v>46.2</v>
      </c>
      <c r="F263" s="57">
        <v>20</v>
      </c>
      <c r="G263" s="57">
        <v>46.4</v>
      </c>
      <c r="H263" s="57">
        <v>20</v>
      </c>
      <c r="I263" s="57">
        <v>44.4</v>
      </c>
      <c r="J263" s="57">
        <v>20</v>
      </c>
      <c r="K263" s="57">
        <v>49.6</v>
      </c>
      <c r="L263" s="57">
        <v>20</v>
      </c>
      <c r="M263" s="57">
        <v>48.2</v>
      </c>
      <c r="N263" s="57">
        <v>20</v>
      </c>
      <c r="O263" s="57">
        <v>46.2</v>
      </c>
      <c r="P263" s="57">
        <v>20</v>
      </c>
      <c r="Q263" s="57">
        <v>47.2</v>
      </c>
      <c r="R263" s="57"/>
      <c r="S263" s="57"/>
    </row>
    <row r="264" spans="1:19">
      <c r="A264" s="56">
        <v>3</v>
      </c>
      <c r="B264" s="57">
        <v>20</v>
      </c>
      <c r="C264" s="57">
        <v>44</v>
      </c>
      <c r="D264" s="57">
        <v>20</v>
      </c>
      <c r="E264" s="57">
        <v>46.4</v>
      </c>
      <c r="F264" s="57">
        <v>20</v>
      </c>
      <c r="G264" s="57">
        <v>47.2</v>
      </c>
      <c r="H264" s="57">
        <v>20</v>
      </c>
      <c r="I264" s="57">
        <v>46.2</v>
      </c>
      <c r="J264" s="57">
        <v>20</v>
      </c>
      <c r="K264" s="57">
        <v>48</v>
      </c>
      <c r="L264" s="57">
        <v>20</v>
      </c>
      <c r="M264" s="57">
        <v>46.4</v>
      </c>
      <c r="N264" s="57">
        <v>20</v>
      </c>
      <c r="O264" s="57">
        <v>48.2</v>
      </c>
      <c r="P264" s="57">
        <v>20</v>
      </c>
      <c r="Q264" s="51">
        <v>49.2</v>
      </c>
      <c r="R264" s="57"/>
      <c r="S264" s="57"/>
    </row>
    <row r="265" spans="1:19">
      <c r="A265" s="56">
        <v>4</v>
      </c>
      <c r="B265" s="57">
        <v>20</v>
      </c>
      <c r="C265" s="57">
        <v>44.8</v>
      </c>
      <c r="D265" s="57">
        <v>20</v>
      </c>
      <c r="E265" s="57">
        <v>43.4</v>
      </c>
      <c r="F265" s="57">
        <v>20</v>
      </c>
      <c r="G265" s="57">
        <v>46.4</v>
      </c>
      <c r="H265" s="57">
        <v>20</v>
      </c>
      <c r="I265" s="57">
        <v>45.4</v>
      </c>
      <c r="J265" s="57">
        <v>20</v>
      </c>
      <c r="K265" s="57">
        <v>49.2</v>
      </c>
      <c r="L265" s="57">
        <v>20</v>
      </c>
      <c r="M265" s="57">
        <v>45</v>
      </c>
      <c r="N265" s="57">
        <v>20</v>
      </c>
      <c r="O265" s="57">
        <v>45</v>
      </c>
      <c r="P265" s="57">
        <v>20</v>
      </c>
      <c r="Q265" s="57">
        <v>46.2</v>
      </c>
      <c r="R265" s="57"/>
      <c r="S265" s="57"/>
    </row>
    <row r="266" spans="1:19">
      <c r="A266" s="56">
        <v>5</v>
      </c>
      <c r="B266" s="57">
        <v>20</v>
      </c>
      <c r="C266" s="57">
        <v>44</v>
      </c>
      <c r="D266" s="57">
        <v>20</v>
      </c>
      <c r="E266" s="57">
        <v>45.8</v>
      </c>
      <c r="F266" s="57">
        <v>20</v>
      </c>
      <c r="G266" s="57">
        <v>49.6</v>
      </c>
      <c r="H266" s="57">
        <v>20</v>
      </c>
      <c r="I266" s="57">
        <v>49</v>
      </c>
      <c r="J266" s="57">
        <v>20</v>
      </c>
      <c r="K266" s="57">
        <v>47</v>
      </c>
      <c r="L266" s="57">
        <v>20</v>
      </c>
      <c r="M266" s="57">
        <v>45.8</v>
      </c>
      <c r="N266" s="57">
        <v>20</v>
      </c>
      <c r="O266" s="57">
        <v>48.4</v>
      </c>
      <c r="P266" s="57">
        <v>20</v>
      </c>
      <c r="Q266" s="57">
        <v>48.4</v>
      </c>
      <c r="R266" s="57"/>
      <c r="S266" s="57"/>
    </row>
    <row r="267" spans="1:19">
      <c r="A267" s="56">
        <v>6</v>
      </c>
      <c r="B267" s="57">
        <v>20</v>
      </c>
      <c r="C267" s="57">
        <v>45</v>
      </c>
      <c r="D267" s="57">
        <v>20</v>
      </c>
      <c r="E267" s="57">
        <v>47</v>
      </c>
      <c r="F267" s="57">
        <v>20</v>
      </c>
      <c r="G267" s="57">
        <v>49</v>
      </c>
      <c r="H267" s="57">
        <v>20</v>
      </c>
      <c r="I267" s="57">
        <v>47</v>
      </c>
      <c r="J267" s="57">
        <v>20</v>
      </c>
      <c r="K267" s="57">
        <v>45</v>
      </c>
      <c r="L267" s="57">
        <v>20</v>
      </c>
      <c r="M267" s="57">
        <v>45.2</v>
      </c>
      <c r="N267" s="57">
        <v>20</v>
      </c>
      <c r="O267" s="57">
        <v>48</v>
      </c>
      <c r="P267" s="57"/>
      <c r="Q267" s="57"/>
      <c r="R267" s="57"/>
      <c r="S267" s="57"/>
    </row>
    <row r="268" spans="1:19">
      <c r="A268" s="56">
        <v>7</v>
      </c>
      <c r="B268" s="57">
        <v>20</v>
      </c>
      <c r="C268" s="57">
        <v>44.4</v>
      </c>
      <c r="D268" s="57">
        <v>20</v>
      </c>
      <c r="E268" s="57">
        <v>43.4</v>
      </c>
      <c r="F268" s="57">
        <v>20</v>
      </c>
      <c r="G268" s="57">
        <v>48</v>
      </c>
      <c r="H268" s="57">
        <v>20</v>
      </c>
      <c r="I268" s="57">
        <v>46.4</v>
      </c>
      <c r="J268" s="57">
        <v>20</v>
      </c>
      <c r="K268" s="57">
        <v>48.2</v>
      </c>
      <c r="L268" s="57">
        <v>20</v>
      </c>
      <c r="M268" s="57">
        <v>44</v>
      </c>
      <c r="N268" s="57">
        <v>20</v>
      </c>
      <c r="O268" s="57">
        <v>47</v>
      </c>
      <c r="P268" s="57"/>
      <c r="Q268" s="57"/>
      <c r="R268" s="57"/>
      <c r="S268" s="57"/>
    </row>
    <row r="269" spans="1:19">
      <c r="A269" s="56">
        <v>8</v>
      </c>
      <c r="B269" s="57">
        <v>20</v>
      </c>
      <c r="C269" s="57">
        <v>43.4</v>
      </c>
      <c r="D269" s="57">
        <v>20</v>
      </c>
      <c r="E269" s="57">
        <v>47.4</v>
      </c>
      <c r="F269" s="57">
        <v>20</v>
      </c>
      <c r="G269" s="57">
        <v>46.4</v>
      </c>
      <c r="H269" s="57">
        <v>20</v>
      </c>
      <c r="I269" s="57">
        <v>47.8</v>
      </c>
      <c r="J269" s="57">
        <v>20</v>
      </c>
      <c r="K269" s="57">
        <v>45.8</v>
      </c>
      <c r="L269" s="57">
        <v>20</v>
      </c>
      <c r="M269" s="57">
        <v>44.2</v>
      </c>
      <c r="N269" s="57">
        <v>20</v>
      </c>
      <c r="O269" s="57">
        <v>45</v>
      </c>
      <c r="P269" s="57"/>
      <c r="Q269" s="57"/>
      <c r="R269" s="57"/>
      <c r="S269" s="57"/>
    </row>
    <row r="270" spans="1:19">
      <c r="A270" s="56">
        <v>9</v>
      </c>
      <c r="B270" s="57">
        <v>20</v>
      </c>
      <c r="C270" s="57">
        <v>47</v>
      </c>
      <c r="D270" s="57">
        <v>20</v>
      </c>
      <c r="E270" s="57">
        <v>45.2</v>
      </c>
      <c r="F270" s="57">
        <v>20</v>
      </c>
      <c r="G270" s="57">
        <v>49</v>
      </c>
      <c r="H270" s="57">
        <v>20</v>
      </c>
      <c r="I270" s="57">
        <v>48.4</v>
      </c>
      <c r="J270" s="57">
        <v>20</v>
      </c>
      <c r="K270" s="57">
        <v>46</v>
      </c>
      <c r="L270" s="57">
        <v>20</v>
      </c>
      <c r="M270" s="57">
        <v>49.2</v>
      </c>
      <c r="N270" s="57">
        <v>20</v>
      </c>
      <c r="O270" s="57">
        <v>47</v>
      </c>
      <c r="P270" s="57"/>
      <c r="Q270" s="57"/>
      <c r="R270" s="57"/>
      <c r="S270" s="57"/>
    </row>
    <row r="271" spans="1:19">
      <c r="A271" s="56">
        <v>10</v>
      </c>
      <c r="B271" s="57">
        <v>20</v>
      </c>
      <c r="C271" s="57">
        <v>46</v>
      </c>
      <c r="D271" s="57">
        <v>20</v>
      </c>
      <c r="E271" s="57">
        <v>43.6</v>
      </c>
      <c r="F271" s="57">
        <v>20</v>
      </c>
      <c r="G271" s="57">
        <v>48.4</v>
      </c>
      <c r="H271" s="57">
        <v>20</v>
      </c>
      <c r="I271" s="57">
        <v>49</v>
      </c>
      <c r="J271" s="57">
        <v>20</v>
      </c>
      <c r="K271" s="57">
        <v>47</v>
      </c>
      <c r="L271" s="57">
        <v>20</v>
      </c>
      <c r="M271" s="57">
        <v>50</v>
      </c>
      <c r="N271" s="57">
        <v>20</v>
      </c>
      <c r="O271" s="57">
        <v>44.4</v>
      </c>
      <c r="P271" s="57"/>
      <c r="Q271" s="57"/>
      <c r="R271" s="57"/>
      <c r="S271" s="57"/>
    </row>
    <row r="272" spans="1:19">
      <c r="A272" s="58" t="s">
        <v>12</v>
      </c>
      <c r="B272" s="60">
        <f t="shared" ref="B272:S272" si="12">SUM(B262:B271)</f>
        <v>200</v>
      </c>
      <c r="C272" s="60">
        <f t="shared" si="12"/>
        <v>451.79999999999995</v>
      </c>
      <c r="D272" s="60">
        <f t="shared" si="12"/>
        <v>200</v>
      </c>
      <c r="E272" s="60">
        <f t="shared" si="12"/>
        <v>455.59999999999997</v>
      </c>
      <c r="F272" s="60">
        <f t="shared" si="12"/>
        <v>200</v>
      </c>
      <c r="G272" s="60">
        <f t="shared" si="12"/>
        <v>477.19999999999993</v>
      </c>
      <c r="H272" s="60">
        <f t="shared" si="12"/>
        <v>200</v>
      </c>
      <c r="I272" s="60">
        <f t="shared" si="12"/>
        <v>472.8</v>
      </c>
      <c r="J272" s="60">
        <f t="shared" si="12"/>
        <v>200</v>
      </c>
      <c r="K272" s="60">
        <f t="shared" si="12"/>
        <v>475</v>
      </c>
      <c r="L272" s="60">
        <f t="shared" si="12"/>
        <v>200</v>
      </c>
      <c r="M272" s="60">
        <f t="shared" si="12"/>
        <v>464.2</v>
      </c>
      <c r="N272" s="60">
        <f t="shared" si="12"/>
        <v>200</v>
      </c>
      <c r="O272" s="60">
        <f t="shared" si="12"/>
        <v>467.4</v>
      </c>
      <c r="P272" s="60">
        <f t="shared" si="12"/>
        <v>100</v>
      </c>
      <c r="Q272" s="60">
        <f t="shared" si="12"/>
        <v>236.6</v>
      </c>
      <c r="R272" s="60">
        <f t="shared" si="12"/>
        <v>0</v>
      </c>
      <c r="S272" s="60">
        <f t="shared" si="12"/>
        <v>0</v>
      </c>
    </row>
    <row r="275" spans="1:19">
      <c r="A275" s="69" t="s">
        <v>0</v>
      </c>
      <c r="B275" s="69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</row>
    <row r="276" spans="1:19">
      <c r="A276" s="70" t="s">
        <v>1</v>
      </c>
      <c r="B276" s="70"/>
      <c r="C276" s="51" t="s">
        <v>2</v>
      </c>
      <c r="D276" s="71" t="s">
        <v>30</v>
      </c>
      <c r="E276" s="71"/>
      <c r="G276" s="51" t="s">
        <v>3</v>
      </c>
      <c r="I276" s="51" t="s">
        <v>2</v>
      </c>
      <c r="L276" s="51">
        <v>19300</v>
      </c>
    </row>
    <row r="277" spans="1:19">
      <c r="A277" s="70" t="s">
        <v>4</v>
      </c>
      <c r="B277" s="70"/>
      <c r="C277" s="51" t="s">
        <v>2</v>
      </c>
      <c r="D277" s="51" t="s">
        <v>31</v>
      </c>
      <c r="G277" s="51" t="s">
        <v>6</v>
      </c>
      <c r="I277" s="51" t="s">
        <v>2</v>
      </c>
      <c r="L277" s="51">
        <f>D278/D279</f>
        <v>2.4300623052959498</v>
      </c>
    </row>
    <row r="278" spans="1:19">
      <c r="A278" s="70" t="s">
        <v>7</v>
      </c>
      <c r="B278" s="70"/>
      <c r="C278" s="51" t="s">
        <v>2</v>
      </c>
      <c r="D278" s="51">
        <f>C293+E293+G293+I293+M293+O293+Q293+S293+K293</f>
        <v>3120.2</v>
      </c>
    </row>
    <row r="279" spans="1:19">
      <c r="A279" s="70" t="s">
        <v>8</v>
      </c>
      <c r="B279" s="70"/>
      <c r="C279" s="51" t="s">
        <v>2</v>
      </c>
      <c r="D279" s="51">
        <f>B293+D293+F293+H293+J293+L293+N293+P293+R293</f>
        <v>1284</v>
      </c>
    </row>
    <row r="280" spans="1:19">
      <c r="A280" s="70" t="s">
        <v>9</v>
      </c>
      <c r="B280" s="70"/>
      <c r="C280" s="51" t="s">
        <v>2</v>
      </c>
    </row>
    <row r="281" spans="1:19">
      <c r="B281" s="54"/>
    </row>
    <row r="282" spans="1:19">
      <c r="A282" s="61" t="s">
        <v>10</v>
      </c>
      <c r="B282" s="61" t="s">
        <v>8</v>
      </c>
      <c r="C282" s="61" t="s">
        <v>11</v>
      </c>
      <c r="D282" s="61" t="s">
        <v>8</v>
      </c>
      <c r="E282" s="61" t="s">
        <v>11</v>
      </c>
      <c r="F282" s="61" t="s">
        <v>8</v>
      </c>
      <c r="G282" s="61" t="s">
        <v>11</v>
      </c>
      <c r="H282" s="61" t="s">
        <v>8</v>
      </c>
      <c r="I282" s="61" t="s">
        <v>11</v>
      </c>
      <c r="J282" s="61" t="s">
        <v>8</v>
      </c>
      <c r="K282" s="61" t="s">
        <v>11</v>
      </c>
      <c r="L282" s="61" t="s">
        <v>8</v>
      </c>
      <c r="M282" s="61" t="s">
        <v>11</v>
      </c>
      <c r="N282" s="61" t="s">
        <v>8</v>
      </c>
      <c r="O282" s="61" t="s">
        <v>11</v>
      </c>
      <c r="P282" s="61" t="s">
        <v>8</v>
      </c>
      <c r="Q282" s="61" t="s">
        <v>11</v>
      </c>
      <c r="R282" s="61" t="s">
        <v>8</v>
      </c>
      <c r="S282" s="61" t="s">
        <v>11</v>
      </c>
    </row>
    <row r="283" spans="1:19">
      <c r="A283" s="56">
        <v>1</v>
      </c>
      <c r="B283" s="57">
        <v>16</v>
      </c>
      <c r="C283" s="57">
        <v>40</v>
      </c>
      <c r="D283" s="57">
        <v>16</v>
      </c>
      <c r="E283" s="57">
        <v>39.200000000000003</v>
      </c>
      <c r="F283" s="57">
        <v>16</v>
      </c>
      <c r="G283" s="57">
        <v>38.799999999999997</v>
      </c>
      <c r="H283" s="57">
        <v>16</v>
      </c>
      <c r="I283" s="57">
        <v>37.4</v>
      </c>
      <c r="J283" s="57">
        <v>16</v>
      </c>
      <c r="K283" s="57">
        <v>37.799999999999997</v>
      </c>
      <c r="L283" s="57">
        <v>16</v>
      </c>
      <c r="M283" s="57">
        <v>40.799999999999997</v>
      </c>
      <c r="N283" s="57">
        <v>16</v>
      </c>
      <c r="O283" s="57">
        <v>40.4</v>
      </c>
      <c r="P283" s="57">
        <v>16</v>
      </c>
      <c r="Q283" s="57">
        <v>38.4</v>
      </c>
      <c r="R283" s="57">
        <v>4</v>
      </c>
      <c r="S283" s="57">
        <v>10.199999999999999</v>
      </c>
    </row>
    <row r="284" spans="1:19">
      <c r="A284" s="56">
        <v>2</v>
      </c>
      <c r="B284" s="57">
        <v>16</v>
      </c>
      <c r="C284" s="57">
        <v>41.4</v>
      </c>
      <c r="D284" s="57">
        <v>16</v>
      </c>
      <c r="E284" s="57">
        <v>37.799999999999997</v>
      </c>
      <c r="F284" s="57">
        <v>16</v>
      </c>
      <c r="G284" s="57">
        <v>37</v>
      </c>
      <c r="H284" s="57">
        <v>16</v>
      </c>
      <c r="I284" s="57">
        <v>37.799999999999997</v>
      </c>
      <c r="J284" s="57">
        <v>16</v>
      </c>
      <c r="K284" s="57">
        <v>38.6</v>
      </c>
      <c r="L284" s="57">
        <v>16</v>
      </c>
      <c r="M284" s="57">
        <v>38</v>
      </c>
      <c r="N284" s="57">
        <v>16</v>
      </c>
      <c r="O284" s="57">
        <v>38</v>
      </c>
      <c r="P284" s="57">
        <v>16</v>
      </c>
      <c r="Q284" s="57">
        <v>38.6</v>
      </c>
      <c r="R284" s="57"/>
      <c r="S284" s="57"/>
    </row>
    <row r="285" spans="1:19">
      <c r="A285" s="56">
        <v>3</v>
      </c>
      <c r="B285" s="57">
        <v>16</v>
      </c>
      <c r="C285" s="57">
        <v>40.4</v>
      </c>
      <c r="D285" s="57">
        <v>16</v>
      </c>
      <c r="E285" s="57">
        <v>40</v>
      </c>
      <c r="F285" s="57">
        <v>16</v>
      </c>
      <c r="G285" s="57">
        <v>37.799999999999997</v>
      </c>
      <c r="H285" s="57">
        <v>16</v>
      </c>
      <c r="I285" s="57">
        <v>36.6</v>
      </c>
      <c r="J285" s="57">
        <v>16</v>
      </c>
      <c r="K285" s="57">
        <v>38.799999999999997</v>
      </c>
      <c r="L285" s="57">
        <v>16</v>
      </c>
      <c r="M285" s="57">
        <v>39.4</v>
      </c>
      <c r="N285" s="57">
        <v>16</v>
      </c>
      <c r="O285" s="57">
        <v>39.200000000000003</v>
      </c>
      <c r="P285" s="57">
        <v>16</v>
      </c>
      <c r="Q285" s="51">
        <v>39</v>
      </c>
      <c r="R285" s="57"/>
      <c r="S285" s="57"/>
    </row>
    <row r="286" spans="1:19">
      <c r="A286" s="56">
        <v>4</v>
      </c>
      <c r="B286" s="57">
        <v>16</v>
      </c>
      <c r="C286" s="57">
        <v>39.4</v>
      </c>
      <c r="D286" s="57">
        <v>16</v>
      </c>
      <c r="E286" s="57">
        <v>39.200000000000003</v>
      </c>
      <c r="F286" s="57">
        <v>16</v>
      </c>
      <c r="G286" s="57">
        <v>37.799999999999997</v>
      </c>
      <c r="H286" s="57">
        <v>16</v>
      </c>
      <c r="I286" s="57">
        <v>38.200000000000003</v>
      </c>
      <c r="J286" s="57">
        <v>16</v>
      </c>
      <c r="K286" s="57">
        <v>40.799999999999997</v>
      </c>
      <c r="L286" s="57">
        <v>16</v>
      </c>
      <c r="M286" s="57">
        <v>40.4</v>
      </c>
      <c r="N286" s="57">
        <v>16</v>
      </c>
      <c r="O286" s="57">
        <v>39</v>
      </c>
      <c r="P286" s="57">
        <v>16</v>
      </c>
      <c r="Q286" s="57">
        <v>39.799999999999997</v>
      </c>
      <c r="R286" s="57"/>
      <c r="S286" s="57"/>
    </row>
    <row r="287" spans="1:19">
      <c r="A287" s="56">
        <v>5</v>
      </c>
      <c r="B287" s="57">
        <v>16</v>
      </c>
      <c r="C287" s="57">
        <v>38.6</v>
      </c>
      <c r="D287" s="57">
        <v>16</v>
      </c>
      <c r="E287" s="57">
        <v>38.6</v>
      </c>
      <c r="F287" s="57">
        <v>16</v>
      </c>
      <c r="G287" s="57">
        <v>38.200000000000003</v>
      </c>
      <c r="H287" s="57">
        <v>16</v>
      </c>
      <c r="I287" s="57">
        <v>39.799999999999997</v>
      </c>
      <c r="J287" s="57">
        <v>16</v>
      </c>
      <c r="K287" s="57">
        <v>40</v>
      </c>
      <c r="L287" s="57">
        <v>16</v>
      </c>
      <c r="M287" s="57">
        <v>38</v>
      </c>
      <c r="N287" s="57">
        <v>16</v>
      </c>
      <c r="O287" s="57">
        <v>37.6</v>
      </c>
      <c r="P287" s="57">
        <v>16</v>
      </c>
      <c r="Q287" s="57">
        <v>38.200000000000003</v>
      </c>
      <c r="R287" s="57"/>
      <c r="S287" s="57"/>
    </row>
    <row r="288" spans="1:19">
      <c r="A288" s="56">
        <v>6</v>
      </c>
      <c r="B288" s="57">
        <v>16</v>
      </c>
      <c r="C288" s="57">
        <v>38.200000000000003</v>
      </c>
      <c r="D288" s="57">
        <v>16</v>
      </c>
      <c r="E288" s="57">
        <v>39.799999999999997</v>
      </c>
      <c r="F288" s="57">
        <v>16</v>
      </c>
      <c r="G288" s="57">
        <v>37.6</v>
      </c>
      <c r="H288" s="57">
        <v>16</v>
      </c>
      <c r="I288" s="57">
        <v>40.6</v>
      </c>
      <c r="J288" s="57">
        <v>16</v>
      </c>
      <c r="K288" s="57">
        <v>39.799999999999997</v>
      </c>
      <c r="L288" s="57">
        <v>16</v>
      </c>
      <c r="M288" s="57">
        <v>38.200000000000003</v>
      </c>
      <c r="N288" s="57">
        <v>16</v>
      </c>
      <c r="O288" s="57">
        <v>40.799999999999997</v>
      </c>
      <c r="P288" s="57">
        <v>16</v>
      </c>
      <c r="Q288" s="57">
        <v>39.200000000000003</v>
      </c>
      <c r="R288" s="57"/>
      <c r="S288" s="57"/>
    </row>
    <row r="289" spans="1:19">
      <c r="A289" s="56">
        <v>7</v>
      </c>
      <c r="B289" s="57">
        <v>16</v>
      </c>
      <c r="C289" s="57">
        <v>37.6</v>
      </c>
      <c r="D289" s="57">
        <v>16</v>
      </c>
      <c r="E289" s="57">
        <v>37.6</v>
      </c>
      <c r="F289" s="57">
        <v>16</v>
      </c>
      <c r="G289" s="57">
        <v>37.200000000000003</v>
      </c>
      <c r="H289" s="57">
        <v>16</v>
      </c>
      <c r="I289" s="57">
        <v>37.799999999999997</v>
      </c>
      <c r="J289" s="57">
        <v>16</v>
      </c>
      <c r="K289" s="57">
        <v>39</v>
      </c>
      <c r="L289" s="57">
        <v>16</v>
      </c>
      <c r="M289" s="57">
        <v>40.4</v>
      </c>
      <c r="N289" s="57">
        <v>16</v>
      </c>
      <c r="O289" s="57">
        <v>38</v>
      </c>
      <c r="P289" s="57">
        <v>16</v>
      </c>
      <c r="Q289" s="57">
        <v>40</v>
      </c>
      <c r="R289" s="57"/>
      <c r="S289" s="57"/>
    </row>
    <row r="290" spans="1:19">
      <c r="A290" s="56">
        <v>8</v>
      </c>
      <c r="B290" s="57">
        <v>16</v>
      </c>
      <c r="C290" s="57">
        <v>39.799999999999997</v>
      </c>
      <c r="D290" s="57">
        <v>16</v>
      </c>
      <c r="E290" s="57">
        <v>38.4</v>
      </c>
      <c r="F290" s="57">
        <v>16</v>
      </c>
      <c r="G290" s="57">
        <v>39.200000000000003</v>
      </c>
      <c r="H290" s="57">
        <v>16</v>
      </c>
      <c r="I290" s="57">
        <v>39</v>
      </c>
      <c r="J290" s="57">
        <v>16</v>
      </c>
      <c r="K290" s="57">
        <v>40</v>
      </c>
      <c r="L290" s="57">
        <v>16</v>
      </c>
      <c r="M290" s="57">
        <v>38.6</v>
      </c>
      <c r="N290" s="57">
        <v>16</v>
      </c>
      <c r="O290" s="57">
        <v>40</v>
      </c>
      <c r="P290" s="57">
        <v>16</v>
      </c>
      <c r="Q290" s="57">
        <v>39.4</v>
      </c>
      <c r="R290" s="57"/>
      <c r="S290" s="57"/>
    </row>
    <row r="291" spans="1:19">
      <c r="A291" s="56">
        <v>9</v>
      </c>
      <c r="B291" s="57">
        <v>16</v>
      </c>
      <c r="C291" s="57">
        <v>39</v>
      </c>
      <c r="D291" s="57">
        <v>16</v>
      </c>
      <c r="E291" s="57">
        <v>38.200000000000003</v>
      </c>
      <c r="F291" s="57">
        <v>16</v>
      </c>
      <c r="G291" s="57">
        <v>37.4</v>
      </c>
      <c r="H291" s="57">
        <v>16</v>
      </c>
      <c r="I291" s="57">
        <v>39.200000000000003</v>
      </c>
      <c r="J291" s="57">
        <v>16</v>
      </c>
      <c r="K291" s="57">
        <v>38.4</v>
      </c>
      <c r="L291" s="57">
        <v>16</v>
      </c>
      <c r="M291" s="57">
        <v>37.799999999999997</v>
      </c>
      <c r="N291" s="57">
        <v>16</v>
      </c>
      <c r="O291" s="57">
        <v>39.200000000000003</v>
      </c>
      <c r="P291" s="57">
        <v>16</v>
      </c>
      <c r="Q291" s="57">
        <v>39.200000000000003</v>
      </c>
      <c r="R291" s="57"/>
      <c r="S291" s="57"/>
    </row>
    <row r="292" spans="1:19">
      <c r="A292" s="56">
        <v>10</v>
      </c>
      <c r="B292" s="57">
        <v>16</v>
      </c>
      <c r="C292" s="57">
        <v>39</v>
      </c>
      <c r="D292" s="57">
        <v>16</v>
      </c>
      <c r="E292" s="57">
        <v>38.4</v>
      </c>
      <c r="F292" s="57">
        <v>16</v>
      </c>
      <c r="G292" s="57">
        <v>38.799999999999997</v>
      </c>
      <c r="H292" s="57">
        <v>16</v>
      </c>
      <c r="I292" s="57">
        <v>38.6</v>
      </c>
      <c r="J292" s="57">
        <v>16</v>
      </c>
      <c r="K292" s="57">
        <v>36.6</v>
      </c>
      <c r="L292" s="57">
        <v>16</v>
      </c>
      <c r="M292" s="57">
        <v>41.6</v>
      </c>
      <c r="N292" s="57">
        <v>16</v>
      </c>
      <c r="O292" s="57">
        <v>39.200000000000003</v>
      </c>
      <c r="P292" s="57">
        <v>16</v>
      </c>
      <c r="Q292" s="57">
        <v>38.4</v>
      </c>
      <c r="R292" s="57"/>
      <c r="S292" s="57"/>
    </row>
    <row r="293" spans="1:19">
      <c r="A293" s="58" t="s">
        <v>12</v>
      </c>
      <c r="B293" s="60">
        <f t="shared" ref="B293:S293" si="13">SUM(B283:B292)</f>
        <v>160</v>
      </c>
      <c r="C293" s="60">
        <f t="shared" si="13"/>
        <v>393.40000000000003</v>
      </c>
      <c r="D293" s="60">
        <f t="shared" si="13"/>
        <v>160</v>
      </c>
      <c r="E293" s="60">
        <f t="shared" si="13"/>
        <v>387.19999999999993</v>
      </c>
      <c r="F293" s="60">
        <f t="shared" si="13"/>
        <v>160</v>
      </c>
      <c r="G293" s="60">
        <f t="shared" si="13"/>
        <v>379.79999999999995</v>
      </c>
      <c r="H293" s="60">
        <f t="shared" si="13"/>
        <v>160</v>
      </c>
      <c r="I293" s="60">
        <f t="shared" si="13"/>
        <v>385</v>
      </c>
      <c r="J293" s="60">
        <f t="shared" si="13"/>
        <v>160</v>
      </c>
      <c r="K293" s="60">
        <f t="shared" si="13"/>
        <v>389.8</v>
      </c>
      <c r="L293" s="60">
        <f t="shared" si="13"/>
        <v>160</v>
      </c>
      <c r="M293" s="60">
        <f t="shared" si="13"/>
        <v>393.20000000000005</v>
      </c>
      <c r="N293" s="60">
        <f t="shared" si="13"/>
        <v>160</v>
      </c>
      <c r="O293" s="60">
        <f t="shared" si="13"/>
        <v>391.4</v>
      </c>
      <c r="P293" s="60">
        <f t="shared" si="13"/>
        <v>160</v>
      </c>
      <c r="Q293" s="60">
        <f t="shared" si="13"/>
        <v>390.19999999999993</v>
      </c>
      <c r="R293" s="60">
        <f t="shared" si="13"/>
        <v>4</v>
      </c>
      <c r="S293" s="60">
        <f t="shared" si="13"/>
        <v>10.199999999999999</v>
      </c>
    </row>
    <row r="296" spans="1:19">
      <c r="A296" s="69" t="s">
        <v>0</v>
      </c>
      <c r="B296" s="69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</row>
    <row r="297" spans="1:19">
      <c r="A297" s="70" t="s">
        <v>1</v>
      </c>
      <c r="B297" s="70"/>
      <c r="C297" s="51" t="s">
        <v>2</v>
      </c>
      <c r="D297" s="71" t="s">
        <v>32</v>
      </c>
      <c r="E297" s="71"/>
      <c r="G297" s="51" t="s">
        <v>3</v>
      </c>
      <c r="I297" s="51" t="s">
        <v>2</v>
      </c>
      <c r="L297" s="51">
        <v>19300</v>
      </c>
    </row>
    <row r="298" spans="1:19">
      <c r="A298" s="70" t="s">
        <v>4</v>
      </c>
      <c r="B298" s="70"/>
      <c r="C298" s="51" t="s">
        <v>2</v>
      </c>
      <c r="D298" s="51" t="s">
        <v>19</v>
      </c>
      <c r="G298" s="51" t="s">
        <v>6</v>
      </c>
      <c r="I298" s="51" t="s">
        <v>2</v>
      </c>
      <c r="L298" s="51">
        <f>D299/D300</f>
        <v>2.6758409785932722</v>
      </c>
    </row>
    <row r="299" spans="1:19">
      <c r="A299" s="70" t="s">
        <v>7</v>
      </c>
      <c r="B299" s="70"/>
      <c r="C299" s="51" t="s">
        <v>2</v>
      </c>
      <c r="D299" s="51">
        <f>C314+E314+G314+I314+M314+O314+Q314+S314+K314</f>
        <v>3500</v>
      </c>
    </row>
    <row r="300" spans="1:19">
      <c r="A300" s="70" t="s">
        <v>8</v>
      </c>
      <c r="B300" s="70"/>
      <c r="C300" s="51" t="s">
        <v>2</v>
      </c>
      <c r="D300" s="51">
        <f>B314+D314+F314+H314+J314+L314+N314+P314+R314</f>
        <v>1308</v>
      </c>
    </row>
    <row r="301" spans="1:19">
      <c r="A301" s="70" t="s">
        <v>9</v>
      </c>
      <c r="B301" s="70"/>
      <c r="C301" s="51" t="s">
        <v>2</v>
      </c>
    </row>
    <row r="302" spans="1:19">
      <c r="B302" s="54"/>
    </row>
    <row r="303" spans="1:19">
      <c r="A303" s="61" t="s">
        <v>10</v>
      </c>
      <c r="B303" s="61" t="s">
        <v>8</v>
      </c>
      <c r="C303" s="61" t="s">
        <v>11</v>
      </c>
      <c r="D303" s="61" t="s">
        <v>8</v>
      </c>
      <c r="E303" s="61" t="s">
        <v>11</v>
      </c>
      <c r="F303" s="61" t="s">
        <v>8</v>
      </c>
      <c r="G303" s="61" t="s">
        <v>11</v>
      </c>
      <c r="H303" s="61" t="s">
        <v>8</v>
      </c>
      <c r="I303" s="61" t="s">
        <v>11</v>
      </c>
      <c r="J303" s="61" t="s">
        <v>8</v>
      </c>
      <c r="K303" s="61" t="s">
        <v>11</v>
      </c>
      <c r="L303" s="61" t="s">
        <v>8</v>
      </c>
      <c r="M303" s="61" t="s">
        <v>11</v>
      </c>
      <c r="N303" s="61" t="s">
        <v>8</v>
      </c>
      <c r="O303" s="61" t="s">
        <v>11</v>
      </c>
      <c r="P303" s="61" t="s">
        <v>8</v>
      </c>
      <c r="Q303" s="61" t="s">
        <v>11</v>
      </c>
      <c r="R303" s="61" t="s">
        <v>8</v>
      </c>
      <c r="S303" s="61" t="s">
        <v>11</v>
      </c>
    </row>
    <row r="304" spans="1:19">
      <c r="A304" s="56">
        <v>1</v>
      </c>
      <c r="B304" s="57">
        <v>16</v>
      </c>
      <c r="C304" s="57">
        <v>41</v>
      </c>
      <c r="D304" s="57">
        <v>16</v>
      </c>
      <c r="E304" s="57">
        <v>44</v>
      </c>
      <c r="F304" s="57">
        <v>16</v>
      </c>
      <c r="G304" s="57">
        <v>41.8</v>
      </c>
      <c r="H304" s="57">
        <v>16</v>
      </c>
      <c r="I304" s="57">
        <v>42.4</v>
      </c>
      <c r="J304" s="57">
        <v>16</v>
      </c>
      <c r="K304" s="57">
        <v>43.6</v>
      </c>
      <c r="L304" s="57">
        <v>16</v>
      </c>
      <c r="M304" s="57">
        <v>42.2</v>
      </c>
      <c r="N304" s="57">
        <v>16</v>
      </c>
      <c r="O304" s="57">
        <v>42.6</v>
      </c>
      <c r="P304" s="57">
        <v>16</v>
      </c>
      <c r="Q304" s="57">
        <v>44.4</v>
      </c>
      <c r="R304" s="57">
        <v>16</v>
      </c>
      <c r="S304" s="57">
        <v>43.6</v>
      </c>
    </row>
    <row r="305" spans="1:19">
      <c r="A305" s="56">
        <v>2</v>
      </c>
      <c r="B305" s="57">
        <v>16</v>
      </c>
      <c r="C305" s="57">
        <v>42</v>
      </c>
      <c r="D305" s="57">
        <v>16</v>
      </c>
      <c r="E305" s="57">
        <v>39.799999999999997</v>
      </c>
      <c r="F305" s="57">
        <v>16</v>
      </c>
      <c r="G305" s="57">
        <v>42.4</v>
      </c>
      <c r="H305" s="57">
        <v>16</v>
      </c>
      <c r="I305" s="57">
        <v>42.4</v>
      </c>
      <c r="J305" s="57">
        <v>16</v>
      </c>
      <c r="K305" s="57">
        <v>43.6</v>
      </c>
      <c r="L305" s="57">
        <v>16</v>
      </c>
      <c r="M305" s="57">
        <v>42.4</v>
      </c>
      <c r="N305" s="57">
        <v>16</v>
      </c>
      <c r="O305" s="57">
        <v>43.4</v>
      </c>
      <c r="P305" s="57">
        <v>16</v>
      </c>
      <c r="Q305" s="57">
        <v>45.2</v>
      </c>
      <c r="R305" s="57">
        <v>12</v>
      </c>
      <c r="S305" s="57">
        <v>31.4</v>
      </c>
    </row>
    <row r="306" spans="1:19">
      <c r="A306" s="56">
        <v>3</v>
      </c>
      <c r="B306" s="57">
        <v>16</v>
      </c>
      <c r="C306" s="57">
        <v>42.4</v>
      </c>
      <c r="D306" s="57">
        <v>16</v>
      </c>
      <c r="E306" s="57">
        <v>42</v>
      </c>
      <c r="F306" s="57">
        <v>16</v>
      </c>
      <c r="G306" s="57">
        <v>41.6</v>
      </c>
      <c r="H306" s="57">
        <v>16</v>
      </c>
      <c r="I306" s="57">
        <v>40.799999999999997</v>
      </c>
      <c r="J306" s="57">
        <v>16</v>
      </c>
      <c r="K306" s="57">
        <v>43.2</v>
      </c>
      <c r="L306" s="57">
        <v>16</v>
      </c>
      <c r="M306" s="57">
        <v>45</v>
      </c>
      <c r="N306" s="57">
        <v>16</v>
      </c>
      <c r="O306" s="57">
        <v>45</v>
      </c>
      <c r="P306" s="57">
        <v>16</v>
      </c>
      <c r="Q306" s="51">
        <v>42.8</v>
      </c>
      <c r="R306" s="57"/>
      <c r="S306" s="57"/>
    </row>
    <row r="307" spans="1:19">
      <c r="A307" s="56">
        <v>4</v>
      </c>
      <c r="B307" s="57">
        <v>16</v>
      </c>
      <c r="C307" s="57">
        <v>42.4</v>
      </c>
      <c r="D307" s="57">
        <v>16</v>
      </c>
      <c r="E307" s="57">
        <v>42.2</v>
      </c>
      <c r="F307" s="57">
        <v>16</v>
      </c>
      <c r="G307" s="57">
        <v>41.2</v>
      </c>
      <c r="H307" s="57">
        <v>16</v>
      </c>
      <c r="I307" s="57">
        <v>41</v>
      </c>
      <c r="J307" s="57">
        <v>16</v>
      </c>
      <c r="K307" s="57">
        <v>44.2</v>
      </c>
      <c r="L307" s="57">
        <v>16</v>
      </c>
      <c r="M307" s="57">
        <v>42.6</v>
      </c>
      <c r="N307" s="57">
        <v>16</v>
      </c>
      <c r="O307" s="57">
        <v>43.6</v>
      </c>
      <c r="P307" s="57">
        <v>16</v>
      </c>
      <c r="Q307" s="57">
        <v>40.799999999999997</v>
      </c>
      <c r="R307" s="57"/>
      <c r="S307" s="57"/>
    </row>
    <row r="308" spans="1:19">
      <c r="A308" s="56">
        <v>5</v>
      </c>
      <c r="B308" s="57">
        <v>16</v>
      </c>
      <c r="C308" s="57">
        <v>44</v>
      </c>
      <c r="D308" s="57">
        <v>16</v>
      </c>
      <c r="E308" s="57">
        <v>40.4</v>
      </c>
      <c r="F308" s="57">
        <v>16</v>
      </c>
      <c r="G308" s="57">
        <v>41.8</v>
      </c>
      <c r="H308" s="57">
        <v>16</v>
      </c>
      <c r="I308" s="57">
        <v>43</v>
      </c>
      <c r="J308" s="57">
        <v>16</v>
      </c>
      <c r="K308" s="57">
        <v>44.4</v>
      </c>
      <c r="L308" s="57">
        <v>16</v>
      </c>
      <c r="M308" s="57">
        <v>44</v>
      </c>
      <c r="N308" s="57">
        <v>16</v>
      </c>
      <c r="O308" s="57">
        <v>43.4</v>
      </c>
      <c r="P308" s="57">
        <v>16</v>
      </c>
      <c r="Q308" s="57">
        <v>42.8</v>
      </c>
      <c r="R308" s="57"/>
      <c r="S308" s="57"/>
    </row>
    <row r="309" spans="1:19">
      <c r="A309" s="56">
        <v>6</v>
      </c>
      <c r="B309" s="57">
        <v>16</v>
      </c>
      <c r="C309" s="57">
        <v>40.799999999999997</v>
      </c>
      <c r="D309" s="57">
        <v>16</v>
      </c>
      <c r="E309" s="57">
        <v>43</v>
      </c>
      <c r="F309" s="57">
        <v>16</v>
      </c>
      <c r="G309" s="57">
        <v>40.200000000000003</v>
      </c>
      <c r="H309" s="57">
        <v>16</v>
      </c>
      <c r="I309" s="57">
        <v>39.200000000000003</v>
      </c>
      <c r="J309" s="57">
        <v>16</v>
      </c>
      <c r="K309" s="57">
        <v>44.8</v>
      </c>
      <c r="L309" s="57">
        <v>16</v>
      </c>
      <c r="M309" s="57">
        <v>45.4</v>
      </c>
      <c r="N309" s="57">
        <v>16</v>
      </c>
      <c r="O309" s="57">
        <v>43.2</v>
      </c>
      <c r="P309" s="57">
        <v>16</v>
      </c>
      <c r="Q309" s="57">
        <v>43.6</v>
      </c>
      <c r="R309" s="57"/>
      <c r="S309" s="57"/>
    </row>
    <row r="310" spans="1:19">
      <c r="A310" s="56">
        <v>7</v>
      </c>
      <c r="B310" s="57">
        <v>16</v>
      </c>
      <c r="C310" s="57">
        <v>43</v>
      </c>
      <c r="D310" s="57">
        <v>16</v>
      </c>
      <c r="E310" s="57">
        <v>42</v>
      </c>
      <c r="F310" s="57">
        <v>16</v>
      </c>
      <c r="G310" s="57">
        <v>41.6</v>
      </c>
      <c r="H310" s="57">
        <v>16</v>
      </c>
      <c r="I310" s="57">
        <v>43.4</v>
      </c>
      <c r="J310" s="57">
        <v>16</v>
      </c>
      <c r="K310" s="57">
        <v>44.6</v>
      </c>
      <c r="L310" s="57">
        <v>16</v>
      </c>
      <c r="M310" s="57">
        <v>42.4</v>
      </c>
      <c r="N310" s="57">
        <v>16</v>
      </c>
      <c r="O310" s="57">
        <v>42.6</v>
      </c>
      <c r="P310" s="57">
        <v>16</v>
      </c>
      <c r="Q310" s="57">
        <v>43.6</v>
      </c>
      <c r="R310" s="57"/>
      <c r="S310" s="57"/>
    </row>
    <row r="311" spans="1:19">
      <c r="A311" s="56">
        <v>8</v>
      </c>
      <c r="B311" s="57">
        <v>16</v>
      </c>
      <c r="C311" s="57">
        <v>43.2</v>
      </c>
      <c r="D311" s="57">
        <v>16</v>
      </c>
      <c r="E311" s="57">
        <v>42.6</v>
      </c>
      <c r="F311" s="57">
        <v>16</v>
      </c>
      <c r="G311" s="57">
        <v>42</v>
      </c>
      <c r="H311" s="57">
        <v>16</v>
      </c>
      <c r="I311" s="57">
        <v>44.2</v>
      </c>
      <c r="J311" s="57">
        <v>16</v>
      </c>
      <c r="K311" s="57">
        <v>43.6</v>
      </c>
      <c r="L311" s="57">
        <v>16</v>
      </c>
      <c r="M311" s="57">
        <v>43</v>
      </c>
      <c r="N311" s="57">
        <v>16</v>
      </c>
      <c r="O311" s="57">
        <v>43.2</v>
      </c>
      <c r="P311" s="57">
        <v>16</v>
      </c>
      <c r="Q311" s="57">
        <v>42.4</v>
      </c>
      <c r="R311" s="57"/>
      <c r="S311" s="57"/>
    </row>
    <row r="312" spans="1:19">
      <c r="A312" s="56">
        <v>9</v>
      </c>
      <c r="B312" s="57">
        <v>16</v>
      </c>
      <c r="C312" s="57">
        <v>43</v>
      </c>
      <c r="D312" s="57">
        <v>16</v>
      </c>
      <c r="E312" s="57">
        <v>41.8</v>
      </c>
      <c r="F312" s="57">
        <v>16</v>
      </c>
      <c r="G312" s="57">
        <v>41.6</v>
      </c>
      <c r="H312" s="57">
        <v>16</v>
      </c>
      <c r="I312" s="57">
        <v>44.2</v>
      </c>
      <c r="J312" s="57">
        <v>16</v>
      </c>
      <c r="K312" s="57">
        <v>43.8</v>
      </c>
      <c r="L312" s="57">
        <v>16</v>
      </c>
      <c r="M312" s="57">
        <v>44.4</v>
      </c>
      <c r="N312" s="57">
        <v>16</v>
      </c>
      <c r="O312" s="57">
        <v>43.4</v>
      </c>
      <c r="P312" s="57">
        <v>16</v>
      </c>
      <c r="Q312" s="57">
        <v>42.6</v>
      </c>
      <c r="R312" s="57"/>
      <c r="S312" s="57"/>
    </row>
    <row r="313" spans="1:19">
      <c r="A313" s="56">
        <v>10</v>
      </c>
      <c r="B313" s="57">
        <v>16</v>
      </c>
      <c r="C313" s="57">
        <v>42.4</v>
      </c>
      <c r="D313" s="57">
        <v>16</v>
      </c>
      <c r="E313" s="57">
        <v>43.8</v>
      </c>
      <c r="F313" s="57">
        <v>16</v>
      </c>
      <c r="G313" s="57">
        <v>42.2</v>
      </c>
      <c r="H313" s="57">
        <v>16</v>
      </c>
      <c r="I313" s="57">
        <v>43.8</v>
      </c>
      <c r="J313" s="57">
        <v>16</v>
      </c>
      <c r="K313" s="57">
        <v>44.2</v>
      </c>
      <c r="L313" s="57">
        <v>16</v>
      </c>
      <c r="M313" s="57">
        <v>43.4</v>
      </c>
      <c r="N313" s="57">
        <v>16</v>
      </c>
      <c r="O313" s="57">
        <v>42.4</v>
      </c>
      <c r="P313" s="57">
        <v>16</v>
      </c>
      <c r="Q313" s="57">
        <v>42.6</v>
      </c>
      <c r="R313" s="57"/>
      <c r="S313" s="57"/>
    </row>
    <row r="314" spans="1:19">
      <c r="A314" s="58" t="s">
        <v>12</v>
      </c>
      <c r="B314" s="60">
        <f t="shared" ref="B314:S314" si="14">SUM(B304:B313)</f>
        <v>160</v>
      </c>
      <c r="C314" s="60">
        <f t="shared" si="14"/>
        <v>424.2</v>
      </c>
      <c r="D314" s="60">
        <f t="shared" si="14"/>
        <v>160</v>
      </c>
      <c r="E314" s="60">
        <f t="shared" si="14"/>
        <v>421.6</v>
      </c>
      <c r="F314" s="60">
        <f t="shared" si="14"/>
        <v>160</v>
      </c>
      <c r="G314" s="60">
        <f t="shared" si="14"/>
        <v>416.40000000000003</v>
      </c>
      <c r="H314" s="60">
        <f t="shared" si="14"/>
        <v>160</v>
      </c>
      <c r="I314" s="60">
        <f t="shared" si="14"/>
        <v>424.4</v>
      </c>
      <c r="J314" s="60">
        <f t="shared" si="14"/>
        <v>160</v>
      </c>
      <c r="K314" s="60">
        <f t="shared" si="14"/>
        <v>440.00000000000006</v>
      </c>
      <c r="L314" s="60">
        <f t="shared" si="14"/>
        <v>160</v>
      </c>
      <c r="M314" s="60">
        <f t="shared" si="14"/>
        <v>434.7999999999999</v>
      </c>
      <c r="N314" s="60">
        <f t="shared" si="14"/>
        <v>160</v>
      </c>
      <c r="O314" s="60">
        <f t="shared" si="14"/>
        <v>432.79999999999995</v>
      </c>
      <c r="P314" s="60">
        <f t="shared" si="14"/>
        <v>160</v>
      </c>
      <c r="Q314" s="60">
        <f t="shared" si="14"/>
        <v>430.80000000000007</v>
      </c>
      <c r="R314" s="60">
        <f t="shared" si="14"/>
        <v>28</v>
      </c>
      <c r="S314" s="60">
        <f t="shared" si="14"/>
        <v>75</v>
      </c>
    </row>
    <row r="317" spans="1:19">
      <c r="A317" s="69" t="s">
        <v>0</v>
      </c>
      <c r="B317" s="69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</row>
    <row r="318" spans="1:19">
      <c r="A318" s="70" t="s">
        <v>1</v>
      </c>
      <c r="B318" s="70"/>
      <c r="C318" s="51" t="s">
        <v>2</v>
      </c>
      <c r="D318" s="71" t="s">
        <v>33</v>
      </c>
      <c r="E318" s="71"/>
      <c r="G318" s="51" t="s">
        <v>3</v>
      </c>
      <c r="I318" s="51" t="s">
        <v>2</v>
      </c>
      <c r="L318" s="51">
        <v>19300</v>
      </c>
    </row>
    <row r="319" spans="1:19">
      <c r="A319" s="70" t="s">
        <v>4</v>
      </c>
      <c r="B319" s="70"/>
      <c r="C319" s="51" t="s">
        <v>2</v>
      </c>
      <c r="D319" s="51" t="s">
        <v>13</v>
      </c>
      <c r="G319" s="51" t="s">
        <v>6</v>
      </c>
      <c r="I319" s="51" t="s">
        <v>2</v>
      </c>
      <c r="L319" s="51">
        <f>D320/D321</f>
        <v>2.649507948523846</v>
      </c>
    </row>
    <row r="320" spans="1:19">
      <c r="A320" s="70" t="s">
        <v>7</v>
      </c>
      <c r="B320" s="70"/>
      <c r="C320" s="51" t="s">
        <v>2</v>
      </c>
      <c r="D320" s="51">
        <f>C335+E335+G335+I335+M335+O335+Q335+S335+K335</f>
        <v>3500.0000000000005</v>
      </c>
    </row>
    <row r="321" spans="1:19">
      <c r="A321" s="70" t="s">
        <v>8</v>
      </c>
      <c r="B321" s="70"/>
      <c r="C321" s="51" t="s">
        <v>2</v>
      </c>
      <c r="D321" s="51">
        <f>B335+D335+F335+H335+J335+L335+N335+P335+R335</f>
        <v>1321</v>
      </c>
    </row>
    <row r="322" spans="1:19">
      <c r="A322" s="70" t="s">
        <v>9</v>
      </c>
      <c r="B322" s="70"/>
      <c r="C322" s="51" t="s">
        <v>2</v>
      </c>
    </row>
    <row r="323" spans="1:19">
      <c r="B323" s="54"/>
    </row>
    <row r="324" spans="1:19">
      <c r="A324" s="61" t="s">
        <v>10</v>
      </c>
      <c r="B324" s="61" t="s">
        <v>8</v>
      </c>
      <c r="C324" s="61" t="s">
        <v>11</v>
      </c>
      <c r="D324" s="61" t="s">
        <v>8</v>
      </c>
      <c r="E324" s="61" t="s">
        <v>11</v>
      </c>
      <c r="F324" s="61" t="s">
        <v>8</v>
      </c>
      <c r="G324" s="61" t="s">
        <v>11</v>
      </c>
      <c r="H324" s="61" t="s">
        <v>8</v>
      </c>
      <c r="I324" s="61" t="s">
        <v>11</v>
      </c>
      <c r="J324" s="61" t="s">
        <v>8</v>
      </c>
      <c r="K324" s="61" t="s">
        <v>11</v>
      </c>
      <c r="L324" s="61" t="s">
        <v>8</v>
      </c>
      <c r="M324" s="61" t="s">
        <v>11</v>
      </c>
      <c r="N324" s="61" t="s">
        <v>8</v>
      </c>
      <c r="O324" s="61" t="s">
        <v>11</v>
      </c>
      <c r="P324" s="61" t="s">
        <v>8</v>
      </c>
      <c r="Q324" s="61" t="s">
        <v>11</v>
      </c>
      <c r="R324" s="61" t="s">
        <v>8</v>
      </c>
      <c r="S324" s="61" t="s">
        <v>11</v>
      </c>
    </row>
    <row r="325" spans="1:19">
      <c r="A325" s="56">
        <v>1</v>
      </c>
      <c r="B325" s="57">
        <v>16</v>
      </c>
      <c r="C325" s="57">
        <v>42.2</v>
      </c>
      <c r="D325" s="57">
        <v>16</v>
      </c>
      <c r="E325" s="57">
        <v>42.6</v>
      </c>
      <c r="F325" s="57">
        <v>16</v>
      </c>
      <c r="G325" s="57">
        <v>42.2</v>
      </c>
      <c r="H325" s="57">
        <v>16</v>
      </c>
      <c r="I325" s="57">
        <v>42.6</v>
      </c>
      <c r="J325" s="57">
        <v>16</v>
      </c>
      <c r="K325" s="57">
        <v>43.6</v>
      </c>
      <c r="L325" s="57">
        <v>16</v>
      </c>
      <c r="M325" s="57">
        <v>42</v>
      </c>
      <c r="N325" s="57">
        <v>16</v>
      </c>
      <c r="O325" s="57">
        <v>41</v>
      </c>
      <c r="P325" s="57">
        <v>16</v>
      </c>
      <c r="Q325" s="57">
        <v>42.8</v>
      </c>
      <c r="R325" s="57">
        <v>16</v>
      </c>
      <c r="S325" s="57">
        <v>44</v>
      </c>
    </row>
    <row r="326" spans="1:19">
      <c r="A326" s="56">
        <v>2</v>
      </c>
      <c r="B326" s="57">
        <v>16</v>
      </c>
      <c r="C326" s="57">
        <v>44</v>
      </c>
      <c r="D326" s="57">
        <v>16</v>
      </c>
      <c r="E326" s="57">
        <v>43.4</v>
      </c>
      <c r="F326" s="57">
        <v>16</v>
      </c>
      <c r="G326" s="57">
        <v>42</v>
      </c>
      <c r="H326" s="57">
        <v>16</v>
      </c>
      <c r="I326" s="57">
        <v>43.6</v>
      </c>
      <c r="J326" s="57">
        <v>16</v>
      </c>
      <c r="K326" s="57">
        <v>42.6</v>
      </c>
      <c r="L326" s="57">
        <v>16</v>
      </c>
      <c r="M326" s="57">
        <v>40.4</v>
      </c>
      <c r="N326" s="57">
        <v>16</v>
      </c>
      <c r="O326" s="57">
        <v>42.2</v>
      </c>
      <c r="P326" s="57">
        <v>16</v>
      </c>
      <c r="Q326" s="57">
        <v>42.2</v>
      </c>
      <c r="R326" s="57">
        <v>16</v>
      </c>
      <c r="S326" s="57">
        <v>42.6</v>
      </c>
    </row>
    <row r="327" spans="1:19">
      <c r="A327" s="56">
        <v>3</v>
      </c>
      <c r="B327" s="57">
        <v>16</v>
      </c>
      <c r="C327" s="57">
        <v>42.8</v>
      </c>
      <c r="D327" s="57">
        <v>16</v>
      </c>
      <c r="E327" s="57">
        <v>41.2</v>
      </c>
      <c r="F327" s="57">
        <v>16</v>
      </c>
      <c r="G327" s="57">
        <v>43.2</v>
      </c>
      <c r="H327" s="57">
        <v>16</v>
      </c>
      <c r="I327" s="57">
        <v>44.8</v>
      </c>
      <c r="J327" s="57">
        <v>16</v>
      </c>
      <c r="K327" s="57">
        <v>43.2</v>
      </c>
      <c r="L327" s="57">
        <v>16</v>
      </c>
      <c r="M327" s="57">
        <v>41</v>
      </c>
      <c r="N327" s="57">
        <v>16</v>
      </c>
      <c r="O327" s="57">
        <v>42.4</v>
      </c>
      <c r="P327" s="57">
        <v>16</v>
      </c>
      <c r="Q327" s="51">
        <v>42.2</v>
      </c>
      <c r="R327" s="57">
        <v>9</v>
      </c>
      <c r="S327" s="57">
        <v>24.2</v>
      </c>
    </row>
    <row r="328" spans="1:19">
      <c r="A328" s="56">
        <v>4</v>
      </c>
      <c r="B328" s="57">
        <v>16</v>
      </c>
      <c r="C328" s="57">
        <v>42.2</v>
      </c>
      <c r="D328" s="57">
        <v>16</v>
      </c>
      <c r="E328" s="57">
        <v>40.6</v>
      </c>
      <c r="F328" s="57">
        <v>16</v>
      </c>
      <c r="G328" s="57">
        <v>42.4</v>
      </c>
      <c r="H328" s="57">
        <v>16</v>
      </c>
      <c r="I328" s="57">
        <v>41.4</v>
      </c>
      <c r="J328" s="57">
        <v>16</v>
      </c>
      <c r="K328" s="57">
        <v>40.4</v>
      </c>
      <c r="L328" s="57">
        <v>16</v>
      </c>
      <c r="M328" s="57">
        <v>41</v>
      </c>
      <c r="N328" s="57">
        <v>16</v>
      </c>
      <c r="O328" s="57">
        <v>40.799999999999997</v>
      </c>
      <c r="P328" s="57">
        <v>16</v>
      </c>
      <c r="Q328" s="57">
        <v>42.6</v>
      </c>
      <c r="R328" s="57"/>
      <c r="S328" s="57"/>
    </row>
    <row r="329" spans="1:19">
      <c r="A329" s="56">
        <v>5</v>
      </c>
      <c r="B329" s="57">
        <v>16</v>
      </c>
      <c r="C329" s="57">
        <v>41.2</v>
      </c>
      <c r="D329" s="57">
        <v>16</v>
      </c>
      <c r="E329" s="57">
        <v>43.4</v>
      </c>
      <c r="F329" s="57">
        <v>16</v>
      </c>
      <c r="G329" s="57">
        <v>43.2</v>
      </c>
      <c r="H329" s="57">
        <v>16</v>
      </c>
      <c r="I329" s="57">
        <v>44</v>
      </c>
      <c r="J329" s="57">
        <v>16</v>
      </c>
      <c r="K329" s="57">
        <v>41.2</v>
      </c>
      <c r="L329" s="57">
        <v>16</v>
      </c>
      <c r="M329" s="57">
        <v>42.2</v>
      </c>
      <c r="N329" s="57">
        <v>16</v>
      </c>
      <c r="O329" s="57">
        <v>42</v>
      </c>
      <c r="P329" s="57">
        <v>16</v>
      </c>
      <c r="Q329" s="57">
        <v>43.6</v>
      </c>
      <c r="R329" s="57"/>
      <c r="S329" s="57"/>
    </row>
    <row r="330" spans="1:19">
      <c r="A330" s="56">
        <v>6</v>
      </c>
      <c r="B330" s="57">
        <v>16</v>
      </c>
      <c r="C330" s="57">
        <v>41</v>
      </c>
      <c r="D330" s="57">
        <v>16</v>
      </c>
      <c r="E330" s="57">
        <v>42.8</v>
      </c>
      <c r="F330" s="57">
        <v>16</v>
      </c>
      <c r="G330" s="57">
        <v>41.8</v>
      </c>
      <c r="H330" s="57">
        <v>16</v>
      </c>
      <c r="I330" s="57">
        <v>42.4</v>
      </c>
      <c r="J330" s="57">
        <v>16</v>
      </c>
      <c r="K330" s="57">
        <v>41.8</v>
      </c>
      <c r="L330" s="57">
        <v>16</v>
      </c>
      <c r="M330" s="57">
        <v>40.4</v>
      </c>
      <c r="N330" s="57">
        <v>16</v>
      </c>
      <c r="O330" s="57">
        <v>41.4</v>
      </c>
      <c r="P330" s="57">
        <v>16</v>
      </c>
      <c r="Q330" s="57">
        <v>43</v>
      </c>
      <c r="R330" s="57"/>
      <c r="S330" s="57"/>
    </row>
    <row r="331" spans="1:19">
      <c r="A331" s="56">
        <v>7</v>
      </c>
      <c r="B331" s="57">
        <v>16</v>
      </c>
      <c r="C331" s="57">
        <v>44</v>
      </c>
      <c r="D331" s="57">
        <v>16</v>
      </c>
      <c r="E331" s="57">
        <v>43.2</v>
      </c>
      <c r="F331" s="57">
        <v>16</v>
      </c>
      <c r="G331" s="57">
        <v>42.6</v>
      </c>
      <c r="H331" s="57">
        <v>16</v>
      </c>
      <c r="I331" s="57">
        <v>42</v>
      </c>
      <c r="J331" s="57">
        <v>16</v>
      </c>
      <c r="K331" s="57">
        <v>41.8</v>
      </c>
      <c r="L331" s="57">
        <v>16</v>
      </c>
      <c r="M331" s="57">
        <v>42.2</v>
      </c>
      <c r="N331" s="57">
        <v>16</v>
      </c>
      <c r="O331" s="57">
        <v>43.4</v>
      </c>
      <c r="P331" s="57">
        <v>16</v>
      </c>
      <c r="Q331" s="57">
        <v>40.4</v>
      </c>
      <c r="R331" s="57"/>
      <c r="S331" s="57"/>
    </row>
    <row r="332" spans="1:19">
      <c r="A332" s="56">
        <v>8</v>
      </c>
      <c r="B332" s="57">
        <v>16</v>
      </c>
      <c r="C332" s="57">
        <v>44.2</v>
      </c>
      <c r="D332" s="57">
        <v>16</v>
      </c>
      <c r="E332" s="57">
        <v>42</v>
      </c>
      <c r="F332" s="57">
        <v>16</v>
      </c>
      <c r="G332" s="57">
        <v>40.799999999999997</v>
      </c>
      <c r="H332" s="57">
        <v>16</v>
      </c>
      <c r="I332" s="57">
        <v>44</v>
      </c>
      <c r="J332" s="57">
        <v>16</v>
      </c>
      <c r="K332" s="57">
        <v>41.4</v>
      </c>
      <c r="L332" s="57">
        <v>16</v>
      </c>
      <c r="M332" s="57">
        <v>42</v>
      </c>
      <c r="N332" s="57">
        <v>16</v>
      </c>
      <c r="O332" s="57">
        <v>42.2</v>
      </c>
      <c r="P332" s="57">
        <v>16</v>
      </c>
      <c r="Q332" s="57">
        <v>43.6</v>
      </c>
      <c r="R332" s="57"/>
      <c r="S332" s="57"/>
    </row>
    <row r="333" spans="1:19">
      <c r="A333" s="56">
        <v>9</v>
      </c>
      <c r="B333" s="57">
        <v>16</v>
      </c>
      <c r="C333" s="57">
        <v>42.4</v>
      </c>
      <c r="D333" s="57">
        <v>16</v>
      </c>
      <c r="E333" s="57">
        <v>45.6</v>
      </c>
      <c r="F333" s="57">
        <v>16</v>
      </c>
      <c r="G333" s="57">
        <v>43.4</v>
      </c>
      <c r="H333" s="57">
        <v>16</v>
      </c>
      <c r="I333" s="57">
        <v>44</v>
      </c>
      <c r="J333" s="57">
        <v>16</v>
      </c>
      <c r="K333" s="57">
        <v>42</v>
      </c>
      <c r="L333" s="57">
        <v>16</v>
      </c>
      <c r="M333" s="57">
        <v>42.2</v>
      </c>
      <c r="N333" s="57">
        <v>16</v>
      </c>
      <c r="O333" s="57">
        <v>41</v>
      </c>
      <c r="P333" s="57">
        <v>16</v>
      </c>
      <c r="Q333" s="57">
        <v>42.8</v>
      </c>
      <c r="R333" s="57"/>
      <c r="S333" s="57"/>
    </row>
    <row r="334" spans="1:19">
      <c r="A334" s="56">
        <v>10</v>
      </c>
      <c r="B334" s="57">
        <v>16</v>
      </c>
      <c r="C334" s="57">
        <v>42.4</v>
      </c>
      <c r="D334" s="57">
        <v>16</v>
      </c>
      <c r="E334" s="57">
        <v>43.2</v>
      </c>
      <c r="F334" s="57">
        <v>16</v>
      </c>
      <c r="G334" s="57">
        <v>42</v>
      </c>
      <c r="H334" s="57">
        <v>16</v>
      </c>
      <c r="I334" s="57">
        <v>41.4</v>
      </c>
      <c r="J334" s="57">
        <v>16</v>
      </c>
      <c r="K334" s="57">
        <v>41.4</v>
      </c>
      <c r="L334" s="57">
        <v>16</v>
      </c>
      <c r="M334" s="57">
        <v>40.6</v>
      </c>
      <c r="N334" s="57">
        <v>16</v>
      </c>
      <c r="O334" s="57">
        <v>44</v>
      </c>
      <c r="P334" s="57">
        <v>16</v>
      </c>
      <c r="Q334" s="57">
        <v>44</v>
      </c>
      <c r="R334" s="57"/>
      <c r="S334" s="57"/>
    </row>
    <row r="335" spans="1:19">
      <c r="A335" s="58" t="s">
        <v>12</v>
      </c>
      <c r="B335" s="60">
        <f t="shared" ref="B335:S335" si="15">SUM(B325:B334)</f>
        <v>160</v>
      </c>
      <c r="C335" s="60">
        <f t="shared" si="15"/>
        <v>426.39999999999992</v>
      </c>
      <c r="D335" s="60">
        <f t="shared" si="15"/>
        <v>160</v>
      </c>
      <c r="E335" s="60">
        <f t="shared" si="15"/>
        <v>428</v>
      </c>
      <c r="F335" s="60">
        <f t="shared" si="15"/>
        <v>160</v>
      </c>
      <c r="G335" s="60">
        <f t="shared" si="15"/>
        <v>423.6</v>
      </c>
      <c r="H335" s="60">
        <f t="shared" si="15"/>
        <v>160</v>
      </c>
      <c r="I335" s="60">
        <f t="shared" si="15"/>
        <v>430.2</v>
      </c>
      <c r="J335" s="60">
        <f t="shared" si="15"/>
        <v>160</v>
      </c>
      <c r="K335" s="60">
        <f t="shared" si="15"/>
        <v>419.4</v>
      </c>
      <c r="L335" s="60">
        <f t="shared" si="15"/>
        <v>160</v>
      </c>
      <c r="M335" s="60">
        <f t="shared" si="15"/>
        <v>414.00000000000006</v>
      </c>
      <c r="N335" s="60">
        <f t="shared" si="15"/>
        <v>160</v>
      </c>
      <c r="O335" s="60">
        <f t="shared" si="15"/>
        <v>420.4</v>
      </c>
      <c r="P335" s="60">
        <f t="shared" si="15"/>
        <v>160</v>
      </c>
      <c r="Q335" s="60">
        <f t="shared" si="15"/>
        <v>427.2</v>
      </c>
      <c r="R335" s="60">
        <f t="shared" si="15"/>
        <v>41</v>
      </c>
      <c r="S335" s="60">
        <f t="shared" si="15"/>
        <v>110.8</v>
      </c>
    </row>
    <row r="338" spans="1:19">
      <c r="A338" s="69" t="s">
        <v>0</v>
      </c>
      <c r="B338" s="69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</row>
    <row r="339" spans="1:19">
      <c r="A339" s="70" t="s">
        <v>1</v>
      </c>
      <c r="B339" s="70"/>
      <c r="C339" s="51" t="s">
        <v>2</v>
      </c>
      <c r="D339" s="71" t="s">
        <v>34</v>
      </c>
      <c r="E339" s="71"/>
      <c r="G339" s="51" t="s">
        <v>3</v>
      </c>
      <c r="I339" s="51" t="s">
        <v>2</v>
      </c>
      <c r="L339" s="51">
        <v>19300</v>
      </c>
    </row>
    <row r="340" spans="1:19">
      <c r="A340" s="70" t="s">
        <v>4</v>
      </c>
      <c r="B340" s="70"/>
      <c r="C340" s="51" t="s">
        <v>2</v>
      </c>
      <c r="D340" s="51" t="s">
        <v>16</v>
      </c>
      <c r="G340" s="51" t="s">
        <v>6</v>
      </c>
      <c r="I340" s="51" t="s">
        <v>2</v>
      </c>
      <c r="L340" s="51">
        <f>D341/D342</f>
        <v>2.608047690014903</v>
      </c>
    </row>
    <row r="341" spans="1:19">
      <c r="A341" s="70" t="s">
        <v>7</v>
      </c>
      <c r="B341" s="70"/>
      <c r="C341" s="51" t="s">
        <v>2</v>
      </c>
      <c r="D341" s="51">
        <f>C356+E356+G356+I356+M356+O356+Q356+S356+K356</f>
        <v>3499.9999999999995</v>
      </c>
    </row>
    <row r="342" spans="1:19">
      <c r="A342" s="70" t="s">
        <v>8</v>
      </c>
      <c r="B342" s="70"/>
      <c r="C342" s="51" t="s">
        <v>2</v>
      </c>
      <c r="D342" s="51">
        <f>B356+D356+F356+H356+J356+L356+N356+P356+R356</f>
        <v>1342</v>
      </c>
    </row>
    <row r="343" spans="1:19">
      <c r="A343" s="70" t="s">
        <v>9</v>
      </c>
      <c r="B343" s="70"/>
      <c r="C343" s="51" t="s">
        <v>2</v>
      </c>
    </row>
    <row r="344" spans="1:19">
      <c r="B344" s="54"/>
    </row>
    <row r="345" spans="1:19">
      <c r="A345" s="61" t="s">
        <v>10</v>
      </c>
      <c r="B345" s="61" t="s">
        <v>8</v>
      </c>
      <c r="C345" s="61" t="s">
        <v>11</v>
      </c>
      <c r="D345" s="61" t="s">
        <v>8</v>
      </c>
      <c r="E345" s="61" t="s">
        <v>11</v>
      </c>
      <c r="F345" s="61" t="s">
        <v>8</v>
      </c>
      <c r="G345" s="61" t="s">
        <v>11</v>
      </c>
      <c r="H345" s="61" t="s">
        <v>8</v>
      </c>
      <c r="I345" s="61" t="s">
        <v>11</v>
      </c>
      <c r="J345" s="61" t="s">
        <v>8</v>
      </c>
      <c r="K345" s="61" t="s">
        <v>11</v>
      </c>
      <c r="L345" s="61" t="s">
        <v>8</v>
      </c>
      <c r="M345" s="61" t="s">
        <v>11</v>
      </c>
      <c r="N345" s="61" t="s">
        <v>8</v>
      </c>
      <c r="O345" s="61" t="s">
        <v>11</v>
      </c>
      <c r="P345" s="61" t="s">
        <v>8</v>
      </c>
      <c r="Q345" s="61" t="s">
        <v>11</v>
      </c>
      <c r="R345" s="61" t="s">
        <v>8</v>
      </c>
      <c r="S345" s="61" t="s">
        <v>11</v>
      </c>
    </row>
    <row r="346" spans="1:19">
      <c r="A346" s="56">
        <v>1</v>
      </c>
      <c r="B346" s="57">
        <v>20</v>
      </c>
      <c r="C346" s="64">
        <v>50.3</v>
      </c>
      <c r="D346" s="57">
        <v>20</v>
      </c>
      <c r="E346" s="64">
        <v>51.5</v>
      </c>
      <c r="F346" s="57">
        <v>20</v>
      </c>
      <c r="G346" s="64">
        <v>50.3</v>
      </c>
      <c r="H346" s="57">
        <v>20</v>
      </c>
      <c r="I346" s="64">
        <v>53.6</v>
      </c>
      <c r="J346" s="57">
        <v>20</v>
      </c>
      <c r="K346" s="64">
        <v>54.1</v>
      </c>
      <c r="L346" s="57">
        <v>20</v>
      </c>
      <c r="M346" s="64">
        <v>53</v>
      </c>
      <c r="N346" s="57">
        <v>20</v>
      </c>
      <c r="O346" s="64">
        <v>53.6</v>
      </c>
      <c r="P346" s="57"/>
      <c r="Q346" s="57"/>
      <c r="R346" s="57"/>
      <c r="S346" s="57"/>
    </row>
    <row r="347" spans="1:19">
      <c r="A347" s="56">
        <v>2</v>
      </c>
      <c r="B347" s="57">
        <v>20</v>
      </c>
      <c r="C347" s="64">
        <v>51.2</v>
      </c>
      <c r="D347" s="57">
        <v>20</v>
      </c>
      <c r="E347" s="64">
        <v>52.6</v>
      </c>
      <c r="F347" s="57">
        <v>20</v>
      </c>
      <c r="G347" s="64">
        <v>51.3</v>
      </c>
      <c r="H347" s="57">
        <v>20</v>
      </c>
      <c r="I347" s="64">
        <v>52</v>
      </c>
      <c r="J347" s="57">
        <v>20</v>
      </c>
      <c r="K347" s="64">
        <v>52.9</v>
      </c>
      <c r="L347" s="57">
        <v>20</v>
      </c>
      <c r="M347" s="64">
        <v>53.1</v>
      </c>
      <c r="N347" s="57">
        <v>20</v>
      </c>
      <c r="O347" s="64">
        <v>53</v>
      </c>
      <c r="P347" s="57"/>
      <c r="Q347" s="57"/>
      <c r="R347" s="57"/>
      <c r="S347" s="57"/>
    </row>
    <row r="348" spans="1:19">
      <c r="A348" s="56">
        <v>3</v>
      </c>
      <c r="B348" s="57">
        <v>20</v>
      </c>
      <c r="C348" s="64">
        <v>50</v>
      </c>
      <c r="D348" s="57">
        <v>20</v>
      </c>
      <c r="E348" s="64">
        <v>51.3</v>
      </c>
      <c r="F348" s="57">
        <v>20</v>
      </c>
      <c r="G348" s="64">
        <v>51.4</v>
      </c>
      <c r="H348" s="57">
        <v>20</v>
      </c>
      <c r="I348" s="64">
        <v>51.4</v>
      </c>
      <c r="J348" s="57">
        <v>20</v>
      </c>
      <c r="K348" s="64">
        <v>52.7</v>
      </c>
      <c r="L348" s="57">
        <v>20</v>
      </c>
      <c r="M348" s="64">
        <v>52.5</v>
      </c>
      <c r="N348" s="57">
        <v>20</v>
      </c>
      <c r="O348" s="64">
        <v>52.2</v>
      </c>
      <c r="P348" s="57"/>
      <c r="Q348" s="57"/>
      <c r="R348" s="57"/>
      <c r="S348" s="57"/>
    </row>
    <row r="349" spans="1:19">
      <c r="A349" s="56">
        <v>4</v>
      </c>
      <c r="B349" s="57">
        <v>20</v>
      </c>
      <c r="C349" s="64">
        <v>52.2</v>
      </c>
      <c r="D349" s="57">
        <v>20</v>
      </c>
      <c r="E349" s="64">
        <v>51.7</v>
      </c>
      <c r="F349" s="57">
        <v>20</v>
      </c>
      <c r="G349" s="64">
        <v>51.1</v>
      </c>
      <c r="H349" s="57">
        <v>20</v>
      </c>
      <c r="I349" s="64">
        <v>48.8</v>
      </c>
      <c r="J349" s="57">
        <v>20</v>
      </c>
      <c r="K349" s="64">
        <v>52</v>
      </c>
      <c r="L349" s="57">
        <v>20</v>
      </c>
      <c r="M349" s="64">
        <v>52.4</v>
      </c>
      <c r="N349" s="57">
        <v>20</v>
      </c>
      <c r="O349" s="64">
        <v>52.8</v>
      </c>
      <c r="P349" s="57"/>
      <c r="Q349" s="57"/>
      <c r="R349" s="57"/>
      <c r="S349" s="57"/>
    </row>
    <row r="350" spans="1:19">
      <c r="A350" s="56">
        <v>5</v>
      </c>
      <c r="B350" s="57">
        <v>20</v>
      </c>
      <c r="C350" s="64">
        <v>52.4</v>
      </c>
      <c r="D350" s="57">
        <v>20</v>
      </c>
      <c r="E350" s="64">
        <v>52.4</v>
      </c>
      <c r="F350" s="57">
        <v>20</v>
      </c>
      <c r="G350" s="64">
        <v>50.1</v>
      </c>
      <c r="H350" s="57">
        <v>20</v>
      </c>
      <c r="I350" s="64">
        <v>51.7</v>
      </c>
      <c r="J350" s="57">
        <v>20</v>
      </c>
      <c r="K350" s="64">
        <v>54.3</v>
      </c>
      <c r="L350" s="57">
        <v>20</v>
      </c>
      <c r="M350" s="64">
        <v>52</v>
      </c>
      <c r="N350" s="57">
        <v>20</v>
      </c>
      <c r="O350" s="64">
        <v>51.8</v>
      </c>
      <c r="P350" s="57"/>
      <c r="Q350" s="57"/>
      <c r="R350" s="57"/>
      <c r="S350" s="57"/>
    </row>
    <row r="351" spans="1:19">
      <c r="A351" s="56">
        <v>6</v>
      </c>
      <c r="B351" s="57">
        <v>20</v>
      </c>
      <c r="C351" s="64">
        <v>51.9</v>
      </c>
      <c r="D351" s="57">
        <v>20</v>
      </c>
      <c r="E351" s="64">
        <v>52.9</v>
      </c>
      <c r="F351" s="57">
        <v>20</v>
      </c>
      <c r="G351" s="64">
        <v>51.8</v>
      </c>
      <c r="H351" s="57">
        <v>20</v>
      </c>
      <c r="I351" s="64">
        <v>52.3</v>
      </c>
      <c r="J351" s="57">
        <v>20</v>
      </c>
      <c r="K351" s="64">
        <v>52.5</v>
      </c>
      <c r="L351" s="57">
        <v>20</v>
      </c>
      <c r="M351" s="64">
        <v>54.2</v>
      </c>
      <c r="N351" s="57">
        <v>20</v>
      </c>
      <c r="O351" s="64">
        <v>51.2</v>
      </c>
      <c r="P351" s="57"/>
      <c r="Q351" s="57"/>
      <c r="R351" s="57"/>
      <c r="S351" s="57"/>
    </row>
    <row r="352" spans="1:19">
      <c r="A352" s="56">
        <v>7</v>
      </c>
      <c r="B352" s="57">
        <v>20</v>
      </c>
      <c r="C352" s="64">
        <v>51.3</v>
      </c>
      <c r="D352" s="57">
        <v>20</v>
      </c>
      <c r="E352" s="64">
        <v>51.9</v>
      </c>
      <c r="F352" s="57">
        <v>20</v>
      </c>
      <c r="G352" s="64">
        <v>52</v>
      </c>
      <c r="H352" s="57">
        <v>20</v>
      </c>
      <c r="I352" s="64">
        <v>50.8</v>
      </c>
      <c r="J352" s="57">
        <v>20</v>
      </c>
      <c r="K352" s="64">
        <v>51.6</v>
      </c>
      <c r="L352" s="57">
        <v>20</v>
      </c>
      <c r="M352" s="64">
        <v>53.2</v>
      </c>
      <c r="N352" s="57">
        <v>20</v>
      </c>
      <c r="O352" s="64">
        <v>52.3</v>
      </c>
      <c r="P352" s="57"/>
      <c r="Q352" s="57"/>
      <c r="R352" s="57"/>
      <c r="S352" s="57"/>
    </row>
    <row r="353" spans="1:19">
      <c r="A353" s="56">
        <v>8</v>
      </c>
      <c r="B353" s="57">
        <v>20</v>
      </c>
      <c r="C353" s="64">
        <v>52.7</v>
      </c>
      <c r="D353" s="57">
        <v>20</v>
      </c>
      <c r="E353" s="64">
        <v>51.6</v>
      </c>
      <c r="F353" s="57">
        <v>20</v>
      </c>
      <c r="G353" s="64">
        <v>50.6</v>
      </c>
      <c r="H353" s="57">
        <v>20</v>
      </c>
      <c r="I353" s="64">
        <v>53.5</v>
      </c>
      <c r="J353" s="57">
        <v>20</v>
      </c>
      <c r="K353" s="64">
        <v>53.5</v>
      </c>
      <c r="L353" s="57">
        <v>20</v>
      </c>
      <c r="M353" s="64">
        <v>53.6</v>
      </c>
      <c r="N353" s="57">
        <v>2</v>
      </c>
      <c r="O353" s="64">
        <v>4.7</v>
      </c>
      <c r="P353" s="57"/>
      <c r="Q353" s="57"/>
      <c r="R353" s="57"/>
      <c r="S353" s="57"/>
    </row>
    <row r="354" spans="1:19">
      <c r="A354" s="56">
        <v>9</v>
      </c>
      <c r="B354" s="57">
        <v>20</v>
      </c>
      <c r="C354" s="64">
        <v>52.1</v>
      </c>
      <c r="D354" s="57">
        <v>20</v>
      </c>
      <c r="E354" s="64">
        <v>51</v>
      </c>
      <c r="F354" s="57">
        <v>20</v>
      </c>
      <c r="G354" s="64">
        <v>53.1</v>
      </c>
      <c r="H354" s="57">
        <v>20</v>
      </c>
      <c r="I354" s="64">
        <v>53.2</v>
      </c>
      <c r="J354" s="57">
        <v>20</v>
      </c>
      <c r="K354" s="64">
        <v>52.7</v>
      </c>
      <c r="L354" s="57">
        <v>20</v>
      </c>
      <c r="M354" s="64">
        <v>53.7</v>
      </c>
      <c r="N354" s="57"/>
      <c r="O354" s="64"/>
      <c r="P354" s="57"/>
      <c r="Q354" s="57"/>
      <c r="R354" s="57"/>
      <c r="S354" s="57"/>
    </row>
    <row r="355" spans="1:19">
      <c r="A355" s="56">
        <v>10</v>
      </c>
      <c r="B355" s="57">
        <v>20</v>
      </c>
      <c r="C355" s="64">
        <v>51.4</v>
      </c>
      <c r="D355" s="57">
        <v>20</v>
      </c>
      <c r="E355" s="64">
        <v>51.8</v>
      </c>
      <c r="F355" s="57">
        <v>20</v>
      </c>
      <c r="G355" s="64">
        <v>53.2</v>
      </c>
      <c r="H355" s="57">
        <v>20</v>
      </c>
      <c r="I355" s="64">
        <v>52</v>
      </c>
      <c r="J355" s="57">
        <v>20</v>
      </c>
      <c r="K355" s="64">
        <v>52.6</v>
      </c>
      <c r="L355" s="57">
        <v>20</v>
      </c>
      <c r="M355" s="64">
        <v>53.4</v>
      </c>
      <c r="N355" s="57"/>
      <c r="O355" s="64"/>
      <c r="P355" s="57"/>
      <c r="Q355" s="57"/>
      <c r="R355" s="57"/>
      <c r="S355" s="57"/>
    </row>
    <row r="356" spans="1:19">
      <c r="A356" s="58" t="s">
        <v>12</v>
      </c>
      <c r="B356" s="60">
        <f t="shared" ref="B356:S356" si="16">SUM(B346:B355)</f>
        <v>200</v>
      </c>
      <c r="C356" s="60">
        <f t="shared" si="16"/>
        <v>515.5</v>
      </c>
      <c r="D356" s="60">
        <f t="shared" si="16"/>
        <v>200</v>
      </c>
      <c r="E356" s="60">
        <f t="shared" si="16"/>
        <v>518.69999999999993</v>
      </c>
      <c r="F356" s="60">
        <f t="shared" si="16"/>
        <v>200</v>
      </c>
      <c r="G356" s="60">
        <f t="shared" si="16"/>
        <v>514.90000000000009</v>
      </c>
      <c r="H356" s="60">
        <f t="shared" si="16"/>
        <v>200</v>
      </c>
      <c r="I356" s="60">
        <f t="shared" si="16"/>
        <v>519.29999999999995</v>
      </c>
      <c r="J356" s="60">
        <f t="shared" si="16"/>
        <v>200</v>
      </c>
      <c r="K356" s="60">
        <f t="shared" si="16"/>
        <v>528.9</v>
      </c>
      <c r="L356" s="60">
        <f t="shared" si="16"/>
        <v>200</v>
      </c>
      <c r="M356" s="60">
        <f t="shared" si="16"/>
        <v>531.1</v>
      </c>
      <c r="N356" s="60">
        <f t="shared" si="16"/>
        <v>142</v>
      </c>
      <c r="O356" s="60">
        <f t="shared" si="16"/>
        <v>371.6</v>
      </c>
      <c r="P356" s="60">
        <f t="shared" si="16"/>
        <v>0</v>
      </c>
      <c r="Q356" s="60">
        <f t="shared" si="16"/>
        <v>0</v>
      </c>
      <c r="R356" s="60">
        <f t="shared" si="16"/>
        <v>0</v>
      </c>
      <c r="S356" s="60">
        <f t="shared" si="16"/>
        <v>0</v>
      </c>
    </row>
    <row r="359" spans="1:19">
      <c r="A359" s="69" t="s">
        <v>0</v>
      </c>
      <c r="B359" s="69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</row>
    <row r="360" spans="1:19">
      <c r="A360" s="70" t="s">
        <v>1</v>
      </c>
      <c r="B360" s="70"/>
      <c r="C360" s="51" t="s">
        <v>2</v>
      </c>
      <c r="D360" s="71" t="s">
        <v>35</v>
      </c>
      <c r="E360" s="71"/>
      <c r="G360" s="51" t="s">
        <v>3</v>
      </c>
      <c r="I360" s="51" t="s">
        <v>2</v>
      </c>
    </row>
    <row r="361" spans="1:19">
      <c r="A361" s="70" t="s">
        <v>4</v>
      </c>
      <c r="B361" s="70"/>
      <c r="C361" s="51" t="s">
        <v>2</v>
      </c>
      <c r="D361" s="51" t="s">
        <v>24</v>
      </c>
      <c r="G361" s="51" t="s">
        <v>6</v>
      </c>
      <c r="I361" s="51" t="s">
        <v>2</v>
      </c>
      <c r="L361" s="51">
        <f>D362/D363</f>
        <v>2.986348122866894</v>
      </c>
    </row>
    <row r="362" spans="1:19">
      <c r="A362" s="70" t="s">
        <v>7</v>
      </c>
      <c r="B362" s="70"/>
      <c r="C362" s="51" t="s">
        <v>2</v>
      </c>
      <c r="D362" s="51">
        <f>C377+E377+G377+I377+M377+O377+Q377+S377+K377</f>
        <v>3500</v>
      </c>
    </row>
    <row r="363" spans="1:19">
      <c r="A363" s="70" t="s">
        <v>8</v>
      </c>
      <c r="B363" s="70"/>
      <c r="C363" s="51" t="s">
        <v>2</v>
      </c>
      <c r="D363" s="51">
        <f>B377+D377+F377+H377+J377+L377+N377+P377+R377</f>
        <v>1172</v>
      </c>
    </row>
    <row r="364" spans="1:19">
      <c r="A364" s="70" t="s">
        <v>9</v>
      </c>
      <c r="B364" s="70"/>
      <c r="C364" s="51" t="s">
        <v>2</v>
      </c>
    </row>
    <row r="365" spans="1:19">
      <c r="B365" s="54"/>
    </row>
    <row r="366" spans="1:19">
      <c r="A366" s="61" t="s">
        <v>10</v>
      </c>
      <c r="B366" s="61" t="s">
        <v>8</v>
      </c>
      <c r="C366" s="61" t="s">
        <v>11</v>
      </c>
      <c r="D366" s="61" t="s">
        <v>8</v>
      </c>
      <c r="E366" s="61" t="s">
        <v>11</v>
      </c>
      <c r="F366" s="61" t="s">
        <v>8</v>
      </c>
      <c r="G366" s="61" t="s">
        <v>11</v>
      </c>
      <c r="H366" s="61" t="s">
        <v>8</v>
      </c>
      <c r="I366" s="61" t="s">
        <v>11</v>
      </c>
      <c r="J366" s="61" t="s">
        <v>8</v>
      </c>
      <c r="K366" s="61" t="s">
        <v>11</v>
      </c>
      <c r="L366" s="61" t="s">
        <v>8</v>
      </c>
      <c r="M366" s="61" t="s">
        <v>11</v>
      </c>
      <c r="N366" s="61" t="s">
        <v>8</v>
      </c>
      <c r="O366" s="61" t="s">
        <v>11</v>
      </c>
      <c r="P366" s="61" t="s">
        <v>8</v>
      </c>
      <c r="Q366" s="61" t="s">
        <v>11</v>
      </c>
      <c r="R366" s="61" t="s">
        <v>8</v>
      </c>
      <c r="S366" s="61" t="s">
        <v>11</v>
      </c>
    </row>
    <row r="367" spans="1:19">
      <c r="A367" s="56">
        <v>1</v>
      </c>
      <c r="B367" s="57">
        <v>20</v>
      </c>
      <c r="C367" s="57">
        <v>60</v>
      </c>
      <c r="D367" s="57">
        <v>20</v>
      </c>
      <c r="E367" s="57">
        <v>57</v>
      </c>
      <c r="F367" s="57">
        <v>20</v>
      </c>
      <c r="G367" s="57">
        <v>59.6</v>
      </c>
      <c r="H367" s="57">
        <v>20</v>
      </c>
      <c r="I367" s="57">
        <v>57.7</v>
      </c>
      <c r="J367" s="57">
        <v>20</v>
      </c>
      <c r="K367" s="57">
        <v>60.1</v>
      </c>
      <c r="L367" s="57">
        <v>20</v>
      </c>
      <c r="M367" s="57">
        <v>57.7</v>
      </c>
      <c r="N367" s="57"/>
      <c r="O367" s="57"/>
      <c r="P367" s="57"/>
      <c r="Q367" s="57"/>
      <c r="R367" s="57"/>
      <c r="S367" s="57"/>
    </row>
    <row r="368" spans="1:19">
      <c r="A368" s="56">
        <v>2</v>
      </c>
      <c r="B368" s="57">
        <v>20</v>
      </c>
      <c r="C368" s="57">
        <v>59.6</v>
      </c>
      <c r="D368" s="57">
        <v>20</v>
      </c>
      <c r="E368" s="57">
        <v>60.6</v>
      </c>
      <c r="F368" s="57">
        <v>20</v>
      </c>
      <c r="G368" s="57">
        <v>60</v>
      </c>
      <c r="H368" s="57">
        <v>20</v>
      </c>
      <c r="I368" s="57">
        <v>60.6</v>
      </c>
      <c r="J368" s="57">
        <v>20</v>
      </c>
      <c r="K368" s="57">
        <v>59.4</v>
      </c>
      <c r="L368" s="57">
        <v>20</v>
      </c>
      <c r="M368" s="57">
        <v>61</v>
      </c>
      <c r="N368" s="57"/>
      <c r="O368" s="57"/>
      <c r="P368" s="57"/>
      <c r="Q368" s="57"/>
      <c r="R368" s="57"/>
      <c r="S368" s="57"/>
    </row>
    <row r="369" spans="1:19">
      <c r="A369" s="56">
        <v>3</v>
      </c>
      <c r="B369" s="57">
        <v>20</v>
      </c>
      <c r="C369" s="57">
        <v>58.8</v>
      </c>
      <c r="D369" s="57">
        <v>20</v>
      </c>
      <c r="E369" s="57">
        <v>59.4</v>
      </c>
      <c r="F369" s="57">
        <v>20</v>
      </c>
      <c r="G369" s="57">
        <v>58.2</v>
      </c>
      <c r="H369" s="57">
        <v>20</v>
      </c>
      <c r="I369" s="57">
        <v>59.5</v>
      </c>
      <c r="J369" s="57">
        <v>20</v>
      </c>
      <c r="K369" s="57">
        <v>57.5</v>
      </c>
      <c r="L369" s="57">
        <v>20</v>
      </c>
      <c r="M369" s="57">
        <v>59.8</v>
      </c>
      <c r="N369" s="57"/>
      <c r="O369" s="57"/>
      <c r="P369" s="57"/>
      <c r="R369" s="57"/>
      <c r="S369" s="57"/>
    </row>
    <row r="370" spans="1:19">
      <c r="A370" s="56">
        <v>4</v>
      </c>
      <c r="B370" s="57">
        <v>20</v>
      </c>
      <c r="C370" s="57">
        <v>61</v>
      </c>
      <c r="D370" s="57">
        <v>20</v>
      </c>
      <c r="E370" s="57">
        <v>60.1</v>
      </c>
      <c r="F370" s="57">
        <v>20</v>
      </c>
      <c r="G370" s="57">
        <v>61</v>
      </c>
      <c r="H370" s="57">
        <v>20</v>
      </c>
      <c r="I370" s="57">
        <v>59</v>
      </c>
      <c r="J370" s="57">
        <v>20</v>
      </c>
      <c r="K370" s="57">
        <v>59</v>
      </c>
      <c r="L370" s="57">
        <v>20</v>
      </c>
      <c r="M370" s="57">
        <v>61.6</v>
      </c>
      <c r="N370" s="57"/>
      <c r="O370" s="57"/>
      <c r="P370" s="57"/>
      <c r="Q370" s="57"/>
      <c r="R370" s="57"/>
      <c r="S370" s="57"/>
    </row>
    <row r="371" spans="1:19">
      <c r="A371" s="56">
        <v>5</v>
      </c>
      <c r="B371" s="57">
        <v>20</v>
      </c>
      <c r="C371" s="57">
        <v>59.4</v>
      </c>
      <c r="D371" s="57">
        <v>20</v>
      </c>
      <c r="E371" s="57">
        <v>59.3</v>
      </c>
      <c r="F371" s="57">
        <v>20</v>
      </c>
      <c r="G371" s="57">
        <v>60</v>
      </c>
      <c r="H371" s="57">
        <v>20</v>
      </c>
      <c r="I371" s="57">
        <v>61.8</v>
      </c>
      <c r="J371" s="57">
        <v>20</v>
      </c>
      <c r="K371" s="57">
        <v>61.8</v>
      </c>
      <c r="L371" s="57">
        <v>20</v>
      </c>
      <c r="M371" s="57">
        <v>58.2</v>
      </c>
      <c r="N371" s="57"/>
      <c r="O371" s="57"/>
      <c r="P371" s="57"/>
      <c r="Q371" s="57"/>
      <c r="R371" s="57"/>
      <c r="S371" s="57"/>
    </row>
    <row r="372" spans="1:19">
      <c r="A372" s="56">
        <v>6</v>
      </c>
      <c r="B372" s="57">
        <v>20</v>
      </c>
      <c r="C372" s="57">
        <v>60.1</v>
      </c>
      <c r="D372" s="57">
        <v>20</v>
      </c>
      <c r="E372" s="57">
        <v>59</v>
      </c>
      <c r="F372" s="57">
        <v>20</v>
      </c>
      <c r="G372" s="57">
        <v>59.8</v>
      </c>
      <c r="H372" s="57">
        <v>20</v>
      </c>
      <c r="I372" s="57">
        <v>62.4</v>
      </c>
      <c r="J372" s="57">
        <v>20</v>
      </c>
      <c r="K372" s="57">
        <v>63.3</v>
      </c>
      <c r="L372" s="57">
        <v>20</v>
      </c>
      <c r="M372" s="57">
        <v>62.1</v>
      </c>
      <c r="N372" s="57"/>
      <c r="O372" s="57"/>
      <c r="P372" s="57"/>
      <c r="Q372" s="57"/>
      <c r="R372" s="57"/>
      <c r="S372" s="57"/>
    </row>
    <row r="373" spans="1:19">
      <c r="A373" s="56">
        <v>7</v>
      </c>
      <c r="B373" s="57">
        <v>20</v>
      </c>
      <c r="C373" s="57">
        <v>59</v>
      </c>
      <c r="D373" s="57">
        <v>20</v>
      </c>
      <c r="E373" s="57">
        <v>60.1</v>
      </c>
      <c r="F373" s="57">
        <v>20</v>
      </c>
      <c r="G373" s="57">
        <v>60.7</v>
      </c>
      <c r="H373" s="57">
        <v>20</v>
      </c>
      <c r="I373" s="57">
        <v>59.6</v>
      </c>
      <c r="J373" s="57">
        <v>20</v>
      </c>
      <c r="K373" s="57">
        <v>59.2</v>
      </c>
      <c r="L373" s="57">
        <v>20</v>
      </c>
      <c r="M373" s="57">
        <v>59.7</v>
      </c>
      <c r="N373" s="57"/>
      <c r="O373" s="57"/>
      <c r="P373" s="57"/>
      <c r="Q373" s="57"/>
      <c r="R373" s="57"/>
      <c r="S373" s="57"/>
    </row>
    <row r="374" spans="1:19">
      <c r="A374" s="56">
        <v>8</v>
      </c>
      <c r="B374" s="57">
        <v>20</v>
      </c>
      <c r="C374" s="57">
        <v>57.8</v>
      </c>
      <c r="D374" s="57">
        <v>20</v>
      </c>
      <c r="E374" s="57">
        <v>58.2</v>
      </c>
      <c r="F374" s="57">
        <v>20</v>
      </c>
      <c r="G374" s="57">
        <v>59.7</v>
      </c>
      <c r="H374" s="57">
        <v>20</v>
      </c>
      <c r="I374" s="57">
        <v>59.6</v>
      </c>
      <c r="J374" s="57">
        <v>20</v>
      </c>
      <c r="K374" s="57">
        <v>61.7</v>
      </c>
      <c r="L374" s="57">
        <v>20</v>
      </c>
      <c r="M374" s="57">
        <v>60.6</v>
      </c>
      <c r="N374" s="57"/>
      <c r="O374" s="57"/>
      <c r="P374" s="57"/>
      <c r="Q374" s="57"/>
      <c r="R374" s="57"/>
      <c r="S374" s="57"/>
    </row>
    <row r="375" spans="1:19">
      <c r="A375" s="56">
        <v>9</v>
      </c>
      <c r="B375" s="57">
        <v>20</v>
      </c>
      <c r="C375" s="57">
        <v>60.2</v>
      </c>
      <c r="D375" s="57">
        <v>20</v>
      </c>
      <c r="E375" s="57">
        <v>60.6</v>
      </c>
      <c r="F375" s="57">
        <v>20</v>
      </c>
      <c r="G375" s="57">
        <v>57.8</v>
      </c>
      <c r="H375" s="57">
        <v>20</v>
      </c>
      <c r="I375" s="57">
        <v>59.4</v>
      </c>
      <c r="J375" s="57">
        <v>20</v>
      </c>
      <c r="K375" s="57">
        <v>63.7</v>
      </c>
      <c r="L375" s="57">
        <v>12</v>
      </c>
      <c r="M375" s="57">
        <v>33.6</v>
      </c>
      <c r="N375" s="57"/>
      <c r="O375" s="57"/>
      <c r="P375" s="57"/>
      <c r="Q375" s="57"/>
      <c r="R375" s="57"/>
      <c r="S375" s="57"/>
    </row>
    <row r="376" spans="1:19">
      <c r="A376" s="56">
        <v>10</v>
      </c>
      <c r="B376" s="57">
        <v>20</v>
      </c>
      <c r="C376" s="57">
        <v>58.5</v>
      </c>
      <c r="D376" s="57">
        <v>20</v>
      </c>
      <c r="E376" s="57">
        <v>57.8</v>
      </c>
      <c r="F376" s="57">
        <v>20</v>
      </c>
      <c r="G376" s="57">
        <v>60</v>
      </c>
      <c r="H376" s="57">
        <v>20</v>
      </c>
      <c r="I376" s="57">
        <v>60.1</v>
      </c>
      <c r="J376" s="57">
        <v>20</v>
      </c>
      <c r="K376" s="57">
        <v>57</v>
      </c>
      <c r="L376" s="57"/>
      <c r="M376" s="57"/>
      <c r="N376" s="57"/>
      <c r="O376" s="57"/>
      <c r="P376" s="57"/>
      <c r="Q376" s="57"/>
      <c r="R376" s="57"/>
      <c r="S376" s="57"/>
    </row>
    <row r="377" spans="1:19">
      <c r="A377" s="58" t="s">
        <v>12</v>
      </c>
      <c r="B377" s="60">
        <f t="shared" ref="B377:S377" si="17">SUM(B367:B376)</f>
        <v>200</v>
      </c>
      <c r="C377" s="60">
        <f t="shared" si="17"/>
        <v>594.4</v>
      </c>
      <c r="D377" s="60">
        <f t="shared" si="17"/>
        <v>200</v>
      </c>
      <c r="E377" s="60">
        <f t="shared" si="17"/>
        <v>592.09999999999991</v>
      </c>
      <c r="F377" s="60">
        <f t="shared" si="17"/>
        <v>200</v>
      </c>
      <c r="G377" s="60">
        <f t="shared" si="17"/>
        <v>596.79999999999995</v>
      </c>
      <c r="H377" s="60">
        <f t="shared" si="17"/>
        <v>200</v>
      </c>
      <c r="I377" s="60">
        <f t="shared" si="17"/>
        <v>599.70000000000005</v>
      </c>
      <c r="J377" s="60">
        <f t="shared" si="17"/>
        <v>200</v>
      </c>
      <c r="K377" s="60">
        <f t="shared" si="17"/>
        <v>602.70000000000005</v>
      </c>
      <c r="L377" s="60">
        <f t="shared" si="17"/>
        <v>172</v>
      </c>
      <c r="M377" s="60">
        <f t="shared" si="17"/>
        <v>514.30000000000007</v>
      </c>
      <c r="N377" s="60">
        <f t="shared" si="17"/>
        <v>0</v>
      </c>
      <c r="O377" s="60">
        <f t="shared" si="17"/>
        <v>0</v>
      </c>
      <c r="P377" s="60">
        <f t="shared" si="17"/>
        <v>0</v>
      </c>
      <c r="Q377" s="60">
        <f t="shared" si="17"/>
        <v>0</v>
      </c>
      <c r="R377" s="60">
        <f t="shared" si="17"/>
        <v>0</v>
      </c>
      <c r="S377" s="60">
        <f t="shared" si="17"/>
        <v>0</v>
      </c>
    </row>
    <row r="380" spans="1:19">
      <c r="A380" s="69" t="s">
        <v>0</v>
      </c>
      <c r="B380" s="69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</row>
    <row r="381" spans="1:19">
      <c r="A381" s="70" t="s">
        <v>1</v>
      </c>
      <c r="B381" s="70"/>
      <c r="C381" s="51" t="s">
        <v>2</v>
      </c>
      <c r="D381" s="71" t="s">
        <v>36</v>
      </c>
      <c r="E381" s="71"/>
      <c r="G381" s="51" t="s">
        <v>3</v>
      </c>
      <c r="I381" s="51" t="s">
        <v>2</v>
      </c>
    </row>
    <row r="382" spans="1:19">
      <c r="A382" s="70" t="s">
        <v>4</v>
      </c>
      <c r="B382" s="70"/>
      <c r="C382" s="51" t="s">
        <v>2</v>
      </c>
      <c r="D382" s="51" t="s">
        <v>28</v>
      </c>
      <c r="G382" s="51" t="s">
        <v>6</v>
      </c>
      <c r="I382" s="51" t="s">
        <v>2</v>
      </c>
      <c r="L382" s="51">
        <f>D383/D384</f>
        <v>2.7343750000000004</v>
      </c>
    </row>
    <row r="383" spans="1:19">
      <c r="A383" s="70" t="s">
        <v>7</v>
      </c>
      <c r="B383" s="70"/>
      <c r="C383" s="51" t="s">
        <v>2</v>
      </c>
      <c r="D383" s="51">
        <f>C398+E398+G398+I398+M398+O398+Q398+S398+K398</f>
        <v>3500.0000000000005</v>
      </c>
    </row>
    <row r="384" spans="1:19">
      <c r="A384" s="70" t="s">
        <v>8</v>
      </c>
      <c r="B384" s="70"/>
      <c r="C384" s="51" t="s">
        <v>2</v>
      </c>
      <c r="D384" s="51">
        <f>B398+D398+F398+H398+J398+L398+N398+P398+R398</f>
        <v>1280</v>
      </c>
    </row>
    <row r="385" spans="1:19">
      <c r="A385" s="70" t="s">
        <v>9</v>
      </c>
      <c r="B385" s="70"/>
      <c r="C385" s="51" t="s">
        <v>2</v>
      </c>
    </row>
    <row r="386" spans="1:19">
      <c r="B386" s="54"/>
    </row>
    <row r="387" spans="1:19">
      <c r="A387" s="61" t="s">
        <v>10</v>
      </c>
      <c r="B387" s="61" t="s">
        <v>8</v>
      </c>
      <c r="C387" s="61" t="s">
        <v>11</v>
      </c>
      <c r="D387" s="61" t="s">
        <v>8</v>
      </c>
      <c r="E387" s="61" t="s">
        <v>11</v>
      </c>
      <c r="F387" s="61" t="s">
        <v>8</v>
      </c>
      <c r="G387" s="61" t="s">
        <v>11</v>
      </c>
      <c r="H387" s="61" t="s">
        <v>8</v>
      </c>
      <c r="I387" s="61" t="s">
        <v>11</v>
      </c>
      <c r="J387" s="61" t="s">
        <v>8</v>
      </c>
      <c r="K387" s="61" t="s">
        <v>11</v>
      </c>
      <c r="L387" s="61" t="s">
        <v>8</v>
      </c>
      <c r="M387" s="61" t="s">
        <v>11</v>
      </c>
      <c r="N387" s="61" t="s">
        <v>8</v>
      </c>
      <c r="O387" s="61" t="s">
        <v>11</v>
      </c>
      <c r="P387" s="61" t="s">
        <v>8</v>
      </c>
      <c r="Q387" s="61" t="s">
        <v>11</v>
      </c>
      <c r="R387" s="61" t="s">
        <v>8</v>
      </c>
      <c r="S387" s="61" t="s">
        <v>11</v>
      </c>
    </row>
    <row r="388" spans="1:19">
      <c r="A388" s="56">
        <v>1</v>
      </c>
      <c r="B388" s="57">
        <v>16</v>
      </c>
      <c r="C388" s="57">
        <v>40.200000000000003</v>
      </c>
      <c r="D388" s="57">
        <v>16</v>
      </c>
      <c r="E388" s="65">
        <v>42</v>
      </c>
      <c r="F388" s="57">
        <v>16</v>
      </c>
      <c r="G388" s="57">
        <v>43.4</v>
      </c>
      <c r="H388" s="57">
        <v>16</v>
      </c>
      <c r="I388" s="65">
        <v>43.4</v>
      </c>
      <c r="J388" s="57">
        <v>16</v>
      </c>
      <c r="K388" s="65">
        <v>45</v>
      </c>
      <c r="L388" s="57">
        <v>16</v>
      </c>
      <c r="M388" s="65">
        <v>43.6</v>
      </c>
      <c r="N388" s="57">
        <v>16</v>
      </c>
      <c r="O388" s="65">
        <v>43.6</v>
      </c>
      <c r="P388" s="57">
        <v>16</v>
      </c>
      <c r="Q388" s="65">
        <v>43.8</v>
      </c>
      <c r="R388" s="57"/>
      <c r="S388" s="57"/>
    </row>
    <row r="389" spans="1:19">
      <c r="A389" s="56">
        <v>2</v>
      </c>
      <c r="B389" s="57">
        <v>16</v>
      </c>
      <c r="C389" s="57">
        <v>41.6</v>
      </c>
      <c r="D389" s="57">
        <v>16</v>
      </c>
      <c r="E389" s="65">
        <v>42.8</v>
      </c>
      <c r="F389" s="57">
        <v>16</v>
      </c>
      <c r="G389" s="57">
        <v>43.8</v>
      </c>
      <c r="H389" s="57">
        <v>16</v>
      </c>
      <c r="I389" s="65">
        <v>41.4</v>
      </c>
      <c r="J389" s="57">
        <v>16</v>
      </c>
      <c r="K389" s="65">
        <v>45.6</v>
      </c>
      <c r="L389" s="57">
        <v>16</v>
      </c>
      <c r="M389" s="65">
        <v>44.6</v>
      </c>
      <c r="N389" s="57">
        <v>16</v>
      </c>
      <c r="O389" s="65">
        <v>46.2</v>
      </c>
      <c r="P389" s="57">
        <v>16</v>
      </c>
      <c r="Q389" s="65">
        <v>45.8</v>
      </c>
      <c r="R389" s="57"/>
      <c r="S389" s="57"/>
    </row>
    <row r="390" spans="1:19">
      <c r="A390" s="56">
        <v>3</v>
      </c>
      <c r="B390" s="57">
        <v>16</v>
      </c>
      <c r="C390" s="57">
        <v>44</v>
      </c>
      <c r="D390" s="57">
        <v>16</v>
      </c>
      <c r="E390" s="65">
        <v>41.6</v>
      </c>
      <c r="F390" s="57">
        <v>16</v>
      </c>
      <c r="G390" s="57">
        <v>42.8</v>
      </c>
      <c r="H390" s="57">
        <v>16</v>
      </c>
      <c r="I390" s="65">
        <v>44.8</v>
      </c>
      <c r="J390" s="57">
        <v>16</v>
      </c>
      <c r="K390" s="65">
        <v>45.2</v>
      </c>
      <c r="L390" s="57">
        <v>16</v>
      </c>
      <c r="M390" s="65">
        <v>44.6</v>
      </c>
      <c r="N390" s="57">
        <v>16</v>
      </c>
      <c r="O390" s="65">
        <v>44.6</v>
      </c>
      <c r="P390" s="57">
        <v>16</v>
      </c>
      <c r="Q390" s="65">
        <v>44</v>
      </c>
      <c r="R390" s="57"/>
      <c r="S390" s="57"/>
    </row>
    <row r="391" spans="1:19">
      <c r="A391" s="56">
        <v>4</v>
      </c>
      <c r="B391" s="57">
        <v>16</v>
      </c>
      <c r="C391" s="57">
        <v>43.2</v>
      </c>
      <c r="D391" s="57">
        <v>16</v>
      </c>
      <c r="E391" s="65">
        <v>43.6</v>
      </c>
      <c r="F391" s="57">
        <v>16</v>
      </c>
      <c r="G391" s="57">
        <v>42.8</v>
      </c>
      <c r="H391" s="57">
        <v>16</v>
      </c>
      <c r="I391" s="65">
        <v>46.4</v>
      </c>
      <c r="J391" s="57">
        <v>16</v>
      </c>
      <c r="K391" s="65">
        <v>45.6</v>
      </c>
      <c r="L391" s="57">
        <v>16</v>
      </c>
      <c r="M391" s="65">
        <v>43.6</v>
      </c>
      <c r="N391" s="57">
        <v>16</v>
      </c>
      <c r="O391" s="65">
        <v>44.6</v>
      </c>
      <c r="P391" s="57">
        <v>16</v>
      </c>
      <c r="Q391" s="65">
        <v>46.6</v>
      </c>
      <c r="R391" s="57"/>
      <c r="S391" s="57"/>
    </row>
    <row r="392" spans="1:19">
      <c r="A392" s="56">
        <v>5</v>
      </c>
      <c r="B392" s="57">
        <v>16</v>
      </c>
      <c r="C392" s="57">
        <v>45</v>
      </c>
      <c r="D392" s="57">
        <v>16</v>
      </c>
      <c r="E392" s="65">
        <v>42.6</v>
      </c>
      <c r="F392" s="57">
        <v>16</v>
      </c>
      <c r="G392" s="65">
        <v>40.4</v>
      </c>
      <c r="H392" s="57">
        <v>16</v>
      </c>
      <c r="I392" s="65">
        <v>43.4</v>
      </c>
      <c r="J392" s="57">
        <v>16</v>
      </c>
      <c r="K392" s="65">
        <v>44.4</v>
      </c>
      <c r="L392" s="57">
        <v>16</v>
      </c>
      <c r="M392" s="65">
        <v>43.6</v>
      </c>
      <c r="N392" s="57">
        <v>16</v>
      </c>
      <c r="O392" s="65">
        <v>43.4</v>
      </c>
      <c r="P392" s="57">
        <v>16</v>
      </c>
      <c r="Q392" s="65">
        <v>43.4</v>
      </c>
      <c r="R392" s="57"/>
      <c r="S392" s="57"/>
    </row>
    <row r="393" spans="1:19">
      <c r="A393" s="56">
        <v>6</v>
      </c>
      <c r="B393" s="57">
        <v>16</v>
      </c>
      <c r="C393" s="57">
        <v>45</v>
      </c>
      <c r="D393" s="57">
        <v>16</v>
      </c>
      <c r="E393" s="57">
        <v>41.6</v>
      </c>
      <c r="F393" s="57">
        <v>16</v>
      </c>
      <c r="G393" s="65">
        <v>43.2</v>
      </c>
      <c r="H393" s="57">
        <v>16</v>
      </c>
      <c r="I393" s="65">
        <v>46</v>
      </c>
      <c r="J393" s="57">
        <v>16</v>
      </c>
      <c r="K393" s="65">
        <v>43</v>
      </c>
      <c r="L393" s="57">
        <v>16</v>
      </c>
      <c r="M393" s="65">
        <v>43.8</v>
      </c>
      <c r="N393" s="57">
        <v>16</v>
      </c>
      <c r="O393" s="65">
        <v>45.2</v>
      </c>
      <c r="P393" s="57">
        <v>16</v>
      </c>
      <c r="Q393" s="65">
        <v>45.2</v>
      </c>
      <c r="R393" s="57"/>
      <c r="S393" s="57"/>
    </row>
    <row r="394" spans="1:19">
      <c r="A394" s="56">
        <v>7</v>
      </c>
      <c r="B394" s="57">
        <v>16</v>
      </c>
      <c r="C394" s="57">
        <v>42.4</v>
      </c>
      <c r="D394" s="57">
        <v>16</v>
      </c>
      <c r="E394" s="57">
        <v>42.6</v>
      </c>
      <c r="F394" s="57">
        <v>16</v>
      </c>
      <c r="G394" s="65">
        <v>44</v>
      </c>
      <c r="H394" s="57">
        <v>16</v>
      </c>
      <c r="I394" s="65">
        <v>44</v>
      </c>
      <c r="J394" s="57">
        <v>16</v>
      </c>
      <c r="K394" s="65">
        <v>46.2</v>
      </c>
      <c r="L394" s="57">
        <v>16</v>
      </c>
      <c r="M394" s="65">
        <v>43.2</v>
      </c>
      <c r="N394" s="57">
        <v>16</v>
      </c>
      <c r="O394" s="65">
        <v>43.8</v>
      </c>
      <c r="P394" s="57">
        <v>16</v>
      </c>
      <c r="Q394" s="65">
        <v>44.6</v>
      </c>
      <c r="R394" s="57"/>
      <c r="S394" s="57"/>
    </row>
    <row r="395" spans="1:19">
      <c r="A395" s="56">
        <v>8</v>
      </c>
      <c r="B395" s="57">
        <v>16</v>
      </c>
      <c r="C395" s="57">
        <v>44.8</v>
      </c>
      <c r="D395" s="57">
        <v>16</v>
      </c>
      <c r="E395" s="57">
        <v>43.4</v>
      </c>
      <c r="F395" s="57">
        <v>16</v>
      </c>
      <c r="G395" s="65">
        <v>44.4</v>
      </c>
      <c r="H395" s="57">
        <v>16</v>
      </c>
      <c r="I395" s="65">
        <v>44.8</v>
      </c>
      <c r="J395" s="57">
        <v>16</v>
      </c>
      <c r="K395" s="65">
        <v>43.4</v>
      </c>
      <c r="L395" s="57">
        <v>16</v>
      </c>
      <c r="M395" s="65">
        <v>44.6</v>
      </c>
      <c r="N395" s="57">
        <v>16</v>
      </c>
      <c r="O395" s="65">
        <v>45</v>
      </c>
      <c r="P395" s="57">
        <v>16</v>
      </c>
      <c r="Q395" s="65">
        <v>43.2</v>
      </c>
      <c r="R395" s="57"/>
      <c r="S395" s="57"/>
    </row>
    <row r="396" spans="1:19">
      <c r="A396" s="56">
        <v>9</v>
      </c>
      <c r="B396" s="57">
        <v>16</v>
      </c>
      <c r="C396" s="57">
        <v>41.8</v>
      </c>
      <c r="D396" s="57">
        <v>16</v>
      </c>
      <c r="E396" s="57">
        <v>43</v>
      </c>
      <c r="F396" s="57">
        <v>16</v>
      </c>
      <c r="G396" s="65">
        <v>40</v>
      </c>
      <c r="H396" s="57">
        <v>16</v>
      </c>
      <c r="I396" s="65">
        <v>43.8</v>
      </c>
      <c r="J396" s="57">
        <v>16</v>
      </c>
      <c r="K396" s="65">
        <v>45.4</v>
      </c>
      <c r="L396" s="57">
        <v>16</v>
      </c>
      <c r="M396" s="65">
        <v>44.6</v>
      </c>
      <c r="N396" s="57">
        <v>16</v>
      </c>
      <c r="O396" s="65">
        <v>43.6</v>
      </c>
      <c r="P396" s="57">
        <v>16</v>
      </c>
      <c r="Q396" s="65">
        <v>44.2</v>
      </c>
      <c r="R396" s="57"/>
      <c r="S396" s="57"/>
    </row>
    <row r="397" spans="1:19">
      <c r="A397" s="56">
        <v>10</v>
      </c>
      <c r="B397" s="57">
        <v>16</v>
      </c>
      <c r="C397" s="65">
        <v>44.4</v>
      </c>
      <c r="D397" s="57">
        <v>16</v>
      </c>
      <c r="E397" s="57">
        <v>41.6</v>
      </c>
      <c r="F397" s="57">
        <v>16</v>
      </c>
      <c r="G397" s="65">
        <v>41.4</v>
      </c>
      <c r="H397" s="57">
        <v>16</v>
      </c>
      <c r="I397" s="65">
        <v>44.2</v>
      </c>
      <c r="J397" s="57">
        <v>16</v>
      </c>
      <c r="K397" s="65">
        <v>44.8</v>
      </c>
      <c r="L397" s="57">
        <v>16</v>
      </c>
      <c r="M397" s="65">
        <v>41.6</v>
      </c>
      <c r="N397" s="57">
        <v>16</v>
      </c>
      <c r="O397" s="65">
        <v>44.2</v>
      </c>
      <c r="P397" s="57">
        <v>16</v>
      </c>
      <c r="Q397" s="65">
        <v>43</v>
      </c>
      <c r="R397" s="57"/>
      <c r="S397" s="57"/>
    </row>
    <row r="398" spans="1:19">
      <c r="A398" s="58" t="s">
        <v>12</v>
      </c>
      <c r="B398" s="60">
        <f t="shared" ref="B398:S398" si="18">SUM(B388:B397)</f>
        <v>160</v>
      </c>
      <c r="C398" s="60">
        <f t="shared" si="18"/>
        <v>432.4</v>
      </c>
      <c r="D398" s="60">
        <f t="shared" si="18"/>
        <v>160</v>
      </c>
      <c r="E398" s="60">
        <f t="shared" si="18"/>
        <v>424.8</v>
      </c>
      <c r="F398" s="60">
        <f t="shared" si="18"/>
        <v>160</v>
      </c>
      <c r="G398" s="60">
        <f t="shared" si="18"/>
        <v>426.2</v>
      </c>
      <c r="H398" s="60">
        <f t="shared" si="18"/>
        <v>160</v>
      </c>
      <c r="I398" s="60">
        <f t="shared" si="18"/>
        <v>442.2</v>
      </c>
      <c r="J398" s="60">
        <f t="shared" si="18"/>
        <v>160</v>
      </c>
      <c r="K398" s="60">
        <f t="shared" si="18"/>
        <v>448.59999999999997</v>
      </c>
      <c r="L398" s="60">
        <f t="shared" si="18"/>
        <v>160</v>
      </c>
      <c r="M398" s="60">
        <f t="shared" si="18"/>
        <v>437.80000000000007</v>
      </c>
      <c r="N398" s="60">
        <f t="shared" si="18"/>
        <v>160</v>
      </c>
      <c r="O398" s="60">
        <f t="shared" si="18"/>
        <v>444.20000000000005</v>
      </c>
      <c r="P398" s="60">
        <f t="shared" si="18"/>
        <v>160</v>
      </c>
      <c r="Q398" s="60">
        <f t="shared" si="18"/>
        <v>443.8</v>
      </c>
      <c r="R398" s="60">
        <f t="shared" si="18"/>
        <v>0</v>
      </c>
      <c r="S398" s="60">
        <f t="shared" si="18"/>
        <v>0</v>
      </c>
    </row>
    <row r="401" spans="1:19">
      <c r="A401" s="69" t="s">
        <v>0</v>
      </c>
      <c r="B401" s="69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</row>
    <row r="402" spans="1:19">
      <c r="A402" s="70" t="s">
        <v>1</v>
      </c>
      <c r="B402" s="70"/>
      <c r="C402" s="51" t="s">
        <v>2</v>
      </c>
      <c r="D402" s="71"/>
      <c r="E402" s="71"/>
      <c r="G402" s="51" t="s">
        <v>3</v>
      </c>
      <c r="I402" s="51" t="s">
        <v>2</v>
      </c>
    </row>
    <row r="403" spans="1:19">
      <c r="A403" s="70" t="s">
        <v>4</v>
      </c>
      <c r="B403" s="70"/>
      <c r="C403" s="51" t="s">
        <v>2</v>
      </c>
      <c r="G403" s="51" t="s">
        <v>6</v>
      </c>
      <c r="I403" s="51" t="s">
        <v>2</v>
      </c>
      <c r="L403" s="51" t="e">
        <f>D404/D405</f>
        <v>#DIV/0!</v>
      </c>
    </row>
    <row r="404" spans="1:19">
      <c r="A404" s="70" t="s">
        <v>7</v>
      </c>
      <c r="B404" s="70"/>
      <c r="C404" s="51" t="s">
        <v>2</v>
      </c>
      <c r="D404" s="51">
        <f>C419+E419+G419+I419+M419+O419+Q419+S419+K419</f>
        <v>0</v>
      </c>
    </row>
    <row r="405" spans="1:19">
      <c r="A405" s="70" t="s">
        <v>8</v>
      </c>
      <c r="B405" s="70"/>
      <c r="C405" s="51" t="s">
        <v>2</v>
      </c>
      <c r="D405" s="51">
        <f>B419+D419+F419+H419+J419+L419+N419+P419+R419</f>
        <v>0</v>
      </c>
    </row>
    <row r="406" spans="1:19">
      <c r="A406" s="70" t="s">
        <v>9</v>
      </c>
      <c r="B406" s="70"/>
      <c r="C406" s="51" t="s">
        <v>2</v>
      </c>
    </row>
    <row r="407" spans="1:19">
      <c r="B407" s="54"/>
    </row>
    <row r="408" spans="1:19">
      <c r="A408" s="61" t="s">
        <v>10</v>
      </c>
      <c r="B408" s="61" t="s">
        <v>8</v>
      </c>
      <c r="C408" s="61" t="s">
        <v>11</v>
      </c>
      <c r="D408" s="61" t="s">
        <v>8</v>
      </c>
      <c r="E408" s="61" t="s">
        <v>11</v>
      </c>
      <c r="F408" s="61" t="s">
        <v>8</v>
      </c>
      <c r="G408" s="61" t="s">
        <v>11</v>
      </c>
      <c r="H408" s="61" t="s">
        <v>8</v>
      </c>
      <c r="I408" s="61" t="s">
        <v>11</v>
      </c>
      <c r="J408" s="61" t="s">
        <v>8</v>
      </c>
      <c r="K408" s="61" t="s">
        <v>11</v>
      </c>
      <c r="L408" s="61" t="s">
        <v>8</v>
      </c>
      <c r="M408" s="61" t="s">
        <v>11</v>
      </c>
      <c r="N408" s="61" t="s">
        <v>8</v>
      </c>
      <c r="O408" s="61" t="s">
        <v>11</v>
      </c>
      <c r="P408" s="61" t="s">
        <v>8</v>
      </c>
      <c r="Q408" s="61" t="s">
        <v>11</v>
      </c>
      <c r="R408" s="61" t="s">
        <v>8</v>
      </c>
      <c r="S408" s="61" t="s">
        <v>11</v>
      </c>
    </row>
    <row r="409" spans="1:19">
      <c r="A409" s="56">
        <v>1</v>
      </c>
      <c r="B409" s="57"/>
      <c r="C409" s="65"/>
      <c r="D409" s="57"/>
      <c r="E409" s="65"/>
      <c r="F409" s="57"/>
      <c r="G409" s="65"/>
      <c r="H409" s="57"/>
      <c r="I409" s="65"/>
      <c r="J409" s="57"/>
      <c r="K409" s="65"/>
      <c r="L409" s="57"/>
      <c r="M409" s="65"/>
      <c r="N409" s="57"/>
      <c r="O409" s="65"/>
      <c r="P409" s="57"/>
      <c r="Q409" s="57"/>
      <c r="R409" s="57"/>
      <c r="S409" s="57"/>
    </row>
    <row r="410" spans="1:19">
      <c r="A410" s="56">
        <v>2</v>
      </c>
      <c r="B410" s="57"/>
      <c r="C410" s="65"/>
      <c r="D410" s="57"/>
      <c r="E410" s="65"/>
      <c r="F410" s="57"/>
      <c r="G410" s="65"/>
      <c r="H410" s="57"/>
      <c r="I410" s="65"/>
      <c r="J410" s="57"/>
      <c r="K410" s="65"/>
      <c r="L410" s="57"/>
      <c r="M410" s="65"/>
      <c r="N410" s="57"/>
      <c r="O410" s="65"/>
      <c r="P410" s="57"/>
      <c r="Q410" s="57"/>
      <c r="R410" s="57"/>
      <c r="S410" s="57"/>
    </row>
    <row r="411" spans="1:19">
      <c r="A411" s="56">
        <v>3</v>
      </c>
      <c r="B411" s="57"/>
      <c r="C411" s="65"/>
      <c r="D411" s="57"/>
      <c r="E411" s="65"/>
      <c r="F411" s="57"/>
      <c r="G411" s="65"/>
      <c r="H411" s="57"/>
      <c r="I411" s="65"/>
      <c r="J411" s="57"/>
      <c r="K411" s="65"/>
      <c r="L411" s="57"/>
      <c r="M411" s="65"/>
      <c r="N411" s="57"/>
      <c r="O411" s="65"/>
      <c r="P411" s="57"/>
      <c r="R411" s="57"/>
      <c r="S411" s="57"/>
    </row>
    <row r="412" spans="1:19">
      <c r="A412" s="56">
        <v>4</v>
      </c>
      <c r="B412" s="57"/>
      <c r="C412" s="65"/>
      <c r="D412" s="57"/>
      <c r="E412" s="65"/>
      <c r="F412" s="57"/>
      <c r="G412" s="65"/>
      <c r="H412" s="57"/>
      <c r="I412" s="65"/>
      <c r="J412" s="57"/>
      <c r="K412" s="65"/>
      <c r="L412" s="57"/>
      <c r="M412" s="65"/>
      <c r="N412" s="57"/>
      <c r="O412" s="57"/>
      <c r="P412" s="57"/>
      <c r="Q412" s="57"/>
      <c r="R412" s="57"/>
      <c r="S412" s="57"/>
    </row>
    <row r="413" spans="1:19">
      <c r="A413" s="56">
        <v>5</v>
      </c>
      <c r="B413" s="57"/>
      <c r="C413" s="65"/>
      <c r="D413" s="57"/>
      <c r="E413" s="65"/>
      <c r="F413" s="57"/>
      <c r="G413" s="65"/>
      <c r="H413" s="57"/>
      <c r="I413" s="65"/>
      <c r="J413" s="57"/>
      <c r="K413" s="65"/>
      <c r="L413" s="57"/>
      <c r="M413" s="65"/>
      <c r="N413" s="57"/>
      <c r="O413" s="57"/>
      <c r="P413" s="57"/>
      <c r="Q413" s="57"/>
      <c r="R413" s="57"/>
      <c r="S413" s="57"/>
    </row>
    <row r="414" spans="1:19">
      <c r="A414" s="56">
        <v>6</v>
      </c>
      <c r="B414" s="57"/>
      <c r="C414" s="65"/>
      <c r="D414" s="57"/>
      <c r="E414" s="65"/>
      <c r="F414" s="57"/>
      <c r="G414" s="66"/>
      <c r="H414" s="57"/>
      <c r="I414" s="65"/>
      <c r="J414" s="57"/>
      <c r="K414" s="65"/>
      <c r="L414" s="57"/>
      <c r="M414" s="65"/>
      <c r="N414" s="57"/>
      <c r="O414" s="57"/>
      <c r="P414" s="57"/>
      <c r="Q414" s="57"/>
      <c r="R414" s="57"/>
      <c r="S414" s="57"/>
    </row>
    <row r="415" spans="1:19">
      <c r="A415" s="56">
        <v>7</v>
      </c>
      <c r="B415" s="57"/>
      <c r="C415" s="65"/>
      <c r="D415" s="57"/>
      <c r="E415" s="65"/>
      <c r="F415" s="57"/>
      <c r="G415" s="65"/>
      <c r="H415" s="57"/>
      <c r="I415" s="65"/>
      <c r="J415" s="57"/>
      <c r="K415" s="65"/>
      <c r="L415" s="57"/>
      <c r="M415" s="65"/>
      <c r="N415" s="57"/>
      <c r="O415" s="57"/>
      <c r="P415" s="57"/>
      <c r="Q415" s="57"/>
      <c r="R415" s="57"/>
      <c r="S415" s="57"/>
    </row>
    <row r="416" spans="1:19">
      <c r="A416" s="56">
        <v>8</v>
      </c>
      <c r="B416" s="57"/>
      <c r="C416" s="65"/>
      <c r="D416" s="57"/>
      <c r="E416" s="65"/>
      <c r="F416" s="57"/>
      <c r="G416" s="65"/>
      <c r="H416" s="57"/>
      <c r="I416" s="65"/>
      <c r="J416" s="57"/>
      <c r="K416" s="65"/>
      <c r="L416" s="57"/>
      <c r="M416" s="65"/>
      <c r="N416" s="57"/>
      <c r="O416" s="57"/>
      <c r="P416" s="57"/>
      <c r="Q416" s="57"/>
      <c r="R416" s="57"/>
      <c r="S416" s="57"/>
    </row>
    <row r="417" spans="1:19">
      <c r="A417" s="56">
        <v>9</v>
      </c>
      <c r="B417" s="57"/>
      <c r="C417" s="65"/>
      <c r="D417" s="57"/>
      <c r="E417" s="65"/>
      <c r="F417" s="57"/>
      <c r="G417" s="65"/>
      <c r="H417" s="57"/>
      <c r="I417" s="65"/>
      <c r="J417" s="57"/>
      <c r="K417" s="65"/>
      <c r="L417" s="57"/>
      <c r="M417" s="65"/>
      <c r="N417" s="57"/>
      <c r="O417" s="57"/>
      <c r="P417" s="57"/>
      <c r="Q417" s="57"/>
      <c r="R417" s="57"/>
      <c r="S417" s="57"/>
    </row>
    <row r="418" spans="1:19">
      <c r="A418" s="56">
        <v>10</v>
      </c>
      <c r="B418" s="57"/>
      <c r="C418" s="65"/>
      <c r="D418" s="57"/>
      <c r="E418" s="65"/>
      <c r="F418" s="57"/>
      <c r="G418" s="65"/>
      <c r="H418" s="57"/>
      <c r="I418" s="65"/>
      <c r="J418" s="57"/>
      <c r="K418" s="65"/>
      <c r="L418" s="57"/>
      <c r="M418" s="67"/>
      <c r="N418" s="57"/>
      <c r="O418" s="57"/>
      <c r="P418" s="57"/>
      <c r="Q418" s="57"/>
      <c r="R418" s="57"/>
      <c r="S418" s="57"/>
    </row>
    <row r="419" spans="1:19">
      <c r="A419" s="58" t="s">
        <v>12</v>
      </c>
      <c r="B419" s="60">
        <f t="shared" ref="B419:S419" si="19">SUM(B409:B418)</f>
        <v>0</v>
      </c>
      <c r="C419" s="60">
        <f t="shared" si="19"/>
        <v>0</v>
      </c>
      <c r="D419" s="60">
        <f t="shared" si="19"/>
        <v>0</v>
      </c>
      <c r="E419" s="60">
        <f t="shared" si="19"/>
        <v>0</v>
      </c>
      <c r="F419" s="60">
        <f t="shared" si="19"/>
        <v>0</v>
      </c>
      <c r="G419" s="60">
        <f t="shared" si="19"/>
        <v>0</v>
      </c>
      <c r="H419" s="60">
        <f t="shared" si="19"/>
        <v>0</v>
      </c>
      <c r="I419" s="60">
        <f t="shared" si="19"/>
        <v>0</v>
      </c>
      <c r="J419" s="60">
        <f t="shared" si="19"/>
        <v>0</v>
      </c>
      <c r="K419" s="60">
        <f t="shared" si="19"/>
        <v>0</v>
      </c>
      <c r="L419" s="60">
        <f t="shared" si="19"/>
        <v>0</v>
      </c>
      <c r="M419" s="60">
        <f t="shared" si="19"/>
        <v>0</v>
      </c>
      <c r="N419" s="60">
        <f t="shared" si="19"/>
        <v>0</v>
      </c>
      <c r="O419" s="60">
        <f t="shared" si="19"/>
        <v>0</v>
      </c>
      <c r="P419" s="60">
        <f t="shared" si="19"/>
        <v>0</v>
      </c>
      <c r="Q419" s="60">
        <f t="shared" si="19"/>
        <v>0</v>
      </c>
      <c r="R419" s="60">
        <f t="shared" si="19"/>
        <v>0</v>
      </c>
      <c r="S419" s="60">
        <f t="shared" si="19"/>
        <v>0</v>
      </c>
    </row>
    <row r="422" spans="1:19">
      <c r="A422" s="69" t="s">
        <v>0</v>
      </c>
      <c r="B422" s="69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</row>
    <row r="423" spans="1:19">
      <c r="A423" s="70" t="s">
        <v>1</v>
      </c>
      <c r="B423" s="70"/>
      <c r="C423" s="51" t="s">
        <v>2</v>
      </c>
      <c r="D423" s="71"/>
      <c r="E423" s="71"/>
      <c r="G423" s="51" t="s">
        <v>3</v>
      </c>
      <c r="I423" s="51" t="s">
        <v>2</v>
      </c>
    </row>
    <row r="424" spans="1:19">
      <c r="A424" s="70" t="s">
        <v>4</v>
      </c>
      <c r="B424" s="70"/>
      <c r="C424" s="51" t="s">
        <v>2</v>
      </c>
      <c r="G424" s="51" t="s">
        <v>6</v>
      </c>
      <c r="I424" s="51" t="s">
        <v>2</v>
      </c>
      <c r="L424" s="51" t="e">
        <f>D425/D426</f>
        <v>#DIV/0!</v>
      </c>
    </row>
    <row r="425" spans="1:19">
      <c r="A425" s="70" t="s">
        <v>7</v>
      </c>
      <c r="B425" s="70"/>
      <c r="C425" s="51" t="s">
        <v>2</v>
      </c>
      <c r="D425" s="51">
        <f>C440+E440+G440+I440+M440+O440+Q440+S440+K440</f>
        <v>0</v>
      </c>
    </row>
    <row r="426" spans="1:19">
      <c r="A426" s="70" t="s">
        <v>8</v>
      </c>
      <c r="B426" s="70"/>
      <c r="C426" s="51" t="s">
        <v>2</v>
      </c>
      <c r="D426" s="51">
        <f>B440+D440+F440+H440+J440+L440+N440+P440+R440</f>
        <v>0</v>
      </c>
    </row>
    <row r="427" spans="1:19">
      <c r="A427" s="70" t="s">
        <v>9</v>
      </c>
      <c r="B427" s="70"/>
      <c r="C427" s="51" t="s">
        <v>2</v>
      </c>
    </row>
    <row r="428" spans="1:19">
      <c r="B428" s="54"/>
    </row>
    <row r="429" spans="1:19">
      <c r="A429" s="61" t="s">
        <v>10</v>
      </c>
      <c r="B429" s="61" t="s">
        <v>8</v>
      </c>
      <c r="C429" s="61" t="s">
        <v>11</v>
      </c>
      <c r="D429" s="61" t="s">
        <v>8</v>
      </c>
      <c r="E429" s="61" t="s">
        <v>11</v>
      </c>
      <c r="F429" s="61" t="s">
        <v>8</v>
      </c>
      <c r="G429" s="61" t="s">
        <v>11</v>
      </c>
      <c r="H429" s="61" t="s">
        <v>8</v>
      </c>
      <c r="I429" s="61" t="s">
        <v>11</v>
      </c>
      <c r="J429" s="61" t="s">
        <v>8</v>
      </c>
      <c r="K429" s="61" t="s">
        <v>11</v>
      </c>
      <c r="L429" s="61" t="s">
        <v>8</v>
      </c>
      <c r="M429" s="61" t="s">
        <v>11</v>
      </c>
      <c r="N429" s="61" t="s">
        <v>8</v>
      </c>
      <c r="O429" s="61" t="s">
        <v>11</v>
      </c>
      <c r="P429" s="61" t="s">
        <v>8</v>
      </c>
      <c r="Q429" s="61" t="s">
        <v>11</v>
      </c>
      <c r="R429" s="61" t="s">
        <v>8</v>
      </c>
      <c r="S429" s="61" t="s">
        <v>11</v>
      </c>
    </row>
    <row r="430" spans="1:19">
      <c r="A430" s="56">
        <v>1</v>
      </c>
      <c r="B430" s="57"/>
      <c r="C430" s="65"/>
      <c r="D430" s="57"/>
      <c r="E430" s="65"/>
      <c r="F430" s="57"/>
      <c r="G430" s="65"/>
      <c r="H430" s="57"/>
      <c r="I430" s="65"/>
      <c r="J430" s="57"/>
      <c r="K430" s="65"/>
      <c r="L430" s="57"/>
      <c r="M430" s="65"/>
      <c r="N430" s="57"/>
      <c r="O430" s="65"/>
      <c r="P430" s="57"/>
      <c r="Q430" s="57"/>
      <c r="R430" s="57"/>
      <c r="S430" s="57"/>
    </row>
    <row r="431" spans="1:19">
      <c r="A431" s="56">
        <v>2</v>
      </c>
      <c r="B431" s="57"/>
      <c r="C431" s="65"/>
      <c r="D431" s="57"/>
      <c r="E431" s="65"/>
      <c r="F431" s="57"/>
      <c r="G431" s="65"/>
      <c r="H431" s="57"/>
      <c r="I431" s="65"/>
      <c r="J431" s="57"/>
      <c r="K431" s="65"/>
      <c r="L431" s="57"/>
      <c r="M431" s="65"/>
      <c r="N431" s="57"/>
      <c r="O431" s="65"/>
      <c r="P431" s="57"/>
      <c r="Q431" s="57"/>
      <c r="R431" s="57"/>
      <c r="S431" s="57"/>
    </row>
    <row r="432" spans="1:19">
      <c r="A432" s="56">
        <v>3</v>
      </c>
      <c r="B432" s="57"/>
      <c r="C432" s="65"/>
      <c r="D432" s="57"/>
      <c r="E432" s="65"/>
      <c r="F432" s="57"/>
      <c r="G432" s="65"/>
      <c r="H432" s="57"/>
      <c r="I432" s="65"/>
      <c r="J432" s="57"/>
      <c r="K432" s="65"/>
      <c r="L432" s="57"/>
      <c r="M432" s="65"/>
      <c r="N432" s="57"/>
      <c r="O432" s="65"/>
      <c r="P432" s="57"/>
      <c r="Q432" s="57"/>
      <c r="R432" s="57"/>
      <c r="S432" s="57"/>
    </row>
    <row r="433" spans="1:19">
      <c r="A433" s="56">
        <v>4</v>
      </c>
      <c r="B433" s="57"/>
      <c r="C433" s="65"/>
      <c r="D433" s="57"/>
      <c r="E433" s="65"/>
      <c r="F433" s="57"/>
      <c r="G433" s="65"/>
      <c r="H433" s="57"/>
      <c r="I433" s="65"/>
      <c r="J433" s="57"/>
      <c r="K433" s="65"/>
      <c r="L433" s="57"/>
      <c r="M433" s="65"/>
      <c r="N433" s="57"/>
      <c r="O433" s="57"/>
      <c r="P433" s="57"/>
      <c r="Q433" s="57"/>
      <c r="R433" s="57"/>
      <c r="S433" s="57"/>
    </row>
    <row r="434" spans="1:19">
      <c r="A434" s="56">
        <v>5</v>
      </c>
      <c r="B434" s="57"/>
      <c r="C434" s="65"/>
      <c r="D434" s="57"/>
      <c r="E434" s="65"/>
      <c r="F434" s="57"/>
      <c r="G434" s="65"/>
      <c r="H434" s="57"/>
      <c r="I434" s="65"/>
      <c r="J434" s="57"/>
      <c r="K434" s="65"/>
      <c r="L434" s="57"/>
      <c r="M434" s="65"/>
      <c r="N434" s="57"/>
      <c r="O434" s="57"/>
      <c r="P434" s="57"/>
      <c r="Q434" s="57"/>
      <c r="R434" s="57"/>
      <c r="S434" s="57"/>
    </row>
    <row r="435" spans="1:19">
      <c r="A435" s="56">
        <v>6</v>
      </c>
      <c r="B435" s="57"/>
      <c r="C435" s="65"/>
      <c r="D435" s="57"/>
      <c r="E435" s="65"/>
      <c r="F435" s="57"/>
      <c r="G435" s="66"/>
      <c r="H435" s="57"/>
      <c r="I435" s="65"/>
      <c r="J435" s="57"/>
      <c r="K435" s="65"/>
      <c r="L435" s="57"/>
      <c r="M435" s="65"/>
      <c r="N435" s="57"/>
      <c r="O435" s="57"/>
      <c r="P435" s="57"/>
      <c r="Q435" s="57"/>
      <c r="R435" s="57"/>
      <c r="S435" s="57"/>
    </row>
    <row r="436" spans="1:19">
      <c r="A436" s="56">
        <v>7</v>
      </c>
      <c r="B436" s="57"/>
      <c r="C436" s="65"/>
      <c r="D436" s="57"/>
      <c r="E436" s="65"/>
      <c r="F436" s="57"/>
      <c r="G436" s="65"/>
      <c r="H436" s="57"/>
      <c r="I436" s="65"/>
      <c r="J436" s="57"/>
      <c r="K436" s="65"/>
      <c r="L436" s="57"/>
      <c r="M436" s="65"/>
      <c r="N436" s="57"/>
      <c r="O436" s="57"/>
      <c r="P436" s="57"/>
      <c r="Q436" s="57"/>
      <c r="R436" s="57"/>
      <c r="S436" s="57"/>
    </row>
    <row r="437" spans="1:19">
      <c r="A437" s="56">
        <v>8</v>
      </c>
      <c r="B437" s="57"/>
      <c r="C437" s="65"/>
      <c r="D437" s="57"/>
      <c r="E437" s="65"/>
      <c r="F437" s="57"/>
      <c r="G437" s="65"/>
      <c r="H437" s="57"/>
      <c r="I437" s="65"/>
      <c r="J437" s="57"/>
      <c r="K437" s="65"/>
      <c r="L437" s="57"/>
      <c r="M437" s="65"/>
      <c r="N437" s="57"/>
      <c r="O437" s="57"/>
      <c r="P437" s="57"/>
      <c r="Q437" s="57"/>
      <c r="R437" s="57"/>
      <c r="S437" s="57"/>
    </row>
    <row r="438" spans="1:19">
      <c r="A438" s="56">
        <v>9</v>
      </c>
      <c r="B438" s="57"/>
      <c r="C438" s="65"/>
      <c r="D438" s="57"/>
      <c r="E438" s="65"/>
      <c r="F438" s="57"/>
      <c r="G438" s="65"/>
      <c r="H438" s="57"/>
      <c r="I438" s="65"/>
      <c r="J438" s="57"/>
      <c r="K438" s="65"/>
      <c r="L438" s="57"/>
      <c r="M438" s="65"/>
      <c r="N438" s="57"/>
      <c r="O438" s="57"/>
      <c r="P438" s="57"/>
      <c r="Q438" s="57"/>
      <c r="R438" s="57"/>
      <c r="S438" s="57"/>
    </row>
    <row r="439" spans="1:19">
      <c r="A439" s="56">
        <v>10</v>
      </c>
      <c r="B439" s="57"/>
      <c r="C439" s="65"/>
      <c r="D439" s="57"/>
      <c r="E439" s="65"/>
      <c r="F439" s="57"/>
      <c r="G439" s="65"/>
      <c r="H439" s="57"/>
      <c r="I439" s="65"/>
      <c r="J439" s="57"/>
      <c r="K439" s="65"/>
      <c r="L439" s="57"/>
      <c r="M439" s="67"/>
      <c r="N439" s="57"/>
      <c r="O439" s="57"/>
      <c r="P439" s="57"/>
      <c r="Q439" s="57"/>
      <c r="R439" s="57"/>
      <c r="S439" s="57"/>
    </row>
    <row r="440" spans="1:19">
      <c r="A440" s="58" t="s">
        <v>12</v>
      </c>
      <c r="B440" s="60">
        <f t="shared" ref="B440:S440" si="20">SUM(B430:B439)</f>
        <v>0</v>
      </c>
      <c r="C440" s="60">
        <f t="shared" si="20"/>
        <v>0</v>
      </c>
      <c r="D440" s="60">
        <f t="shared" si="20"/>
        <v>0</v>
      </c>
      <c r="E440" s="60">
        <f t="shared" si="20"/>
        <v>0</v>
      </c>
      <c r="F440" s="60">
        <f t="shared" si="20"/>
        <v>0</v>
      </c>
      <c r="G440" s="60">
        <f t="shared" si="20"/>
        <v>0</v>
      </c>
      <c r="H440" s="60">
        <f t="shared" si="20"/>
        <v>0</v>
      </c>
      <c r="I440" s="60">
        <f t="shared" si="20"/>
        <v>0</v>
      </c>
      <c r="J440" s="60">
        <f t="shared" si="20"/>
        <v>0</v>
      </c>
      <c r="K440" s="60">
        <f t="shared" si="20"/>
        <v>0</v>
      </c>
      <c r="L440" s="60">
        <f t="shared" si="20"/>
        <v>0</v>
      </c>
      <c r="M440" s="60">
        <f t="shared" si="20"/>
        <v>0</v>
      </c>
      <c r="N440" s="60">
        <f t="shared" si="20"/>
        <v>0</v>
      </c>
      <c r="O440" s="60">
        <f t="shared" si="20"/>
        <v>0</v>
      </c>
      <c r="P440" s="60">
        <f t="shared" si="20"/>
        <v>0</v>
      </c>
      <c r="Q440" s="60">
        <f t="shared" si="20"/>
        <v>0</v>
      </c>
      <c r="R440" s="60">
        <f t="shared" si="20"/>
        <v>0</v>
      </c>
      <c r="S440" s="60">
        <f t="shared" si="20"/>
        <v>0</v>
      </c>
    </row>
  </sheetData>
  <mergeCells count="149">
    <mergeCell ref="A426:B426"/>
    <mergeCell ref="A427:B427"/>
    <mergeCell ref="A403:B403"/>
    <mergeCell ref="A404:B404"/>
    <mergeCell ref="A405:B405"/>
    <mergeCell ref="A406:B406"/>
    <mergeCell ref="A422:S422"/>
    <mergeCell ref="A423:B423"/>
    <mergeCell ref="D423:E423"/>
    <mergeCell ref="A424:B424"/>
    <mergeCell ref="A425:B425"/>
    <mergeCell ref="A380:S380"/>
    <mergeCell ref="A381:B381"/>
    <mergeCell ref="D381:E381"/>
    <mergeCell ref="A382:B382"/>
    <mergeCell ref="A383:B383"/>
    <mergeCell ref="A384:B384"/>
    <mergeCell ref="A385:B385"/>
    <mergeCell ref="A401:S401"/>
    <mergeCell ref="A402:B402"/>
    <mergeCell ref="D402:E402"/>
    <mergeCell ref="A342:B342"/>
    <mergeCell ref="A343:B343"/>
    <mergeCell ref="A359:S359"/>
    <mergeCell ref="A360:B360"/>
    <mergeCell ref="D360:E360"/>
    <mergeCell ref="A361:B361"/>
    <mergeCell ref="A362:B362"/>
    <mergeCell ref="A363:B363"/>
    <mergeCell ref="A364:B364"/>
    <mergeCell ref="A319:B319"/>
    <mergeCell ref="A320:B320"/>
    <mergeCell ref="A321:B321"/>
    <mergeCell ref="A322:B322"/>
    <mergeCell ref="A338:S338"/>
    <mergeCell ref="A339:B339"/>
    <mergeCell ref="D339:E339"/>
    <mergeCell ref="A340:B340"/>
    <mergeCell ref="A341:B341"/>
    <mergeCell ref="A296:S296"/>
    <mergeCell ref="A297:B297"/>
    <mergeCell ref="D297:E297"/>
    <mergeCell ref="A298:B298"/>
    <mergeCell ref="A299:B299"/>
    <mergeCell ref="A300:B300"/>
    <mergeCell ref="A301:B301"/>
    <mergeCell ref="A317:S317"/>
    <mergeCell ref="A318:B318"/>
    <mergeCell ref="D318:E318"/>
    <mergeCell ref="A258:B258"/>
    <mergeCell ref="A259:B259"/>
    <mergeCell ref="A275:S275"/>
    <mergeCell ref="A276:B276"/>
    <mergeCell ref="D276:E276"/>
    <mergeCell ref="A277:B277"/>
    <mergeCell ref="A278:B278"/>
    <mergeCell ref="A279:B279"/>
    <mergeCell ref="A280:B280"/>
    <mergeCell ref="A235:B235"/>
    <mergeCell ref="A236:B236"/>
    <mergeCell ref="A237:B237"/>
    <mergeCell ref="A238:B238"/>
    <mergeCell ref="A254:S254"/>
    <mergeCell ref="A255:B255"/>
    <mergeCell ref="D255:E255"/>
    <mergeCell ref="A256:B256"/>
    <mergeCell ref="A257:B257"/>
    <mergeCell ref="A213:B213"/>
    <mergeCell ref="D213:E213"/>
    <mergeCell ref="A214:B214"/>
    <mergeCell ref="A215:B215"/>
    <mergeCell ref="A216:B216"/>
    <mergeCell ref="A217:B217"/>
    <mergeCell ref="A233:S233"/>
    <mergeCell ref="A234:B234"/>
    <mergeCell ref="D234:E234"/>
    <mergeCell ref="A191:S191"/>
    <mergeCell ref="A192:B192"/>
    <mergeCell ref="D192:E192"/>
    <mergeCell ref="A193:B193"/>
    <mergeCell ref="D193:E193"/>
    <mergeCell ref="A194:B194"/>
    <mergeCell ref="A195:B195"/>
    <mergeCell ref="A196:B196"/>
    <mergeCell ref="A212:S212"/>
    <mergeCell ref="A153:B153"/>
    <mergeCell ref="A154:B154"/>
    <mergeCell ref="A170:S170"/>
    <mergeCell ref="A171:B171"/>
    <mergeCell ref="D171:E171"/>
    <mergeCell ref="A172:B172"/>
    <mergeCell ref="A173:B173"/>
    <mergeCell ref="A174:B174"/>
    <mergeCell ref="A175:B175"/>
    <mergeCell ref="A130:B130"/>
    <mergeCell ref="A131:B131"/>
    <mergeCell ref="A132:B132"/>
    <mergeCell ref="A133:B133"/>
    <mergeCell ref="A149:S149"/>
    <mergeCell ref="A150:B150"/>
    <mergeCell ref="D150:E150"/>
    <mergeCell ref="A151:B151"/>
    <mergeCell ref="A152:B152"/>
    <mergeCell ref="A108:B108"/>
    <mergeCell ref="D108:E108"/>
    <mergeCell ref="A109:B109"/>
    <mergeCell ref="A110:B110"/>
    <mergeCell ref="A111:B111"/>
    <mergeCell ref="A112:B112"/>
    <mergeCell ref="A128:S128"/>
    <mergeCell ref="A129:B129"/>
    <mergeCell ref="D129:E129"/>
    <mergeCell ref="A70:B70"/>
    <mergeCell ref="A86:S86"/>
    <mergeCell ref="A87:B87"/>
    <mergeCell ref="D87:E87"/>
    <mergeCell ref="A88:B88"/>
    <mergeCell ref="A89:B89"/>
    <mergeCell ref="A90:B90"/>
    <mergeCell ref="A91:B91"/>
    <mergeCell ref="A107:S107"/>
    <mergeCell ref="A47:B47"/>
    <mergeCell ref="A48:B48"/>
    <mergeCell ref="A49:B49"/>
    <mergeCell ref="A65:S65"/>
    <mergeCell ref="A66:B66"/>
    <mergeCell ref="D66:E66"/>
    <mergeCell ref="A67:B67"/>
    <mergeCell ref="A68:B68"/>
    <mergeCell ref="A69:B69"/>
    <mergeCell ref="A24:B24"/>
    <mergeCell ref="A25:B25"/>
    <mergeCell ref="A26:B26"/>
    <mergeCell ref="A27:B27"/>
    <mergeCell ref="A44:S44"/>
    <mergeCell ref="A45:B45"/>
    <mergeCell ref="D45:E45"/>
    <mergeCell ref="A46:B46"/>
    <mergeCell ref="D46:E46"/>
    <mergeCell ref="A1:S1"/>
    <mergeCell ref="A2:B2"/>
    <mergeCell ref="D2:E2"/>
    <mergeCell ref="A3:B3"/>
    <mergeCell ref="A4:B4"/>
    <mergeCell ref="A5:B5"/>
    <mergeCell ref="A6:B6"/>
    <mergeCell ref="A22:O22"/>
    <mergeCell ref="A23:B23"/>
    <mergeCell ref="D23:E2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614"/>
  <sheetViews>
    <sheetView workbookViewId="0">
      <selection activeCell="B28" sqref="B28"/>
    </sheetView>
  </sheetViews>
  <sheetFormatPr defaultColWidth="8.85546875" defaultRowHeight="12.75"/>
  <cols>
    <col min="1" max="1" width="3.140625" style="2" customWidth="1"/>
    <col min="2" max="2" width="13.7109375" style="2" customWidth="1"/>
    <col min="3" max="3" width="8" style="2" customWidth="1"/>
    <col min="4" max="4" width="6.42578125" style="2" customWidth="1"/>
    <col min="5" max="5" width="11.7109375" style="2"/>
    <col min="6" max="6" width="1.140625" style="2" customWidth="1"/>
    <col min="7" max="7" width="6" style="2" customWidth="1"/>
    <col min="8" max="8" width="7.7109375" style="2" customWidth="1"/>
    <col min="9" max="9" width="11.7109375" style="2"/>
    <col min="10" max="10" width="1" style="2" customWidth="1"/>
    <col min="11" max="11" width="9.140625" style="2"/>
    <col min="12" max="12" width="9.42578125" style="2" customWidth="1"/>
    <col min="13" max="13" width="0.85546875" style="2" customWidth="1"/>
    <col min="14" max="14" width="10" style="22" customWidth="1"/>
    <col min="15" max="15" width="15.7109375" style="23" customWidth="1"/>
    <col min="16" max="16" width="11.7109375" style="2"/>
    <col min="17" max="17" width="1.28515625" style="2" customWidth="1"/>
    <col min="18" max="18" width="15.7109375" style="2" customWidth="1"/>
    <col min="19" max="19" width="18.28515625" style="2" customWidth="1"/>
    <col min="20" max="20" width="1" style="2" customWidth="1"/>
    <col min="21" max="21" width="8.42578125" style="2" customWidth="1"/>
    <col min="22" max="22" width="6" style="2" customWidth="1"/>
    <col min="23" max="23" width="7.7109375" style="2" customWidth="1"/>
    <col min="24" max="24" width="9.140625" style="2"/>
    <col min="25" max="25" width="11.7109375" style="24"/>
    <col min="26" max="26" width="0.7109375" style="2" customWidth="1"/>
    <col min="27" max="27" width="11.28515625" style="2" customWidth="1"/>
    <col min="28" max="16384" width="8.85546875" style="25"/>
  </cols>
  <sheetData>
    <row r="3" spans="1:27">
      <c r="B3" s="26"/>
    </row>
    <row r="4" spans="1:27">
      <c r="A4" s="72">
        <v>44504</v>
      </c>
      <c r="B4" s="73"/>
      <c r="C4" s="27" t="s">
        <v>37</v>
      </c>
      <c r="D4" s="27" t="s">
        <v>12</v>
      </c>
      <c r="E4" s="80" t="s">
        <v>38</v>
      </c>
      <c r="G4" s="27" t="s">
        <v>39</v>
      </c>
      <c r="H4" s="80" t="s">
        <v>3</v>
      </c>
      <c r="I4" s="80" t="s">
        <v>38</v>
      </c>
      <c r="K4" s="84" t="s">
        <v>40</v>
      </c>
      <c r="L4" s="85"/>
      <c r="N4" s="82" t="s">
        <v>41</v>
      </c>
      <c r="O4" s="74" t="s">
        <v>42</v>
      </c>
      <c r="P4" s="73"/>
      <c r="R4" s="75" t="s">
        <v>43</v>
      </c>
      <c r="S4" s="73"/>
      <c r="U4" s="75" t="s">
        <v>44</v>
      </c>
      <c r="V4" s="76"/>
      <c r="W4" s="76"/>
      <c r="X4" s="76"/>
      <c r="Y4" s="77"/>
      <c r="AA4" s="80" t="s">
        <v>45</v>
      </c>
    </row>
    <row r="5" spans="1:27">
      <c r="A5" s="5" t="s">
        <v>10</v>
      </c>
      <c r="B5" s="5" t="s">
        <v>46</v>
      </c>
      <c r="C5" s="28" t="s">
        <v>47</v>
      </c>
      <c r="D5" s="28" t="s">
        <v>48</v>
      </c>
      <c r="E5" s="81"/>
      <c r="G5" s="28" t="s">
        <v>49</v>
      </c>
      <c r="H5" s="81"/>
      <c r="I5" s="81"/>
      <c r="K5" s="86"/>
      <c r="L5" s="87"/>
      <c r="N5" s="83"/>
      <c r="O5" s="33" t="s">
        <v>50</v>
      </c>
      <c r="P5" s="34" t="s">
        <v>51</v>
      </c>
      <c r="R5" s="34" t="s">
        <v>50</v>
      </c>
      <c r="S5" s="34" t="s">
        <v>51</v>
      </c>
      <c r="U5" s="5" t="s">
        <v>46</v>
      </c>
      <c r="V5" s="5" t="s">
        <v>52</v>
      </c>
      <c r="W5" s="5" t="s">
        <v>11</v>
      </c>
      <c r="X5" s="5" t="s">
        <v>3</v>
      </c>
      <c r="Y5" s="45" t="s">
        <v>38</v>
      </c>
      <c r="AA5" s="81"/>
    </row>
    <row r="6" spans="1:27" ht="6.95" customHeight="1"/>
    <row r="7" spans="1:27">
      <c r="A7" s="6">
        <v>1</v>
      </c>
      <c r="B7" s="6" t="s">
        <v>53</v>
      </c>
      <c r="C7" s="7">
        <v>730</v>
      </c>
      <c r="D7" s="7">
        <f>PENJUALAN!C7+PENJUALAN!F7+PENJUALAN!I7+PENJUALAN!L7+PENJUALAN!O7+PENJUALAN!R7+PENJUALAN!U7+PENJUALAN!X7+PENJUALAN!AA7+PENJUALAN!AD7+PENJUALAN!AG7+PENJUALAN!AJ7+PENJUALAN!AM7+PENJUALAN!AP7+PENJUALAN!AS7+PENJUALAN!AY7+PENJUALAN!BB7+PENJUALAN!BE7+PENJUALAN!BH7+PENJUALAN!BK7+PENJUALAN!BN7+PENJUALAN!BQ7+PENJUALAN!BT7+PENJUALAN!BK7+PENJUALAN!BN7+PENJUALAN!BQ7+PENJUALAN!BT7+PENJUALAN!BW7</f>
        <v>740</v>
      </c>
      <c r="E7" s="7">
        <f>PENJUALAN!E7+PENJUALAN!H7+PENJUALAN!K7+PENJUALAN!N7+PENJUALAN!Q7+PENJUALAN!T7+PENJUALAN!W7+PENJUALAN!Z7+PENJUALAN!AC7+PENJUALAN!AF7+PENJUALAN!AI7+PENJUALAN!AL7+PENJUALAN!AO7+PENJUALAN!AR7+PENJUALAN!AU7+PENJUALAN!AX7+PENJUALAN!BA7+PENJUALAN!BD7+PENJUALAN!BG7+PENJUALAN!BJ7+PENJUALAN!BM7+PENJUALAN!BP7+PENJUALAN!BS7+PENJUALAN!BV7+PENJUALAN!BY7</f>
        <v>35540000</v>
      </c>
      <c r="F7" s="8"/>
      <c r="G7" s="7">
        <f>C7-D7</f>
        <v>-10</v>
      </c>
      <c r="H7" s="7">
        <v>48000</v>
      </c>
      <c r="I7" s="7">
        <f>G7*H7</f>
        <v>-480000</v>
      </c>
      <c r="K7" s="6" t="s">
        <v>54</v>
      </c>
      <c r="L7" s="7">
        <v>1000000</v>
      </c>
      <c r="N7" s="35">
        <v>44534</v>
      </c>
      <c r="O7" s="36" t="str">
        <f>PENJUALAN!C4</f>
        <v>KARWATI</v>
      </c>
      <c r="P7" s="37">
        <f>PENJUALAN!E30</f>
        <v>34360000</v>
      </c>
      <c r="R7" s="36" t="str">
        <f>PENJUALAN!C4</f>
        <v>KARWATI</v>
      </c>
      <c r="S7" s="37">
        <f>PENJUALAN!E31</f>
        <v>0</v>
      </c>
      <c r="U7" s="6" t="s">
        <v>55</v>
      </c>
      <c r="V7" s="6">
        <v>1706</v>
      </c>
      <c r="W7" s="7">
        <v>3500</v>
      </c>
      <c r="X7" s="6">
        <v>25000</v>
      </c>
      <c r="Y7" s="46">
        <f>W7*X7</f>
        <v>87500000</v>
      </c>
      <c r="AA7" s="6"/>
    </row>
    <row r="8" spans="1:27">
      <c r="A8" s="6">
        <v>2</v>
      </c>
      <c r="B8" s="6" t="s">
        <v>56</v>
      </c>
      <c r="C8" s="7">
        <v>20</v>
      </c>
      <c r="D8" s="7">
        <f>PENJUALAN!C8+PENJUALAN!F8+PENJUALAN!I8+PENJUALAN!L8+PENJUALAN!O8+PENJUALAN!R8+PENJUALAN!U8+PENJUALAN!X8+PENJUALAN!AA8+PENJUALAN!AD8+PENJUALAN!AG8+PENJUALAN!AJ8+PENJUALAN!AM8+PENJUALAN!AP8+PENJUALAN!AS8+PENJUALAN!AY8+PENJUALAN!BB8+PENJUALAN!BE8+PENJUALAN!BH8+PENJUALAN!BK8+PENJUALAN!BN8+PENJUALAN!BQ8+PENJUALAN!BT8+PENJUALAN!BK8+PENJUALAN!BN8+PENJUALAN!BQ8+PENJUALAN!BT8+PENJUALAN!BW8</f>
        <v>20</v>
      </c>
      <c r="E8" s="7">
        <f>PENJUALAN!E8+PENJUALAN!H8+PENJUALAN!K8+PENJUALAN!N8+PENJUALAN!Q8+PENJUALAN!T8+PENJUALAN!W8+PENJUALAN!Z8+PENJUALAN!AC8+PENJUALAN!AF8+PENJUALAN!AI8+PENJUALAN!AL8+PENJUALAN!AO8+PENJUALAN!AR8+PENJUALAN!AU8+PENJUALAN!AX8+PENJUALAN!BA8+PENJUALAN!BD8+PENJUALAN!BG8+PENJUALAN!BJ8+PENJUALAN!BM8+PENJUALAN!BP8+PENJUALAN!BS8+PENJUALAN!BV8+PENJUALAN!BY8</f>
        <v>885000</v>
      </c>
      <c r="F8" s="8"/>
      <c r="G8" s="7">
        <f>C8-D8</f>
        <v>0</v>
      </c>
      <c r="H8" s="7">
        <v>42000</v>
      </c>
      <c r="I8" s="7">
        <f>G8*H8</f>
        <v>0</v>
      </c>
      <c r="K8" s="6" t="s">
        <v>57</v>
      </c>
      <c r="L8" s="7">
        <v>450000</v>
      </c>
      <c r="N8" s="35">
        <v>44534</v>
      </c>
      <c r="O8" s="36" t="str">
        <f>PENJUALAN!F4</f>
        <v>UPI</v>
      </c>
      <c r="P8" s="37">
        <f>PENJUALAN!H30</f>
        <v>6005000</v>
      </c>
      <c r="R8" s="36" t="str">
        <f>PENJUALAN!F4</f>
        <v>UPI</v>
      </c>
      <c r="S8" s="37">
        <f>PENJUALAN!H31</f>
        <v>0</v>
      </c>
      <c r="U8" s="6"/>
      <c r="V8" s="6"/>
      <c r="W8" s="7"/>
      <c r="X8" s="6"/>
      <c r="Y8" s="46"/>
      <c r="AA8" s="6"/>
    </row>
    <row r="9" spans="1:27">
      <c r="A9" s="6">
        <v>3</v>
      </c>
      <c r="B9" s="6" t="s">
        <v>58</v>
      </c>
      <c r="C9" s="7">
        <v>130</v>
      </c>
      <c r="D9" s="7">
        <f>PENJUALAN!C9+PENJUALAN!F9+PENJUALAN!I9+PENJUALAN!L9+PENJUALAN!O9+PENJUALAN!R9+PENJUALAN!U9+PENJUALAN!X9+PENJUALAN!AA9+PENJUALAN!AD9+PENJUALAN!AG9+PENJUALAN!AJ9+PENJUALAN!AM9+PENJUALAN!AP9+PENJUALAN!AS9+PENJUALAN!AY9+PENJUALAN!BB9+PENJUALAN!BE9+PENJUALAN!BH9+PENJUALAN!BK9+PENJUALAN!BN9+PENJUALAN!BQ9+PENJUALAN!BT9+PENJUALAN!BK9+PENJUALAN!BN9+PENJUALAN!BQ9+PENJUALAN!BT9+PENJUALAN!BW9</f>
        <v>130</v>
      </c>
      <c r="E9" s="7">
        <f>PENJUALAN!E9+PENJUALAN!H9+PENJUALAN!K9+PENJUALAN!N9+PENJUALAN!Q9+PENJUALAN!T9+PENJUALAN!W9+PENJUALAN!Z9+PENJUALAN!AC9+PENJUALAN!AF9+PENJUALAN!AI9+PENJUALAN!AL9+PENJUALAN!AO9+PENJUALAN!AR9+PENJUALAN!AU9+PENJUALAN!AX9+PENJUALAN!BA9+PENJUALAN!BD9+PENJUALAN!BG9+PENJUALAN!BJ9+PENJUALAN!BM9+PENJUALAN!BP9+PENJUALAN!BS9+PENJUALAN!BV9+PENJUALAN!BY9</f>
        <v>5200000</v>
      </c>
      <c r="F9" s="8"/>
      <c r="G9" s="7">
        <f t="shared" ref="G9:G27" si="0">C9-D9</f>
        <v>0</v>
      </c>
      <c r="H9" s="7">
        <v>40000</v>
      </c>
      <c r="I9" s="7">
        <f t="shared" ref="I9:I27" si="1">G9*H9</f>
        <v>0</v>
      </c>
      <c r="K9" s="6" t="s">
        <v>59</v>
      </c>
      <c r="L9" s="7">
        <v>320000</v>
      </c>
      <c r="N9" s="35" t="s">
        <v>60</v>
      </c>
      <c r="O9" s="36" t="str">
        <f>PENJUALAN!I4</f>
        <v>YANTO</v>
      </c>
      <c r="P9" s="38">
        <f>PENJUALAN!K30</f>
        <v>760000</v>
      </c>
      <c r="R9" s="36" t="str">
        <f>PENJUALAN!I4</f>
        <v>YANTO</v>
      </c>
      <c r="S9" s="37">
        <f>PENJUALAN!K31</f>
        <v>0</v>
      </c>
      <c r="U9" s="6"/>
      <c r="V9" s="6"/>
      <c r="W9" s="7"/>
      <c r="X9" s="6"/>
      <c r="Y9" s="46">
        <f>W9*X9</f>
        <v>0</v>
      </c>
      <c r="AA9" s="6"/>
    </row>
    <row r="10" spans="1:27">
      <c r="A10" s="6">
        <v>4</v>
      </c>
      <c r="B10" s="6" t="s">
        <v>61</v>
      </c>
      <c r="C10" s="7">
        <v>108</v>
      </c>
      <c r="D10" s="7">
        <f>PENJUALAN!C10+PENJUALAN!F10+PENJUALAN!I10+PENJUALAN!L10+PENJUALAN!O10+PENJUALAN!R10+PENJUALAN!U10+PENJUALAN!X10+PENJUALAN!AA10+PENJUALAN!AD10+PENJUALAN!AG10+PENJUALAN!AJ10+PENJUALAN!AM10+PENJUALAN!AP10+PENJUALAN!AS10+PENJUALAN!AY10+PENJUALAN!BB10+PENJUALAN!BE10+PENJUALAN!BH10+PENJUALAN!BK10+PENJUALAN!BN10+PENJUALAN!BQ10+PENJUALAN!BT10+PENJUALAN!BK10+PENJUALAN!BN10+PENJUALAN!BQ10+PENJUALAN!BT10+PENJUALAN!BW10</f>
        <v>108</v>
      </c>
      <c r="E10" s="7">
        <f>PENJUALAN!E10+PENJUALAN!H10+PENJUALAN!K10+PENJUALAN!N10+PENJUALAN!Q10+PENJUALAN!T10+PENJUALAN!W10+PENJUALAN!Z10+PENJUALAN!AC10+PENJUALAN!AF10+PENJUALAN!AI10+PENJUALAN!AL10+PENJUALAN!AO10+PENJUALAN!AR10+PENJUALAN!AU10+PENJUALAN!AX10+PENJUALAN!BA10+PENJUALAN!BD10+PENJUALAN!BG10+PENJUALAN!BJ10+PENJUALAN!BM10+PENJUALAN!BP10+PENJUALAN!BS10+PENJUALAN!BV10+PENJUALAN!BY10</f>
        <v>4041000</v>
      </c>
      <c r="F10" s="8"/>
      <c r="G10" s="7">
        <f t="shared" si="0"/>
        <v>0</v>
      </c>
      <c r="H10" s="7">
        <v>37000</v>
      </c>
      <c r="I10" s="7">
        <f t="shared" si="1"/>
        <v>0</v>
      </c>
      <c r="K10" s="6" t="s">
        <v>62</v>
      </c>
      <c r="L10" s="7">
        <v>150000</v>
      </c>
      <c r="N10" s="35" t="s">
        <v>60</v>
      </c>
      <c r="O10" s="36" t="str">
        <f>PENJUALAN!L4</f>
        <v>HARI</v>
      </c>
      <c r="P10" s="37">
        <f>PENJUALAN!N30</f>
        <v>566300</v>
      </c>
      <c r="R10" s="36" t="str">
        <f>PENJUALAN!L4</f>
        <v>HARI</v>
      </c>
      <c r="S10" s="37">
        <f>PENJUALAN!N31</f>
        <v>0</v>
      </c>
      <c r="U10" s="6"/>
      <c r="V10" s="6"/>
      <c r="W10" s="7"/>
      <c r="X10" s="6"/>
      <c r="Y10" s="46">
        <f>W10*X10</f>
        <v>0</v>
      </c>
      <c r="AA10" s="6"/>
    </row>
    <row r="11" spans="1:27">
      <c r="A11" s="6">
        <v>5</v>
      </c>
      <c r="B11" s="6" t="s">
        <v>63</v>
      </c>
      <c r="C11" s="7">
        <v>403</v>
      </c>
      <c r="D11" s="7">
        <f>PENJUALAN!C11+PENJUALAN!F11+PENJUALAN!I11+PENJUALAN!L11+PENJUALAN!O11+PENJUALAN!R11+PENJUALAN!U11+PENJUALAN!X11+PENJUALAN!AA11+PENJUALAN!AD11+PENJUALAN!AG11+PENJUALAN!AJ11+PENJUALAN!AM11+PENJUALAN!AP11+PENJUALAN!AS11+PENJUALAN!AY11+PENJUALAN!BB11+PENJUALAN!BE11+PENJUALAN!BH11+PENJUALAN!BK11+PENJUALAN!BN11+PENJUALAN!BQ11+PENJUALAN!BT11+PENJUALAN!BK11+PENJUALAN!BN11+PENJUALAN!BQ11+PENJUALAN!BT11+PENJUALAN!BW11</f>
        <v>38</v>
      </c>
      <c r="E11" s="7">
        <f>PENJUALAN!E11+PENJUALAN!H11+PENJUALAN!K11+PENJUALAN!N11+PENJUALAN!Q11+PENJUALAN!T11+PENJUALAN!W11+PENJUALAN!Z11+PENJUALAN!AC11+PENJUALAN!AF11+PENJUALAN!AI11+PENJUALAN!AL11+PENJUALAN!AO11+PENJUALAN!AR11+PENJUALAN!AU11+PENJUALAN!AX11+PENJUALAN!BA11+PENJUALAN!BD11+PENJUALAN!BG11+PENJUALAN!BJ11+PENJUALAN!BM11+PENJUALAN!BP11+PENJUALAN!BS11+PENJUALAN!BV11+PENJUALAN!BY11</f>
        <v>1424000</v>
      </c>
      <c r="F11" s="8"/>
      <c r="G11" s="7">
        <f t="shared" si="0"/>
        <v>365</v>
      </c>
      <c r="H11" s="7">
        <v>38000</v>
      </c>
      <c r="I11" s="7">
        <f t="shared" si="1"/>
        <v>13870000</v>
      </c>
      <c r="K11" s="6" t="s">
        <v>64</v>
      </c>
      <c r="L11" s="7">
        <v>2300000</v>
      </c>
      <c r="N11" s="35" t="s">
        <v>60</v>
      </c>
      <c r="O11" s="36" t="str">
        <f>PENJUALAN!O4</f>
        <v>BOBI</v>
      </c>
      <c r="P11" s="37">
        <f>PENJUALAN!Q30</f>
        <v>109200</v>
      </c>
      <c r="R11" s="36" t="str">
        <f>PENJUALAN!O4</f>
        <v>BOBI</v>
      </c>
      <c r="S11" s="37">
        <f>PENJUALAN!Q31</f>
        <v>0</v>
      </c>
      <c r="U11" s="6"/>
      <c r="V11" s="6"/>
      <c r="W11" s="7"/>
      <c r="X11" s="6"/>
      <c r="Y11" s="46">
        <f>W11*X11</f>
        <v>0</v>
      </c>
      <c r="AA11" s="6"/>
    </row>
    <row r="12" spans="1:27">
      <c r="A12" s="6">
        <v>6</v>
      </c>
      <c r="B12" s="6" t="s">
        <v>65</v>
      </c>
      <c r="C12" s="7">
        <v>46</v>
      </c>
      <c r="D12" s="7">
        <f>PENJUALAN!C12+PENJUALAN!F12+PENJUALAN!I12+PENJUALAN!L12+PENJUALAN!O12+PENJUALAN!R12+PENJUALAN!U12+PENJUALAN!X12+PENJUALAN!AA12+PENJUALAN!AD12+PENJUALAN!AG12+PENJUALAN!AJ12+PENJUALAN!AM12+PENJUALAN!AP12+PENJUALAN!AS12+PENJUALAN!AY12+PENJUALAN!BB12+PENJUALAN!BE12+PENJUALAN!BH12+PENJUALAN!BK12+PENJUALAN!BN12+PENJUALAN!BQ12+PENJUALAN!BT12+PENJUALAN!BK12+PENJUALAN!BN12+PENJUALAN!BQ12+PENJUALAN!BT12+PENJUALAN!BW12</f>
        <v>26</v>
      </c>
      <c r="E12" s="7">
        <f>PENJUALAN!E12+PENJUALAN!H12+PENJUALAN!K12+PENJUALAN!N12+PENJUALAN!Q12+PENJUALAN!T12+PENJUALAN!W12+PENJUALAN!Z12+PENJUALAN!AC12+PENJUALAN!AF12+PENJUALAN!AI12+PENJUALAN!AL12+PENJUALAN!AO12+PENJUALAN!AR12+PENJUALAN!AU12+PENJUALAN!AX12+PENJUALAN!BA12+PENJUALAN!BD12+PENJUALAN!BG12+PENJUALAN!BJ12+PENJUALAN!BM12+PENJUALAN!BP12+PENJUALAN!BS12+PENJUALAN!BV12+PENJUALAN!BY12</f>
        <v>895000</v>
      </c>
      <c r="F12" s="8"/>
      <c r="G12" s="7">
        <f t="shared" si="0"/>
        <v>20</v>
      </c>
      <c r="H12" s="7">
        <v>34000</v>
      </c>
      <c r="I12" s="7">
        <f t="shared" si="1"/>
        <v>680000</v>
      </c>
      <c r="K12" s="6" t="s">
        <v>66</v>
      </c>
      <c r="L12" s="7">
        <v>2500000</v>
      </c>
      <c r="N12" s="35" t="s">
        <v>60</v>
      </c>
      <c r="O12" s="36" t="str">
        <f>PENJUALAN!R4</f>
        <v>ODOY</v>
      </c>
      <c r="P12" s="37">
        <f>PENJUALAN!T30</f>
        <v>4800000</v>
      </c>
      <c r="R12" s="36" t="str">
        <f>PENJUALAN!R4</f>
        <v>ODOY</v>
      </c>
      <c r="S12" s="37">
        <f>PENJUALAN!T31</f>
        <v>0</v>
      </c>
      <c r="U12" s="6"/>
      <c r="V12" s="6"/>
      <c r="W12" s="7"/>
      <c r="X12" s="6"/>
      <c r="Y12" s="46">
        <f>W12*X12</f>
        <v>0</v>
      </c>
      <c r="AA12" s="6"/>
    </row>
    <row r="13" spans="1:27">
      <c r="A13" s="6">
        <v>7</v>
      </c>
      <c r="B13" s="6" t="s">
        <v>67</v>
      </c>
      <c r="C13" s="7">
        <v>475</v>
      </c>
      <c r="D13" s="7">
        <f>PENJUALAN!C13+PENJUALAN!F13+PENJUALAN!I13+PENJUALAN!L13+PENJUALAN!O13+PENJUALAN!R13+PENJUALAN!U13+PENJUALAN!X13+PENJUALAN!AA13+PENJUALAN!AD13+PENJUALAN!AG13+PENJUALAN!AJ13+PENJUALAN!AM13+PENJUALAN!AP13+PENJUALAN!AS13+PENJUALAN!AY13+PENJUALAN!BB13+PENJUALAN!BE13+PENJUALAN!BH13+PENJUALAN!BK13+PENJUALAN!BN13+PENJUALAN!BQ13+PENJUALAN!BT13+PENJUALAN!BK13+PENJUALAN!BN13+PENJUALAN!BQ13+PENJUALAN!BT13+PENJUALAN!BW13</f>
        <v>15</v>
      </c>
      <c r="E13" s="7">
        <f>PENJUALAN!E13+PENJUALAN!H13+PENJUALAN!K13+PENJUALAN!N13+PENJUALAN!Q13+PENJUALAN!T13+PENJUALAN!W13+PENJUALAN!Z13+PENJUALAN!AC13+PENJUALAN!AF13+PENJUALAN!AI13+PENJUALAN!AL13+PENJUALAN!AO13+PENJUALAN!AR13+PENJUALAN!AU13+PENJUALAN!AX13+PENJUALAN!BA13+PENJUALAN!BD13+PENJUALAN!BG13+PENJUALAN!BJ13+PENJUALAN!BM13+PENJUALAN!BP13+PENJUALAN!BS13+PENJUALAN!BV13+PENJUALAN!BY13</f>
        <v>245000</v>
      </c>
      <c r="F13" s="8"/>
      <c r="G13" s="7">
        <f t="shared" si="0"/>
        <v>460</v>
      </c>
      <c r="H13" s="7">
        <v>16000</v>
      </c>
      <c r="I13" s="7">
        <f t="shared" si="1"/>
        <v>7360000</v>
      </c>
      <c r="K13" s="6" t="s">
        <v>68</v>
      </c>
      <c r="L13" s="7">
        <v>300000</v>
      </c>
      <c r="N13" s="35" t="s">
        <v>60</v>
      </c>
      <c r="O13" s="36" t="str">
        <f>PENJUALAN!U4</f>
        <v>YANAH</v>
      </c>
      <c r="P13" s="37">
        <f>PENJUALAN!W30</f>
        <v>1158100</v>
      </c>
      <c r="R13" s="36" t="str">
        <f>PENJUALAN!U4</f>
        <v>YANAH</v>
      </c>
      <c r="S13" s="37">
        <f>PENJUALAN!W31</f>
        <v>0</v>
      </c>
      <c r="U13" s="40"/>
      <c r="V13" s="40"/>
      <c r="W13" s="41"/>
      <c r="Y13" s="24">
        <f>SUM(Y7:Y12)</f>
        <v>87500000</v>
      </c>
    </row>
    <row r="14" spans="1:27">
      <c r="A14" s="6">
        <v>8</v>
      </c>
      <c r="B14" s="6" t="s">
        <v>69</v>
      </c>
      <c r="C14" s="7">
        <v>207</v>
      </c>
      <c r="D14" s="7">
        <f>PENJUALAN!C14+PENJUALAN!F14+PENJUALAN!I14+PENJUALAN!L14+PENJUALAN!O14+PENJUALAN!R14+PENJUALAN!U14+PENJUALAN!X14+PENJUALAN!AA14+PENJUALAN!AD14+PENJUALAN!AG14+PENJUALAN!AJ14+PENJUALAN!AM14+PENJUALAN!AP14+PENJUALAN!AS14+PENJUALAN!AY14+PENJUALAN!BB14+PENJUALAN!BE14+PENJUALAN!BH14+PENJUALAN!BK14+PENJUALAN!BN14+PENJUALAN!BQ14+PENJUALAN!BT14+PENJUALAN!BK14+PENJUALAN!BN14+PENJUALAN!BQ14+PENJUALAN!BT14+PENJUALAN!BW14</f>
        <v>165</v>
      </c>
      <c r="E14" s="7">
        <f>PENJUALAN!E14+PENJUALAN!H14+PENJUALAN!K14+PENJUALAN!N14+PENJUALAN!Q14+PENJUALAN!T14+PENJUALAN!W14+PENJUALAN!Z14+PENJUALAN!AC14+PENJUALAN!AF14+PENJUALAN!AI14+PENJUALAN!AL14+PENJUALAN!AO14+PENJUALAN!AR14+PENJUALAN!AU14+PENJUALAN!AX14+PENJUALAN!BA14+PENJUALAN!BD14+PENJUALAN!BG14+PENJUALAN!BJ14+PENJUALAN!BM14+PENJUALAN!BP14+PENJUALAN!BS14+PENJUALAN!BV14+PENJUALAN!BY14</f>
        <v>5930000</v>
      </c>
      <c r="F14" s="8"/>
      <c r="G14" s="7">
        <f t="shared" si="0"/>
        <v>42</v>
      </c>
      <c r="H14" s="7">
        <v>34000</v>
      </c>
      <c r="I14" s="7">
        <f t="shared" si="1"/>
        <v>1428000</v>
      </c>
      <c r="K14" s="6" t="s">
        <v>70</v>
      </c>
      <c r="L14" s="7">
        <v>200000</v>
      </c>
      <c r="N14" s="35" t="s">
        <v>60</v>
      </c>
      <c r="O14" s="36" t="str">
        <f>PENJUALAN!X4</f>
        <v>SANTOS</v>
      </c>
      <c r="P14" s="37">
        <f>PENJUALAN!Z30</f>
        <v>8550000</v>
      </c>
      <c r="R14" s="36" t="str">
        <f>PENJUALAN!X4</f>
        <v>SANTOS</v>
      </c>
      <c r="S14" s="37">
        <f>PENJUALAN!Z31</f>
        <v>0</v>
      </c>
      <c r="U14" s="40"/>
      <c r="V14" s="40"/>
      <c r="W14" s="35">
        <v>44534</v>
      </c>
      <c r="X14" s="2" t="s">
        <v>71</v>
      </c>
      <c r="Y14" s="46">
        <v>37000000</v>
      </c>
    </row>
    <row r="15" spans="1:27">
      <c r="A15" s="6">
        <v>9</v>
      </c>
      <c r="B15" s="6" t="s">
        <v>72</v>
      </c>
      <c r="C15" s="7">
        <v>158</v>
      </c>
      <c r="D15" s="7">
        <f>PENJUALAN!C15+PENJUALAN!F15+PENJUALAN!I15+PENJUALAN!L15+PENJUALAN!O15+PENJUALAN!R15+PENJUALAN!U15+PENJUALAN!X15+PENJUALAN!AA15+PENJUALAN!AD15+PENJUALAN!AG15+PENJUALAN!AJ15+PENJUALAN!AM15+PENJUALAN!AP15+PENJUALAN!AS15+PENJUALAN!AY15+PENJUALAN!BB15+PENJUALAN!BE15+PENJUALAN!BH15+PENJUALAN!BK15+PENJUALAN!BN15+PENJUALAN!BQ15+PENJUALAN!BT15+PENJUALAN!BK15+PENJUALAN!BN15+PENJUALAN!BQ15+PENJUALAN!BT15+PENJUALAN!BW15</f>
        <v>52</v>
      </c>
      <c r="E15" s="7">
        <f>PENJUALAN!E15+PENJUALAN!H15+PENJUALAN!K15+PENJUALAN!N15+PENJUALAN!Q15+PENJUALAN!T15+PENJUALAN!W15+PENJUALAN!Z15+PENJUALAN!AC15+PENJUALAN!AF15+PENJUALAN!AI15+PENJUALAN!AL15+PENJUALAN!AO15+PENJUALAN!AR15+PENJUALAN!AU15+PENJUALAN!AX15+PENJUALAN!BA15+PENJUALAN!BD15+PENJUALAN!BG15+PENJUALAN!BJ15+PENJUALAN!BM15+PENJUALAN!BP15+PENJUALAN!BS15+PENJUALAN!BV15+PENJUALAN!BY15</f>
        <v>686000</v>
      </c>
      <c r="F15" s="8"/>
      <c r="G15" s="7">
        <f t="shared" si="0"/>
        <v>106</v>
      </c>
      <c r="H15" s="7">
        <v>13000</v>
      </c>
      <c r="I15" s="7">
        <f t="shared" si="1"/>
        <v>1378000</v>
      </c>
      <c r="K15" s="6" t="s">
        <v>73</v>
      </c>
      <c r="L15" s="7"/>
      <c r="N15" s="35" t="s">
        <v>60</v>
      </c>
      <c r="O15" s="36" t="str">
        <f>PENJUALAN!AA4</f>
        <v>MAS WELL</v>
      </c>
      <c r="P15" s="37">
        <f>PENJUALAN!AC30</f>
        <v>350000</v>
      </c>
      <c r="R15" s="36" t="str">
        <f>PENJUALAN!AA4</f>
        <v>MAS WELL</v>
      </c>
      <c r="S15" s="37">
        <f>PENJUALAN!AC31</f>
        <v>0</v>
      </c>
      <c r="W15" s="35" t="s">
        <v>60</v>
      </c>
      <c r="X15" s="2" t="s">
        <v>71</v>
      </c>
      <c r="Y15" s="46">
        <v>20000000</v>
      </c>
    </row>
    <row r="16" spans="1:27">
      <c r="A16" s="6">
        <v>10</v>
      </c>
      <c r="B16" s="6" t="s">
        <v>74</v>
      </c>
      <c r="C16" s="7">
        <v>103</v>
      </c>
      <c r="D16" s="7">
        <f>PENJUALAN!C16+PENJUALAN!F16+PENJUALAN!I16+PENJUALAN!L16+PENJUALAN!O16+PENJUALAN!R16+PENJUALAN!U16+PENJUALAN!X16+PENJUALAN!AA16+PENJUALAN!AD16+PENJUALAN!AG16+PENJUALAN!AJ16+PENJUALAN!AM16+PENJUALAN!AP16+PENJUALAN!AS16+PENJUALAN!AY16+PENJUALAN!BB16+PENJUALAN!BE16+PENJUALAN!BH16+PENJUALAN!BK16+PENJUALAN!BN16+PENJUALAN!BQ16+PENJUALAN!BT16+PENJUALAN!BK16+PENJUALAN!BN16+PENJUALAN!BQ16+PENJUALAN!BT16+PENJUALAN!BW16</f>
        <v>48</v>
      </c>
      <c r="E16" s="7">
        <f>PENJUALAN!E16+PENJUALAN!H16+PENJUALAN!K16+PENJUALAN!N16+PENJUALAN!Q16+PENJUALAN!T16+PENJUALAN!W16+PENJUALAN!Z16+PENJUALAN!AC16+PENJUALAN!AF16+PENJUALAN!AI16+PENJUALAN!AL16+PENJUALAN!AO16+PENJUALAN!AR16+PENJUALAN!AU16+PENJUALAN!AX16+PENJUALAN!BA16+PENJUALAN!BD16+PENJUALAN!BG16+PENJUALAN!BJ16+PENJUALAN!BM16+PENJUALAN!BP16+PENJUALAN!BS16+PENJUALAN!BV16+PENJUALAN!BY16</f>
        <v>1281000</v>
      </c>
      <c r="F16" s="8"/>
      <c r="G16" s="7">
        <f t="shared" si="0"/>
        <v>55</v>
      </c>
      <c r="H16" s="7">
        <v>26000</v>
      </c>
      <c r="I16" s="7">
        <f t="shared" si="1"/>
        <v>1430000</v>
      </c>
      <c r="K16" s="6" t="s">
        <v>75</v>
      </c>
      <c r="L16" s="7">
        <v>50000</v>
      </c>
      <c r="N16" s="35" t="s">
        <v>60</v>
      </c>
      <c r="O16" s="36" t="str">
        <f>PENJUALAN!AD4</f>
        <v>UDEL</v>
      </c>
      <c r="P16" s="37">
        <f>PENJUALAN!AF30</f>
        <v>420000</v>
      </c>
      <c r="R16" s="36" t="str">
        <f>PENJUALAN!AD4</f>
        <v>UDEL</v>
      </c>
      <c r="S16" s="37">
        <f>PENJUALAN!AF31</f>
        <v>0</v>
      </c>
      <c r="W16" s="35" t="s">
        <v>60</v>
      </c>
      <c r="X16" s="2" t="s">
        <v>71</v>
      </c>
      <c r="Y16" s="46">
        <v>30500000</v>
      </c>
    </row>
    <row r="17" spans="1:25">
      <c r="A17" s="6">
        <v>11</v>
      </c>
      <c r="B17" s="6" t="s">
        <v>76</v>
      </c>
      <c r="C17" s="7"/>
      <c r="D17" s="7">
        <f>PENJUALAN!C17+PENJUALAN!F17+PENJUALAN!I17+PENJUALAN!L17+PENJUALAN!O17+PENJUALAN!R17+PENJUALAN!U17+PENJUALAN!X17+PENJUALAN!AA17+PENJUALAN!AD17+PENJUALAN!AG17+PENJUALAN!AJ17+PENJUALAN!AM17+PENJUALAN!AP17+PENJUALAN!AS17+PENJUALAN!AY17+PENJUALAN!BB17+PENJUALAN!BE17+PENJUALAN!BH17+PENJUALAN!BK17+PENJUALAN!BN17+PENJUALAN!BQ17+PENJUALAN!BT17+PENJUALAN!BK17+PENJUALAN!BN17+PENJUALAN!BQ17+PENJUALAN!BT17+PENJUALAN!BW17</f>
        <v>0</v>
      </c>
      <c r="E17" s="7">
        <f>PENJUALAN!E17+PENJUALAN!H17+PENJUALAN!K17+PENJUALAN!N17+PENJUALAN!Q17+PENJUALAN!T17+PENJUALAN!W17+PENJUALAN!Z17+PENJUALAN!AC17+PENJUALAN!AF17+PENJUALAN!AI17+PENJUALAN!AL17+PENJUALAN!AO17+PENJUALAN!AR17+PENJUALAN!AU17+PENJUALAN!AX17+PENJUALAN!BA17+PENJUALAN!BD17+PENJUALAN!BG17+PENJUALAN!BJ17+PENJUALAN!BM17+PENJUALAN!BP17+PENJUALAN!BS17+PENJUALAN!BV17+PENJUALAN!BY17</f>
        <v>0</v>
      </c>
      <c r="F17" s="8"/>
      <c r="G17" s="7">
        <f t="shared" si="0"/>
        <v>0</v>
      </c>
      <c r="H17" s="7">
        <v>10000</v>
      </c>
      <c r="I17" s="7">
        <f t="shared" si="1"/>
        <v>0</v>
      </c>
      <c r="K17" s="6" t="s">
        <v>77</v>
      </c>
      <c r="L17" s="7">
        <v>400000</v>
      </c>
      <c r="N17" s="35" t="s">
        <v>60</v>
      </c>
      <c r="O17" s="36" t="str">
        <f>PENJUALAN!AG4</f>
        <v>WA SA'ING</v>
      </c>
      <c r="P17" s="37">
        <f>PENJUALAN!AI30</f>
        <v>3460000</v>
      </c>
      <c r="R17" s="36" t="str">
        <f>PENJUALAN!AG4</f>
        <v>WA SA'ING</v>
      </c>
      <c r="S17" s="37">
        <f>PENJUALAN!AI31</f>
        <v>0</v>
      </c>
      <c r="W17" s="35"/>
      <c r="X17" s="2" t="s">
        <v>71</v>
      </c>
      <c r="Y17" s="46"/>
    </row>
    <row r="18" spans="1:25">
      <c r="A18" s="6">
        <v>12</v>
      </c>
      <c r="B18" s="6" t="s">
        <v>78</v>
      </c>
      <c r="C18" s="7">
        <v>23</v>
      </c>
      <c r="D18" s="7">
        <f>PENJUALAN!C18+PENJUALAN!F18+PENJUALAN!I18+PENJUALAN!L18+PENJUALAN!O18+PENJUALAN!R18+PENJUALAN!U18+PENJUALAN!X18+PENJUALAN!AA18+PENJUALAN!AD18+PENJUALAN!AG18+PENJUALAN!AJ18+PENJUALAN!AM18+PENJUALAN!AP18+PENJUALAN!AS18+PENJUALAN!AY18+PENJUALAN!BB18+PENJUALAN!BE18+PENJUALAN!BH18+PENJUALAN!BK18+PENJUALAN!BN18+PENJUALAN!BQ18+PENJUALAN!BT18+PENJUALAN!BK18+PENJUALAN!BN18+PENJUALAN!BQ18+PENJUALAN!BT18+PENJUALAN!BW18</f>
        <v>10</v>
      </c>
      <c r="E18" s="7">
        <f>PENJUALAN!E18+PENJUALAN!H18+PENJUALAN!K18+PENJUALAN!N18+PENJUALAN!Q18+PENJUALAN!T18+PENJUALAN!W18+PENJUALAN!Z18+PENJUALAN!AC18+PENJUALAN!AF18+PENJUALAN!AI18+PENJUALAN!AL18+PENJUALAN!AO18+PENJUALAN!AR18+PENJUALAN!AU18+PENJUALAN!AX18+PENJUALAN!BA18+PENJUALAN!BD18+PENJUALAN!BG18+PENJUALAN!BJ18+PENJUALAN!BM18+PENJUALAN!BP18+PENJUALAN!BS18+PENJUALAN!BV18+PENJUALAN!BY18</f>
        <v>80000</v>
      </c>
      <c r="F18" s="8"/>
      <c r="G18" s="7">
        <f t="shared" si="0"/>
        <v>13</v>
      </c>
      <c r="H18" s="7">
        <v>8000</v>
      </c>
      <c r="I18" s="7">
        <f t="shared" si="1"/>
        <v>104000</v>
      </c>
      <c r="K18" s="6" t="s">
        <v>79</v>
      </c>
      <c r="L18" s="7">
        <v>400000</v>
      </c>
      <c r="N18" s="35"/>
      <c r="O18" s="36">
        <f>PENJUALAN!AJ4</f>
        <v>0</v>
      </c>
      <c r="P18" s="37">
        <f>PENJUALAN!AL30</f>
        <v>0</v>
      </c>
      <c r="R18" s="36">
        <f>PENJUALAN!AJ4</f>
        <v>0</v>
      </c>
      <c r="S18" s="37">
        <f>PENJUALAN!AL31</f>
        <v>0</v>
      </c>
      <c r="W18" s="8"/>
    </row>
    <row r="19" spans="1:25">
      <c r="A19" s="6">
        <v>13</v>
      </c>
      <c r="B19" s="6" t="s">
        <v>80</v>
      </c>
      <c r="C19" s="7">
        <v>1686</v>
      </c>
      <c r="D19" s="7">
        <f>PENJUALAN!C19+PENJUALAN!F19+PENJUALAN!I19+PENJUALAN!L19+PENJUALAN!O19+PENJUALAN!R19+PENJUALAN!U19+PENJUALAN!X19+PENJUALAN!AA19+PENJUALAN!AD19+PENJUALAN!AG19+PENJUALAN!AJ19+PENJUALAN!AM19+PENJUALAN!AP19+PENJUALAN!AS19+PENJUALAN!AY19+PENJUALAN!BB19+PENJUALAN!BE19+PENJUALAN!BH19+PENJUALAN!BK19+PENJUALAN!BN19+PENJUALAN!BQ19+PENJUALAN!BT19+PENJUALAN!BK19+PENJUALAN!BN19+PENJUALAN!BQ19+PENJUALAN!BT19+PENJUALAN!BW19</f>
        <v>525</v>
      </c>
      <c r="E19" s="7">
        <f>PENJUALAN!E19+PENJUALAN!H19+PENJUALAN!K19+PENJUALAN!N19+PENJUALAN!Q19+PENJUALAN!T19+PENJUALAN!W19+PENJUALAN!Z19+PENJUALAN!AC19+PENJUALAN!AF19+PENJUALAN!AI19+PENJUALAN!AL19+PENJUALAN!AO19+PENJUALAN!AR19+PENJUALAN!AU19+PENJUALAN!AX19+PENJUALAN!BA19+PENJUALAN!BD19+PENJUALAN!BG19+PENJUALAN!BJ19+PENJUALAN!BM19+PENJUALAN!BP19+PENJUALAN!BS19+PENJUALAN!BV19+PENJUALAN!BY19</f>
        <v>1312500</v>
      </c>
      <c r="F19" s="8"/>
      <c r="G19" s="7">
        <f t="shared" si="0"/>
        <v>1161</v>
      </c>
      <c r="H19" s="7">
        <v>2500</v>
      </c>
      <c r="I19" s="7">
        <f t="shared" si="1"/>
        <v>2902500</v>
      </c>
      <c r="K19" s="6" t="s">
        <v>81</v>
      </c>
      <c r="L19" s="7">
        <v>100000</v>
      </c>
      <c r="N19" s="35"/>
      <c r="O19" s="36">
        <f>PENJUALAN!AM4</f>
        <v>0</v>
      </c>
      <c r="P19" s="37">
        <f>PENJUALAN!AO30</f>
        <v>0</v>
      </c>
      <c r="R19" s="36">
        <f>PENJUALAN!AM4</f>
        <v>0</v>
      </c>
      <c r="S19" s="37">
        <f>PENJUALAN!AO31</f>
        <v>0</v>
      </c>
      <c r="W19" s="8"/>
      <c r="X19" s="2" t="s">
        <v>82</v>
      </c>
      <c r="Y19" s="46">
        <f>Y13-Y14-Y15-Y16-Y17</f>
        <v>0</v>
      </c>
    </row>
    <row r="20" spans="1:25">
      <c r="A20" s="6">
        <v>14</v>
      </c>
      <c r="B20" s="6" t="s">
        <v>83</v>
      </c>
      <c r="C20" s="7">
        <v>87</v>
      </c>
      <c r="D20" s="7">
        <f>PENJUALAN!C20+PENJUALAN!F20+PENJUALAN!I20+PENJUALAN!L20+PENJUALAN!O20+PENJUALAN!R20+PENJUALAN!U20+PENJUALAN!X20+PENJUALAN!AA20+PENJUALAN!AD20+PENJUALAN!AG20+PENJUALAN!AJ20+PENJUALAN!AM20+PENJUALAN!AP20+PENJUALAN!AS20+PENJUALAN!AY20+PENJUALAN!BB20+PENJUALAN!BE20+PENJUALAN!BH20+PENJUALAN!BK20+PENJUALAN!BN20+PENJUALAN!BQ20+PENJUALAN!BT20+PENJUALAN!BK20+PENJUALAN!BN20+PENJUALAN!BQ20+PENJUALAN!BT20+PENJUALAN!BW20</f>
        <v>57</v>
      </c>
      <c r="E20" s="7">
        <f>PENJUALAN!E20+PENJUALAN!H20+PENJUALAN!K20+PENJUALAN!N20+PENJUALAN!Q20+PENJUALAN!T20+PENJUALAN!W20+PENJUALAN!Z20+PENJUALAN!AC20+PENJUALAN!AF20+PENJUALAN!AI20+PENJUALAN!AL20+PENJUALAN!AO20+PENJUALAN!AR20+PENJUALAN!AU20+PENJUALAN!AX20+PENJUALAN!BA20+PENJUALAN!BD20+PENJUALAN!BG20+PENJUALAN!BJ20+PENJUALAN!BM20+PENJUALAN!BP20+PENJUALAN!BS20+PENJUALAN!BV20+PENJUALAN!BY20</f>
        <v>1081000</v>
      </c>
      <c r="F20" s="8"/>
      <c r="G20" s="7">
        <f t="shared" si="0"/>
        <v>30</v>
      </c>
      <c r="H20" s="7">
        <v>18000</v>
      </c>
      <c r="I20" s="7">
        <f t="shared" si="1"/>
        <v>540000</v>
      </c>
      <c r="K20" s="6"/>
      <c r="L20" s="7"/>
      <c r="N20" s="35"/>
      <c r="O20" s="36">
        <f>PENJUALAN!AP4</f>
        <v>0</v>
      </c>
      <c r="P20" s="37">
        <f>PENJUALAN!AR30</f>
        <v>0</v>
      </c>
      <c r="R20" s="36">
        <f>PENJUALAN!AP4</f>
        <v>0</v>
      </c>
      <c r="S20" s="37">
        <f>PENJUALAN!AR31</f>
        <v>0</v>
      </c>
      <c r="W20" s="8"/>
    </row>
    <row r="21" spans="1:25">
      <c r="A21" s="6">
        <v>15</v>
      </c>
      <c r="B21" s="6" t="s">
        <v>84</v>
      </c>
      <c r="C21" s="7">
        <v>5</v>
      </c>
      <c r="D21" s="7">
        <f>PENJUALAN!C21+PENJUALAN!F21+PENJUALAN!I21+PENJUALAN!L21+PENJUALAN!O21+PENJUALAN!R21+PENJUALAN!U21+PENJUALAN!X21+PENJUALAN!AA21+PENJUALAN!AD21+PENJUALAN!AG21+PENJUALAN!AJ21+PENJUALAN!AM21+PENJUALAN!AP21+PENJUALAN!AS21+PENJUALAN!AY21+PENJUALAN!BB21+PENJUALAN!BE21+PENJUALAN!BH21+PENJUALAN!BK21+PENJUALAN!BN21+PENJUALAN!BQ21+PENJUALAN!BT21+PENJUALAN!BK21+PENJUALAN!BN21+PENJUALAN!BQ21+PENJUALAN!BT21+PENJUALAN!BW21</f>
        <v>5</v>
      </c>
      <c r="E21" s="7">
        <f>PENJUALAN!E21+PENJUALAN!H21+PENJUALAN!K21+PENJUALAN!N21+PENJUALAN!Q21+PENJUALAN!T21+PENJUALAN!W21+PENJUALAN!Z21+PENJUALAN!AC21+PENJUALAN!AF21+PENJUALAN!AI21+PENJUALAN!AL21+PENJUALAN!AO21+PENJUALAN!AR21+PENJUALAN!AU21+PENJUALAN!AX21+PENJUALAN!BA21+PENJUALAN!BD21+PENJUALAN!BG21+PENJUALAN!BJ21+PENJUALAN!BM21+PENJUALAN!BP21+PENJUALAN!BS21+PENJUALAN!BV21+PENJUALAN!BY21</f>
        <v>150000</v>
      </c>
      <c r="F21" s="8"/>
      <c r="G21" s="7">
        <f t="shared" si="0"/>
        <v>0</v>
      </c>
      <c r="H21" s="7">
        <v>30000</v>
      </c>
      <c r="I21" s="7">
        <f t="shared" si="1"/>
        <v>0</v>
      </c>
      <c r="K21" s="6"/>
      <c r="L21" s="7"/>
      <c r="N21" s="35"/>
      <c r="O21" s="36">
        <f>PENJUALAN!AS4</f>
        <v>0</v>
      </c>
      <c r="P21" s="37">
        <f>PENJUALAN!AU30</f>
        <v>0</v>
      </c>
      <c r="R21" s="36">
        <f>PENJUALAN!AS4</f>
        <v>0</v>
      </c>
      <c r="S21" s="37">
        <f>PENJUALAN!AU31</f>
        <v>0</v>
      </c>
      <c r="W21" s="8"/>
    </row>
    <row r="22" spans="1:25">
      <c r="A22" s="6">
        <v>16</v>
      </c>
      <c r="B22" s="6" t="s">
        <v>85</v>
      </c>
      <c r="C22" s="7"/>
      <c r="D22" s="7">
        <f>PENJUALAN!C22+PENJUALAN!F22+PENJUALAN!I22+PENJUALAN!L22+PENJUALAN!O22+PENJUALAN!R22+PENJUALAN!U22+PENJUALAN!X22+PENJUALAN!AA22+PENJUALAN!AD22+PENJUALAN!AG22+PENJUALAN!AJ22+PENJUALAN!AM22+PENJUALAN!AP22+PENJUALAN!AS22+PENJUALAN!AY22+PENJUALAN!BB22+PENJUALAN!BE22+PENJUALAN!BH22+PENJUALAN!BK22+PENJUALAN!BN22+PENJUALAN!BQ22+PENJUALAN!BT22+PENJUALAN!BK22+PENJUALAN!BN22+PENJUALAN!BQ22+PENJUALAN!BT22+PENJUALAN!BW22</f>
        <v>0</v>
      </c>
      <c r="E22" s="7">
        <f>PENJUALAN!E22+PENJUALAN!H22+PENJUALAN!K22+PENJUALAN!N22+PENJUALAN!Q22+PENJUALAN!T22+PENJUALAN!W22+PENJUALAN!Z22+PENJUALAN!AC22+PENJUALAN!AF22+PENJUALAN!AI22+PENJUALAN!AL22+PENJUALAN!AO22+PENJUALAN!AR22+PENJUALAN!AU22+PENJUALAN!AX22+PENJUALAN!BA22+PENJUALAN!BD22+PENJUALAN!BG22+PENJUALAN!BJ22+PENJUALAN!BM22+PENJUALAN!BP22+PENJUALAN!BS22+PENJUALAN!BV22+PENJUALAN!BY22</f>
        <v>0</v>
      </c>
      <c r="F22" s="8"/>
      <c r="G22" s="7">
        <f t="shared" si="0"/>
        <v>0</v>
      </c>
      <c r="H22" s="7"/>
      <c r="I22" s="7">
        <f t="shared" si="1"/>
        <v>0</v>
      </c>
      <c r="K22" s="6"/>
      <c r="L22" s="7"/>
      <c r="N22" s="35"/>
      <c r="O22" s="36">
        <f>PENJUALAN!AV4</f>
        <v>0</v>
      </c>
      <c r="P22" s="37">
        <f>PENJUALAN!AX30</f>
        <v>0</v>
      </c>
      <c r="R22" s="36">
        <f>PENJUALAN!AV4</f>
        <v>0</v>
      </c>
      <c r="S22" s="37">
        <f>PENJUALAN!AX31</f>
        <v>0</v>
      </c>
      <c r="W22" s="8"/>
    </row>
    <row r="23" spans="1:25">
      <c r="A23" s="6">
        <v>17</v>
      </c>
      <c r="B23" s="6" t="s">
        <v>86</v>
      </c>
      <c r="C23" s="7">
        <v>39.4</v>
      </c>
      <c r="D23" s="7">
        <f>PENJUALAN!C23+PENJUALAN!F23+PENJUALAN!I23+PENJUALAN!L23+PENJUALAN!O23+PENJUALAN!R23+PENJUALAN!U23+PENJUALAN!X23+PENJUALAN!AA23+PENJUALAN!AD23+PENJUALAN!AG23+PENJUALAN!AJ23+PENJUALAN!AM23+PENJUALAN!AP23+PENJUALAN!AS23+PENJUALAN!AY23+PENJUALAN!BB23+PENJUALAN!BE23+PENJUALAN!BH23+PENJUALAN!BK23+PENJUALAN!BN23+PENJUALAN!BQ23+PENJUALAN!BT23+PENJUALAN!BK23+PENJUALAN!BN23+PENJUALAN!BQ23+PENJUALAN!BT23+PENJUALAN!BW23</f>
        <v>5.4</v>
      </c>
      <c r="E23" s="7">
        <f>PENJUALAN!E23+PENJUALAN!H23+PENJUALAN!K23+PENJUALAN!N23+PENJUALAN!Q23+PENJUALAN!T23+PENJUALAN!W23+PENJUALAN!Z23+PENJUALAN!AC23+PENJUALAN!AF23+PENJUALAN!AI23+PENJUALAN!AL23+PENJUALAN!AO23+PENJUALAN!AR23+PENJUALAN!AU23+PENJUALAN!AX23+PENJUALAN!BA23+PENJUALAN!BD23+PENJUALAN!BG23+PENJUALAN!BJ23+PENJUALAN!BM23+PENJUALAN!BP23+PENJUALAN!BS23+PENJUALAN!BV23+PENJUALAN!BY23</f>
        <v>210000</v>
      </c>
      <c r="F23" s="8"/>
      <c r="G23" s="7">
        <f t="shared" si="0"/>
        <v>34</v>
      </c>
      <c r="H23" s="7">
        <v>36000</v>
      </c>
      <c r="I23" s="7">
        <f t="shared" si="1"/>
        <v>1224000</v>
      </c>
      <c r="K23" s="6"/>
      <c r="L23" s="7"/>
      <c r="N23" s="35"/>
      <c r="O23" s="36">
        <f>PENJUALAN!AY4</f>
        <v>0</v>
      </c>
      <c r="P23" s="37">
        <f>PENJUALAN!BA30</f>
        <v>0</v>
      </c>
      <c r="R23" s="36">
        <f>PENJUALAN!AY4</f>
        <v>0</v>
      </c>
      <c r="S23" s="37">
        <f>PENJUALAN!BA31</f>
        <v>0</v>
      </c>
      <c r="W23" s="8"/>
    </row>
    <row r="24" spans="1:25">
      <c r="A24" s="6">
        <v>18</v>
      </c>
      <c r="B24" s="6" t="s">
        <v>87</v>
      </c>
      <c r="C24" s="7">
        <v>293.5</v>
      </c>
      <c r="D24" s="7">
        <f>PENJUALAN!C24+PENJUALAN!F24+PENJUALAN!I24+PENJUALAN!L24+PENJUALAN!O24+PENJUALAN!R24+PENJUALAN!U24+PENJUALAN!X24+PENJUALAN!AA24+PENJUALAN!AD24+PENJUALAN!AG24+PENJUALAN!AJ24+PENJUALAN!AM24+PENJUALAN!AP24+PENJUALAN!AS24+PENJUALAN!AY24+PENJUALAN!BB24+PENJUALAN!BE24+PENJUALAN!BH24+PENJUALAN!BK24+PENJUALAN!BN24+PENJUALAN!BQ24+PENJUALAN!BT24+PENJUALAN!BK24+PENJUALAN!BN24+PENJUALAN!BQ24+PENJUALAN!BT24+PENJUALAN!BW24</f>
        <v>41.3</v>
      </c>
      <c r="E24" s="7">
        <f>PENJUALAN!E24+PENJUALAN!H24+PENJUALAN!K24+PENJUALAN!N24+PENJUALAN!Q24+PENJUALAN!T24+PENJUALAN!W24+PENJUALAN!Z24+PENJUALAN!AC24+PENJUALAN!AF24+PENJUALAN!AI24+PENJUALAN!AL24+PENJUALAN!AO24+PENJUALAN!AR24+PENJUALAN!AU24+PENJUALAN!AX24+PENJUALAN!BA24+PENJUALAN!BD24+PENJUALAN!BG24+PENJUALAN!BJ24+PENJUALAN!BM24+PENJUALAN!BP24+PENJUALAN!BS24+PENJUALAN!BV24+PENJUALAN!BY24</f>
        <v>1578100</v>
      </c>
      <c r="F24" s="8"/>
      <c r="G24" s="7">
        <f t="shared" si="0"/>
        <v>252.2</v>
      </c>
      <c r="H24" s="7">
        <v>37000</v>
      </c>
      <c r="I24" s="7">
        <f t="shared" si="1"/>
        <v>9331400</v>
      </c>
      <c r="K24" s="6"/>
      <c r="L24" s="7"/>
      <c r="N24" s="35"/>
      <c r="O24" s="36">
        <f>PENJUALAN!BB4</f>
        <v>0</v>
      </c>
      <c r="P24" s="37">
        <f>PENJUALAN!BD30</f>
        <v>0</v>
      </c>
      <c r="R24" s="36">
        <f>PENJUALAN!BB4</f>
        <v>0</v>
      </c>
      <c r="S24" s="37">
        <f>PENJUALAN!BD31</f>
        <v>0</v>
      </c>
      <c r="W24" s="8"/>
    </row>
    <row r="25" spans="1:25">
      <c r="A25" s="6">
        <v>19</v>
      </c>
      <c r="B25" s="6"/>
      <c r="C25" s="7"/>
      <c r="D25" s="7">
        <f>PENJUALAN!C25+PENJUALAN!F25+PENJUALAN!I25+PENJUALAN!L25+PENJUALAN!O25+PENJUALAN!R25+PENJUALAN!U25+PENJUALAN!X25+PENJUALAN!AA25+PENJUALAN!AD25+PENJUALAN!AG25+PENJUALAN!AJ25+PENJUALAN!AM25+PENJUALAN!AP25+PENJUALAN!AS25+PENJUALAN!AY25+PENJUALAN!BB25+PENJUALAN!BE25+PENJUALAN!BH25+PENJUALAN!BK25+PENJUALAN!BN25+PENJUALAN!BQ25+PENJUALAN!BT25+PENJUALAN!BK25+PENJUALAN!BN25+PENJUALAN!BQ25+PENJUALAN!BT25+PENJUALAN!BW25</f>
        <v>0</v>
      </c>
      <c r="E25" s="7">
        <f>PENJUALAN!E25+PENJUALAN!H25+PENJUALAN!K25+PENJUALAN!N25+PENJUALAN!Q25+PENJUALAN!T25+PENJUALAN!W25+PENJUALAN!Z25+PENJUALAN!AC25+PENJUALAN!AF25+PENJUALAN!AI25+PENJUALAN!AL25+PENJUALAN!AO25+PENJUALAN!AR25+PENJUALAN!AU25+PENJUALAN!AX25+PENJUALAN!BA25+PENJUALAN!BD25+PENJUALAN!BG25+PENJUALAN!BJ25+PENJUALAN!BM25+PENJUALAN!BP25+PENJUALAN!BS25+PENJUALAN!BV25+PENJUALAN!BY25</f>
        <v>0</v>
      </c>
      <c r="F25" s="8"/>
      <c r="G25" s="7">
        <f t="shared" si="0"/>
        <v>0</v>
      </c>
      <c r="H25" s="7"/>
      <c r="I25" s="7">
        <f t="shared" si="1"/>
        <v>0</v>
      </c>
      <c r="K25" s="6"/>
      <c r="L25" s="7"/>
      <c r="N25" s="35"/>
      <c r="O25" s="36">
        <f>PENJUALAN!BE4</f>
        <v>0</v>
      </c>
      <c r="P25" s="37">
        <f>PENJUALAN!BG30</f>
        <v>0</v>
      </c>
      <c r="R25" s="36">
        <f>PENJUALAN!BE4</f>
        <v>0</v>
      </c>
      <c r="S25" s="37">
        <f>PENJUALAN!BD31</f>
        <v>0</v>
      </c>
      <c r="W25" s="8"/>
    </row>
    <row r="26" spans="1:25">
      <c r="A26" s="6">
        <v>20</v>
      </c>
      <c r="B26" s="6"/>
      <c r="C26" s="7"/>
      <c r="D26" s="7">
        <f>PENJUALAN!C26+PENJUALAN!F26+PENJUALAN!I26+PENJUALAN!L26+PENJUALAN!O26+PENJUALAN!R26+PENJUALAN!U26+PENJUALAN!X26+PENJUALAN!AA26+PENJUALAN!AD26+PENJUALAN!AG26+PENJUALAN!AJ26+PENJUALAN!AM26+PENJUALAN!AP26+PENJUALAN!AS26+PENJUALAN!AY26+PENJUALAN!BB26+PENJUALAN!BE26+PENJUALAN!BH26+PENJUALAN!BK26+PENJUALAN!BN26+PENJUALAN!BQ26+PENJUALAN!BT26+PENJUALAN!BK26+PENJUALAN!BN26+PENJUALAN!BQ26+PENJUALAN!BT26+PENJUALAN!BW26</f>
        <v>0</v>
      </c>
      <c r="E26" s="7">
        <f>PENJUALAN!E26+PENJUALAN!H26+PENJUALAN!K26+PENJUALAN!N26+PENJUALAN!Q26+PENJUALAN!T26+PENJUALAN!W26+PENJUALAN!Z26+PENJUALAN!AC26+PENJUALAN!AF26+PENJUALAN!AI26+PENJUALAN!AL26+PENJUALAN!AO26+PENJUALAN!AR26+PENJUALAN!AU26+PENJUALAN!AX26+PENJUALAN!BA26+PENJUALAN!BD26+PENJUALAN!BG26+PENJUALAN!BJ26+PENJUALAN!BM26+PENJUALAN!BP26+PENJUALAN!BS26+PENJUALAN!BV26+PENJUALAN!BY26</f>
        <v>0</v>
      </c>
      <c r="F26" s="8"/>
      <c r="G26" s="7">
        <f t="shared" si="0"/>
        <v>0</v>
      </c>
      <c r="H26" s="7"/>
      <c r="I26" s="7">
        <f t="shared" si="1"/>
        <v>0</v>
      </c>
      <c r="K26" s="6"/>
      <c r="L26" s="7"/>
      <c r="N26" s="35"/>
      <c r="O26" s="36">
        <f>PENJUALAN!BH4</f>
        <v>0</v>
      </c>
      <c r="P26" s="37">
        <f>PENJUALAN!BG30</f>
        <v>0</v>
      </c>
      <c r="R26" s="36">
        <f>PENJUALAN!BH4</f>
        <v>0</v>
      </c>
      <c r="S26" s="37">
        <f>PENJUALAN!BG31</f>
        <v>0</v>
      </c>
    </row>
    <row r="27" spans="1:25">
      <c r="A27" s="6">
        <v>21</v>
      </c>
      <c r="B27" s="6"/>
      <c r="C27" s="7"/>
      <c r="D27" s="7">
        <f>PENJUALAN!C27+PENJUALAN!F27+PENJUALAN!I27+PENJUALAN!L27+PENJUALAN!O27+PENJUALAN!R27+PENJUALAN!U27+PENJUALAN!X27+PENJUALAN!AA27+PENJUALAN!AD27+PENJUALAN!AG27+PENJUALAN!AJ27+PENJUALAN!AM27+PENJUALAN!AP27+PENJUALAN!AS27+PENJUALAN!AY27+PENJUALAN!BB27+PENJUALAN!BE27+PENJUALAN!BH27+PENJUALAN!BK27+PENJUALAN!BN27+PENJUALAN!BQ27+PENJUALAN!BT27+PENJUALAN!BK27+PENJUALAN!BN27+PENJUALAN!BQ27+PENJUALAN!BT27+PENJUALAN!BW27</f>
        <v>0</v>
      </c>
      <c r="E27" s="7">
        <f>PENJUALAN!E27+PENJUALAN!H27+PENJUALAN!K27+PENJUALAN!N27+PENJUALAN!Q27+PENJUALAN!T27+PENJUALAN!W27+PENJUALAN!Z27+PENJUALAN!AC27+PENJUALAN!AF27+PENJUALAN!AI27+PENJUALAN!AL27+PENJUALAN!AO27+PENJUALAN!AR27+PENJUALAN!AU27+PENJUALAN!AX27+PENJUALAN!BA27+PENJUALAN!BD27+PENJUALAN!BG27+PENJUALAN!BJ27+PENJUALAN!BM27+PENJUALAN!BP27+PENJUALAN!BS27+PENJUALAN!BV27+PENJUALAN!BY27</f>
        <v>0</v>
      </c>
      <c r="F27" s="8"/>
      <c r="G27" s="7">
        <f t="shared" si="0"/>
        <v>0</v>
      </c>
      <c r="H27" s="7"/>
      <c r="I27" s="7">
        <f t="shared" si="1"/>
        <v>0</v>
      </c>
      <c r="K27" s="6"/>
      <c r="L27" s="7"/>
      <c r="N27" s="35"/>
      <c r="O27" s="36">
        <f>PENJUALAN!BH4</f>
        <v>0</v>
      </c>
      <c r="P27" s="37">
        <f>PENJUALAN!BJ30</f>
        <v>0</v>
      </c>
      <c r="R27" s="36">
        <f>PENJUALAN!BK4</f>
        <v>0</v>
      </c>
      <c r="S27" s="37">
        <f>PENJUALAN!BJ31</f>
        <v>0</v>
      </c>
    </row>
    <row r="28" spans="1:25">
      <c r="C28" s="8"/>
      <c r="D28" s="8"/>
      <c r="E28" s="8"/>
      <c r="F28" s="8"/>
      <c r="G28" s="8"/>
      <c r="H28" s="8"/>
      <c r="I28" s="8"/>
      <c r="L28" s="8"/>
    </row>
    <row r="29" spans="1:25">
      <c r="C29" s="8"/>
      <c r="D29" s="8"/>
      <c r="E29" s="9">
        <f>SUM(E7:E27)</f>
        <v>60538600</v>
      </c>
      <c r="F29" s="8"/>
      <c r="G29" s="8"/>
      <c r="H29" s="8"/>
      <c r="I29" s="9">
        <f>SUM(I7:I27)</f>
        <v>39767900</v>
      </c>
      <c r="L29" s="9">
        <f>SUM(L7:L27)</f>
        <v>8170000</v>
      </c>
      <c r="P29" s="9">
        <f>SUM(P7:P27)</f>
        <v>60538600</v>
      </c>
      <c r="S29" s="9">
        <f>SUM(S7:S27)</f>
        <v>0</v>
      </c>
    </row>
    <row r="30" spans="1:25">
      <c r="C30" s="8">
        <v>3500</v>
      </c>
      <c r="D30" s="29">
        <v>25000</v>
      </c>
      <c r="E30" s="9">
        <f>C30*D30</f>
        <v>87500000</v>
      </c>
      <c r="F30" s="8"/>
      <c r="G30" s="8"/>
      <c r="H30" s="8"/>
      <c r="I30" s="8"/>
      <c r="L30" s="8"/>
      <c r="S30" s="42">
        <f>I29+P29+S29</f>
        <v>100306500</v>
      </c>
    </row>
    <row r="31" spans="1:25">
      <c r="C31" s="8"/>
      <c r="D31" s="8" t="s">
        <v>88</v>
      </c>
      <c r="E31" s="9">
        <f>I29</f>
        <v>39767900</v>
      </c>
      <c r="F31" s="8"/>
      <c r="G31" s="8"/>
      <c r="H31" s="8"/>
      <c r="I31" s="8"/>
      <c r="L31" s="8"/>
    </row>
    <row r="32" spans="1:25">
      <c r="C32" s="8"/>
      <c r="D32" s="8" t="s">
        <v>89</v>
      </c>
      <c r="E32" s="9">
        <f>L29</f>
        <v>8170000</v>
      </c>
      <c r="F32" s="8"/>
      <c r="G32" s="8"/>
      <c r="H32" s="8"/>
      <c r="I32" s="8"/>
      <c r="L32" s="8"/>
    </row>
    <row r="33" spans="1:27">
      <c r="C33" s="8"/>
      <c r="D33" s="8"/>
      <c r="E33" s="8"/>
      <c r="F33" s="8"/>
      <c r="G33" s="8"/>
      <c r="H33" s="8"/>
      <c r="I33" s="8"/>
      <c r="L33" s="8"/>
    </row>
    <row r="34" spans="1:27">
      <c r="C34" s="8"/>
      <c r="D34" s="8" t="s">
        <v>90</v>
      </c>
      <c r="E34" s="9">
        <f>E29-E30+E31-E32</f>
        <v>4636500</v>
      </c>
      <c r="F34" s="8"/>
      <c r="G34" s="8"/>
      <c r="H34" s="8"/>
      <c r="I34" s="8"/>
    </row>
    <row r="36" spans="1:27" ht="6.95" customHeight="1"/>
    <row r="38" spans="1:27">
      <c r="A38" s="75" t="s">
        <v>14</v>
      </c>
      <c r="B38" s="73"/>
      <c r="C38" s="27" t="s">
        <v>37</v>
      </c>
      <c r="D38" s="27" t="s">
        <v>12</v>
      </c>
      <c r="E38" s="80" t="s">
        <v>38</v>
      </c>
      <c r="G38" s="27" t="s">
        <v>39</v>
      </c>
      <c r="H38" s="80" t="s">
        <v>3</v>
      </c>
      <c r="I38" s="80" t="s">
        <v>38</v>
      </c>
      <c r="K38" s="84" t="s">
        <v>40</v>
      </c>
      <c r="L38" s="85"/>
      <c r="N38" s="82" t="s">
        <v>41</v>
      </c>
      <c r="O38" s="74" t="s">
        <v>42</v>
      </c>
      <c r="P38" s="73"/>
      <c r="R38" s="75" t="s">
        <v>43</v>
      </c>
      <c r="S38" s="73"/>
      <c r="U38" s="75" t="s">
        <v>44</v>
      </c>
      <c r="V38" s="76"/>
      <c r="W38" s="76"/>
      <c r="X38" s="76"/>
      <c r="Y38" s="77"/>
      <c r="AA38" s="80" t="s">
        <v>45</v>
      </c>
    </row>
    <row r="39" spans="1:27">
      <c r="A39" s="5" t="s">
        <v>10</v>
      </c>
      <c r="B39" s="5" t="s">
        <v>46</v>
      </c>
      <c r="C39" s="28" t="s">
        <v>47</v>
      </c>
      <c r="D39" s="28" t="s">
        <v>48</v>
      </c>
      <c r="E39" s="81"/>
      <c r="G39" s="28" t="s">
        <v>49</v>
      </c>
      <c r="H39" s="81"/>
      <c r="I39" s="81"/>
      <c r="K39" s="86"/>
      <c r="L39" s="87"/>
      <c r="N39" s="83"/>
      <c r="O39" s="33" t="s">
        <v>50</v>
      </c>
      <c r="P39" s="34" t="s">
        <v>51</v>
      </c>
      <c r="R39" s="34" t="s">
        <v>50</v>
      </c>
      <c r="S39" s="34" t="s">
        <v>51</v>
      </c>
      <c r="U39" s="5" t="s">
        <v>46</v>
      </c>
      <c r="V39" s="5" t="s">
        <v>52</v>
      </c>
      <c r="W39" s="5" t="s">
        <v>11</v>
      </c>
      <c r="X39" s="5" t="s">
        <v>3</v>
      </c>
      <c r="Y39" s="45" t="s">
        <v>38</v>
      </c>
      <c r="AA39" s="81"/>
    </row>
    <row r="40" spans="1:27" ht="5.0999999999999996" customHeight="1"/>
    <row r="41" spans="1:27">
      <c r="A41" s="6">
        <v>1</v>
      </c>
      <c r="B41" s="6" t="s">
        <v>53</v>
      </c>
      <c r="C41" s="30">
        <v>835</v>
      </c>
      <c r="D41" s="7">
        <f>PENJUALAN!C41+PENJUALAN!F41+PENJUALAN!I41+PENJUALAN!L41+PENJUALAN!O41+PENJUALAN!R41+PENJUALAN!U41+PENJUALAN!X41+PENJUALAN!AA41+PENJUALAN!AD41+PENJUALAN!AG41+PENJUALAN!AJ41+PENJUALAN!AM41+PENJUALAN!AP41+PENJUALAN!AS41+PENJUALAN!AY41+PENJUALAN!BB41+PENJUALAN!BE41+PENJUALAN!BH41+PENJUALAN!BK41+PENJUALAN!BN41+PENJUALAN!BQ41+PENJUALAN!BT41+PENJUALAN!BK41+PENJUALAN!BN41+PENJUALAN!BQ41+PENJUALAN!BT41+PENJUALAN!BW41</f>
        <v>835</v>
      </c>
      <c r="E41" s="7">
        <f>PENJUALAN!E41+PENJUALAN!H41+PENJUALAN!K41+PENJUALAN!N41+PENJUALAN!Q41+PENJUALAN!T41+PENJUALAN!W41+PENJUALAN!Z41+PENJUALAN!AC41+PENJUALAN!AF41+PENJUALAN!AI41+PENJUALAN!AL41+PENJUALAN!AO41+PENJUALAN!AR41+PENJUALAN!AU41+PENJUALAN!AX41+PENJUALAN!BA41+PENJUALAN!BD41+PENJUALAN!BG41+PENJUALAN!BJ41+PENJUALAN!BM41+PENJUALAN!BP41+PENJUALAN!BS41+PENJUALAN!BV41+PENJUALAN!BY41</f>
        <v>38470000</v>
      </c>
      <c r="F41" s="8"/>
      <c r="G41" s="7">
        <f t="shared" ref="G41:G61" si="2">C41-D41</f>
        <v>0</v>
      </c>
      <c r="H41" s="30">
        <v>46000</v>
      </c>
      <c r="I41" s="7">
        <f t="shared" ref="I41:I61" si="3">G41*H41</f>
        <v>0</v>
      </c>
      <c r="K41" s="39" t="s">
        <v>54</v>
      </c>
      <c r="L41" s="30">
        <v>1000000</v>
      </c>
      <c r="N41" s="39" t="s">
        <v>91</v>
      </c>
      <c r="O41" s="36" t="str">
        <f>PENJUALAN!C38</f>
        <v>KARWATI</v>
      </c>
      <c r="P41" s="37">
        <f>PENJUALAN!E64</f>
        <v>27600000</v>
      </c>
      <c r="R41" s="36" t="str">
        <f>PENJUALAN!C38</f>
        <v>KARWATI</v>
      </c>
      <c r="S41" s="37">
        <f>PENJUALAN!E65</f>
        <v>0</v>
      </c>
      <c r="U41" s="39" t="s">
        <v>55</v>
      </c>
      <c r="V41" s="30">
        <v>1524</v>
      </c>
      <c r="W41" s="30">
        <v>3500</v>
      </c>
      <c r="X41" s="39">
        <v>23500</v>
      </c>
      <c r="Y41" s="46">
        <f t="shared" ref="Y41:Y46" si="4">W41*X41</f>
        <v>82250000</v>
      </c>
      <c r="AA41" s="6"/>
    </row>
    <row r="42" spans="1:27">
      <c r="A42" s="6">
        <v>2</v>
      </c>
      <c r="B42" s="6" t="s">
        <v>56</v>
      </c>
      <c r="C42" s="30">
        <v>110</v>
      </c>
      <c r="D42" s="7">
        <f>PENJUALAN!C42+PENJUALAN!F42+PENJUALAN!I42+PENJUALAN!L42+PENJUALAN!O42+PENJUALAN!R42+PENJUALAN!U42+PENJUALAN!X42+PENJUALAN!AA42+PENJUALAN!AD42+PENJUALAN!AG42+PENJUALAN!AJ42+PENJUALAN!AM42+PENJUALAN!AP42+PENJUALAN!AS42+PENJUALAN!AY42+PENJUALAN!BB42+PENJUALAN!BE42+PENJUALAN!BH42+PENJUALAN!BK42+PENJUALAN!BN42+PENJUALAN!BQ42+PENJUALAN!BT42+PENJUALAN!BK42+PENJUALAN!BN42+PENJUALAN!BQ42+PENJUALAN!BT42+PENJUALAN!BW42</f>
        <v>110</v>
      </c>
      <c r="E42" s="7">
        <f>PENJUALAN!E42+PENJUALAN!H42+PENJUALAN!K42+PENJUALAN!N42+PENJUALAN!Q42+PENJUALAN!T42+PENJUALAN!W42+PENJUALAN!Z42+PENJUALAN!AC42+PENJUALAN!AF42+PENJUALAN!AI42+PENJUALAN!AL42+PENJUALAN!AO42+PENJUALAN!AR42+PENJUALAN!AU42+PENJUALAN!AX42+PENJUALAN!BA42+PENJUALAN!BD42+PENJUALAN!BG42+PENJUALAN!BJ42+PENJUALAN!BM42+PENJUALAN!BP42+PENJUALAN!BS42+PENJUALAN!BV42+PENJUALAN!BY42</f>
        <v>4620000</v>
      </c>
      <c r="F42" s="8"/>
      <c r="G42" s="7">
        <f t="shared" si="2"/>
        <v>0</v>
      </c>
      <c r="H42" s="30">
        <v>40000</v>
      </c>
      <c r="I42" s="7">
        <f t="shared" si="3"/>
        <v>0</v>
      </c>
      <c r="K42" s="39" t="s">
        <v>57</v>
      </c>
      <c r="L42" s="30">
        <v>450000</v>
      </c>
      <c r="N42" s="39" t="s">
        <v>92</v>
      </c>
      <c r="O42" s="36" t="str">
        <f>PENJUALAN!F38</f>
        <v>BUDE FUJI</v>
      </c>
      <c r="P42" s="37">
        <f>PENJUALAN!H64</f>
        <v>9510000</v>
      </c>
      <c r="R42" s="36" t="str">
        <f>PENJUALAN!F38</f>
        <v>BUDE FUJI</v>
      </c>
      <c r="S42" s="37">
        <f>PENJUALAN!H65</f>
        <v>0</v>
      </c>
      <c r="U42" s="6"/>
      <c r="V42" s="6"/>
      <c r="W42" s="7"/>
      <c r="X42" s="6"/>
      <c r="Y42" s="46">
        <f t="shared" si="4"/>
        <v>0</v>
      </c>
      <c r="AA42" s="6"/>
    </row>
    <row r="43" spans="1:27">
      <c r="A43" s="6">
        <v>3</v>
      </c>
      <c r="B43" s="6" t="s">
        <v>58</v>
      </c>
      <c r="C43" s="30">
        <v>216</v>
      </c>
      <c r="D43" s="7">
        <f>PENJUALAN!C43+PENJUALAN!F43+PENJUALAN!I43+PENJUALAN!L43+PENJUALAN!O43+PENJUALAN!R43+PENJUALAN!U43+PENJUALAN!X43+PENJUALAN!AA43+PENJUALAN!AD43+PENJUALAN!AG43+PENJUALAN!AJ43+PENJUALAN!AM43+PENJUALAN!AP43+PENJUALAN!AS43+PENJUALAN!AY43+PENJUALAN!BB43+PENJUALAN!BE43+PENJUALAN!BH43+PENJUALAN!BK43+PENJUALAN!BN43+PENJUALAN!BQ43+PENJUALAN!BT43+PENJUALAN!BK43+PENJUALAN!BN43+PENJUALAN!BQ43+PENJUALAN!BT43+PENJUALAN!BW43</f>
        <v>216</v>
      </c>
      <c r="E43" s="7">
        <f>PENJUALAN!E43+PENJUALAN!H43+PENJUALAN!K43+PENJUALAN!N43+PENJUALAN!Q43+PENJUALAN!T43+PENJUALAN!W43+PENJUALAN!Z43+PENJUALAN!AC43+PENJUALAN!AF43+PENJUALAN!AI43+PENJUALAN!AL43+PENJUALAN!AO43+PENJUALAN!AR43+PENJUALAN!AU43+PENJUALAN!AX43+PENJUALAN!BA43+PENJUALAN!BD43+PENJUALAN!BG43+PENJUALAN!BJ43+PENJUALAN!BM43+PENJUALAN!BP43+PENJUALAN!BS43+PENJUALAN!BV43+PENJUALAN!BY43</f>
        <v>8368000</v>
      </c>
      <c r="F43" s="8"/>
      <c r="G43" s="7">
        <f t="shared" si="2"/>
        <v>0</v>
      </c>
      <c r="H43" s="30">
        <v>38000</v>
      </c>
      <c r="I43" s="7">
        <f t="shared" si="3"/>
        <v>0</v>
      </c>
      <c r="K43" s="39" t="s">
        <v>59</v>
      </c>
      <c r="L43" s="30">
        <v>320000</v>
      </c>
      <c r="N43" s="39" t="s">
        <v>91</v>
      </c>
      <c r="O43" s="36" t="str">
        <f>PENJUALAN!I38</f>
        <v>TARMIN</v>
      </c>
      <c r="P43" s="38">
        <f>PENJUALAN!K64</f>
        <v>6180000</v>
      </c>
      <c r="R43" s="36" t="str">
        <f>PENJUALAN!I38</f>
        <v>TARMIN</v>
      </c>
      <c r="S43" s="37">
        <f>PENJUALAN!K65</f>
        <v>0</v>
      </c>
      <c r="U43" s="6"/>
      <c r="V43" s="6"/>
      <c r="W43" s="7"/>
      <c r="X43" s="6"/>
      <c r="Y43" s="46">
        <f t="shared" si="4"/>
        <v>0</v>
      </c>
      <c r="AA43" s="6"/>
    </row>
    <row r="44" spans="1:27">
      <c r="A44" s="6">
        <v>4</v>
      </c>
      <c r="B44" s="6" t="s">
        <v>61</v>
      </c>
      <c r="C44" s="30">
        <v>245</v>
      </c>
      <c r="D44" s="7">
        <f>PENJUALAN!C44+PENJUALAN!F44+PENJUALAN!I44+PENJUALAN!L44+PENJUALAN!O44+PENJUALAN!R44+PENJUALAN!U44+PENJUALAN!X44+PENJUALAN!AA44+PENJUALAN!AD44+PENJUALAN!AG44+PENJUALAN!AJ44+PENJUALAN!AM44+PENJUALAN!AP44+PENJUALAN!AS44+PENJUALAN!AY44+PENJUALAN!BB44+PENJUALAN!BE44+PENJUALAN!BH44+PENJUALAN!BK44+PENJUALAN!BN44+PENJUALAN!BQ44+PENJUALAN!BT44+PENJUALAN!BK44+PENJUALAN!BN44+PENJUALAN!BQ44+PENJUALAN!BT44+PENJUALAN!BW44</f>
        <v>245</v>
      </c>
      <c r="E44" s="7">
        <f>PENJUALAN!E44+PENJUALAN!H44+PENJUALAN!K44+PENJUALAN!N44+PENJUALAN!Q44+PENJUALAN!T44+PENJUALAN!W44+PENJUALAN!Z44+PENJUALAN!AC44+PENJUALAN!AF44+PENJUALAN!AI44+PENJUALAN!AL44+PENJUALAN!AO44+PENJUALAN!AR44+PENJUALAN!AU44+PENJUALAN!AX44+PENJUALAN!BA44+PENJUALAN!BD44+PENJUALAN!BG44+PENJUALAN!BJ44+PENJUALAN!BM44+PENJUALAN!BP44+PENJUALAN!BS44+PENJUALAN!BV44+PENJUALAN!BY44</f>
        <v>8860000</v>
      </c>
      <c r="F44" s="8"/>
      <c r="G44" s="7">
        <f t="shared" si="2"/>
        <v>0</v>
      </c>
      <c r="H44" s="30">
        <v>36000</v>
      </c>
      <c r="I44" s="7">
        <f t="shared" si="3"/>
        <v>0</v>
      </c>
      <c r="K44" s="39" t="s">
        <v>62</v>
      </c>
      <c r="L44" s="30">
        <v>150000</v>
      </c>
      <c r="N44" s="39" t="s">
        <v>91</v>
      </c>
      <c r="O44" s="36" t="str">
        <f>PENJUALAN!L38</f>
        <v>SANTOS</v>
      </c>
      <c r="P44" s="37">
        <f>PENJUALAN!N64</f>
        <v>6000000</v>
      </c>
      <c r="R44" s="36" t="str">
        <f>PENJUALAN!L38</f>
        <v>SANTOS</v>
      </c>
      <c r="S44" s="37">
        <f>PENJUALAN!N65</f>
        <v>0</v>
      </c>
      <c r="U44" s="6"/>
      <c r="V44" s="6"/>
      <c r="W44" s="7"/>
      <c r="X44" s="6"/>
      <c r="Y44" s="46">
        <f t="shared" si="4"/>
        <v>0</v>
      </c>
      <c r="AA44" s="6"/>
    </row>
    <row r="45" spans="1:27">
      <c r="A45" s="6">
        <v>5</v>
      </c>
      <c r="B45" s="6" t="s">
        <v>63</v>
      </c>
      <c r="C45" s="30">
        <v>135</v>
      </c>
      <c r="D45" s="7">
        <f>PENJUALAN!C45+PENJUALAN!F45+PENJUALAN!I45+PENJUALAN!L45+PENJUALAN!O45+PENJUALAN!R45+PENJUALAN!U45+PENJUALAN!X45+PENJUALAN!AA45+PENJUALAN!AD45+PENJUALAN!AG45+PENJUALAN!AJ45+PENJUALAN!AM45+PENJUALAN!AP45+PENJUALAN!AS45+PENJUALAN!AY45+PENJUALAN!BB45+PENJUALAN!BE45+PENJUALAN!BH45+PENJUALAN!BK45+PENJUALAN!BN45+PENJUALAN!BQ45+PENJUALAN!BT45+PENJUALAN!BK45+PENJUALAN!BN45+PENJUALAN!BQ45+PENJUALAN!BT45+PENJUALAN!BW45</f>
        <v>135</v>
      </c>
      <c r="E45" s="7">
        <f>PENJUALAN!E45+PENJUALAN!H45+PENJUALAN!K45+PENJUALAN!N45+PENJUALAN!Q45+PENJUALAN!T45+PENJUALAN!W45+PENJUALAN!Z45+PENJUALAN!AC45+PENJUALAN!AF45+PENJUALAN!AI45+PENJUALAN!AL45+PENJUALAN!AO45+PENJUALAN!AR45+PENJUALAN!AU45+PENJUALAN!AX45+PENJUALAN!BA45+PENJUALAN!BD45+PENJUALAN!BG45+PENJUALAN!BJ45+PENJUALAN!BM45+PENJUALAN!BP45+PENJUALAN!BS45+PENJUALAN!BV45+PENJUALAN!BY45</f>
        <v>4710000</v>
      </c>
      <c r="F45" s="8"/>
      <c r="G45" s="7">
        <f t="shared" si="2"/>
        <v>0</v>
      </c>
      <c r="H45" s="30">
        <v>34000</v>
      </c>
      <c r="I45" s="7">
        <f t="shared" si="3"/>
        <v>0</v>
      </c>
      <c r="K45" s="39" t="s">
        <v>64</v>
      </c>
      <c r="L45" s="30">
        <v>2300000</v>
      </c>
      <c r="N45" s="39" t="s">
        <v>91</v>
      </c>
      <c r="O45" s="36" t="str">
        <f>PENJUALAN!O38</f>
        <v>DARMA</v>
      </c>
      <c r="P45" s="37">
        <f>PENJUALAN!Q64</f>
        <v>20372500</v>
      </c>
      <c r="R45" s="36" t="str">
        <f>PENJUALAN!O38</f>
        <v>DARMA</v>
      </c>
      <c r="S45" s="37">
        <f>PENJUALAN!Q65</f>
        <v>0</v>
      </c>
      <c r="U45" s="6"/>
      <c r="V45" s="6"/>
      <c r="W45" s="7"/>
      <c r="X45" s="6"/>
      <c r="Y45" s="46">
        <f t="shared" si="4"/>
        <v>0</v>
      </c>
      <c r="AA45" s="6"/>
    </row>
    <row r="46" spans="1:27">
      <c r="A46" s="6">
        <v>6</v>
      </c>
      <c r="B46" s="6" t="s">
        <v>65</v>
      </c>
      <c r="C46" s="30">
        <v>75</v>
      </c>
      <c r="D46" s="7">
        <f>PENJUALAN!C46+PENJUALAN!F46+PENJUALAN!I46+PENJUALAN!L46+PENJUALAN!O46+PENJUALAN!R46+PENJUALAN!U46+PENJUALAN!X46+PENJUALAN!AA46+PENJUALAN!AD46+PENJUALAN!AG46+PENJUALAN!AJ46+PENJUALAN!AM46+PENJUALAN!AP46+PENJUALAN!AS46+PENJUALAN!AY46+PENJUALAN!BB46+PENJUALAN!BE46+PENJUALAN!BH46+PENJUALAN!BK46+PENJUALAN!BN46+PENJUALAN!BQ46+PENJUALAN!BT46+PENJUALAN!BK46+PENJUALAN!BN46+PENJUALAN!BQ46+PENJUALAN!BT46+PENJUALAN!BW46</f>
        <v>75</v>
      </c>
      <c r="E46" s="7">
        <f>PENJUALAN!E46+PENJUALAN!H46+PENJUALAN!K46+PENJUALAN!N46+PENJUALAN!Q46+PENJUALAN!T46+PENJUALAN!W46+PENJUALAN!Z46+PENJUALAN!AC46+PENJUALAN!AF46+PENJUALAN!AI46+PENJUALAN!AL46+PENJUALAN!AO46+PENJUALAN!AR46+PENJUALAN!AU46+PENJUALAN!AX46+PENJUALAN!BA46+PENJUALAN!BD46+PENJUALAN!BG46+PENJUALAN!BJ46+PENJUALAN!BM46+PENJUALAN!BP46+PENJUALAN!BS46+PENJUALAN!BV46+PENJUALAN!BY46</f>
        <v>2495000</v>
      </c>
      <c r="F46" s="8"/>
      <c r="G46" s="7">
        <f t="shared" si="2"/>
        <v>0</v>
      </c>
      <c r="H46" s="30">
        <v>32000</v>
      </c>
      <c r="I46" s="7">
        <f t="shared" si="3"/>
        <v>0</v>
      </c>
      <c r="K46" s="39" t="s">
        <v>66</v>
      </c>
      <c r="L46" s="30">
        <v>2500000</v>
      </c>
      <c r="N46" s="39" t="s">
        <v>92</v>
      </c>
      <c r="O46" s="36" t="str">
        <f>PENJUALAN!R38</f>
        <v>YANTO</v>
      </c>
      <c r="P46" s="37">
        <f>PENJUALAN!T64</f>
        <v>1520000</v>
      </c>
      <c r="R46" s="36" t="str">
        <f>PENJUALAN!R38</f>
        <v>YANTO</v>
      </c>
      <c r="S46" s="37">
        <f>PENJUALAN!T65</f>
        <v>0</v>
      </c>
      <c r="U46" s="6"/>
      <c r="V46" s="6"/>
      <c r="W46" s="7"/>
      <c r="X46" s="6"/>
      <c r="Y46" s="46">
        <f t="shared" si="4"/>
        <v>0</v>
      </c>
      <c r="AA46" s="6"/>
    </row>
    <row r="47" spans="1:27">
      <c r="A47" s="6">
        <v>7</v>
      </c>
      <c r="B47" s="6" t="s">
        <v>67</v>
      </c>
      <c r="C47" s="30">
        <v>550</v>
      </c>
      <c r="D47" s="7">
        <f>PENJUALAN!C47+PENJUALAN!F47+PENJUALAN!I47+PENJUALAN!L47+PENJUALAN!O47+PENJUALAN!R47+PENJUALAN!U47+PENJUALAN!X47+PENJUALAN!AA47+PENJUALAN!AD47+PENJUALAN!AG47+PENJUALAN!AJ47+PENJUALAN!AM47+PENJUALAN!AP47+PENJUALAN!AS47+PENJUALAN!AY47+PENJUALAN!BB47+PENJUALAN!BE47+PENJUALAN!BH47+PENJUALAN!BK47+PENJUALAN!BN47+PENJUALAN!BQ47+PENJUALAN!BT47+PENJUALAN!BK47+PENJUALAN!BN47+PENJUALAN!BQ47+PENJUALAN!BT47+PENJUALAN!BW47</f>
        <v>550</v>
      </c>
      <c r="E47" s="7">
        <f>PENJUALAN!E47+PENJUALAN!H47+PENJUALAN!K47+PENJUALAN!N47+PENJUALAN!Q47+PENJUALAN!T47+PENJUALAN!W47+PENJUALAN!Z47+PENJUALAN!AC47+PENJUALAN!AF47+PENJUALAN!AI47+PENJUALAN!AL47+PENJUALAN!AO47+PENJUALAN!AR47+PENJUALAN!AU47+PENJUALAN!AX47+PENJUALAN!BA47+PENJUALAN!BD47+PENJUALAN!BG47+PENJUALAN!BJ47+PENJUALAN!BM47+PENJUALAN!BP47+PENJUALAN!BS47+PENJUALAN!BV47+PENJUALAN!BY47</f>
        <v>8850000</v>
      </c>
      <c r="F47" s="8"/>
      <c r="G47" s="7">
        <f t="shared" si="2"/>
        <v>0</v>
      </c>
      <c r="H47" s="30">
        <v>16000</v>
      </c>
      <c r="I47" s="7">
        <f t="shared" si="3"/>
        <v>0</v>
      </c>
      <c r="K47" s="39" t="s">
        <v>68</v>
      </c>
      <c r="L47" s="30">
        <v>300000</v>
      </c>
      <c r="N47" s="39" t="s">
        <v>92</v>
      </c>
      <c r="O47" s="36" t="str">
        <f>PENJUALAN!U38</f>
        <v>SAKUN</v>
      </c>
      <c r="P47" s="37">
        <f>PENJUALAN!W64</f>
        <v>2130000</v>
      </c>
      <c r="R47" s="36" t="str">
        <f>PENJUALAN!U38</f>
        <v>SAKUN</v>
      </c>
      <c r="S47" s="37">
        <f>PENJUALAN!W65</f>
        <v>0</v>
      </c>
      <c r="U47" s="40"/>
      <c r="V47" s="40"/>
      <c r="W47" s="41"/>
      <c r="Y47" s="24">
        <f>SUM(Y41:Y46)</f>
        <v>82250000</v>
      </c>
    </row>
    <row r="48" spans="1:27">
      <c r="A48" s="6">
        <v>8</v>
      </c>
      <c r="B48" s="6" t="s">
        <v>69</v>
      </c>
      <c r="C48" s="30">
        <v>233</v>
      </c>
      <c r="D48" s="7">
        <f>PENJUALAN!C48+PENJUALAN!F48+PENJUALAN!I48+PENJUALAN!L48+PENJUALAN!O48+PENJUALAN!R48+PENJUALAN!U48+PENJUALAN!X48+PENJUALAN!AA48+PENJUALAN!AD48+PENJUALAN!AG48+PENJUALAN!AJ48+PENJUALAN!AM48+PENJUALAN!AP48+PENJUALAN!AS48+PENJUALAN!AY48+PENJUALAN!BB48+PENJUALAN!BE48+PENJUALAN!BH48+PENJUALAN!BK48+PENJUALAN!BN48+PENJUALAN!BQ48+PENJUALAN!BT48+PENJUALAN!BK48+PENJUALAN!BN48+PENJUALAN!BQ48+PENJUALAN!BT48+PENJUALAN!BW48</f>
        <v>233</v>
      </c>
      <c r="E48" s="7">
        <f>PENJUALAN!E48+PENJUALAN!H48+PENJUALAN!K48+PENJUALAN!N48+PENJUALAN!Q48+PENJUALAN!T48+PENJUALAN!W48+PENJUALAN!Z48+PENJUALAN!AC48+PENJUALAN!AF48+PENJUALAN!AI48+PENJUALAN!AL48+PENJUALAN!AO48+PENJUALAN!AR48+PENJUALAN!AU48+PENJUALAN!AX48+PENJUALAN!BA48+PENJUALAN!BD48+PENJUALAN!BG48+PENJUALAN!BJ48+PENJUALAN!BM48+PENJUALAN!BP48+PENJUALAN!BS48+PENJUALAN!BV48+PENJUALAN!BY48</f>
        <v>7980000</v>
      </c>
      <c r="F48" s="8"/>
      <c r="G48" s="7">
        <f t="shared" si="2"/>
        <v>0</v>
      </c>
      <c r="H48" s="30">
        <v>33000</v>
      </c>
      <c r="I48" s="7">
        <f t="shared" si="3"/>
        <v>0</v>
      </c>
      <c r="K48" s="39" t="s">
        <v>70</v>
      </c>
      <c r="L48" s="30">
        <v>300000</v>
      </c>
      <c r="N48" s="39" t="s">
        <v>92</v>
      </c>
      <c r="O48" s="36" t="str">
        <f>PENJUALAN!X38</f>
        <v>AGIL</v>
      </c>
      <c r="P48" s="37">
        <f>PENJUALAN!Z64</f>
        <v>3080000</v>
      </c>
      <c r="R48" s="36" t="str">
        <f>PENJUALAN!X38</f>
        <v>AGIL</v>
      </c>
      <c r="S48" s="37">
        <f>PENJUALAN!Z65</f>
        <v>0</v>
      </c>
      <c r="U48" s="43"/>
      <c r="V48" s="78" t="s">
        <v>91</v>
      </c>
      <c r="W48" s="79"/>
      <c r="X48" s="44" t="s">
        <v>71</v>
      </c>
      <c r="Y48" s="30">
        <v>48000000</v>
      </c>
    </row>
    <row r="49" spans="1:25">
      <c r="A49" s="6">
        <v>9</v>
      </c>
      <c r="B49" s="6" t="s">
        <v>72</v>
      </c>
      <c r="C49" s="30">
        <v>190</v>
      </c>
      <c r="D49" s="7">
        <f>PENJUALAN!C49+PENJUALAN!F49+PENJUALAN!I49+PENJUALAN!L49+PENJUALAN!O49+PENJUALAN!R49+PENJUALAN!U49+PENJUALAN!X49+PENJUALAN!AA49+PENJUALAN!AD49+PENJUALAN!AG49+PENJUALAN!AJ49+PENJUALAN!AM49+PENJUALAN!AP49+PENJUALAN!AS49+PENJUALAN!AY49+PENJUALAN!BB49+PENJUALAN!BE49+PENJUALAN!BH49+PENJUALAN!BK49+PENJUALAN!BN49+PENJUALAN!BQ49+PENJUALAN!BT49+PENJUALAN!BK49+PENJUALAN!BN49+PENJUALAN!BQ49+PENJUALAN!BT49+PENJUALAN!BW49</f>
        <v>190</v>
      </c>
      <c r="E49" s="7">
        <f>PENJUALAN!E49+PENJUALAN!H49+PENJUALAN!K49+PENJUALAN!N49+PENJUALAN!Q49+PENJUALAN!T49+PENJUALAN!W49+PENJUALAN!Z49+PENJUALAN!AC49+PENJUALAN!AF49+PENJUALAN!AI49+PENJUALAN!AL49+PENJUALAN!AO49+PENJUALAN!AR49+PENJUALAN!AU49+PENJUALAN!AX49+PENJUALAN!BA49+PENJUALAN!BD49+PENJUALAN!BG49+PENJUALAN!BJ49+PENJUALAN!BM49+PENJUALAN!BP49+PENJUALAN!BS49+PENJUALAN!BV49+PENJUALAN!BY49</f>
        <v>2322500</v>
      </c>
      <c r="F49" s="8"/>
      <c r="G49" s="7">
        <f t="shared" si="2"/>
        <v>0</v>
      </c>
      <c r="H49" s="30">
        <v>12000</v>
      </c>
      <c r="I49" s="7">
        <f t="shared" si="3"/>
        <v>0</v>
      </c>
      <c r="K49" s="39" t="s">
        <v>73</v>
      </c>
      <c r="L49" s="30">
        <v>0</v>
      </c>
      <c r="N49" s="39" t="s">
        <v>91</v>
      </c>
      <c r="O49" s="36" t="str">
        <f>PENJUALAN!AA38</f>
        <v>UPI</v>
      </c>
      <c r="P49" s="37">
        <f>PENJUALAN!AC64</f>
        <v>5035000</v>
      </c>
      <c r="R49" s="36" t="str">
        <f>PENJUALAN!AA38</f>
        <v>UPI</v>
      </c>
      <c r="S49" s="37">
        <f>PENJUALAN!AC65</f>
        <v>0</v>
      </c>
      <c r="U49" s="44"/>
      <c r="V49" s="88" t="s">
        <v>17</v>
      </c>
      <c r="W49" s="88"/>
      <c r="X49" s="44" t="s">
        <v>71</v>
      </c>
      <c r="Y49" s="30">
        <v>34250000</v>
      </c>
    </row>
    <row r="50" spans="1:25">
      <c r="A50" s="6">
        <v>10</v>
      </c>
      <c r="B50" s="6" t="s">
        <v>74</v>
      </c>
      <c r="C50" s="30">
        <v>109</v>
      </c>
      <c r="D50" s="7">
        <f>PENJUALAN!C50+PENJUALAN!F50+PENJUALAN!I50+PENJUALAN!L50+PENJUALAN!O50+PENJUALAN!R50+PENJUALAN!U50+PENJUALAN!X50+PENJUALAN!AA50+PENJUALAN!AD50+PENJUALAN!AG50+PENJUALAN!AJ50+PENJUALAN!AM50+PENJUALAN!AP50+PENJUALAN!AS50+PENJUALAN!AY50+PENJUALAN!BB50+PENJUALAN!BE50+PENJUALAN!BH50+PENJUALAN!BK50+PENJUALAN!BN50+PENJUALAN!BQ50+PENJUALAN!BT50+PENJUALAN!BK50+PENJUALAN!BN50+PENJUALAN!BQ50+PENJUALAN!BT50+PENJUALAN!BW50</f>
        <v>109</v>
      </c>
      <c r="E50" s="7">
        <f>PENJUALAN!E50+PENJUALAN!H50+PENJUALAN!K50+PENJUALAN!N50+PENJUALAN!Q50+PENJUALAN!T50+PENJUALAN!W50+PENJUALAN!Z50+PENJUALAN!AC50+PENJUALAN!AF50+PENJUALAN!AI50+PENJUALAN!AL50+PENJUALAN!AO50+PENJUALAN!AR50+PENJUALAN!AU50+PENJUALAN!AX50+PENJUALAN!BA50+PENJUALAN!BD50+PENJUALAN!BG50+PENJUALAN!BJ50+PENJUALAN!BM50+PENJUALAN!BP50+PENJUALAN!BS50+PENJUALAN!BV50+PENJUALAN!BY50</f>
        <v>2751000</v>
      </c>
      <c r="F50" s="8"/>
      <c r="G50" s="7">
        <f t="shared" si="2"/>
        <v>0</v>
      </c>
      <c r="H50" s="30">
        <v>25000</v>
      </c>
      <c r="I50" s="7">
        <f t="shared" si="3"/>
        <v>0</v>
      </c>
      <c r="K50" s="39" t="s">
        <v>75</v>
      </c>
      <c r="L50" s="30">
        <v>50000</v>
      </c>
      <c r="N50" s="39" t="s">
        <v>93</v>
      </c>
      <c r="O50" s="36" t="str">
        <f>PENJUALAN!AD38</f>
        <v>RAWAN</v>
      </c>
      <c r="P50" s="37">
        <f>PENJUALAN!AF64</f>
        <v>6000000</v>
      </c>
      <c r="R50" s="36" t="str">
        <f>PENJUALAN!AD38</f>
        <v>RAWAN</v>
      </c>
      <c r="S50" s="37">
        <f>PENJUALAN!AF65</f>
        <v>1495000</v>
      </c>
      <c r="V50" s="89"/>
      <c r="W50" s="90"/>
      <c r="X50" s="2" t="s">
        <v>71</v>
      </c>
      <c r="Y50" s="46"/>
    </row>
    <row r="51" spans="1:25">
      <c r="A51" s="6">
        <v>11</v>
      </c>
      <c r="B51" s="6" t="s">
        <v>94</v>
      </c>
      <c r="C51" s="30">
        <v>10</v>
      </c>
      <c r="D51" s="7">
        <f>PENJUALAN!C51+PENJUALAN!F51+PENJUALAN!I51+PENJUALAN!L51+PENJUALAN!O51+PENJUALAN!R51+PENJUALAN!U51+PENJUALAN!X51+PENJUALAN!AA51+PENJUALAN!AD51+PENJUALAN!AG51+PENJUALAN!AJ51+PENJUALAN!AM51+PENJUALAN!AP51+PENJUALAN!AS51+PENJUALAN!AY51+PENJUALAN!BB51+PENJUALAN!BE51+PENJUALAN!BH51+PENJUALAN!BK51+PENJUALAN!BN51+PENJUALAN!BQ51+PENJUALAN!BT51+PENJUALAN!BK51+PENJUALAN!BN51+PENJUALAN!BQ51+PENJUALAN!BT51+PENJUALAN!BW51</f>
        <v>10</v>
      </c>
      <c r="E51" s="7">
        <f>PENJUALAN!E51+PENJUALAN!H51+PENJUALAN!K51+PENJUALAN!N51+PENJUALAN!Q51+PENJUALAN!T51+PENJUALAN!W51+PENJUALAN!Z51+PENJUALAN!AC51+PENJUALAN!AF51+PENJUALAN!AI51+PENJUALAN!AL51+PENJUALAN!AO51+PENJUALAN!AR51+PENJUALAN!AU51+PENJUALAN!AX51+PENJUALAN!BA51+PENJUALAN!BD51+PENJUALAN!BG51+PENJUALAN!BJ51+PENJUALAN!BM51+PENJUALAN!BP51+PENJUALAN!BS51+PENJUALAN!BV51+PENJUALAN!BY51</f>
        <v>100000</v>
      </c>
      <c r="F51" s="8"/>
      <c r="G51" s="7">
        <f t="shared" si="2"/>
        <v>0</v>
      </c>
      <c r="H51" s="30">
        <v>9000</v>
      </c>
      <c r="I51" s="7">
        <f t="shared" si="3"/>
        <v>0</v>
      </c>
      <c r="K51" s="39" t="s">
        <v>77</v>
      </c>
      <c r="L51" s="30">
        <v>400000</v>
      </c>
      <c r="N51" s="39" t="s">
        <v>91</v>
      </c>
      <c r="O51" s="36" t="str">
        <f>PENJUALAN!AG38</f>
        <v>TARMIN 2</v>
      </c>
      <c r="P51" s="37">
        <f>PENJUALAN!AI64</f>
        <v>860000</v>
      </c>
      <c r="R51" s="36" t="str">
        <f>PENJUALAN!AG38</f>
        <v>TARMIN 2</v>
      </c>
      <c r="S51" s="37">
        <f>PENJUALAN!AI65</f>
        <v>0</v>
      </c>
      <c r="V51" s="89"/>
      <c r="W51" s="90"/>
      <c r="X51" s="2" t="s">
        <v>71</v>
      </c>
      <c r="Y51" s="46"/>
    </row>
    <row r="52" spans="1:25">
      <c r="A52" s="6">
        <v>12</v>
      </c>
      <c r="B52" s="6" t="s">
        <v>78</v>
      </c>
      <c r="C52" s="30">
        <v>40</v>
      </c>
      <c r="D52" s="7">
        <f>PENJUALAN!C52+PENJUALAN!F52+PENJUALAN!I52+PENJUALAN!L52+PENJUALAN!O52+PENJUALAN!R52+PENJUALAN!U52+PENJUALAN!X52+PENJUALAN!AA52+PENJUALAN!AD52+PENJUALAN!AG52+PENJUALAN!AJ52+PENJUALAN!AM52+PENJUALAN!AP52+PENJUALAN!AS52+PENJUALAN!AY52+PENJUALAN!BB52+PENJUALAN!BE52+PENJUALAN!BH52+PENJUALAN!BK52+PENJUALAN!BN52+PENJUALAN!BQ52+PENJUALAN!BT52+PENJUALAN!BK52+PENJUALAN!BN52+PENJUALAN!BQ52+PENJUALAN!BT52+PENJUALAN!BW52</f>
        <v>40</v>
      </c>
      <c r="E52" s="7">
        <f>PENJUALAN!E52+PENJUALAN!H52+PENJUALAN!K52+PENJUALAN!N52+PENJUALAN!Q52+PENJUALAN!T52+PENJUALAN!W52+PENJUALAN!Z52+PENJUALAN!AC52+PENJUALAN!AF52+PENJUALAN!AI52+PENJUALAN!AL52+PENJUALAN!AO52+PENJUALAN!AR52+PENJUALAN!AU52+PENJUALAN!AX52+PENJUALAN!BA52+PENJUALAN!BD52+PENJUALAN!BG52+PENJUALAN!BJ52+PENJUALAN!BM52+PENJUALAN!BP52+PENJUALAN!BS52+PENJUALAN!BV52+PENJUALAN!BY52</f>
        <v>320000</v>
      </c>
      <c r="F52" s="8"/>
      <c r="G52" s="7">
        <f t="shared" si="2"/>
        <v>0</v>
      </c>
      <c r="H52" s="30">
        <v>7000</v>
      </c>
      <c r="I52" s="7">
        <f t="shared" si="3"/>
        <v>0</v>
      </c>
      <c r="K52" s="39" t="s">
        <v>79</v>
      </c>
      <c r="L52" s="30">
        <v>450000</v>
      </c>
      <c r="N52" s="39" t="s">
        <v>91</v>
      </c>
      <c r="O52" s="36" t="str">
        <f>PENJUALAN!AJ38</f>
        <v>YANAH</v>
      </c>
      <c r="P52" s="37">
        <f>PENJUALAN!AL64</f>
        <v>470000</v>
      </c>
      <c r="R52" s="36" t="str">
        <f>PENJUALAN!AJ38</f>
        <v>YANAH</v>
      </c>
      <c r="S52" s="37">
        <f>PENJUALAN!AL65</f>
        <v>0</v>
      </c>
      <c r="W52" s="8"/>
    </row>
    <row r="53" spans="1:25">
      <c r="A53" s="6">
        <v>13</v>
      </c>
      <c r="B53" s="6" t="s">
        <v>80</v>
      </c>
      <c r="C53" s="30">
        <v>1520</v>
      </c>
      <c r="D53" s="7">
        <f>PENJUALAN!C53+PENJUALAN!F53+PENJUALAN!I53+PENJUALAN!L53+PENJUALAN!O53+PENJUALAN!R53+PENJUALAN!U53+PENJUALAN!X53+PENJUALAN!AA53+PENJUALAN!AD53+PENJUALAN!AG53+PENJUALAN!AJ53+PENJUALAN!AM53+PENJUALAN!AP53+PENJUALAN!AS53+PENJUALAN!AY53+PENJUALAN!BB53+PENJUALAN!BE53+PENJUALAN!BH53+PENJUALAN!BK53+PENJUALAN!BN53+PENJUALAN!BQ53+PENJUALAN!BT53+PENJUALAN!BK53+PENJUALAN!BN53+PENJUALAN!BQ53+PENJUALAN!BT53+PENJUALAN!BW53</f>
        <v>1520</v>
      </c>
      <c r="E53" s="7">
        <f>PENJUALAN!E53+PENJUALAN!H53+PENJUALAN!K53+PENJUALAN!N53+PENJUALAN!Q53+PENJUALAN!T53+PENJUALAN!W53+PENJUALAN!Z53+PENJUALAN!AC53+PENJUALAN!AF53+PENJUALAN!AI53+PENJUALAN!AL53+PENJUALAN!AO53+PENJUALAN!AR53+PENJUALAN!AU53+PENJUALAN!AX53+PENJUALAN!BA53+PENJUALAN!BD53+PENJUALAN!BG53+PENJUALAN!BJ53+PENJUALAN!BM53+PENJUALAN!BP53+PENJUALAN!BS53+PENJUALAN!BV53+PENJUALAN!BY53</f>
        <v>3720000</v>
      </c>
      <c r="F53" s="8"/>
      <c r="G53" s="7">
        <f t="shared" si="2"/>
        <v>0</v>
      </c>
      <c r="H53" s="30">
        <v>2400</v>
      </c>
      <c r="I53" s="7">
        <f t="shared" si="3"/>
        <v>0</v>
      </c>
      <c r="K53" s="39" t="s">
        <v>81</v>
      </c>
      <c r="L53" s="30">
        <v>80000</v>
      </c>
      <c r="N53" s="39" t="s">
        <v>92</v>
      </c>
      <c r="O53" s="36" t="str">
        <f>PENJUALAN!AM38</f>
        <v>JEFRI</v>
      </c>
      <c r="P53" s="37">
        <f>PENJUALAN!AO64</f>
        <v>4534000</v>
      </c>
      <c r="R53" s="36" t="str">
        <f>PENJUALAN!AM38</f>
        <v>JEFRI</v>
      </c>
      <c r="S53" s="37">
        <f>PENJUALAN!AO65</f>
        <v>0</v>
      </c>
      <c r="W53" s="8"/>
      <c r="X53" s="2" t="s">
        <v>82</v>
      </c>
      <c r="Y53" s="46">
        <f>Y47-Y48-Y49-Y50-Y51</f>
        <v>0</v>
      </c>
    </row>
    <row r="54" spans="1:25">
      <c r="A54" s="6">
        <v>14</v>
      </c>
      <c r="B54" s="6" t="s">
        <v>83</v>
      </c>
      <c r="C54" s="30">
        <v>60</v>
      </c>
      <c r="D54" s="7">
        <f>PENJUALAN!C54+PENJUALAN!F54+PENJUALAN!I54+PENJUALAN!L54+PENJUALAN!O54+PENJUALAN!R54+PENJUALAN!U54+PENJUALAN!X54+PENJUALAN!AA54+PENJUALAN!AD54+PENJUALAN!AG54+PENJUALAN!AJ54+PENJUALAN!AM54+PENJUALAN!AP54+PENJUALAN!AS54+PENJUALAN!AY54+PENJUALAN!BB54+PENJUALAN!BE54+PENJUALAN!BH54+PENJUALAN!BK54+PENJUALAN!BN54+PENJUALAN!BQ54+PENJUALAN!BT54+PENJUALAN!BK54+PENJUALAN!BN54+PENJUALAN!BQ54+PENJUALAN!BT54+PENJUALAN!BW54</f>
        <v>60</v>
      </c>
      <c r="E54" s="7">
        <f>PENJUALAN!E54+PENJUALAN!H54+PENJUALAN!K54+PENJUALAN!N54+PENJUALAN!Q54+PENJUALAN!T54+PENJUALAN!W54+PENJUALAN!Z54+PENJUALAN!AC54+PENJUALAN!AF54+PENJUALAN!AI54+PENJUALAN!AL54+PENJUALAN!AO54+PENJUALAN!AR54+PENJUALAN!AU54+PENJUALAN!AX54+PENJUALAN!BA54+PENJUALAN!BD54+PENJUALAN!BG54+PENJUALAN!BJ54+PENJUALAN!BM54+PENJUALAN!BP54+PENJUALAN!BS54+PENJUALAN!BV54+PENJUALAN!BY54</f>
        <v>1095000</v>
      </c>
      <c r="F54" s="8"/>
      <c r="G54" s="7">
        <f t="shared" si="2"/>
        <v>0</v>
      </c>
      <c r="H54" s="30">
        <v>18000</v>
      </c>
      <c r="I54" s="7">
        <f t="shared" si="3"/>
        <v>0</v>
      </c>
      <c r="K54" s="6"/>
      <c r="L54" s="7"/>
      <c r="N54" s="39"/>
      <c r="O54" s="36">
        <f>PENJUALAN!AP38</f>
        <v>0</v>
      </c>
      <c r="P54" s="37">
        <f>PENJUALAN!AR64</f>
        <v>0</v>
      </c>
      <c r="R54" s="36">
        <f>PENJUALAN!AP38</f>
        <v>0</v>
      </c>
      <c r="S54" s="37">
        <f>PENJUALAN!AR65</f>
        <v>0</v>
      </c>
      <c r="W54" s="8"/>
    </row>
    <row r="55" spans="1:25">
      <c r="A55" s="6">
        <v>15</v>
      </c>
      <c r="B55" s="6" t="s">
        <v>84</v>
      </c>
      <c r="C55" s="30">
        <v>5</v>
      </c>
      <c r="D55" s="7">
        <f>PENJUALAN!C55+PENJUALAN!F55+PENJUALAN!I55+PENJUALAN!L55+PENJUALAN!O55+PENJUALAN!R55+PENJUALAN!U55+PENJUALAN!X55+PENJUALAN!AA55+PENJUALAN!AD55+PENJUALAN!AG55+PENJUALAN!AJ55+PENJUALAN!AM55+PENJUALAN!AP55+PENJUALAN!AS55+PENJUALAN!AY55+PENJUALAN!BB55+PENJUALAN!BE55+PENJUALAN!BH55+PENJUALAN!BK55+PENJUALAN!BN55+PENJUALAN!BQ55+PENJUALAN!BT55+PENJUALAN!BK55+PENJUALAN!BN55+PENJUALAN!BQ55+PENJUALAN!BT55+PENJUALAN!BW55</f>
        <v>5</v>
      </c>
      <c r="E55" s="7">
        <f>PENJUALAN!E55+PENJUALAN!H55+PENJUALAN!K55+PENJUALAN!N55+PENJUALAN!Q55+PENJUALAN!T55+PENJUALAN!W55+PENJUALAN!Z55+PENJUALAN!AC55+PENJUALAN!AF55+PENJUALAN!AI55+PENJUALAN!AL55+PENJUALAN!AO55+PENJUALAN!AR55+PENJUALAN!AU55+PENJUALAN!AX55+PENJUALAN!BA55+PENJUALAN!BD55+PENJUALAN!BG55+PENJUALAN!BJ55+PENJUALAN!BM55+PENJUALAN!BP55+PENJUALAN!BS55+PENJUALAN!BV55+PENJUALAN!BY55</f>
        <v>125000</v>
      </c>
      <c r="F55" s="8"/>
      <c r="G55" s="7">
        <f t="shared" si="2"/>
        <v>0</v>
      </c>
      <c r="H55" s="30">
        <v>25000</v>
      </c>
      <c r="I55" s="7">
        <f t="shared" si="3"/>
        <v>0</v>
      </c>
      <c r="K55" s="6"/>
      <c r="L55" s="7"/>
      <c r="N55" s="35"/>
      <c r="O55" s="36">
        <f>PENJUALAN!AS38</f>
        <v>0</v>
      </c>
      <c r="P55" s="37">
        <f>PENJUALAN!AU64</f>
        <v>0</v>
      </c>
      <c r="R55" s="36">
        <f>PENJUALAN!AS38</f>
        <v>0</v>
      </c>
      <c r="S55" s="37">
        <f>PENJUALAN!AU65</f>
        <v>0</v>
      </c>
      <c r="W55" s="8"/>
    </row>
    <row r="56" spans="1:25">
      <c r="A56" s="6">
        <v>16</v>
      </c>
      <c r="B56" s="6" t="s">
        <v>85</v>
      </c>
      <c r="C56" s="7"/>
      <c r="D56" s="7">
        <f>PENJUALAN!C56+PENJUALAN!F56+PENJUALAN!I56+PENJUALAN!L56+PENJUALAN!O56+PENJUALAN!R56+PENJUALAN!U56+PENJUALAN!X56+PENJUALAN!AA56+PENJUALAN!AD56+PENJUALAN!AG56+PENJUALAN!AJ56+PENJUALAN!AM56+PENJUALAN!AP56+PENJUALAN!AS56+PENJUALAN!AY56+PENJUALAN!BB56+PENJUALAN!BE56+PENJUALAN!BH56+PENJUALAN!BK56+PENJUALAN!BN56+PENJUALAN!BQ56+PENJUALAN!BT56+PENJUALAN!BK56+PENJUALAN!BN56+PENJUALAN!BQ56+PENJUALAN!BT56+PENJUALAN!BW56</f>
        <v>0</v>
      </c>
      <c r="E56" s="7">
        <f>PENJUALAN!E56+PENJUALAN!H56+PENJUALAN!K56+PENJUALAN!N56+PENJUALAN!Q56+PENJUALAN!T56+PENJUALAN!W56+PENJUALAN!Z56+PENJUALAN!AC56+PENJUALAN!AF56+PENJUALAN!AI56+PENJUALAN!AL56+PENJUALAN!AO56+PENJUALAN!AR56+PENJUALAN!AU56+PENJUALAN!AX56+PENJUALAN!BA56+PENJUALAN!BD56+PENJUALAN!BG56+PENJUALAN!BJ56+PENJUALAN!BM56+PENJUALAN!BP56+PENJUALAN!BS56+PENJUALAN!BV56+PENJUALAN!BY56</f>
        <v>0</v>
      </c>
      <c r="F56" s="8"/>
      <c r="G56" s="7">
        <f t="shared" si="2"/>
        <v>0</v>
      </c>
      <c r="H56" s="7"/>
      <c r="I56" s="7">
        <f t="shared" si="3"/>
        <v>0</v>
      </c>
      <c r="K56" s="6"/>
      <c r="L56" s="7"/>
      <c r="N56" s="35"/>
      <c r="O56" s="36">
        <f>PENJUALAN!AV38</f>
        <v>0</v>
      </c>
      <c r="P56" s="37">
        <f>PENJUALAN!AX64</f>
        <v>0</v>
      </c>
      <c r="R56" s="36">
        <f>PENJUALAN!AV38</f>
        <v>0</v>
      </c>
      <c r="S56" s="37">
        <f>PENJUALAN!AX65</f>
        <v>0</v>
      </c>
      <c r="W56" s="8"/>
    </row>
    <row r="57" spans="1:25">
      <c r="A57" s="6">
        <v>17</v>
      </c>
      <c r="B57" s="6" t="s">
        <v>86</v>
      </c>
      <c r="C57" s="7"/>
      <c r="D57" s="7">
        <f>PENJUALAN!C57+PENJUALAN!F57+PENJUALAN!I57+PENJUALAN!L57+PENJUALAN!O57+PENJUALAN!R57+PENJUALAN!U57+PENJUALAN!X57+PENJUALAN!AA57+PENJUALAN!AD57+PENJUALAN!AG57+PENJUALAN!AJ57+PENJUALAN!AM57+PENJUALAN!AP57+PENJUALAN!AS57+PENJUALAN!AY57+PENJUALAN!BB57+PENJUALAN!BE57+PENJUALAN!BH57+PENJUALAN!BK57+PENJUALAN!BN57+PENJUALAN!BQ57+PENJUALAN!BT57+PENJUALAN!BK57+PENJUALAN!BN57+PENJUALAN!BQ57+PENJUALAN!BT57+PENJUALAN!BW57</f>
        <v>0</v>
      </c>
      <c r="E57" s="7">
        <f>PENJUALAN!E57+PENJUALAN!H57+PENJUALAN!K57+PENJUALAN!N57+PENJUALAN!Q57+PENJUALAN!T57+PENJUALAN!W57+PENJUALAN!Z57+PENJUALAN!AC57+PENJUALAN!AF57+PENJUALAN!AI57+PENJUALAN!AL57+PENJUALAN!AO57+PENJUALAN!AR57+PENJUALAN!AU57+PENJUALAN!AX57+PENJUALAN!BA57+PENJUALAN!BD57+PENJUALAN!BG57+PENJUALAN!BJ57+PENJUALAN!BM57+PENJUALAN!BP57+PENJUALAN!BS57+PENJUALAN!BV57+PENJUALAN!BY57</f>
        <v>0</v>
      </c>
      <c r="F57" s="8"/>
      <c r="G57" s="7">
        <f t="shared" si="2"/>
        <v>0</v>
      </c>
      <c r="H57" s="7"/>
      <c r="I57" s="7">
        <f t="shared" si="3"/>
        <v>0</v>
      </c>
      <c r="K57" s="6"/>
      <c r="L57" s="7"/>
      <c r="N57" s="35"/>
      <c r="O57" s="36">
        <f>PENJUALAN!AY38</f>
        <v>0</v>
      </c>
      <c r="P57" s="37">
        <f>PENJUALAN!BA64</f>
        <v>0</v>
      </c>
      <c r="R57" s="36">
        <f>PENJUALAN!AY38</f>
        <v>0</v>
      </c>
      <c r="S57" s="37">
        <f>PENJUALAN!BA65</f>
        <v>0</v>
      </c>
      <c r="W57" s="8"/>
    </row>
    <row r="58" spans="1:25">
      <c r="A58" s="6">
        <v>18</v>
      </c>
      <c r="B58" s="6"/>
      <c r="C58" s="7"/>
      <c r="D58" s="7">
        <f>PENJUALAN!C58+PENJUALAN!F58+PENJUALAN!I58+PENJUALAN!L58+PENJUALAN!O58+PENJUALAN!R58+PENJUALAN!U58+PENJUALAN!X58+PENJUALAN!AA58+PENJUALAN!AD58+PENJUALAN!AG58+PENJUALAN!AJ58+PENJUALAN!AM58+PENJUALAN!AP58+PENJUALAN!AS58+PENJUALAN!AY58+PENJUALAN!BB58+PENJUALAN!BE58+PENJUALAN!BH58+PENJUALAN!BK58+PENJUALAN!BN58+PENJUALAN!BQ58+PENJUALAN!BT58+PENJUALAN!BK58+PENJUALAN!BN58+PENJUALAN!BQ58+PENJUALAN!BT58+PENJUALAN!BW58</f>
        <v>0</v>
      </c>
      <c r="E58" s="7">
        <f>PENJUALAN!E58+PENJUALAN!H58+PENJUALAN!K58+PENJUALAN!N58+PENJUALAN!Q58+PENJUALAN!T58+PENJUALAN!W58+PENJUALAN!Z58+PENJUALAN!AC58+PENJUALAN!AF58+PENJUALAN!AI58+PENJUALAN!AL58+PENJUALAN!AO58+PENJUALAN!AR58+PENJUALAN!AU58+PENJUALAN!AX58+PENJUALAN!BA58+PENJUALAN!BD58+PENJUALAN!BG58+PENJUALAN!BJ58+PENJUALAN!BM58+PENJUALAN!BP58+PENJUALAN!BS58+PENJUALAN!BV58+PENJUALAN!BY58</f>
        <v>0</v>
      </c>
      <c r="F58" s="8"/>
      <c r="G58" s="7">
        <f t="shared" si="2"/>
        <v>0</v>
      </c>
      <c r="H58" s="7"/>
      <c r="I58" s="7">
        <f t="shared" si="3"/>
        <v>0</v>
      </c>
      <c r="K58" s="6"/>
      <c r="L58" s="7"/>
      <c r="N58" s="35"/>
      <c r="O58" s="36">
        <f>PENJUALAN!BB38</f>
        <v>0</v>
      </c>
      <c r="P58" s="37">
        <f>PENJUALAN!BD64</f>
        <v>0</v>
      </c>
      <c r="R58" s="36">
        <f>PENJUALAN!BB38</f>
        <v>0</v>
      </c>
      <c r="S58" s="37">
        <f>PENJUALAN!BD65</f>
        <v>0</v>
      </c>
      <c r="W58" s="8"/>
    </row>
    <row r="59" spans="1:25">
      <c r="A59" s="6">
        <v>19</v>
      </c>
      <c r="B59" s="6"/>
      <c r="C59" s="7"/>
      <c r="D59" s="7">
        <f>PENJUALAN!C59+PENJUALAN!F59+PENJUALAN!I59+PENJUALAN!L59+PENJUALAN!O59+PENJUALAN!R59+PENJUALAN!U59+PENJUALAN!X59+PENJUALAN!AA59+PENJUALAN!AD59+PENJUALAN!AG59+PENJUALAN!AJ59+PENJUALAN!AM59+PENJUALAN!AP59+PENJUALAN!AS59+PENJUALAN!AY59+PENJUALAN!BB59+PENJUALAN!BE59+PENJUALAN!BH59+PENJUALAN!BK59+PENJUALAN!BN59+PENJUALAN!BQ59+PENJUALAN!BT59+PENJUALAN!BK59+PENJUALAN!BN59+PENJUALAN!BQ59+PENJUALAN!BT59+PENJUALAN!BW59</f>
        <v>0</v>
      </c>
      <c r="E59" s="7">
        <f>PENJUALAN!E59+PENJUALAN!H59+PENJUALAN!K59+PENJUALAN!N59+PENJUALAN!Q59+PENJUALAN!T59+PENJUALAN!W59+PENJUALAN!Z59+PENJUALAN!AC59+PENJUALAN!AF59+PENJUALAN!AI59+PENJUALAN!AL59+PENJUALAN!AO59+PENJUALAN!AR59+PENJUALAN!AU59+PENJUALAN!AX59+PENJUALAN!BA59+PENJUALAN!BD59+PENJUALAN!BG59+PENJUALAN!BJ59+PENJUALAN!BM59+PENJUALAN!BP59+PENJUALAN!BS59+PENJUALAN!BV59+PENJUALAN!BY59</f>
        <v>0</v>
      </c>
      <c r="F59" s="8"/>
      <c r="G59" s="7">
        <f t="shared" si="2"/>
        <v>0</v>
      </c>
      <c r="H59" s="7"/>
      <c r="I59" s="7">
        <f t="shared" si="3"/>
        <v>0</v>
      </c>
      <c r="K59" s="6"/>
      <c r="L59" s="7"/>
      <c r="N59" s="35"/>
      <c r="O59" s="36">
        <f>PENJUALAN!BE38</f>
        <v>0</v>
      </c>
      <c r="P59" s="37">
        <f>PENJUALAN!BG64</f>
        <v>0</v>
      </c>
      <c r="R59" s="36">
        <f>PENJUALAN!BE38</f>
        <v>0</v>
      </c>
      <c r="S59" s="37">
        <f>PENJUALAN!BD65</f>
        <v>0</v>
      </c>
      <c r="W59" s="8"/>
    </row>
    <row r="60" spans="1:25">
      <c r="A60" s="6">
        <v>20</v>
      </c>
      <c r="B60" s="6"/>
      <c r="C60" s="7"/>
      <c r="D60" s="7">
        <f>PENJUALAN!C60+PENJUALAN!F60+PENJUALAN!I60+PENJUALAN!L60+PENJUALAN!O60+PENJUALAN!R60+PENJUALAN!U60+PENJUALAN!X60+PENJUALAN!AA60+PENJUALAN!AD60+PENJUALAN!AG60+PENJUALAN!AJ60+PENJUALAN!AM60+PENJUALAN!AP60+PENJUALAN!AS60+PENJUALAN!AY60+PENJUALAN!BB60+PENJUALAN!BE60+PENJUALAN!BH60+PENJUALAN!BK60+PENJUALAN!BN60+PENJUALAN!BQ60+PENJUALAN!BT60+PENJUALAN!BK60+PENJUALAN!BN60+PENJUALAN!BQ60+PENJUALAN!BT60+PENJUALAN!BW60</f>
        <v>0</v>
      </c>
      <c r="E60" s="7">
        <f>PENJUALAN!E60+PENJUALAN!H60+PENJUALAN!K60+PENJUALAN!N60+PENJUALAN!Q60+PENJUALAN!T60+PENJUALAN!W60+PENJUALAN!Z60+PENJUALAN!AC60+PENJUALAN!AF60+PENJUALAN!AI60+PENJUALAN!AL60+PENJUALAN!AO60+PENJUALAN!AR60+PENJUALAN!AU60+PENJUALAN!AX60+PENJUALAN!BA60+PENJUALAN!BD60+PENJUALAN!BG60+PENJUALAN!BJ60+PENJUALAN!BM60+PENJUALAN!BP60+PENJUALAN!BS60+PENJUALAN!BV60+PENJUALAN!BY60</f>
        <v>0</v>
      </c>
      <c r="F60" s="8"/>
      <c r="G60" s="7">
        <f t="shared" si="2"/>
        <v>0</v>
      </c>
      <c r="H60" s="7"/>
      <c r="I60" s="7">
        <f t="shared" si="3"/>
        <v>0</v>
      </c>
      <c r="K60" s="6"/>
      <c r="L60" s="7"/>
      <c r="N60" s="35"/>
      <c r="O60" s="36">
        <f>PENJUALAN!BH38</f>
        <v>0</v>
      </c>
      <c r="P60" s="37">
        <f>PENJUALAN!BG64</f>
        <v>0</v>
      </c>
      <c r="R60" s="36">
        <f>PENJUALAN!BH38</f>
        <v>0</v>
      </c>
      <c r="S60" s="37">
        <f>PENJUALAN!BG65</f>
        <v>0</v>
      </c>
    </row>
    <row r="61" spans="1:25">
      <c r="A61" s="6">
        <v>21</v>
      </c>
      <c r="B61" s="6"/>
      <c r="C61" s="7"/>
      <c r="D61" s="7">
        <f>PENJUALAN!C61+PENJUALAN!F61+PENJUALAN!I61+PENJUALAN!L61+PENJUALAN!O61+PENJUALAN!R61+PENJUALAN!U61+PENJUALAN!X61+PENJUALAN!AA61+PENJUALAN!AD61+PENJUALAN!AG61+PENJUALAN!AJ61+PENJUALAN!AM61+PENJUALAN!AP61+PENJUALAN!AS61+PENJUALAN!AY61+PENJUALAN!BB61+PENJUALAN!BE61+PENJUALAN!BH61+PENJUALAN!BK61+PENJUALAN!BN61+PENJUALAN!BQ61+PENJUALAN!BT61+PENJUALAN!BK61+PENJUALAN!BN61+PENJUALAN!BQ61+PENJUALAN!BT61+PENJUALAN!BW61</f>
        <v>0</v>
      </c>
      <c r="E61" s="7">
        <f>PENJUALAN!E61+PENJUALAN!H61+PENJUALAN!K61+PENJUALAN!N61+PENJUALAN!Q61+PENJUALAN!T61+PENJUALAN!W61+PENJUALAN!Z61+PENJUALAN!AC61+PENJUALAN!AF61+PENJUALAN!AI61+PENJUALAN!AL61+PENJUALAN!AO61+PENJUALAN!AR61+PENJUALAN!AU61+PENJUALAN!AX61+PENJUALAN!BA61+PENJUALAN!BD61+PENJUALAN!BG61+PENJUALAN!BJ61+PENJUALAN!BM61+PENJUALAN!BP61+PENJUALAN!BS61+PENJUALAN!BV61+PENJUALAN!BY61</f>
        <v>0</v>
      </c>
      <c r="F61" s="8"/>
      <c r="G61" s="7">
        <f t="shared" si="2"/>
        <v>0</v>
      </c>
      <c r="H61" s="7"/>
      <c r="I61" s="7">
        <f t="shared" si="3"/>
        <v>0</v>
      </c>
      <c r="K61" s="6"/>
      <c r="L61" s="7"/>
      <c r="N61" s="35"/>
      <c r="O61" s="36">
        <f>PENJUALAN!BH38</f>
        <v>0</v>
      </c>
      <c r="P61" s="37">
        <f>PENJUALAN!BJ64</f>
        <v>0</v>
      </c>
      <c r="R61" s="36">
        <f>PENJUALAN!BK38</f>
        <v>0</v>
      </c>
      <c r="S61" s="37">
        <f>PENJUALAN!BJ6</f>
        <v>0</v>
      </c>
    </row>
    <row r="62" spans="1:25">
      <c r="C62" s="8"/>
      <c r="D62" s="8"/>
      <c r="E62" s="8"/>
      <c r="F62" s="8"/>
      <c r="G62" s="8"/>
      <c r="H62" s="8"/>
      <c r="I62" s="8"/>
      <c r="L62" s="8"/>
    </row>
    <row r="63" spans="1:25">
      <c r="C63" s="8"/>
      <c r="D63" s="8"/>
      <c r="E63" s="9">
        <f>SUM(E41:E61)</f>
        <v>94786500</v>
      </c>
      <c r="F63" s="8"/>
      <c r="G63" s="8"/>
      <c r="H63" s="8"/>
      <c r="I63" s="9">
        <f>SUM(I41:I61)</f>
        <v>0</v>
      </c>
      <c r="L63" s="9">
        <f>SUM(L41:L61)</f>
        <v>8300000</v>
      </c>
      <c r="P63" s="9">
        <f>SUM(P41:P61)</f>
        <v>93291500</v>
      </c>
      <c r="S63" s="9">
        <f>SUM(S41:S61)</f>
        <v>1495000</v>
      </c>
    </row>
    <row r="64" spans="1:25">
      <c r="C64" s="8"/>
      <c r="D64" s="31"/>
      <c r="E64" s="32">
        <f>Y47</f>
        <v>82250000</v>
      </c>
      <c r="F64" s="8"/>
      <c r="G64" s="8"/>
      <c r="H64" s="8"/>
      <c r="I64" s="8"/>
      <c r="L64" s="8"/>
      <c r="S64" s="42">
        <f>I63+P63+S63</f>
        <v>94786500</v>
      </c>
    </row>
    <row r="65" spans="1:27">
      <c r="C65" s="8"/>
      <c r="D65" s="8" t="s">
        <v>88</v>
      </c>
      <c r="E65" s="9">
        <f>I63</f>
        <v>0</v>
      </c>
      <c r="F65" s="8"/>
      <c r="G65" s="8"/>
      <c r="H65" s="8"/>
      <c r="I65" s="8"/>
      <c r="L65" s="8"/>
    </row>
    <row r="66" spans="1:27">
      <c r="C66" s="8"/>
      <c r="D66" s="8" t="s">
        <v>89</v>
      </c>
      <c r="E66" s="9">
        <f>L63</f>
        <v>8300000</v>
      </c>
      <c r="F66" s="8"/>
      <c r="G66" s="8"/>
      <c r="H66" s="8"/>
      <c r="I66" s="8"/>
      <c r="L66" s="8"/>
    </row>
    <row r="67" spans="1:27">
      <c r="C67" s="8"/>
      <c r="D67" s="8"/>
      <c r="E67" s="8"/>
      <c r="F67" s="8"/>
      <c r="G67" s="8"/>
      <c r="H67" s="8"/>
      <c r="I67" s="8"/>
      <c r="L67" s="8"/>
    </row>
    <row r="68" spans="1:27">
      <c r="C68" s="8"/>
      <c r="D68" s="8" t="s">
        <v>90</v>
      </c>
      <c r="E68" s="9">
        <f>E63-E64+E65-E66</f>
        <v>4236500</v>
      </c>
      <c r="F68" s="8"/>
      <c r="G68" s="8"/>
      <c r="H68" s="8"/>
      <c r="I68" s="8"/>
    </row>
    <row r="70" spans="1:27" ht="6" customHeight="1"/>
    <row r="72" spans="1:27">
      <c r="A72" s="75" t="s">
        <v>15</v>
      </c>
      <c r="B72" s="73"/>
      <c r="C72" s="27" t="s">
        <v>37</v>
      </c>
      <c r="D72" s="27" t="s">
        <v>12</v>
      </c>
      <c r="E72" s="80" t="s">
        <v>38</v>
      </c>
      <c r="G72" s="27" t="s">
        <v>39</v>
      </c>
      <c r="H72" s="80" t="s">
        <v>3</v>
      </c>
      <c r="I72" s="80" t="s">
        <v>38</v>
      </c>
      <c r="K72" s="84" t="s">
        <v>40</v>
      </c>
      <c r="L72" s="85"/>
      <c r="N72" s="82" t="s">
        <v>41</v>
      </c>
      <c r="O72" s="74" t="s">
        <v>42</v>
      </c>
      <c r="P72" s="73"/>
      <c r="R72" s="75" t="s">
        <v>43</v>
      </c>
      <c r="S72" s="73"/>
      <c r="U72" s="75" t="s">
        <v>44</v>
      </c>
      <c r="V72" s="76"/>
      <c r="W72" s="76"/>
      <c r="X72" s="76"/>
      <c r="Y72" s="77"/>
      <c r="AA72" s="80" t="s">
        <v>45</v>
      </c>
    </row>
    <row r="73" spans="1:27">
      <c r="A73" s="5" t="s">
        <v>10</v>
      </c>
      <c r="B73" s="5" t="s">
        <v>46</v>
      </c>
      <c r="C73" s="28" t="s">
        <v>47</v>
      </c>
      <c r="D73" s="28" t="s">
        <v>48</v>
      </c>
      <c r="E73" s="81"/>
      <c r="G73" s="28" t="s">
        <v>49</v>
      </c>
      <c r="H73" s="81"/>
      <c r="I73" s="81"/>
      <c r="K73" s="86"/>
      <c r="L73" s="87"/>
      <c r="N73" s="83"/>
      <c r="O73" s="33" t="s">
        <v>50</v>
      </c>
      <c r="P73" s="34" t="s">
        <v>51</v>
      </c>
      <c r="R73" s="34" t="s">
        <v>50</v>
      </c>
      <c r="S73" s="34" t="s">
        <v>51</v>
      </c>
      <c r="U73" s="5" t="s">
        <v>46</v>
      </c>
      <c r="V73" s="5" t="s">
        <v>52</v>
      </c>
      <c r="W73" s="5" t="s">
        <v>11</v>
      </c>
      <c r="X73" s="5" t="s">
        <v>3</v>
      </c>
      <c r="Y73" s="45" t="s">
        <v>38</v>
      </c>
      <c r="AA73" s="81"/>
    </row>
    <row r="74" spans="1:27" ht="6" customHeight="1"/>
    <row r="75" spans="1:27">
      <c r="A75" s="6">
        <v>1</v>
      </c>
      <c r="B75" s="6" t="s">
        <v>53</v>
      </c>
      <c r="C75" s="30">
        <v>857</v>
      </c>
      <c r="D75" s="7">
        <f>PENJUALAN!C75+PENJUALAN!F75+PENJUALAN!I75+PENJUALAN!L75+PENJUALAN!O75+PENJUALAN!R75+PENJUALAN!U75+PENJUALAN!X75+PENJUALAN!AA75+PENJUALAN!AD75+PENJUALAN!AG75+PENJUALAN!AJ75+PENJUALAN!AM75+PENJUALAN!AP75+PENJUALAN!AS75+PENJUALAN!AY75+PENJUALAN!BB75+PENJUALAN!BE75+PENJUALAN!BH75+PENJUALAN!BK75+PENJUALAN!BN75+PENJUALAN!BQ75+PENJUALAN!BT75+PENJUALAN!BK75+PENJUALAN!BN75+PENJUALAN!BQ75+PENJUALAN!BT75+PENJUALAN!BW75</f>
        <v>857</v>
      </c>
      <c r="E75" s="7">
        <f>PENJUALAN!E75+PENJUALAN!H75+PENJUALAN!K75+PENJUALAN!N75+PENJUALAN!Q75+PENJUALAN!T75+PENJUALAN!W75+PENJUALAN!Z75+PENJUALAN!AC75+PENJUALAN!AF75+PENJUALAN!AI75+PENJUALAN!AL75+PENJUALAN!AO75+PENJUALAN!AR75+PENJUALAN!AU75+PENJUALAN!AX75+PENJUALAN!BA75+PENJUALAN!BD75+PENJUALAN!BG75+PENJUALAN!BJ75+PENJUALAN!BM75+PENJUALAN!BP75+PENJUALAN!BS75+PENJUALAN!BV75+PENJUALAN!BY75</f>
        <v>38044000</v>
      </c>
      <c r="F75" s="8"/>
      <c r="G75" s="7">
        <f t="shared" ref="G75:G95" si="5">C75-D75</f>
        <v>0</v>
      </c>
      <c r="H75" s="30">
        <v>44000</v>
      </c>
      <c r="I75" s="7">
        <f t="shared" ref="I75:I95" si="6">G75*H75</f>
        <v>0</v>
      </c>
      <c r="K75" s="39" t="s">
        <v>54</v>
      </c>
      <c r="L75" s="30">
        <v>1000000</v>
      </c>
      <c r="N75" s="39" t="s">
        <v>17</v>
      </c>
      <c r="O75" s="36" t="str">
        <f>PENJUALAN!C72</f>
        <v>KARWATI</v>
      </c>
      <c r="P75" s="37">
        <f>PENJUALAN!E98</f>
        <v>26400000</v>
      </c>
      <c r="R75" s="36" t="str">
        <f>PENJUALAN!C72</f>
        <v>KARWATI</v>
      </c>
      <c r="S75" s="37">
        <f>PENJUALAN!E99</f>
        <v>0</v>
      </c>
      <c r="U75" s="6" t="s">
        <v>55</v>
      </c>
      <c r="V75" s="6">
        <v>1347</v>
      </c>
      <c r="W75" s="7">
        <v>3500</v>
      </c>
      <c r="X75" s="6">
        <v>23000</v>
      </c>
      <c r="Y75" s="46">
        <f t="shared" ref="Y75:Y80" si="7">W75*X75</f>
        <v>80500000</v>
      </c>
      <c r="AA75" s="6"/>
    </row>
    <row r="76" spans="1:27">
      <c r="A76" s="6">
        <v>2</v>
      </c>
      <c r="B76" s="6" t="s">
        <v>56</v>
      </c>
      <c r="C76" s="30">
        <v>208</v>
      </c>
      <c r="D76" s="7">
        <f>PENJUALAN!C76+PENJUALAN!F76+PENJUALAN!I76+PENJUALAN!L76+PENJUALAN!O76+PENJUALAN!R76+PENJUALAN!U76+PENJUALAN!X76+PENJUALAN!AA76+PENJUALAN!AD76+PENJUALAN!AG76+PENJUALAN!AJ76+PENJUALAN!AM76+PENJUALAN!AP76+PENJUALAN!AS76+PENJUALAN!AY76+PENJUALAN!BB76+PENJUALAN!BE76+PENJUALAN!BH76+PENJUALAN!BK76+PENJUALAN!BN76+PENJUALAN!BQ76+PENJUALAN!BT76+PENJUALAN!BK76+PENJUALAN!BN76+PENJUALAN!BQ76+PENJUALAN!BT76+PENJUALAN!BW76</f>
        <v>208</v>
      </c>
      <c r="E76" s="7">
        <f>PENJUALAN!E76+PENJUALAN!H76+PENJUALAN!K76+PENJUALAN!N76+PENJUALAN!Q76+PENJUALAN!T76+PENJUALAN!W76+PENJUALAN!Z76+PENJUALAN!AC76+PENJUALAN!AF76+PENJUALAN!AI76+PENJUALAN!AL76+PENJUALAN!AO76+PENJUALAN!AR76+PENJUALAN!AU76+PENJUALAN!AX76+PENJUALAN!BA76+PENJUALAN!BD76+PENJUALAN!BG76+PENJUALAN!BJ76+PENJUALAN!BM76+PENJUALAN!BP76+PENJUALAN!BS76+PENJUALAN!BV76+PENJUALAN!BY76</f>
        <v>8401000</v>
      </c>
      <c r="F76" s="8"/>
      <c r="G76" s="7">
        <f t="shared" si="5"/>
        <v>0</v>
      </c>
      <c r="H76" s="30">
        <v>40000</v>
      </c>
      <c r="I76" s="7">
        <f t="shared" si="6"/>
        <v>0</v>
      </c>
      <c r="K76" s="39" t="s">
        <v>57</v>
      </c>
      <c r="L76" s="30">
        <v>450000</v>
      </c>
      <c r="N76" s="39" t="s">
        <v>91</v>
      </c>
      <c r="O76" s="36" t="str">
        <f>PENJUALAN!F72</f>
        <v>AGIL DIMSUM</v>
      </c>
      <c r="P76" s="37">
        <f>PENJUALAN!H98</f>
        <v>3100000</v>
      </c>
      <c r="R76" s="36" t="str">
        <f>PENJUALAN!F72</f>
        <v>AGIL DIMSUM</v>
      </c>
      <c r="S76" s="37">
        <f>PENJUALAN!H99</f>
        <v>0</v>
      </c>
      <c r="U76" s="6"/>
      <c r="V76" s="6"/>
      <c r="W76" s="7"/>
      <c r="X76" s="6"/>
      <c r="Y76" s="46">
        <f t="shared" si="7"/>
        <v>0</v>
      </c>
      <c r="AA76" s="6"/>
    </row>
    <row r="77" spans="1:27">
      <c r="A77" s="6">
        <v>3</v>
      </c>
      <c r="B77" s="6" t="s">
        <v>58</v>
      </c>
      <c r="C77" s="30">
        <v>229</v>
      </c>
      <c r="D77" s="7">
        <f>PENJUALAN!C77+PENJUALAN!F77+PENJUALAN!I77+PENJUALAN!L77+PENJUALAN!O77+PENJUALAN!R77+PENJUALAN!U77+PENJUALAN!X77+PENJUALAN!AA77+PENJUALAN!AD77+PENJUALAN!AG77+PENJUALAN!AJ77+PENJUALAN!AM77+PENJUALAN!AP77+PENJUALAN!AS77+PENJUALAN!AY77+PENJUALAN!BB77+PENJUALAN!BE77+PENJUALAN!BH77+PENJUALAN!BK77+PENJUALAN!BN77+PENJUALAN!BQ77+PENJUALAN!BT77+PENJUALAN!BK77+PENJUALAN!BN77+PENJUALAN!BQ77+PENJUALAN!BT77+PENJUALAN!BW77</f>
        <v>229</v>
      </c>
      <c r="E77" s="7">
        <f>PENJUALAN!E77+PENJUALAN!H77+PENJUALAN!K77+PENJUALAN!N77+PENJUALAN!Q77+PENJUALAN!T77+PENJUALAN!W77+PENJUALAN!Z77+PENJUALAN!AC77+PENJUALAN!AF77+PENJUALAN!AI77+PENJUALAN!AL77+PENJUALAN!AO77+PENJUALAN!AR77+PENJUALAN!AU77+PENJUALAN!AX77+PENJUALAN!BA77+PENJUALAN!BD77+PENJUALAN!BG77+PENJUALAN!BJ77+PENJUALAN!BM77+PENJUALAN!BP77+PENJUALAN!BS77+PENJUALAN!BV77+PENJUALAN!BY77</f>
        <v>8822000</v>
      </c>
      <c r="F77" s="8"/>
      <c r="G77" s="7">
        <f t="shared" si="5"/>
        <v>0</v>
      </c>
      <c r="H77" s="30">
        <v>38000</v>
      </c>
      <c r="I77" s="7">
        <f t="shared" si="6"/>
        <v>0</v>
      </c>
      <c r="K77" s="39" t="s">
        <v>59</v>
      </c>
      <c r="L77" s="30">
        <v>320000</v>
      </c>
      <c r="N77" s="39" t="s">
        <v>17</v>
      </c>
      <c r="O77" s="36" t="str">
        <f>PENJUALAN!I72</f>
        <v>DARMA</v>
      </c>
      <c r="P77" s="38">
        <f>PENJUALAN!K98</f>
        <v>16790000</v>
      </c>
      <c r="R77" s="36" t="str">
        <f>PENJUALAN!I72</f>
        <v>DARMA</v>
      </c>
      <c r="S77" s="37">
        <f>PENJUALAN!K99</f>
        <v>0</v>
      </c>
      <c r="U77" s="6"/>
      <c r="V77" s="6"/>
      <c r="W77" s="7"/>
      <c r="X77" s="6"/>
      <c r="Y77" s="46">
        <f t="shared" si="7"/>
        <v>0</v>
      </c>
      <c r="AA77" s="6"/>
    </row>
    <row r="78" spans="1:27">
      <c r="A78" s="6">
        <v>4</v>
      </c>
      <c r="B78" s="6" t="s">
        <v>61</v>
      </c>
      <c r="C78" s="30">
        <v>164</v>
      </c>
      <c r="D78" s="7">
        <f>PENJUALAN!C78+PENJUALAN!F78+PENJUALAN!I78+PENJUALAN!L78+PENJUALAN!O78+PENJUALAN!R78+PENJUALAN!U78+PENJUALAN!X78+PENJUALAN!AA78+PENJUALAN!AD78+PENJUALAN!AG78+PENJUALAN!AJ78+PENJUALAN!AM78+PENJUALAN!AP78+PENJUALAN!AS78+PENJUALAN!AY78+PENJUALAN!BB78+PENJUALAN!BE78+PENJUALAN!BH78+PENJUALAN!BK78+PENJUALAN!BN78+PENJUALAN!BQ78+PENJUALAN!BT78+PENJUALAN!BK78+PENJUALAN!BN78+PENJUALAN!BQ78+PENJUALAN!BT78+PENJUALAN!BW78</f>
        <v>164</v>
      </c>
      <c r="E78" s="7">
        <f>PENJUALAN!E78+PENJUALAN!H78+PENJUALAN!K78+PENJUALAN!N78+PENJUALAN!Q78+PENJUALAN!T78+PENJUALAN!W78+PENJUALAN!Z78+PENJUALAN!AC78+PENJUALAN!AF78+PENJUALAN!AI78+PENJUALAN!AL78+PENJUALAN!AO78+PENJUALAN!AR78+PENJUALAN!AU78+PENJUALAN!AX78+PENJUALAN!BA78+PENJUALAN!BD78+PENJUALAN!BG78+PENJUALAN!BJ78+PENJUALAN!BM78+PENJUALAN!BP78+PENJUALAN!BS78+PENJUALAN!BV78+PENJUALAN!BY78</f>
        <v>5898000</v>
      </c>
      <c r="F78" s="8"/>
      <c r="G78" s="7">
        <f t="shared" si="5"/>
        <v>0</v>
      </c>
      <c r="H78" s="30">
        <v>35000</v>
      </c>
      <c r="I78" s="7">
        <f t="shared" si="6"/>
        <v>0</v>
      </c>
      <c r="K78" s="39" t="s">
        <v>62</v>
      </c>
      <c r="L78" s="30">
        <v>150000</v>
      </c>
      <c r="N78" s="39" t="s">
        <v>17</v>
      </c>
      <c r="O78" s="36" t="str">
        <f>PENJUALAN!L72</f>
        <v>UPI</v>
      </c>
      <c r="P78" s="37">
        <f>PENJUALAN!N98</f>
        <v>3972000</v>
      </c>
      <c r="R78" s="36" t="str">
        <f>PENJUALAN!L72</f>
        <v>UPI</v>
      </c>
      <c r="S78" s="37">
        <f>PENJUALAN!N99</f>
        <v>0</v>
      </c>
      <c r="U78" s="6"/>
      <c r="V78" s="6"/>
      <c r="W78" s="7"/>
      <c r="X78" s="6"/>
      <c r="Y78" s="46">
        <f t="shared" si="7"/>
        <v>0</v>
      </c>
      <c r="AA78" s="6"/>
    </row>
    <row r="79" spans="1:27">
      <c r="A79" s="6">
        <v>5</v>
      </c>
      <c r="B79" s="6" t="s">
        <v>63</v>
      </c>
      <c r="C79" s="30">
        <v>75</v>
      </c>
      <c r="D79" s="7">
        <f>PENJUALAN!C79+PENJUALAN!F79+PENJUALAN!I79+PENJUALAN!L79+PENJUALAN!O79+PENJUALAN!R79+PENJUALAN!U79+PENJUALAN!X79+PENJUALAN!AA79+PENJUALAN!AD79+PENJUALAN!AG79+PENJUALAN!AJ79+PENJUALAN!AM79+PENJUALAN!AP79+PENJUALAN!AS79+PENJUALAN!AY79+PENJUALAN!BB79+PENJUALAN!BE79+PENJUALAN!BH79+PENJUALAN!BK79+PENJUALAN!BN79+PENJUALAN!BQ79+PENJUALAN!BT79+PENJUALAN!BK79+PENJUALAN!BN79+PENJUALAN!BQ79+PENJUALAN!BT79+PENJUALAN!BW79</f>
        <v>75</v>
      </c>
      <c r="E79" s="7">
        <f>PENJUALAN!E79+PENJUALAN!H79+PENJUALAN!K79+PENJUALAN!N79+PENJUALAN!Q79+PENJUALAN!T79+PENJUALAN!W79+PENJUALAN!Z79+PENJUALAN!AC79+PENJUALAN!AF79+PENJUALAN!AI79+PENJUALAN!AL79+PENJUALAN!AO79+PENJUALAN!AR79+PENJUALAN!AU79+PENJUALAN!AX79+PENJUALAN!BA79+PENJUALAN!BD79+PENJUALAN!BG79+PENJUALAN!BJ79+PENJUALAN!BM79+PENJUALAN!BP79+PENJUALAN!BS79+PENJUALAN!BV79+PENJUALAN!BY79</f>
        <v>2625000</v>
      </c>
      <c r="F79" s="8"/>
      <c r="G79" s="7">
        <f t="shared" si="5"/>
        <v>0</v>
      </c>
      <c r="H79" s="30">
        <v>35000</v>
      </c>
      <c r="I79" s="7">
        <f t="shared" si="6"/>
        <v>0</v>
      </c>
      <c r="K79" s="39" t="s">
        <v>64</v>
      </c>
      <c r="L79" s="30">
        <v>2300000</v>
      </c>
      <c r="N79" s="39" t="s">
        <v>17</v>
      </c>
      <c r="O79" s="36" t="str">
        <f>PENJUALAN!O72</f>
        <v>SANTOS</v>
      </c>
      <c r="P79" s="37">
        <f>PENJUALAN!Q98</f>
        <v>9805000</v>
      </c>
      <c r="R79" s="36" t="str">
        <f>PENJUALAN!O72</f>
        <v>SANTOS</v>
      </c>
      <c r="S79" s="37">
        <f>PENJUALAN!Q99</f>
        <v>0</v>
      </c>
      <c r="U79" s="6"/>
      <c r="V79" s="6"/>
      <c r="W79" s="7"/>
      <c r="X79" s="6"/>
      <c r="Y79" s="46">
        <f t="shared" si="7"/>
        <v>0</v>
      </c>
      <c r="AA79" s="6"/>
    </row>
    <row r="80" spans="1:27">
      <c r="A80" s="6">
        <v>6</v>
      </c>
      <c r="B80" s="6" t="s">
        <v>65</v>
      </c>
      <c r="C80" s="30">
        <v>79</v>
      </c>
      <c r="D80" s="7">
        <f>PENJUALAN!C80+PENJUALAN!F80+PENJUALAN!I80+PENJUALAN!L80+PENJUALAN!O80+PENJUALAN!R80+PENJUALAN!U80+PENJUALAN!X80+PENJUALAN!AA80+PENJUALAN!AD80+PENJUALAN!AG80+PENJUALAN!AJ80+PENJUALAN!AM80+PENJUALAN!AP80+PENJUALAN!AS80+PENJUALAN!AY80+PENJUALAN!BB80+PENJUALAN!BE80+PENJUALAN!BH80+PENJUALAN!BK80+PENJUALAN!BN80+PENJUALAN!BQ80+PENJUALAN!BT80+PENJUALAN!BK80+PENJUALAN!BN80+PENJUALAN!BQ80+PENJUALAN!BT80+PENJUALAN!BW80</f>
        <v>79</v>
      </c>
      <c r="E80" s="7">
        <f>PENJUALAN!E80+PENJUALAN!H80+PENJUALAN!K80+PENJUALAN!N80+PENJUALAN!Q80+PENJUALAN!T80+PENJUALAN!W80+PENJUALAN!Z80+PENJUALAN!AC80+PENJUALAN!AF80+PENJUALAN!AI80+PENJUALAN!AL80+PENJUALAN!AO80+PENJUALAN!AR80+PENJUALAN!AU80+PENJUALAN!AX80+PENJUALAN!BA80+PENJUALAN!BD80+PENJUALAN!BG80+PENJUALAN!BJ80+PENJUALAN!BM80+PENJUALAN!BP80+PENJUALAN!BS80+PENJUALAN!BV80+PENJUALAN!BY80</f>
        <v>2651000</v>
      </c>
      <c r="F80" s="8"/>
      <c r="G80" s="7">
        <f t="shared" si="5"/>
        <v>0</v>
      </c>
      <c r="H80" s="30">
        <v>33000</v>
      </c>
      <c r="I80" s="7">
        <f t="shared" si="6"/>
        <v>0</v>
      </c>
      <c r="K80" s="39" t="s">
        <v>66</v>
      </c>
      <c r="L80" s="30">
        <v>2500000</v>
      </c>
      <c r="N80" s="39" t="s">
        <v>91</v>
      </c>
      <c r="O80" s="36" t="str">
        <f>PENJUALAN!R72</f>
        <v>BUDE FUJI</v>
      </c>
      <c r="P80" s="37">
        <f>PENJUALAN!T98</f>
        <v>7350000</v>
      </c>
      <c r="R80" s="36" t="str">
        <f>PENJUALAN!R72</f>
        <v>BUDE FUJI</v>
      </c>
      <c r="S80" s="37">
        <f>PENJUALAN!T99</f>
        <v>0</v>
      </c>
      <c r="U80" s="6"/>
      <c r="V80" s="6"/>
      <c r="W80" s="7"/>
      <c r="X80" s="6"/>
      <c r="Y80" s="46">
        <f t="shared" si="7"/>
        <v>0</v>
      </c>
      <c r="AA80" s="6"/>
    </row>
    <row r="81" spans="1:25">
      <c r="A81" s="6">
        <v>7</v>
      </c>
      <c r="B81" s="6" t="s">
        <v>67</v>
      </c>
      <c r="C81" s="30">
        <v>511</v>
      </c>
      <c r="D81" s="7">
        <f>PENJUALAN!C81+PENJUALAN!F81+PENJUALAN!I81+PENJUALAN!L81+PENJUALAN!O81+PENJUALAN!R81+PENJUALAN!U81+PENJUALAN!X81+PENJUALAN!AA81+PENJUALAN!AD81+PENJUALAN!AG81+PENJUALAN!AJ81+PENJUALAN!AM81+PENJUALAN!AP81+PENJUALAN!AS81+PENJUALAN!AY81+PENJUALAN!BB81+PENJUALAN!BE81+PENJUALAN!BH81+PENJUALAN!BK81+PENJUALAN!BN81+PENJUALAN!BQ81+PENJUALAN!BT81+PENJUALAN!BK81+PENJUALAN!BN81+PENJUALAN!BQ81+PENJUALAN!BT81+PENJUALAN!BW81</f>
        <v>511</v>
      </c>
      <c r="E81" s="7">
        <f>PENJUALAN!E81+PENJUALAN!H81+PENJUALAN!K81+PENJUALAN!N81+PENJUALAN!Q81+PENJUALAN!T81+PENJUALAN!W81+PENJUALAN!Z81+PENJUALAN!AC81+PENJUALAN!AF81+PENJUALAN!AI81+PENJUALAN!AL81+PENJUALAN!AO81+PENJUALAN!AR81+PENJUALAN!AU81+PENJUALAN!AX81+PENJUALAN!BA81+PENJUALAN!BD81+PENJUALAN!BG81+PENJUALAN!BJ81+PENJUALAN!BM81+PENJUALAN!BP81+PENJUALAN!BS81+PENJUALAN!BV81+PENJUALAN!BY81</f>
        <v>7947000</v>
      </c>
      <c r="F81" s="8"/>
      <c r="G81" s="7">
        <f t="shared" si="5"/>
        <v>0</v>
      </c>
      <c r="H81" s="30">
        <v>15000</v>
      </c>
      <c r="I81" s="7">
        <f t="shared" si="6"/>
        <v>0</v>
      </c>
      <c r="K81" s="39" t="s">
        <v>68</v>
      </c>
      <c r="L81" s="30">
        <v>300000</v>
      </c>
      <c r="N81" s="39" t="s">
        <v>17</v>
      </c>
      <c r="O81" s="36" t="str">
        <f>PENJUALAN!U72</f>
        <v>TARMIN</v>
      </c>
      <c r="P81" s="37">
        <f>PENJUALAN!W98</f>
        <v>7150000</v>
      </c>
      <c r="R81" s="36" t="str">
        <f>PENJUALAN!U72</f>
        <v>TARMIN</v>
      </c>
      <c r="S81" s="37">
        <f>PENJUALAN!W99</f>
        <v>0</v>
      </c>
      <c r="U81" s="40"/>
      <c r="V81" s="40"/>
      <c r="W81" s="41"/>
      <c r="Y81" s="24">
        <f>SUM(Y75:Y80)</f>
        <v>80500000</v>
      </c>
    </row>
    <row r="82" spans="1:25">
      <c r="A82" s="6">
        <v>8</v>
      </c>
      <c r="B82" s="6" t="s">
        <v>69</v>
      </c>
      <c r="C82" s="30">
        <v>213.5</v>
      </c>
      <c r="D82" s="7">
        <f>PENJUALAN!C82+PENJUALAN!F82+PENJUALAN!I82+PENJUALAN!L82+PENJUALAN!O82+PENJUALAN!R82+PENJUALAN!U82+PENJUALAN!X82+PENJUALAN!AA82+PENJUALAN!AD82+PENJUALAN!AG82+PENJUALAN!AJ82+PENJUALAN!AM82+PENJUALAN!AP82+PENJUALAN!AS82+PENJUALAN!AY82+PENJUALAN!BB82+PENJUALAN!BE82+PENJUALAN!BH82+PENJUALAN!BK82+PENJUALAN!BN82+PENJUALAN!BQ82+PENJUALAN!BT82+PENJUALAN!BK82+PENJUALAN!BN82+PENJUALAN!BQ82+PENJUALAN!BT82+PENJUALAN!BW82</f>
        <v>213.5</v>
      </c>
      <c r="E82" s="7">
        <f>PENJUALAN!E82+PENJUALAN!H82+PENJUALAN!K82+PENJUALAN!N82+PENJUALAN!Q82+PENJUALAN!T82+PENJUALAN!W82+PENJUALAN!Z82+PENJUALAN!AC82+PENJUALAN!AF82+PENJUALAN!AI82+PENJUALAN!AL82+PENJUALAN!AO82+PENJUALAN!AR82+PENJUALAN!AU82+PENJUALAN!AX82+PENJUALAN!BA82+PENJUALAN!BD82+PENJUALAN!BG82+PENJUALAN!BJ82+PENJUALAN!BM82+PENJUALAN!BP82+PENJUALAN!BS82+PENJUALAN!BV82+PENJUALAN!BY82</f>
        <v>7237500</v>
      </c>
      <c r="F82" s="8"/>
      <c r="G82" s="7">
        <f t="shared" si="5"/>
        <v>0</v>
      </c>
      <c r="H82" s="30">
        <v>33000</v>
      </c>
      <c r="I82" s="7">
        <f t="shared" si="6"/>
        <v>0</v>
      </c>
      <c r="K82" s="39" t="s">
        <v>70</v>
      </c>
      <c r="L82" s="30">
        <v>250000</v>
      </c>
      <c r="N82" s="39" t="s">
        <v>91</v>
      </c>
      <c r="O82" s="36" t="str">
        <f>PENJUALAN!X72</f>
        <v>YANTO</v>
      </c>
      <c r="P82" s="37">
        <f>PENJUALAN!Z98</f>
        <v>1679000</v>
      </c>
      <c r="R82" s="36" t="str">
        <f>PENJUALAN!X72</f>
        <v>YANTO</v>
      </c>
      <c r="S82" s="37">
        <f>PENJUALAN!Z99</f>
        <v>0</v>
      </c>
      <c r="U82" s="43"/>
      <c r="V82" s="88" t="s">
        <v>17</v>
      </c>
      <c r="W82" s="88"/>
      <c r="X82" s="44" t="s">
        <v>71</v>
      </c>
      <c r="Y82" s="30">
        <v>36500000</v>
      </c>
    </row>
    <row r="83" spans="1:25">
      <c r="A83" s="6">
        <v>9</v>
      </c>
      <c r="B83" s="6" t="s">
        <v>72</v>
      </c>
      <c r="C83" s="30">
        <v>170</v>
      </c>
      <c r="D83" s="7">
        <f>PENJUALAN!C83+PENJUALAN!F83+PENJUALAN!I83+PENJUALAN!L83+PENJUALAN!O83+PENJUALAN!R83+PENJUALAN!U83+PENJUALAN!X83+PENJUALAN!AA83+PENJUALAN!AD83+PENJUALAN!AG83+PENJUALAN!AJ83+PENJUALAN!AM83+PENJUALAN!AP83+PENJUALAN!AS83+PENJUALAN!AY83+PENJUALAN!BB83+PENJUALAN!BE83+PENJUALAN!BH83+PENJUALAN!BK83+PENJUALAN!BN83+PENJUALAN!BQ83+PENJUALAN!BT83+PENJUALAN!BK83+PENJUALAN!BN83+PENJUALAN!BQ83+PENJUALAN!BT83+PENJUALAN!BW83</f>
        <v>170</v>
      </c>
      <c r="E83" s="7">
        <f>PENJUALAN!E83+PENJUALAN!H83+PENJUALAN!K83+PENJUALAN!N83+PENJUALAN!Q83+PENJUALAN!T83+PENJUALAN!W83+PENJUALAN!Z83+PENJUALAN!AC83+PENJUALAN!AF83+PENJUALAN!AI83+PENJUALAN!AL83+PENJUALAN!AO83+PENJUALAN!AR83+PENJUALAN!AU83+PENJUALAN!AX83+PENJUALAN!BA83+PENJUALAN!BD83+PENJUALAN!BG83+PENJUALAN!BJ83+PENJUALAN!BM83+PENJUALAN!BP83+PENJUALAN!BS83+PENJUALAN!BV83+PENJUALAN!BY83</f>
        <v>2100000</v>
      </c>
      <c r="F83" s="8"/>
      <c r="G83" s="7">
        <f t="shared" si="5"/>
        <v>0</v>
      </c>
      <c r="H83" s="30">
        <v>12000</v>
      </c>
      <c r="I83" s="7">
        <f t="shared" si="6"/>
        <v>0</v>
      </c>
      <c r="K83" s="39" t="s">
        <v>73</v>
      </c>
      <c r="L83" s="30"/>
      <c r="N83" s="39" t="s">
        <v>17</v>
      </c>
      <c r="O83" s="36" t="str">
        <f>PENJUALAN!AA72</f>
        <v>TOHIR</v>
      </c>
      <c r="P83" s="37">
        <f>PENJUALAN!AC98</f>
        <v>6000000</v>
      </c>
      <c r="R83" s="36" t="str">
        <f>PENJUALAN!AA72</f>
        <v>TOHIR</v>
      </c>
      <c r="S83" s="37">
        <f>PENJUALAN!AC99</f>
        <v>0</v>
      </c>
      <c r="U83" s="44"/>
      <c r="V83" s="88" t="s">
        <v>17</v>
      </c>
      <c r="W83" s="88"/>
      <c r="X83" s="44" t="s">
        <v>71</v>
      </c>
      <c r="Y83" s="30">
        <v>10000000</v>
      </c>
    </row>
    <row r="84" spans="1:25">
      <c r="A84" s="6">
        <v>10</v>
      </c>
      <c r="B84" s="6" t="s">
        <v>74</v>
      </c>
      <c r="C84" s="30">
        <v>105</v>
      </c>
      <c r="D84" s="7">
        <f>PENJUALAN!C84+PENJUALAN!F84+PENJUALAN!I84+PENJUALAN!L84+PENJUALAN!O84+PENJUALAN!R84+PENJUALAN!U84+PENJUALAN!X84+PENJUALAN!AA84+PENJUALAN!AD84+PENJUALAN!AG84+PENJUALAN!AJ84+PENJUALAN!AM84+PENJUALAN!AP84+PENJUALAN!AS84+PENJUALAN!AY84+PENJUALAN!BB84+PENJUALAN!BE84+PENJUALAN!BH84+PENJUALAN!BK84+PENJUALAN!BN84+PENJUALAN!BQ84+PENJUALAN!BT84+PENJUALAN!BK84+PENJUALAN!BN84+PENJUALAN!BQ84+PENJUALAN!BT84+PENJUALAN!BW84</f>
        <v>105</v>
      </c>
      <c r="E84" s="7">
        <f>PENJUALAN!E84+PENJUALAN!H84+PENJUALAN!K84+PENJUALAN!N84+PENJUALAN!Q84+PENJUALAN!T84+PENJUALAN!W84+PENJUALAN!Z84+PENJUALAN!AC84+PENJUALAN!AF84+PENJUALAN!AI84+PENJUALAN!AL84+PENJUALAN!AO84+PENJUALAN!AR84+PENJUALAN!AU84+PENJUALAN!AX84+PENJUALAN!BA84+PENJUALAN!BD84+PENJUALAN!BG84+PENJUALAN!BJ84+PENJUALAN!BM84+PENJUALAN!BP84+PENJUALAN!BS84+PENJUALAN!BV84+PENJUALAN!BY84</f>
        <v>2650000</v>
      </c>
      <c r="F84" s="8"/>
      <c r="G84" s="7">
        <f t="shared" si="5"/>
        <v>0</v>
      </c>
      <c r="H84" s="30">
        <v>24000</v>
      </c>
      <c r="I84" s="7">
        <f t="shared" si="6"/>
        <v>0</v>
      </c>
      <c r="K84" s="39" t="s">
        <v>75</v>
      </c>
      <c r="L84" s="30">
        <v>50000</v>
      </c>
      <c r="N84" s="39" t="s">
        <v>17</v>
      </c>
      <c r="O84" s="36" t="str">
        <f>PENJUALAN!AD72</f>
        <v>ODOY</v>
      </c>
      <c r="P84" s="37">
        <f>PENJUALAN!AF98</f>
        <v>7931000</v>
      </c>
      <c r="R84" s="36" t="str">
        <f>PENJUALAN!AD72</f>
        <v>ODOY</v>
      </c>
      <c r="S84" s="37">
        <f>PENJUALAN!AF99</f>
        <v>0</v>
      </c>
      <c r="U84" s="44"/>
      <c r="V84" s="88" t="s">
        <v>17</v>
      </c>
      <c r="W84" s="88"/>
      <c r="X84" s="44" t="s">
        <v>71</v>
      </c>
      <c r="Y84" s="30">
        <v>34000000</v>
      </c>
    </row>
    <row r="85" spans="1:25">
      <c r="A85" s="6">
        <v>11</v>
      </c>
      <c r="B85" s="6" t="s">
        <v>94</v>
      </c>
      <c r="C85" s="30">
        <v>60</v>
      </c>
      <c r="D85" s="7">
        <f>PENJUALAN!C85+PENJUALAN!F85+PENJUALAN!I85+PENJUALAN!L85+PENJUALAN!O85+PENJUALAN!R85+PENJUALAN!U85+PENJUALAN!X85+PENJUALAN!AA85+PENJUALAN!AD85+PENJUALAN!AG85+PENJUALAN!AJ85+PENJUALAN!AM85+PENJUALAN!AP85+PENJUALAN!AS85+PENJUALAN!AY85+PENJUALAN!BB85+PENJUALAN!BE85+PENJUALAN!BH85+PENJUALAN!BK85+PENJUALAN!BN85+PENJUALAN!BQ85+PENJUALAN!BT85+PENJUALAN!BK85+PENJUALAN!BN85+PENJUALAN!BQ85+PENJUALAN!BT85+PENJUALAN!BW85</f>
        <v>60</v>
      </c>
      <c r="E85" s="7">
        <f>PENJUALAN!E85+PENJUALAN!H85+PENJUALAN!K85+PENJUALAN!N85+PENJUALAN!Q85+PENJUALAN!T85+PENJUALAN!W85+PENJUALAN!Z85+PENJUALAN!AC85+PENJUALAN!AF85+PENJUALAN!AI85+PENJUALAN!AL85+PENJUALAN!AO85+PENJUALAN!AR85+PENJUALAN!AU85+PENJUALAN!AX85+PENJUALAN!BA85+PENJUALAN!BD85+PENJUALAN!BG85+PENJUALAN!BJ85+PENJUALAN!BM85+PENJUALAN!BP85+PENJUALAN!BS85+PENJUALAN!BV85+PENJUALAN!BY85</f>
        <v>600000</v>
      </c>
      <c r="F85" s="8"/>
      <c r="G85" s="7">
        <f t="shared" si="5"/>
        <v>0</v>
      </c>
      <c r="H85" s="30">
        <v>9000</v>
      </c>
      <c r="I85" s="7">
        <f t="shared" si="6"/>
        <v>0</v>
      </c>
      <c r="K85" s="39" t="s">
        <v>77</v>
      </c>
      <c r="L85" s="30">
        <v>400000</v>
      </c>
      <c r="N85" s="39" t="s">
        <v>20</v>
      </c>
      <c r="O85" s="36" t="str">
        <f>PENJUALAN!AG72</f>
        <v>SEBLAK</v>
      </c>
      <c r="P85" s="37">
        <f>PENJUALAN!AI98</f>
        <v>0</v>
      </c>
      <c r="R85" s="36" t="str">
        <f>PENJUALAN!AG72</f>
        <v>SEBLAK</v>
      </c>
      <c r="S85" s="37">
        <f>PENJUALAN!AI99</f>
        <v>480000</v>
      </c>
      <c r="W85" s="8"/>
      <c r="X85" s="2" t="s">
        <v>71</v>
      </c>
      <c r="Y85" s="46"/>
    </row>
    <row r="86" spans="1:25">
      <c r="A86" s="6">
        <v>12</v>
      </c>
      <c r="B86" s="6" t="s">
        <v>78</v>
      </c>
      <c r="C86" s="30">
        <v>24</v>
      </c>
      <c r="D86" s="7">
        <f>PENJUALAN!C86+PENJUALAN!F86+PENJUALAN!I86+PENJUALAN!L86+PENJUALAN!O86+PENJUALAN!R86+PENJUALAN!U86+PENJUALAN!X86+PENJUALAN!AA86+PENJUALAN!AD86+PENJUALAN!AG86+PENJUALAN!AJ86+PENJUALAN!AM86+PENJUALAN!AP86+PENJUALAN!AS86+PENJUALAN!AY86+PENJUALAN!BB86+PENJUALAN!BE86+PENJUALAN!BH86+PENJUALAN!BK86+PENJUALAN!BN86+PENJUALAN!BQ86+PENJUALAN!BT86+PENJUALAN!BK86+PENJUALAN!BN86+PENJUALAN!BQ86+PENJUALAN!BT86+PENJUALAN!BW86</f>
        <v>24</v>
      </c>
      <c r="E86" s="7">
        <f>PENJUALAN!E86+PENJUALAN!H86+PENJUALAN!K86+PENJUALAN!N86+PENJUALAN!Q86+PENJUALAN!T86+PENJUALAN!W86+PENJUALAN!Z86+PENJUALAN!AC86+PENJUALAN!AF86+PENJUALAN!AI86+PENJUALAN!AL86+PENJUALAN!AO86+PENJUALAN!AR86+PENJUALAN!AU86+PENJUALAN!AX86+PENJUALAN!BA86+PENJUALAN!BD86+PENJUALAN!BG86+PENJUALAN!BJ86+PENJUALAN!BM86+PENJUALAN!BP86+PENJUALAN!BS86+PENJUALAN!BV86+PENJUALAN!BY86</f>
        <v>144000</v>
      </c>
      <c r="F86" s="8"/>
      <c r="G86" s="7">
        <f t="shared" si="5"/>
        <v>0</v>
      </c>
      <c r="H86" s="30">
        <v>7000</v>
      </c>
      <c r="I86" s="7">
        <f t="shared" si="6"/>
        <v>0</v>
      </c>
      <c r="K86" s="39" t="s">
        <v>79</v>
      </c>
      <c r="L86" s="30">
        <v>450000</v>
      </c>
      <c r="N86" s="39" t="s">
        <v>91</v>
      </c>
      <c r="O86" s="36" t="str">
        <f>PENJUALAN!AJ72</f>
        <v>LOKALAN</v>
      </c>
      <c r="P86" s="37">
        <f>PENJUALAN!AL98</f>
        <v>1466000</v>
      </c>
      <c r="R86" s="36" t="str">
        <f>PENJUALAN!AJ72</f>
        <v>LOKALAN</v>
      </c>
      <c r="S86" s="37">
        <f>PENJUALAN!AL99</f>
        <v>0</v>
      </c>
      <c r="W86" s="8"/>
    </row>
    <row r="87" spans="1:25">
      <c r="A87" s="6">
        <v>13</v>
      </c>
      <c r="B87" s="6" t="s">
        <v>80</v>
      </c>
      <c r="C87" s="30">
        <v>1337</v>
      </c>
      <c r="D87" s="7">
        <f>PENJUALAN!C87+PENJUALAN!F87+PENJUALAN!I87+PENJUALAN!L87+PENJUALAN!O87+PENJUALAN!R87+PENJUALAN!U87+PENJUALAN!X87+PENJUALAN!AA87+PENJUALAN!AD87+PENJUALAN!AG87+PENJUALAN!AJ87+PENJUALAN!AM87+PENJUALAN!AP87+PENJUALAN!AS87+PENJUALAN!AY87+PENJUALAN!BB87+PENJUALAN!BE87+PENJUALAN!BH87+PENJUALAN!BK87+PENJUALAN!BN87+PENJUALAN!BQ87+PENJUALAN!BT87+PENJUALAN!BK87+PENJUALAN!BN87+PENJUALAN!BQ87+PENJUALAN!BT87+PENJUALAN!BW87</f>
        <v>1337</v>
      </c>
      <c r="E87" s="7">
        <f>PENJUALAN!E87+PENJUALAN!H87+PENJUALAN!K87+PENJUALAN!N87+PENJUALAN!Q87+PENJUALAN!T87+PENJUALAN!W87+PENJUALAN!Z87+PENJUALAN!AC87+PENJUALAN!AF87+PENJUALAN!AI87+PENJUALAN!AL87+PENJUALAN!AO87+PENJUALAN!AR87+PENJUALAN!AU87+PENJUALAN!AX87+PENJUALAN!BA87+PENJUALAN!BD87+PENJUALAN!BG87+PENJUALAN!BJ87+PENJUALAN!BM87+PENJUALAN!BP87+PENJUALAN!BS87+PENJUALAN!BV87+PENJUALAN!BY87</f>
        <v>3242500</v>
      </c>
      <c r="F87" s="8"/>
      <c r="G87" s="7">
        <f t="shared" si="5"/>
        <v>0</v>
      </c>
      <c r="H87" s="30">
        <v>2400</v>
      </c>
      <c r="I87" s="7">
        <f t="shared" si="6"/>
        <v>0</v>
      </c>
      <c r="K87" s="39" t="s">
        <v>81</v>
      </c>
      <c r="L87" s="30">
        <v>80000</v>
      </c>
      <c r="N87" s="39"/>
      <c r="O87" s="36">
        <f>PENJUALAN!AM72</f>
        <v>0</v>
      </c>
      <c r="P87" s="37">
        <f>PENJUALAN!AO98</f>
        <v>0</v>
      </c>
      <c r="R87" s="36">
        <f>PENJUALAN!AM72</f>
        <v>0</v>
      </c>
      <c r="S87" s="37">
        <f>PENJUALAN!AO99</f>
        <v>0</v>
      </c>
      <c r="W87" s="8"/>
      <c r="X87" s="2" t="s">
        <v>82</v>
      </c>
      <c r="Y87" s="46">
        <f>Y81-Y82-Y83-Y84-Y85</f>
        <v>0</v>
      </c>
    </row>
    <row r="88" spans="1:25">
      <c r="A88" s="6">
        <v>14</v>
      </c>
      <c r="B88" s="6" t="s">
        <v>83</v>
      </c>
      <c r="C88" s="30">
        <v>77</v>
      </c>
      <c r="D88" s="7">
        <f>PENJUALAN!C88+PENJUALAN!F88+PENJUALAN!I88+PENJUALAN!L88+PENJUALAN!O88+PENJUALAN!R88+PENJUALAN!U88+PENJUALAN!X88+PENJUALAN!AA88+PENJUALAN!AD88+PENJUALAN!AG88+PENJUALAN!AJ88+PENJUALAN!AM88+PENJUALAN!AP88+PENJUALAN!AS88+PENJUALAN!AY88+PENJUALAN!BB88+PENJUALAN!BE88+PENJUALAN!BH88+PENJUALAN!BK88+PENJUALAN!BN88+PENJUALAN!BQ88+PENJUALAN!BT88+PENJUALAN!BK88+PENJUALAN!BN88+PENJUALAN!BQ88+PENJUALAN!BT88+PENJUALAN!BW88</f>
        <v>77</v>
      </c>
      <c r="E88" s="7">
        <f>PENJUALAN!E88+PENJUALAN!H88+PENJUALAN!K88+PENJUALAN!N88+PENJUALAN!Q88+PENJUALAN!T88+PENJUALAN!W88+PENJUALAN!Z88+PENJUALAN!AC88+PENJUALAN!AF88+PENJUALAN!AI88+PENJUALAN!AL88+PENJUALAN!AO88+PENJUALAN!AR88+PENJUALAN!AU88+PENJUALAN!AX88+PENJUALAN!BA88+PENJUALAN!BD88+PENJUALAN!BG88+PENJUALAN!BJ88+PENJUALAN!BM88+PENJUALAN!BP88+PENJUALAN!BS88+PENJUALAN!BV88+PENJUALAN!BY88</f>
        <v>1386000</v>
      </c>
      <c r="F88" s="8"/>
      <c r="G88" s="7">
        <f t="shared" si="5"/>
        <v>0</v>
      </c>
      <c r="H88" s="30">
        <v>18000</v>
      </c>
      <c r="I88" s="7">
        <f t="shared" si="6"/>
        <v>0</v>
      </c>
      <c r="K88" s="6"/>
      <c r="L88" s="7"/>
      <c r="N88" s="35"/>
      <c r="O88" s="36">
        <f>PENJUALAN!AP72</f>
        <v>0</v>
      </c>
      <c r="P88" s="37">
        <f>PENJUALAN!AR98</f>
        <v>0</v>
      </c>
      <c r="R88" s="36">
        <f>PENJUALAN!AP72</f>
        <v>0</v>
      </c>
      <c r="S88" s="37">
        <f>PENJUALAN!AR99</f>
        <v>0</v>
      </c>
      <c r="W88" s="8"/>
    </row>
    <row r="89" spans="1:25">
      <c r="A89" s="6">
        <v>15</v>
      </c>
      <c r="B89" s="6" t="s">
        <v>84</v>
      </c>
      <c r="C89" s="30">
        <v>15</v>
      </c>
      <c r="D89" s="7">
        <f>PENJUALAN!C89+PENJUALAN!F89+PENJUALAN!I89+PENJUALAN!L89+PENJUALAN!O89+PENJUALAN!R89+PENJUALAN!U89+PENJUALAN!X89+PENJUALAN!AA89+PENJUALAN!AD89+PENJUALAN!AG89+PENJUALAN!AJ89+PENJUALAN!AM89+PENJUALAN!AP89+PENJUALAN!AS89+PENJUALAN!AY89+PENJUALAN!BB89+PENJUALAN!BE89+PENJUALAN!BH89+PENJUALAN!BK89+PENJUALAN!BN89+PENJUALAN!BQ89+PENJUALAN!BT89+PENJUALAN!BK89+PENJUALAN!BN89+PENJUALAN!BQ89+PENJUALAN!BT89+PENJUALAN!BW89</f>
        <v>15</v>
      </c>
      <c r="E89" s="7">
        <f>PENJUALAN!E89+PENJUALAN!H89+PENJUALAN!K89+PENJUALAN!N89+PENJUALAN!Q89+PENJUALAN!T89+PENJUALAN!W89+PENJUALAN!Z89+PENJUALAN!AC89+PENJUALAN!AF89+PENJUALAN!AI89+PENJUALAN!AL89+PENJUALAN!AO89+PENJUALAN!AR89+PENJUALAN!AU89+PENJUALAN!AX89+PENJUALAN!BA89+PENJUALAN!BD89+PENJUALAN!BG89+PENJUALAN!BJ89+PENJUALAN!BM89+PENJUALAN!BP89+PENJUALAN!BS89+PENJUALAN!BV89+PENJUALAN!BY89</f>
        <v>375000</v>
      </c>
      <c r="F89" s="8"/>
      <c r="G89" s="7">
        <f t="shared" si="5"/>
        <v>0</v>
      </c>
      <c r="H89" s="30">
        <v>25000</v>
      </c>
      <c r="I89" s="7">
        <f t="shared" si="6"/>
        <v>0</v>
      </c>
      <c r="K89" s="6"/>
      <c r="L89" s="7"/>
      <c r="N89" s="35"/>
      <c r="O89" s="36">
        <f>PENJUALAN!AS72</f>
        <v>0</v>
      </c>
      <c r="P89" s="37">
        <f>PENJUALAN!AU98</f>
        <v>0</v>
      </c>
      <c r="R89" s="36">
        <f>PENJUALAN!AS72</f>
        <v>0</v>
      </c>
      <c r="S89" s="37">
        <f>PENJUALAN!AU99</f>
        <v>0</v>
      </c>
      <c r="W89" s="8"/>
    </row>
    <row r="90" spans="1:25">
      <c r="A90" s="6">
        <v>16</v>
      </c>
      <c r="B90" s="6" t="s">
        <v>85</v>
      </c>
      <c r="C90" s="30"/>
      <c r="D90" s="7">
        <f>PENJUALAN!C90+PENJUALAN!F90+PENJUALAN!I90+PENJUALAN!L90+PENJUALAN!O90+PENJUALAN!R90+PENJUALAN!U90+PENJUALAN!X90+PENJUALAN!AA90+PENJUALAN!AD90+PENJUALAN!AG90+PENJUALAN!AJ90+PENJUALAN!AM90+PENJUALAN!AP90+PENJUALAN!AS90+PENJUALAN!AY90+PENJUALAN!BB90+PENJUALAN!BE90+PENJUALAN!BH90+PENJUALAN!BK90+PENJUALAN!BN90+PENJUALAN!BQ90+PENJUALAN!BT90+PENJUALAN!BK90+PENJUALAN!BN90+PENJUALAN!BQ90+PENJUALAN!BT90+PENJUALAN!BW90</f>
        <v>0</v>
      </c>
      <c r="E90" s="7">
        <f>PENJUALAN!E90+PENJUALAN!H90+PENJUALAN!K90+PENJUALAN!N90+PENJUALAN!Q90+PENJUALAN!T90+PENJUALAN!W90+PENJUALAN!Z90+PENJUALAN!AC90+PENJUALAN!AF90+PENJUALAN!AI90+PENJUALAN!AL90+PENJUALAN!AO90+PENJUALAN!AR90+PENJUALAN!AU90+PENJUALAN!AX90+PENJUALAN!BA90+PENJUALAN!BD90+PENJUALAN!BG90+PENJUALAN!BJ90+PENJUALAN!BM90+PENJUALAN!BP90+PENJUALAN!BS90+PENJUALAN!BV90+PENJUALAN!BY90</f>
        <v>0</v>
      </c>
      <c r="F90" s="8"/>
      <c r="G90" s="7">
        <f t="shared" si="5"/>
        <v>0</v>
      </c>
      <c r="H90" s="7"/>
      <c r="I90" s="7">
        <f t="shared" si="6"/>
        <v>0</v>
      </c>
      <c r="K90" s="6"/>
      <c r="L90" s="7"/>
      <c r="N90" s="35"/>
      <c r="O90" s="36">
        <f>PENJUALAN!AV72</f>
        <v>0</v>
      </c>
      <c r="P90" s="37">
        <f>PENJUALAN!AX98</f>
        <v>0</v>
      </c>
      <c r="R90" s="36">
        <f>PENJUALAN!AV72</f>
        <v>0</v>
      </c>
      <c r="S90" s="37">
        <f>PENJUALAN!AX99</f>
        <v>0</v>
      </c>
      <c r="W90" s="8"/>
    </row>
    <row r="91" spans="1:25">
      <c r="A91" s="6">
        <v>17</v>
      </c>
      <c r="B91" s="6" t="s">
        <v>86</v>
      </c>
      <c r="C91" s="30"/>
      <c r="D91" s="7">
        <f>PENJUALAN!C91+PENJUALAN!F91+PENJUALAN!I91+PENJUALAN!L91+PENJUALAN!O91+PENJUALAN!R91+PENJUALAN!U91+PENJUALAN!X91+PENJUALAN!AA91+PENJUALAN!AD91+PENJUALAN!AG91+PENJUALAN!AJ91+PENJUALAN!AM91+PENJUALAN!AP91+PENJUALAN!AS91+PENJUALAN!AY91+PENJUALAN!BB91+PENJUALAN!BE91+PENJUALAN!BH91+PENJUALAN!BK91+PENJUALAN!BN91+PENJUALAN!BQ91+PENJUALAN!BT91+PENJUALAN!BK91+PENJUALAN!BN91+PENJUALAN!BQ91+PENJUALAN!BT91+PENJUALAN!BW91</f>
        <v>0</v>
      </c>
      <c r="E91" s="7">
        <f>PENJUALAN!E91+PENJUALAN!H91+PENJUALAN!K91+PENJUALAN!N91+PENJUALAN!Q91+PENJUALAN!T91+PENJUALAN!W91+PENJUALAN!Z91+PENJUALAN!AC91+PENJUALAN!AF91+PENJUALAN!AI91+PENJUALAN!AL91+PENJUALAN!AO91+PENJUALAN!AR91+PENJUALAN!AU91+PENJUALAN!AX91+PENJUALAN!BA91+PENJUALAN!BD91+PENJUALAN!BG91+PENJUALAN!BJ91+PENJUALAN!BM91+PENJUALAN!BP91+PENJUALAN!BS91+PENJUALAN!BV91+PENJUALAN!BY91</f>
        <v>0</v>
      </c>
      <c r="F91" s="8"/>
      <c r="G91" s="7">
        <f t="shared" si="5"/>
        <v>0</v>
      </c>
      <c r="H91" s="7"/>
      <c r="I91" s="7">
        <f t="shared" si="6"/>
        <v>0</v>
      </c>
      <c r="K91" s="6"/>
      <c r="L91" s="7"/>
      <c r="N91" s="35"/>
      <c r="O91" s="36">
        <f>PENJUALAN!AY72</f>
        <v>0</v>
      </c>
      <c r="P91" s="37">
        <f>PENJUALAN!BA98</f>
        <v>0</v>
      </c>
      <c r="R91" s="36">
        <f>PENJUALAN!AY72</f>
        <v>0</v>
      </c>
      <c r="S91" s="37">
        <f>PENJUALAN!BA99</f>
        <v>0</v>
      </c>
      <c r="W91" s="8"/>
    </row>
    <row r="92" spans="1:25">
      <c r="A92" s="6">
        <v>18</v>
      </c>
      <c r="B92" s="6"/>
      <c r="C92" s="30"/>
      <c r="D92" s="7">
        <f>PENJUALAN!C92+PENJUALAN!F92+PENJUALAN!I92+PENJUALAN!L92+PENJUALAN!O92+PENJUALAN!R92+PENJUALAN!U92+PENJUALAN!X92+PENJUALAN!AA92+PENJUALAN!AD92+PENJUALAN!AG92+PENJUALAN!AJ92+PENJUALAN!AM92+PENJUALAN!AP92+PENJUALAN!AS92+PENJUALAN!AY92+PENJUALAN!BB92+PENJUALAN!BE92+PENJUALAN!BH92+PENJUALAN!BK92+PENJUALAN!BN92+PENJUALAN!BQ92+PENJUALAN!BT92+PENJUALAN!BK92+PENJUALAN!BN92+PENJUALAN!BQ92+PENJUALAN!BT92+PENJUALAN!BW92</f>
        <v>0</v>
      </c>
      <c r="E92" s="7">
        <f>PENJUALAN!E92+PENJUALAN!H92+PENJUALAN!K92+PENJUALAN!N92+PENJUALAN!Q92+PENJUALAN!T92+PENJUALAN!W92+PENJUALAN!Z92+PENJUALAN!AC92+PENJUALAN!AF92+PENJUALAN!AI92+PENJUALAN!AL92+PENJUALAN!AO92+PENJUALAN!AR92+PENJUALAN!AU92+PENJUALAN!AX92+PENJUALAN!BA92+PENJUALAN!BD92+PENJUALAN!BG92+PENJUALAN!BJ92+PENJUALAN!BM92+PENJUALAN!BP92+PENJUALAN!BS92+PENJUALAN!BV92+PENJUALAN!BY92</f>
        <v>0</v>
      </c>
      <c r="F92" s="8"/>
      <c r="G92" s="7">
        <f t="shared" si="5"/>
        <v>0</v>
      </c>
      <c r="H92" s="7"/>
      <c r="I92" s="7">
        <f t="shared" si="6"/>
        <v>0</v>
      </c>
      <c r="K92" s="6"/>
      <c r="L92" s="7"/>
      <c r="N92" s="35"/>
      <c r="O92" s="36">
        <f>PENJUALAN!BB72</f>
        <v>0</v>
      </c>
      <c r="P92" s="37">
        <f>PENJUALAN!BD98</f>
        <v>0</v>
      </c>
      <c r="R92" s="36">
        <f>PENJUALAN!BB72</f>
        <v>0</v>
      </c>
      <c r="S92" s="37">
        <f>PENJUALAN!BD99</f>
        <v>0</v>
      </c>
      <c r="W92" s="8"/>
    </row>
    <row r="93" spans="1:25">
      <c r="A93" s="6">
        <v>19</v>
      </c>
      <c r="B93" s="6"/>
      <c r="C93" s="30"/>
      <c r="D93" s="7">
        <f>PENJUALAN!C93+PENJUALAN!F93+PENJUALAN!I93+PENJUALAN!L93+PENJUALAN!O93+PENJUALAN!R93+PENJUALAN!U93+PENJUALAN!X93+PENJUALAN!AA93+PENJUALAN!AD93+PENJUALAN!AG93+PENJUALAN!AJ93+PENJUALAN!AM93+PENJUALAN!AP93+PENJUALAN!AS93+PENJUALAN!AY93+PENJUALAN!BB93+PENJUALAN!BE93+PENJUALAN!BH93+PENJUALAN!BK93+PENJUALAN!BN93+PENJUALAN!BQ93+PENJUALAN!BT93+PENJUALAN!BK93+PENJUALAN!BN93+PENJUALAN!BQ93+PENJUALAN!BT93+PENJUALAN!BW93</f>
        <v>0</v>
      </c>
      <c r="E93" s="7">
        <f>PENJUALAN!E93+PENJUALAN!H93+PENJUALAN!K93+PENJUALAN!N93+PENJUALAN!Q93+PENJUALAN!T93+PENJUALAN!W93+PENJUALAN!Z93+PENJUALAN!AC93+PENJUALAN!AF93+PENJUALAN!AI93+PENJUALAN!AL93+PENJUALAN!AO93+PENJUALAN!AR93+PENJUALAN!AU93+PENJUALAN!AX93+PENJUALAN!BA93+PENJUALAN!BD93+PENJUALAN!BG93+PENJUALAN!BJ93+PENJUALAN!BM93+PENJUALAN!BP93+PENJUALAN!BS93+PENJUALAN!BV93+PENJUALAN!BY93</f>
        <v>0</v>
      </c>
      <c r="F93" s="8"/>
      <c r="G93" s="7">
        <f t="shared" si="5"/>
        <v>0</v>
      </c>
      <c r="H93" s="7"/>
      <c r="I93" s="7">
        <f t="shared" si="6"/>
        <v>0</v>
      </c>
      <c r="K93" s="6"/>
      <c r="L93" s="7"/>
      <c r="N93" s="35"/>
      <c r="O93" s="36">
        <f>PENJUALAN!BE72</f>
        <v>0</v>
      </c>
      <c r="P93" s="37">
        <f>PENJUALAN!BG98</f>
        <v>0</v>
      </c>
      <c r="R93" s="36">
        <f>PENJUALAN!BE72</f>
        <v>0</v>
      </c>
      <c r="S93" s="37">
        <f>PENJUALAN!BD99</f>
        <v>0</v>
      </c>
      <c r="W93" s="8"/>
    </row>
    <row r="94" spans="1:25">
      <c r="A94" s="6">
        <v>20</v>
      </c>
      <c r="B94" s="6"/>
      <c r="C94" s="30"/>
      <c r="D94" s="7">
        <f>PENJUALAN!C94+PENJUALAN!F94+PENJUALAN!I94+PENJUALAN!L94+PENJUALAN!O94+PENJUALAN!R94+PENJUALAN!U94+PENJUALAN!X94+PENJUALAN!AA94+PENJUALAN!AD94+PENJUALAN!AG94+PENJUALAN!AJ94+PENJUALAN!AM94+PENJUALAN!AP94+PENJUALAN!AS94+PENJUALAN!AY94+PENJUALAN!BB94+PENJUALAN!BE94+PENJUALAN!BH94+PENJUALAN!BK94+PENJUALAN!BN94+PENJUALAN!BQ94+PENJUALAN!BT94+PENJUALAN!BK94+PENJUALAN!BN94+PENJUALAN!BQ94+PENJUALAN!BT94+PENJUALAN!BW94</f>
        <v>0</v>
      </c>
      <c r="E94" s="7">
        <f>PENJUALAN!E94+PENJUALAN!H94+PENJUALAN!K94+PENJUALAN!N94+PENJUALAN!Q94+PENJUALAN!T94+PENJUALAN!W94+PENJUALAN!Z94+PENJUALAN!AC94+PENJUALAN!AF94+PENJUALAN!AI94+PENJUALAN!AL94+PENJUALAN!AO94+PENJUALAN!AR94+PENJUALAN!AU94+PENJUALAN!AX94+PENJUALAN!BA94+PENJUALAN!BD94+PENJUALAN!BG94+PENJUALAN!BJ94+PENJUALAN!BM94+PENJUALAN!BP94+PENJUALAN!BS94+PENJUALAN!BV94+PENJUALAN!BY94</f>
        <v>0</v>
      </c>
      <c r="F94" s="8"/>
      <c r="G94" s="7">
        <f t="shared" si="5"/>
        <v>0</v>
      </c>
      <c r="H94" s="7"/>
      <c r="I94" s="7">
        <f t="shared" si="6"/>
        <v>0</v>
      </c>
      <c r="K94" s="6"/>
      <c r="L94" s="7"/>
      <c r="N94" s="35"/>
      <c r="O94" s="36">
        <f>PENJUALAN!BH72</f>
        <v>0</v>
      </c>
      <c r="P94" s="37">
        <f>PENJUALAN!BG98</f>
        <v>0</v>
      </c>
      <c r="R94" s="36">
        <f>PENJUALAN!BH72</f>
        <v>0</v>
      </c>
      <c r="S94" s="37">
        <f>PENJUALAN!BG99</f>
        <v>0</v>
      </c>
    </row>
    <row r="95" spans="1:25">
      <c r="A95" s="6">
        <v>21</v>
      </c>
      <c r="B95" s="6"/>
      <c r="C95" s="30"/>
      <c r="D95" s="7">
        <f>PENJUALAN!C95+PENJUALAN!F95+PENJUALAN!I95+PENJUALAN!L95+PENJUALAN!O95+PENJUALAN!R95+PENJUALAN!U95+PENJUALAN!X95+PENJUALAN!AA95+PENJUALAN!AD95+PENJUALAN!AG95+PENJUALAN!AJ95+PENJUALAN!AM95+PENJUALAN!AP95+PENJUALAN!AS95+PENJUALAN!AY95+PENJUALAN!BB95+PENJUALAN!BE95+PENJUALAN!BH95+PENJUALAN!BK95+PENJUALAN!BN95+PENJUALAN!BQ95+PENJUALAN!BT95+PENJUALAN!BK95+PENJUALAN!BN95+PENJUALAN!BQ95+PENJUALAN!BT95+PENJUALAN!BW95</f>
        <v>0</v>
      </c>
      <c r="E95" s="7">
        <f>PENJUALAN!E95+PENJUALAN!H95+PENJUALAN!K95+PENJUALAN!N95+PENJUALAN!Q95+PENJUALAN!T95+PENJUALAN!W95+PENJUALAN!Z95+PENJUALAN!AC95+PENJUALAN!AF95+PENJUALAN!AI95+PENJUALAN!AL95+PENJUALAN!AO95+PENJUALAN!AR95+PENJUALAN!AU95+PENJUALAN!AX95+PENJUALAN!BA95+PENJUALAN!BD95+PENJUALAN!BG95+PENJUALAN!BJ95+PENJUALAN!BM95+PENJUALAN!BP95+PENJUALAN!BS95+PENJUALAN!BV95+PENJUALAN!BY95</f>
        <v>0</v>
      </c>
      <c r="F95" s="8"/>
      <c r="G95" s="7">
        <f t="shared" si="5"/>
        <v>0</v>
      </c>
      <c r="H95" s="7"/>
      <c r="I95" s="7">
        <f t="shared" si="6"/>
        <v>0</v>
      </c>
      <c r="K95" s="6"/>
      <c r="L95" s="7"/>
      <c r="N95" s="35"/>
      <c r="O95" s="36">
        <f>PENJUALAN!BH72</f>
        <v>0</v>
      </c>
      <c r="P95" s="37">
        <f>PENJUALAN!BJ98</f>
        <v>0</v>
      </c>
      <c r="R95" s="36">
        <f>PENJUALAN!BK72</f>
        <v>0</v>
      </c>
      <c r="S95" s="37">
        <f>PENJUALAN!BJ40</f>
        <v>0</v>
      </c>
    </row>
    <row r="96" spans="1:25">
      <c r="C96" s="8"/>
      <c r="D96" s="8"/>
      <c r="E96" s="8"/>
      <c r="F96" s="8"/>
      <c r="G96" s="8"/>
      <c r="H96" s="8"/>
      <c r="I96" s="8"/>
      <c r="L96" s="8"/>
    </row>
    <row r="97" spans="1:27">
      <c r="C97" s="8"/>
      <c r="D97" s="8"/>
      <c r="E97" s="9">
        <f>SUM(E75:E95)</f>
        <v>92123000</v>
      </c>
      <c r="F97" s="8"/>
      <c r="G97" s="8"/>
      <c r="H97" s="8"/>
      <c r="I97" s="9">
        <f>SUM(I75:I95)</f>
        <v>0</v>
      </c>
      <c r="L97" s="9">
        <f>SUM(L75:L95)</f>
        <v>8250000</v>
      </c>
      <c r="P97" s="9">
        <f>SUM(P75:P95)</f>
        <v>91643000</v>
      </c>
      <c r="S97" s="9">
        <f>SUM(S75:S95)</f>
        <v>480000</v>
      </c>
    </row>
    <row r="98" spans="1:27">
      <c r="C98" s="8"/>
      <c r="D98" s="31"/>
      <c r="E98" s="32">
        <f>Y81</f>
        <v>80500000</v>
      </c>
      <c r="F98" s="8"/>
      <c r="G98" s="8"/>
      <c r="H98" s="8"/>
      <c r="I98" s="8"/>
      <c r="L98" s="8"/>
      <c r="S98" s="42">
        <f>I97+P97+S97</f>
        <v>92123000</v>
      </c>
    </row>
    <row r="99" spans="1:27">
      <c r="C99" s="8"/>
      <c r="D99" s="8" t="s">
        <v>88</v>
      </c>
      <c r="E99" s="9">
        <f>I97</f>
        <v>0</v>
      </c>
      <c r="F99" s="8"/>
      <c r="G99" s="8"/>
      <c r="H99" s="8"/>
      <c r="I99" s="8"/>
      <c r="L99" s="8"/>
    </row>
    <row r="100" spans="1:27">
      <c r="C100" s="8"/>
      <c r="D100" s="8" t="s">
        <v>89</v>
      </c>
      <c r="E100" s="9">
        <f>L97</f>
        <v>8250000</v>
      </c>
      <c r="F100" s="8"/>
      <c r="G100" s="8"/>
      <c r="H100" s="8"/>
      <c r="I100" s="8"/>
      <c r="L100" s="8"/>
    </row>
    <row r="101" spans="1:27">
      <c r="C101" s="8"/>
      <c r="D101" s="8"/>
      <c r="E101" s="8"/>
      <c r="F101" s="8"/>
      <c r="G101" s="8"/>
      <c r="H101" s="8"/>
      <c r="I101" s="8"/>
      <c r="L101" s="8"/>
    </row>
    <row r="102" spans="1:27">
      <c r="C102" s="8"/>
      <c r="D102" s="8" t="s">
        <v>90</v>
      </c>
      <c r="E102" s="9">
        <f>E97-E98+E99-E100</f>
        <v>3373000</v>
      </c>
      <c r="F102" s="8"/>
      <c r="G102" s="8"/>
      <c r="H102" s="8"/>
      <c r="I102" s="8"/>
    </row>
    <row r="104" spans="1:27" ht="5.0999999999999996" customHeight="1"/>
    <row r="106" spans="1:27">
      <c r="A106" s="75" t="s">
        <v>17</v>
      </c>
      <c r="B106" s="73"/>
      <c r="C106" s="27" t="s">
        <v>37</v>
      </c>
      <c r="D106" s="27" t="s">
        <v>12</v>
      </c>
      <c r="E106" s="80" t="s">
        <v>38</v>
      </c>
      <c r="G106" s="27" t="s">
        <v>39</v>
      </c>
      <c r="H106" s="80" t="s">
        <v>3</v>
      </c>
      <c r="I106" s="80" t="s">
        <v>38</v>
      </c>
      <c r="K106" s="84" t="s">
        <v>40</v>
      </c>
      <c r="L106" s="85"/>
      <c r="N106" s="82" t="s">
        <v>41</v>
      </c>
      <c r="O106" s="74" t="s">
        <v>42</v>
      </c>
      <c r="P106" s="73"/>
      <c r="R106" s="75" t="s">
        <v>43</v>
      </c>
      <c r="S106" s="73"/>
      <c r="U106" s="75" t="s">
        <v>44</v>
      </c>
      <c r="V106" s="76"/>
      <c r="W106" s="76"/>
      <c r="X106" s="76"/>
      <c r="Y106" s="77"/>
      <c r="AA106" s="80" t="s">
        <v>45</v>
      </c>
    </row>
    <row r="107" spans="1:27">
      <c r="A107" s="5" t="s">
        <v>10</v>
      </c>
      <c r="B107" s="5" t="s">
        <v>46</v>
      </c>
      <c r="C107" s="28" t="s">
        <v>47</v>
      </c>
      <c r="D107" s="28" t="s">
        <v>48</v>
      </c>
      <c r="E107" s="81"/>
      <c r="G107" s="28" t="s">
        <v>49</v>
      </c>
      <c r="H107" s="81"/>
      <c r="I107" s="81"/>
      <c r="K107" s="86"/>
      <c r="L107" s="87"/>
      <c r="N107" s="83"/>
      <c r="O107" s="33" t="s">
        <v>50</v>
      </c>
      <c r="P107" s="34" t="s">
        <v>51</v>
      </c>
      <c r="R107" s="34" t="s">
        <v>50</v>
      </c>
      <c r="S107" s="34" t="s">
        <v>51</v>
      </c>
      <c r="U107" s="5" t="s">
        <v>46</v>
      </c>
      <c r="V107" s="5" t="s">
        <v>52</v>
      </c>
      <c r="W107" s="5" t="s">
        <v>11</v>
      </c>
      <c r="X107" s="5" t="s">
        <v>3</v>
      </c>
      <c r="Y107" s="45" t="s">
        <v>38</v>
      </c>
      <c r="AA107" s="81"/>
    </row>
    <row r="108" spans="1:27" ht="6.95" customHeight="1"/>
    <row r="109" spans="1:27">
      <c r="A109" s="6">
        <v>1</v>
      </c>
      <c r="B109" s="6" t="s">
        <v>53</v>
      </c>
      <c r="C109" s="30">
        <v>791</v>
      </c>
      <c r="D109" s="7">
        <f>PENJUALAN!C109+PENJUALAN!F109+PENJUALAN!I109+PENJUALAN!L109+PENJUALAN!O109+PENJUALAN!R109+PENJUALAN!U109+PENJUALAN!X109+PENJUALAN!AA109+PENJUALAN!AD109+PENJUALAN!AG109+PENJUALAN!AJ109+PENJUALAN!AM109+PENJUALAN!AP109+PENJUALAN!AS109+PENJUALAN!AY109+PENJUALAN!BB109+PENJUALAN!BE109+PENJUALAN!BH109+PENJUALAN!BK109+PENJUALAN!BN109+PENJUALAN!BQ109+PENJUALAN!BT109+PENJUALAN!BK109+PENJUALAN!BN109+PENJUALAN!BQ109+PENJUALAN!BT109+PENJUALAN!BW109</f>
        <v>791</v>
      </c>
      <c r="E109" s="7">
        <f>PENJUALAN!E109+PENJUALAN!H109+PENJUALAN!K109+PENJUALAN!N109+PENJUALAN!Q109+PENJUALAN!T109+PENJUALAN!W109+PENJUALAN!Z109+PENJUALAN!AC109+PENJUALAN!AF109+PENJUALAN!AI109+PENJUALAN!AL109+PENJUALAN!AO109+PENJUALAN!AR109+PENJUALAN!AU109+PENJUALAN!AX109+PENJUALAN!BA109+PENJUALAN!BD109+PENJUALAN!BG109+PENJUALAN!BJ109+PENJUALAN!BM109+PENJUALAN!BP109+PENJUALAN!BS109+PENJUALAN!BV109+PENJUALAN!BY109</f>
        <v>35068000</v>
      </c>
      <c r="F109" s="8"/>
      <c r="G109" s="7">
        <f t="shared" ref="G109:G129" si="8">C109-D109</f>
        <v>0</v>
      </c>
      <c r="H109" s="30">
        <v>44000</v>
      </c>
      <c r="I109" s="7">
        <f t="shared" ref="I109:I129" si="9">G109*H109</f>
        <v>0</v>
      </c>
      <c r="K109" s="39" t="s">
        <v>54</v>
      </c>
      <c r="L109" s="30">
        <v>1000000</v>
      </c>
      <c r="N109" s="39" t="s">
        <v>18</v>
      </c>
      <c r="O109" s="36" t="str">
        <f>PENJUALAN!C106</f>
        <v>KARWATI</v>
      </c>
      <c r="P109" s="37">
        <f>PENJUALAN!E132</f>
        <v>26400000</v>
      </c>
      <c r="R109" s="36" t="str">
        <f>PENJUALAN!C106</f>
        <v>KARWATI</v>
      </c>
      <c r="S109" s="37">
        <f>PENJUALAN!E133</f>
        <v>0</v>
      </c>
      <c r="U109" s="39" t="s">
        <v>55</v>
      </c>
      <c r="V109" s="39"/>
      <c r="W109" s="30">
        <v>3500</v>
      </c>
      <c r="X109" s="30">
        <v>22700</v>
      </c>
      <c r="Y109" s="46">
        <f t="shared" ref="Y109:Y114" si="10">W109*X109</f>
        <v>79450000</v>
      </c>
      <c r="AA109" s="6"/>
    </row>
    <row r="110" spans="1:27">
      <c r="A110" s="6">
        <v>2</v>
      </c>
      <c r="B110" s="6" t="s">
        <v>56</v>
      </c>
      <c r="C110" s="30">
        <v>102</v>
      </c>
      <c r="D110" s="7">
        <f>PENJUALAN!C110+PENJUALAN!F110+PENJUALAN!I110+PENJUALAN!L110+PENJUALAN!O110+PENJUALAN!R110+PENJUALAN!U110+PENJUALAN!X110+PENJUALAN!AA110+PENJUALAN!AD110+PENJUALAN!AG110+PENJUALAN!AJ110+PENJUALAN!AM110+PENJUALAN!AP110+PENJUALAN!AS110+PENJUALAN!AY110+PENJUALAN!BB110+PENJUALAN!BE110+PENJUALAN!BH110+PENJUALAN!BK110+PENJUALAN!BN110+PENJUALAN!BQ110+PENJUALAN!BT110+PENJUALAN!BK110+PENJUALAN!BN110+PENJUALAN!BQ110+PENJUALAN!BT110+PENJUALAN!BW110</f>
        <v>102</v>
      </c>
      <c r="E110" s="7">
        <f>PENJUALAN!E110+PENJUALAN!H110+PENJUALAN!K110+PENJUALAN!N110+PENJUALAN!Q110+PENJUALAN!T110+PENJUALAN!W110+PENJUALAN!Z110+PENJUALAN!AC110+PENJUALAN!AF110+PENJUALAN!AI110+PENJUALAN!AL110+PENJUALAN!AO110+PENJUALAN!AR110+PENJUALAN!AU110+PENJUALAN!AX110+PENJUALAN!BA110+PENJUALAN!BD110+PENJUALAN!BG110+PENJUALAN!BJ110+PENJUALAN!BM110+PENJUALAN!BP110+PENJUALAN!BS110+PENJUALAN!BV110+PENJUALAN!BY110</f>
        <v>4160000</v>
      </c>
      <c r="F110" s="8"/>
      <c r="G110" s="7">
        <f t="shared" si="8"/>
        <v>0</v>
      </c>
      <c r="H110" s="30">
        <v>40000</v>
      </c>
      <c r="I110" s="7">
        <f t="shared" si="9"/>
        <v>0</v>
      </c>
      <c r="K110" s="39" t="s">
        <v>57</v>
      </c>
      <c r="L110" s="30">
        <v>450000</v>
      </c>
      <c r="N110" s="39" t="s">
        <v>17</v>
      </c>
      <c r="O110" s="36" t="str">
        <f>PENJUALAN!F106</f>
        <v>BUDE FUJI</v>
      </c>
      <c r="P110" s="37">
        <f>PENJUALAN!H132</f>
        <v>8375000</v>
      </c>
      <c r="R110" s="36" t="str">
        <f>PENJUALAN!F106</f>
        <v>BUDE FUJI</v>
      </c>
      <c r="S110" s="37">
        <f>PENJUALAN!H133</f>
        <v>0</v>
      </c>
      <c r="U110" s="6"/>
      <c r="V110" s="6"/>
      <c r="W110" s="7"/>
      <c r="X110" s="6"/>
      <c r="Y110" s="46">
        <f t="shared" si="10"/>
        <v>0</v>
      </c>
      <c r="AA110" s="6"/>
    </row>
    <row r="111" spans="1:27">
      <c r="A111" s="6">
        <v>3</v>
      </c>
      <c r="B111" s="6" t="s">
        <v>58</v>
      </c>
      <c r="C111" s="30">
        <v>240</v>
      </c>
      <c r="D111" s="7">
        <f>PENJUALAN!C111+PENJUALAN!F111+PENJUALAN!I111+PENJUALAN!L111+PENJUALAN!O111+PENJUALAN!R111+PENJUALAN!U111+PENJUALAN!X111+PENJUALAN!AA111+PENJUALAN!AD111+PENJUALAN!AG111+PENJUALAN!AJ111+PENJUALAN!AM111+PENJUALAN!AP111+PENJUALAN!AS111+PENJUALAN!AY111+PENJUALAN!BB111+PENJUALAN!BE111+PENJUALAN!BH111+PENJUALAN!BK111+PENJUALAN!BN111+PENJUALAN!BQ111+PENJUALAN!BT111+PENJUALAN!BK111+PENJUALAN!BN111+PENJUALAN!BQ111+PENJUALAN!BT111+PENJUALAN!BW111</f>
        <v>240</v>
      </c>
      <c r="E111" s="7">
        <f>PENJUALAN!E111+PENJUALAN!H111+PENJUALAN!K111+PENJUALAN!N111+PENJUALAN!Q111+PENJUALAN!T111+PENJUALAN!W111+PENJUALAN!Z111+PENJUALAN!AC111+PENJUALAN!AF111+PENJUALAN!AI111+PENJUALAN!AL111+PENJUALAN!AO111+PENJUALAN!AR111+PENJUALAN!AU111+PENJUALAN!AX111+PENJUALAN!BA111+PENJUALAN!BD111+PENJUALAN!BG111+PENJUALAN!BJ111+PENJUALAN!BM111+PENJUALAN!BP111+PENJUALAN!BS111+PENJUALAN!BV111+PENJUALAN!BY111</f>
        <v>9400000</v>
      </c>
      <c r="F111" s="8"/>
      <c r="G111" s="7">
        <f t="shared" si="8"/>
        <v>0</v>
      </c>
      <c r="H111" s="30">
        <v>38000</v>
      </c>
      <c r="I111" s="7">
        <f t="shared" si="9"/>
        <v>0</v>
      </c>
      <c r="K111" s="39" t="s">
        <v>59</v>
      </c>
      <c r="L111" s="30">
        <v>320000</v>
      </c>
      <c r="N111" s="39" t="s">
        <v>17</v>
      </c>
      <c r="O111" s="36" t="str">
        <f>PENJUALAN!I106</f>
        <v>AGIL DIMSUM</v>
      </c>
      <c r="P111" s="38">
        <f>PENJUALAN!K132</f>
        <v>5600000</v>
      </c>
      <c r="R111" s="36" t="str">
        <f>PENJUALAN!I106</f>
        <v>AGIL DIMSUM</v>
      </c>
      <c r="S111" s="37">
        <f>PENJUALAN!K133</f>
        <v>0</v>
      </c>
      <c r="U111" s="6"/>
      <c r="V111" s="6"/>
      <c r="W111" s="7"/>
      <c r="X111" s="6"/>
      <c r="Y111" s="46">
        <f t="shared" si="10"/>
        <v>0</v>
      </c>
      <c r="AA111" s="6"/>
    </row>
    <row r="112" spans="1:27">
      <c r="A112" s="6">
        <v>4</v>
      </c>
      <c r="B112" s="6" t="s">
        <v>61</v>
      </c>
      <c r="C112" s="30">
        <v>234.5</v>
      </c>
      <c r="D112" s="7">
        <f>PENJUALAN!C112+PENJUALAN!F112+PENJUALAN!I112+PENJUALAN!L112+PENJUALAN!O112+PENJUALAN!R112+PENJUALAN!U112+PENJUALAN!X112+PENJUALAN!AA112+PENJUALAN!AD112+PENJUALAN!AG112+PENJUALAN!AJ112+PENJUALAN!AM112+PENJUALAN!AP112+PENJUALAN!AS112+PENJUALAN!AY112+PENJUALAN!BB112+PENJUALAN!BE112+PENJUALAN!BH112+PENJUALAN!BK112+PENJUALAN!BN112+PENJUALAN!BQ112+PENJUALAN!BT112+PENJUALAN!BK112+PENJUALAN!BN112+PENJUALAN!BQ112+PENJUALAN!BT112+PENJUALAN!BW112</f>
        <v>234.5</v>
      </c>
      <c r="E112" s="7">
        <f>PENJUALAN!E112+PENJUALAN!H112+PENJUALAN!K112+PENJUALAN!N112+PENJUALAN!Q112+PENJUALAN!T112+PENJUALAN!W112+PENJUALAN!Z112+PENJUALAN!AC112+PENJUALAN!AF112+PENJUALAN!AI112+PENJUALAN!AL112+PENJUALAN!AO112+PENJUALAN!AR112+PENJUALAN!AU112+PENJUALAN!AX112+PENJUALAN!BA112+PENJUALAN!BD112+PENJUALAN!BG112+PENJUALAN!BJ112+PENJUALAN!BM112+PENJUALAN!BP112+PENJUALAN!BS112+PENJUALAN!BV112+PENJUALAN!BY112</f>
        <v>8448000</v>
      </c>
      <c r="F112" s="8"/>
      <c r="G112" s="7">
        <f t="shared" si="8"/>
        <v>0</v>
      </c>
      <c r="H112" s="30">
        <v>35000</v>
      </c>
      <c r="I112" s="7">
        <f t="shared" si="9"/>
        <v>0</v>
      </c>
      <c r="K112" s="39" t="s">
        <v>62</v>
      </c>
      <c r="L112" s="30">
        <v>150000</v>
      </c>
      <c r="N112" s="39" t="s">
        <v>17</v>
      </c>
      <c r="O112" s="36" t="str">
        <f>PENJUALAN!L106</f>
        <v>YANTO</v>
      </c>
      <c r="P112" s="37">
        <f>PENJUALAN!N132</f>
        <v>850000</v>
      </c>
      <c r="R112" s="36" t="str">
        <f>PENJUALAN!L106</f>
        <v>YANTO</v>
      </c>
      <c r="S112" s="37">
        <f>PENJUALAN!N133</f>
        <v>0</v>
      </c>
      <c r="U112" s="6"/>
      <c r="V112" s="6"/>
      <c r="W112" s="7"/>
      <c r="X112" s="6"/>
      <c r="Y112" s="46">
        <f t="shared" si="10"/>
        <v>0</v>
      </c>
      <c r="AA112" s="6"/>
    </row>
    <row r="113" spans="1:27">
      <c r="A113" s="6">
        <v>5</v>
      </c>
      <c r="B113" s="6" t="s">
        <v>63</v>
      </c>
      <c r="C113" s="30">
        <v>80</v>
      </c>
      <c r="D113" s="7">
        <f>PENJUALAN!C113+PENJUALAN!F113+PENJUALAN!I113+PENJUALAN!L113+PENJUALAN!O113+PENJUALAN!R113+PENJUALAN!U113+PENJUALAN!X113+PENJUALAN!AA113+PENJUALAN!AD113+PENJUALAN!AG113+PENJUALAN!AJ113+PENJUALAN!AM113+PENJUALAN!AP113+PENJUALAN!AS113+PENJUALAN!AY113+PENJUALAN!BB113+PENJUALAN!BE113+PENJUALAN!BH113+PENJUALAN!BK113+PENJUALAN!BN113+PENJUALAN!BQ113+PENJUALAN!BT113+PENJUALAN!BK113+PENJUALAN!BN113+PENJUALAN!BQ113+PENJUALAN!BT113+PENJUALAN!BW113</f>
        <v>80</v>
      </c>
      <c r="E113" s="7">
        <f>PENJUALAN!E113+PENJUALAN!H113+PENJUALAN!K113+PENJUALAN!N113+PENJUALAN!Q113+PENJUALAN!T113+PENJUALAN!W113+PENJUALAN!Z113+PENJUALAN!AC113+PENJUALAN!AF113+PENJUALAN!AI113+PENJUALAN!AL113+PENJUALAN!AO113+PENJUALAN!AR113+PENJUALAN!AU113+PENJUALAN!AX113+PENJUALAN!BA113+PENJUALAN!BD113+PENJUALAN!BG113+PENJUALAN!BJ113+PENJUALAN!BM113+PENJUALAN!BP113+PENJUALAN!BS113+PENJUALAN!BV113+PENJUALAN!BY113</f>
        <v>2805000</v>
      </c>
      <c r="F113" s="8"/>
      <c r="G113" s="7">
        <f t="shared" si="8"/>
        <v>0</v>
      </c>
      <c r="H113" s="30">
        <v>35000</v>
      </c>
      <c r="I113" s="7">
        <f t="shared" si="9"/>
        <v>0</v>
      </c>
      <c r="K113" s="39" t="s">
        <v>64</v>
      </c>
      <c r="L113" s="30">
        <v>2300000</v>
      </c>
      <c r="N113" s="39" t="s">
        <v>18</v>
      </c>
      <c r="O113" s="36" t="str">
        <f>PENJUALAN!O106</f>
        <v>SANTOS</v>
      </c>
      <c r="P113" s="37">
        <f>PENJUALAN!Q132</f>
        <v>14240000</v>
      </c>
      <c r="R113" s="36" t="str">
        <f>PENJUALAN!O106</f>
        <v>SANTOS</v>
      </c>
      <c r="S113" s="37">
        <f>PENJUALAN!Q133</f>
        <v>0</v>
      </c>
      <c r="U113" s="6"/>
      <c r="V113" s="6"/>
      <c r="W113" s="7"/>
      <c r="X113" s="6"/>
      <c r="Y113" s="46">
        <f t="shared" si="10"/>
        <v>0</v>
      </c>
      <c r="AA113" s="6"/>
    </row>
    <row r="114" spans="1:27">
      <c r="A114" s="6">
        <v>6</v>
      </c>
      <c r="B114" s="6" t="s">
        <v>65</v>
      </c>
      <c r="C114" s="30">
        <v>73</v>
      </c>
      <c r="D114" s="7">
        <f>PENJUALAN!C114+PENJUALAN!F114+PENJUALAN!I114+PENJUALAN!L114+PENJUALAN!O114+PENJUALAN!R114+PENJUALAN!U114+PENJUALAN!X114+PENJUALAN!AA114+PENJUALAN!AD114+PENJUALAN!AG114+PENJUALAN!AJ114+PENJUALAN!AM114+PENJUALAN!AP114+PENJUALAN!AS114+PENJUALAN!AY114+PENJUALAN!BB114+PENJUALAN!BE114+PENJUALAN!BH114+PENJUALAN!BK114+PENJUALAN!BN114+PENJUALAN!BQ114+PENJUALAN!BT114+PENJUALAN!BK114+PENJUALAN!BN114+PENJUALAN!BQ114+PENJUALAN!BT114+PENJUALAN!BW114</f>
        <v>73</v>
      </c>
      <c r="E114" s="7">
        <f>PENJUALAN!E114+PENJUALAN!H114+PENJUALAN!K114+PENJUALAN!N114+PENJUALAN!Q114+PENJUALAN!T114+PENJUALAN!W114+PENJUALAN!Z114+PENJUALAN!AC114+PENJUALAN!AF114+PENJUALAN!AI114+PENJUALAN!AL114+PENJUALAN!AO114+PENJUALAN!AR114+PENJUALAN!AU114+PENJUALAN!AX114+PENJUALAN!BA114+PENJUALAN!BD114+PENJUALAN!BG114+PENJUALAN!BJ114+PENJUALAN!BM114+PENJUALAN!BP114+PENJUALAN!BS114+PENJUALAN!BV114+PENJUALAN!BY114</f>
        <v>2349000</v>
      </c>
      <c r="F114" s="8"/>
      <c r="G114" s="7">
        <f t="shared" si="8"/>
        <v>0</v>
      </c>
      <c r="H114" s="30">
        <v>33000</v>
      </c>
      <c r="I114" s="7">
        <f t="shared" si="9"/>
        <v>0</v>
      </c>
      <c r="K114" s="39" t="s">
        <v>66</v>
      </c>
      <c r="L114" s="30">
        <v>2500000</v>
      </c>
      <c r="N114" s="39" t="s">
        <v>18</v>
      </c>
      <c r="O114" s="36" t="str">
        <f>PENJUALAN!R106</f>
        <v>TARMIN</v>
      </c>
      <c r="P114" s="37">
        <f>PENJUALAN!T132</f>
        <v>7900000</v>
      </c>
      <c r="R114" s="36" t="str">
        <f>PENJUALAN!R106</f>
        <v>TARMIN</v>
      </c>
      <c r="S114" s="37">
        <f>PENJUALAN!T133</f>
        <v>0</v>
      </c>
      <c r="U114" s="6"/>
      <c r="V114" s="6"/>
      <c r="W114" s="7"/>
      <c r="X114" s="6"/>
      <c r="Y114" s="46">
        <f t="shared" si="10"/>
        <v>0</v>
      </c>
      <c r="AA114" s="6"/>
    </row>
    <row r="115" spans="1:27">
      <c r="A115" s="6">
        <v>7</v>
      </c>
      <c r="B115" s="6" t="s">
        <v>67</v>
      </c>
      <c r="C115" s="30">
        <v>557.5</v>
      </c>
      <c r="D115" s="7">
        <f>PENJUALAN!C115+PENJUALAN!F115+PENJUALAN!I115+PENJUALAN!L115+PENJUALAN!O115+PENJUALAN!R115+PENJUALAN!U115+PENJUALAN!X115+PENJUALAN!AA115+PENJUALAN!AD115+PENJUALAN!AG115+PENJUALAN!AJ115+PENJUALAN!AM115+PENJUALAN!AP115+PENJUALAN!AS115+PENJUALAN!AY115+PENJUALAN!BB115+PENJUALAN!BE115+PENJUALAN!BH115+PENJUALAN!BK115+PENJUALAN!BN115+PENJUALAN!BQ115+PENJUALAN!BT115+PENJUALAN!BK115+PENJUALAN!BN115+PENJUALAN!BQ115+PENJUALAN!BT115+PENJUALAN!BW115</f>
        <v>557.5</v>
      </c>
      <c r="E115" s="7">
        <f>PENJUALAN!E115+PENJUALAN!H115+PENJUALAN!K115+PENJUALAN!N115+PENJUALAN!Q115+PENJUALAN!T115+PENJUALAN!W115+PENJUALAN!Z115+PENJUALAN!AC115+PENJUALAN!AF115+PENJUALAN!AI115+PENJUALAN!AL115+PENJUALAN!AO115+PENJUALAN!AR115+PENJUALAN!AU115+PENJUALAN!AX115+PENJUALAN!BA115+PENJUALAN!BD115+PENJUALAN!BG115+PENJUALAN!BJ115+PENJUALAN!BM115+PENJUALAN!BP115+PENJUALAN!BS115+PENJUALAN!BV115+PENJUALAN!BY115</f>
        <v>8540000</v>
      </c>
      <c r="F115" s="8"/>
      <c r="G115" s="7">
        <f t="shared" si="8"/>
        <v>0</v>
      </c>
      <c r="H115" s="30">
        <v>15000</v>
      </c>
      <c r="I115" s="7">
        <f t="shared" si="9"/>
        <v>0</v>
      </c>
      <c r="K115" s="39" t="s">
        <v>68</v>
      </c>
      <c r="L115" s="30">
        <v>300000</v>
      </c>
      <c r="N115" s="39" t="s">
        <v>18</v>
      </c>
      <c r="O115" s="36" t="str">
        <f>PENJUALAN!U106</f>
        <v>DARMA</v>
      </c>
      <c r="P115" s="37">
        <f>PENJUALAN!W132</f>
        <v>6710000</v>
      </c>
      <c r="R115" s="36" t="str">
        <f>PENJUALAN!U106</f>
        <v>DARMA</v>
      </c>
      <c r="S115" s="37">
        <f>PENJUALAN!W133</f>
        <v>0</v>
      </c>
      <c r="U115" s="40"/>
      <c r="V115" s="40"/>
      <c r="W115" s="41"/>
      <c r="Y115" s="24">
        <f>SUM(Y109:Y114)</f>
        <v>79450000</v>
      </c>
    </row>
    <row r="116" spans="1:27">
      <c r="A116" s="6">
        <v>8</v>
      </c>
      <c r="B116" s="6" t="s">
        <v>69</v>
      </c>
      <c r="C116" s="30">
        <v>233</v>
      </c>
      <c r="D116" s="7">
        <f>PENJUALAN!C116+PENJUALAN!F116+PENJUALAN!I116+PENJUALAN!L116+PENJUALAN!O116+PENJUALAN!R116+PENJUALAN!U116+PENJUALAN!X116+PENJUALAN!AA116+PENJUALAN!AD116+PENJUALAN!AG116+PENJUALAN!AJ116+PENJUALAN!AM116+PENJUALAN!AP116+PENJUALAN!AS116+PENJUALAN!AY116+PENJUALAN!BB116+PENJUALAN!BE116+PENJUALAN!BH116+PENJUALAN!BK116+PENJUALAN!BN116+PENJUALAN!BQ116+PENJUALAN!BT116+PENJUALAN!BK116+PENJUALAN!BN116+PENJUALAN!BQ116+PENJUALAN!BT116+PENJUALAN!BW116</f>
        <v>233</v>
      </c>
      <c r="E116" s="7">
        <f>PENJUALAN!E116+PENJUALAN!H116+PENJUALAN!K116+PENJUALAN!N116+PENJUALAN!Q116+PENJUALAN!T116+PENJUALAN!W116+PENJUALAN!Z116+PENJUALAN!AC116+PENJUALAN!AF116+PENJUALAN!AI116+PENJUALAN!AL116+PENJUALAN!AO116+PENJUALAN!AR116+PENJUALAN!AU116+PENJUALAN!AX116+PENJUALAN!BA116+PENJUALAN!BD116+PENJUALAN!BG116+PENJUALAN!BJ116+PENJUALAN!BM116+PENJUALAN!BP116+PENJUALAN!BS116+PENJUALAN!BV116+PENJUALAN!BY116</f>
        <v>7903000</v>
      </c>
      <c r="F116" s="8"/>
      <c r="G116" s="7">
        <f t="shared" si="8"/>
        <v>0</v>
      </c>
      <c r="H116" s="30">
        <v>33000</v>
      </c>
      <c r="I116" s="7">
        <f t="shared" si="9"/>
        <v>0</v>
      </c>
      <c r="K116" s="39" t="s">
        <v>70</v>
      </c>
      <c r="L116" s="30">
        <v>250000</v>
      </c>
      <c r="N116" s="39" t="s">
        <v>18</v>
      </c>
      <c r="O116" s="36" t="str">
        <f>PENJUALAN!X106</f>
        <v>RAWAN</v>
      </c>
      <c r="P116" s="37">
        <f>PENJUALAN!Z132</f>
        <v>7443000</v>
      </c>
      <c r="R116" s="36" t="str">
        <f>PENJUALAN!X106</f>
        <v>RAWAN</v>
      </c>
      <c r="S116" s="37">
        <f>PENJUALAN!Z133</f>
        <v>0</v>
      </c>
      <c r="U116" s="40"/>
      <c r="V116" s="88" t="s">
        <v>18</v>
      </c>
      <c r="W116" s="88"/>
      <c r="X116" s="44" t="s">
        <v>71</v>
      </c>
      <c r="Y116" s="30">
        <v>16000000</v>
      </c>
    </row>
    <row r="117" spans="1:27">
      <c r="A117" s="6">
        <v>9</v>
      </c>
      <c r="B117" s="6" t="s">
        <v>72</v>
      </c>
      <c r="C117" s="30">
        <v>191</v>
      </c>
      <c r="D117" s="7">
        <f>PENJUALAN!C117+PENJUALAN!F117+PENJUALAN!I117+PENJUALAN!L117+PENJUALAN!O117+PENJUALAN!R117+PENJUALAN!U117+PENJUALAN!X117+PENJUALAN!AA117+PENJUALAN!AD117+PENJUALAN!AG117+PENJUALAN!AJ117+PENJUALAN!AM117+PENJUALAN!AP117+PENJUALAN!AS117+PENJUALAN!AY117+PENJUALAN!BB117+PENJUALAN!BE117+PENJUALAN!BH117+PENJUALAN!BK117+PENJUALAN!BN117+PENJUALAN!BQ117+PENJUALAN!BT117+PENJUALAN!BK117+PENJUALAN!BN117+PENJUALAN!BQ117+PENJUALAN!BT117+PENJUALAN!BW117</f>
        <v>191</v>
      </c>
      <c r="E117" s="7">
        <f>PENJUALAN!E117+PENJUALAN!H117+PENJUALAN!K117+PENJUALAN!N117+PENJUALAN!Q117+PENJUALAN!T117+PENJUALAN!W117+PENJUALAN!Z117+PENJUALAN!AC117+PENJUALAN!AF117+PENJUALAN!AI117+PENJUALAN!AL117+PENJUALAN!AO117+PENJUALAN!AR117+PENJUALAN!AU117+PENJUALAN!AX117+PENJUALAN!BA117+PENJUALAN!BD117+PENJUALAN!BG117+PENJUALAN!BJ117+PENJUALAN!BM117+PENJUALAN!BP117+PENJUALAN!BS117+PENJUALAN!BV117+PENJUALAN!BY117</f>
        <v>2302000</v>
      </c>
      <c r="F117" s="8"/>
      <c r="G117" s="7">
        <f t="shared" si="8"/>
        <v>0</v>
      </c>
      <c r="H117" s="30">
        <v>12000</v>
      </c>
      <c r="I117" s="7">
        <f t="shared" si="9"/>
        <v>0</v>
      </c>
      <c r="K117" s="39" t="s">
        <v>73</v>
      </c>
      <c r="L117" s="30"/>
      <c r="N117" s="39" t="s">
        <v>17</v>
      </c>
      <c r="O117" s="36" t="str">
        <f>PENJUALAN!AA106</f>
        <v>AGUS</v>
      </c>
      <c r="P117" s="37">
        <f>PENJUALAN!AC132</f>
        <v>2709000</v>
      </c>
      <c r="R117" s="36" t="str">
        <f>PENJUALAN!AA106</f>
        <v>AGUS</v>
      </c>
      <c r="S117" s="37">
        <f>PENJUALAN!AC133</f>
        <v>0</v>
      </c>
      <c r="V117" s="88" t="s">
        <v>18</v>
      </c>
      <c r="W117" s="88"/>
      <c r="X117" s="44" t="s">
        <v>71</v>
      </c>
      <c r="Y117" s="30">
        <v>26500000</v>
      </c>
    </row>
    <row r="118" spans="1:27">
      <c r="A118" s="6">
        <v>10</v>
      </c>
      <c r="B118" s="6" t="s">
        <v>74</v>
      </c>
      <c r="C118" s="30">
        <v>114</v>
      </c>
      <c r="D118" s="7">
        <f>PENJUALAN!C118+PENJUALAN!F118+PENJUALAN!I118+PENJUALAN!L118+PENJUALAN!O118+PENJUALAN!R118+PENJUALAN!U118+PENJUALAN!X118+PENJUALAN!AA118+PENJUALAN!AD118+PENJUALAN!AG118+PENJUALAN!AJ118+PENJUALAN!AM118+PENJUALAN!AP118+PENJUALAN!AS118+PENJUALAN!AY118+PENJUALAN!BB118+PENJUALAN!BE118+PENJUALAN!BH118+PENJUALAN!BK118+PENJUALAN!BN118+PENJUALAN!BQ118+PENJUALAN!BT118+PENJUALAN!BK118+PENJUALAN!BN118+PENJUALAN!BQ118+PENJUALAN!BT118+PENJUALAN!BW118</f>
        <v>114</v>
      </c>
      <c r="E118" s="7">
        <f>PENJUALAN!E118+PENJUALAN!H118+PENJUALAN!K118+PENJUALAN!N118+PENJUALAN!Q118+PENJUALAN!T118+PENJUALAN!W118+PENJUALAN!Z118+PENJUALAN!AC118+PENJUALAN!AF118+PENJUALAN!AI118+PENJUALAN!AL118+PENJUALAN!AO118+PENJUALAN!AR118+PENJUALAN!AU118+PENJUALAN!AX118+PENJUALAN!BA118+PENJUALAN!BD118+PENJUALAN!BG118+PENJUALAN!BJ118+PENJUALAN!BM118+PENJUALAN!BP118+PENJUALAN!BS118+PENJUALAN!BV118+PENJUALAN!BY118</f>
        <v>2794000</v>
      </c>
      <c r="F118" s="8"/>
      <c r="G118" s="7">
        <f t="shared" si="8"/>
        <v>0</v>
      </c>
      <c r="H118" s="30">
        <v>24000</v>
      </c>
      <c r="I118" s="7">
        <f t="shared" si="9"/>
        <v>0</v>
      </c>
      <c r="K118" s="39" t="s">
        <v>75</v>
      </c>
      <c r="L118" s="30">
        <v>50000</v>
      </c>
      <c r="N118" s="39" t="s">
        <v>20</v>
      </c>
      <c r="O118" s="36" t="str">
        <f>PENJUALAN!AD106</f>
        <v>YANAH</v>
      </c>
      <c r="P118" s="37">
        <f>PENJUALAN!AF132</f>
        <v>499000</v>
      </c>
      <c r="R118" s="36" t="str">
        <f>PENJUALAN!AD106</f>
        <v>YANAH</v>
      </c>
      <c r="S118" s="37">
        <f>PENJUALAN!AF133</f>
        <v>0</v>
      </c>
      <c r="V118" s="88" t="s">
        <v>18</v>
      </c>
      <c r="W118" s="88"/>
      <c r="X118" s="44" t="s">
        <v>71</v>
      </c>
      <c r="Y118" s="30">
        <v>36950000</v>
      </c>
    </row>
    <row r="119" spans="1:27">
      <c r="A119" s="6">
        <v>11</v>
      </c>
      <c r="B119" s="6" t="s">
        <v>94</v>
      </c>
      <c r="C119" s="30">
        <v>15</v>
      </c>
      <c r="D119" s="7">
        <f>PENJUALAN!C119+PENJUALAN!F119+PENJUALAN!I119+PENJUALAN!L119+PENJUALAN!O119+PENJUALAN!R119+PENJUALAN!U119+PENJUALAN!X119+PENJUALAN!AA119+PENJUALAN!AD119+PENJUALAN!AG119+PENJUALAN!AJ119+PENJUALAN!AM119+PENJUALAN!AP119+PENJUALAN!AS119+PENJUALAN!AY119+PENJUALAN!BB119+PENJUALAN!BE119+PENJUALAN!BH119+PENJUALAN!BK119+PENJUALAN!BN119+PENJUALAN!BQ119+PENJUALAN!BT119+PENJUALAN!BK119+PENJUALAN!BN119+PENJUALAN!BQ119+PENJUALAN!BT119+PENJUALAN!BW119</f>
        <v>15</v>
      </c>
      <c r="E119" s="7">
        <f>PENJUALAN!E119+PENJUALAN!H119+PENJUALAN!K119+PENJUALAN!N119+PENJUALAN!Q119+PENJUALAN!T119+PENJUALAN!W119+PENJUALAN!Z119+PENJUALAN!AC119+PENJUALAN!AF119+PENJUALAN!AI119+PENJUALAN!AL119+PENJUALAN!AO119+PENJUALAN!AR119+PENJUALAN!AU119+PENJUALAN!AX119+PENJUALAN!BA119+PENJUALAN!BD119+PENJUALAN!BG119+PENJUALAN!BJ119+PENJUALAN!BM119+PENJUALAN!BP119+PENJUALAN!BS119+PENJUALAN!BV119+PENJUALAN!BY119</f>
        <v>120000</v>
      </c>
      <c r="F119" s="8"/>
      <c r="G119" s="7">
        <f t="shared" si="8"/>
        <v>0</v>
      </c>
      <c r="H119" s="30">
        <v>9000</v>
      </c>
      <c r="I119" s="7">
        <f t="shared" si="9"/>
        <v>0</v>
      </c>
      <c r="K119" s="39" t="s">
        <v>77</v>
      </c>
      <c r="L119" s="30">
        <v>400000</v>
      </c>
      <c r="N119" s="39" t="s">
        <v>20</v>
      </c>
      <c r="O119" s="36" t="str">
        <f>PENJUALAN!AG106</f>
        <v>SEBLAK</v>
      </c>
      <c r="P119" s="37">
        <f>PENJUALAN!AI132</f>
        <v>340000</v>
      </c>
      <c r="R119" s="36" t="str">
        <f>PENJUALAN!AG106</f>
        <v>SEBLAK</v>
      </c>
      <c r="S119" s="37">
        <f>PENJUALAN!AI133</f>
        <v>0</v>
      </c>
      <c r="V119" s="88"/>
      <c r="W119" s="88"/>
      <c r="X119" s="44" t="s">
        <v>71</v>
      </c>
      <c r="Y119" s="30"/>
    </row>
    <row r="120" spans="1:27">
      <c r="A120" s="6">
        <v>12</v>
      </c>
      <c r="B120" s="6" t="s">
        <v>78</v>
      </c>
      <c r="C120" s="30">
        <v>48</v>
      </c>
      <c r="D120" s="7">
        <f>PENJUALAN!C120+PENJUALAN!F120+PENJUALAN!I120+PENJUALAN!L120+PENJUALAN!O120+PENJUALAN!R120+PENJUALAN!U120+PENJUALAN!X120+PENJUALAN!AA120+PENJUALAN!AD120+PENJUALAN!AG120+PENJUALAN!AJ120+PENJUALAN!AM120+PENJUALAN!AP120+PENJUALAN!AS120+PENJUALAN!AY120+PENJUALAN!BB120+PENJUALAN!BE120+PENJUALAN!BH120+PENJUALAN!BK120+PENJUALAN!BN120+PENJUALAN!BQ120+PENJUALAN!BT120+PENJUALAN!BK120+PENJUALAN!BN120+PENJUALAN!BQ120+PENJUALAN!BT120+PENJUALAN!BW120</f>
        <v>48</v>
      </c>
      <c r="E120" s="7">
        <f>PENJUALAN!E120+PENJUALAN!H120+PENJUALAN!K120+PENJUALAN!N120+PENJUALAN!Q120+PENJUALAN!T120+PENJUALAN!W120+PENJUALAN!Z120+PENJUALAN!AC120+PENJUALAN!AF120+PENJUALAN!AI120+PENJUALAN!AL120+PENJUALAN!AO120+PENJUALAN!AR120+PENJUALAN!AU120+PENJUALAN!AX120+PENJUALAN!BA120+PENJUALAN!BD120+PENJUALAN!BG120+PENJUALAN!BJ120+PENJUALAN!BM120+PENJUALAN!BP120+PENJUALAN!BS120+PENJUALAN!BV120+PENJUALAN!BY120</f>
        <v>346000</v>
      </c>
      <c r="F120" s="8"/>
      <c r="G120" s="7">
        <f t="shared" si="8"/>
        <v>0</v>
      </c>
      <c r="H120" s="30">
        <v>7000</v>
      </c>
      <c r="I120" s="7">
        <f t="shared" si="9"/>
        <v>0</v>
      </c>
      <c r="K120" s="39" t="s">
        <v>79</v>
      </c>
      <c r="L120" s="30">
        <v>450000</v>
      </c>
      <c r="N120" s="39" t="s">
        <v>20</v>
      </c>
      <c r="O120" s="36" t="str">
        <f>PENJUALAN!AJ106</f>
        <v>HARY</v>
      </c>
      <c r="P120" s="37">
        <f>PENJUALAN!AL132</f>
        <v>494500</v>
      </c>
      <c r="R120" s="36" t="str">
        <f>PENJUALAN!AJ106</f>
        <v>HARY</v>
      </c>
      <c r="S120" s="37">
        <f>PENJUALAN!AL133</f>
        <v>0</v>
      </c>
      <c r="W120" s="8"/>
    </row>
    <row r="121" spans="1:27">
      <c r="A121" s="6">
        <v>13</v>
      </c>
      <c r="B121" s="6" t="s">
        <v>80</v>
      </c>
      <c r="C121" s="30">
        <v>1709</v>
      </c>
      <c r="D121" s="7">
        <f>PENJUALAN!C121+PENJUALAN!F121+PENJUALAN!I121+PENJUALAN!L121+PENJUALAN!O121+PENJUALAN!R121+PENJUALAN!U121+PENJUALAN!X121+PENJUALAN!AA121+PENJUALAN!AD121+PENJUALAN!AG121+PENJUALAN!AJ121+PENJUALAN!AM121+PENJUALAN!AP121+PENJUALAN!AS121+PENJUALAN!AY121+PENJUALAN!BB121+PENJUALAN!BE121+PENJUALAN!BH121+PENJUALAN!BK121+PENJUALAN!BN121+PENJUALAN!BQ121+PENJUALAN!BT121+PENJUALAN!BK121+PENJUALAN!BN121+PENJUALAN!BQ121+PENJUALAN!BT121+PENJUALAN!BW121</f>
        <v>1709</v>
      </c>
      <c r="E121" s="7">
        <f>PENJUALAN!E121+PENJUALAN!H121+PENJUALAN!K121+PENJUALAN!N121+PENJUALAN!Q121+PENJUALAN!T121+PENJUALAN!W121+PENJUALAN!Z121+PENJUALAN!AC121+PENJUALAN!AF121+PENJUALAN!AI121+PENJUALAN!AL121+PENJUALAN!AO121+PENJUALAN!AR121+PENJUALAN!AU121+PENJUALAN!AX121+PENJUALAN!BA121+PENJUALAN!BD121+PENJUALAN!BG121+PENJUALAN!BJ121+PENJUALAN!BM121+PENJUALAN!BP121+PENJUALAN!BS121+PENJUALAN!BV121+PENJUALAN!BY121</f>
        <v>4152500</v>
      </c>
      <c r="F121" s="8"/>
      <c r="G121" s="7">
        <f t="shared" si="8"/>
        <v>0</v>
      </c>
      <c r="H121" s="30">
        <v>2400</v>
      </c>
      <c r="I121" s="7">
        <f t="shared" si="9"/>
        <v>0</v>
      </c>
      <c r="K121" s="39" t="s">
        <v>81</v>
      </c>
      <c r="L121" s="30">
        <v>80000</v>
      </c>
      <c r="N121" s="39" t="s">
        <v>17</v>
      </c>
      <c r="O121" s="36" t="str">
        <f>PENJUALAN!AM106</f>
        <v>LOKALAN</v>
      </c>
      <c r="P121" s="37">
        <f>PENJUALAN!AO132</f>
        <v>761800</v>
      </c>
      <c r="R121" s="36" t="str">
        <f>PENJUALAN!AM106</f>
        <v>LOKALAN</v>
      </c>
      <c r="S121" s="37">
        <f>PENJUALAN!AO133</f>
        <v>0</v>
      </c>
      <c r="W121" s="8"/>
      <c r="X121" s="2" t="s">
        <v>82</v>
      </c>
      <c r="Y121" s="46">
        <f>Y115-Y116-Y117-Y118-Y119</f>
        <v>0</v>
      </c>
    </row>
    <row r="122" spans="1:27">
      <c r="A122" s="6">
        <v>14</v>
      </c>
      <c r="B122" s="6" t="s">
        <v>83</v>
      </c>
      <c r="C122" s="30">
        <v>73</v>
      </c>
      <c r="D122" s="7">
        <f>PENJUALAN!C122+PENJUALAN!F122+PENJUALAN!I122+PENJUALAN!L122+PENJUALAN!O122+PENJUALAN!R122+PENJUALAN!U122+PENJUALAN!X122+PENJUALAN!AA122+PENJUALAN!AD122+PENJUALAN!AG122+PENJUALAN!AJ122+PENJUALAN!AM122+PENJUALAN!AP122+PENJUALAN!AS122+PENJUALAN!AY122+PENJUALAN!BB122+PENJUALAN!BE122+PENJUALAN!BH122+PENJUALAN!BK122+PENJUALAN!BN122+PENJUALAN!BQ122+PENJUALAN!BT122+PENJUALAN!BK122+PENJUALAN!BN122+PENJUALAN!BQ122+PENJUALAN!BT122+PENJUALAN!BW122</f>
        <v>73</v>
      </c>
      <c r="E122" s="7">
        <f>PENJUALAN!E122+PENJUALAN!H122+PENJUALAN!K122+PENJUALAN!N122+PENJUALAN!Q122+PENJUALAN!T122+PENJUALAN!W122+PENJUALAN!Z122+PENJUALAN!AC122+PENJUALAN!AF122+PENJUALAN!AI122+PENJUALAN!AL122+PENJUALAN!AO122+PENJUALAN!AR122+PENJUALAN!AU122+PENJUALAN!AX122+PENJUALAN!BA122+PENJUALAN!BD122+PENJUALAN!BG122+PENJUALAN!BJ122+PENJUALAN!BM122+PENJUALAN!BP122+PENJUALAN!BS122+PENJUALAN!BV122+PENJUALAN!BY122</f>
        <v>1317000</v>
      </c>
      <c r="F122" s="8"/>
      <c r="G122" s="7">
        <f t="shared" si="8"/>
        <v>0</v>
      </c>
      <c r="H122" s="30">
        <v>18000</v>
      </c>
      <c r="I122" s="7">
        <f t="shared" si="9"/>
        <v>0</v>
      </c>
      <c r="K122" s="39"/>
      <c r="L122" s="30"/>
      <c r="N122" s="39" t="s">
        <v>17</v>
      </c>
      <c r="O122" s="36" t="str">
        <f>PENJUALAN!AP106</f>
        <v>JEPRI</v>
      </c>
      <c r="P122" s="37">
        <f>PENJUALAN!AR132</f>
        <v>7736000</v>
      </c>
      <c r="R122" s="36" t="str">
        <f>PENJUALAN!AP106</f>
        <v>JEPRI</v>
      </c>
      <c r="S122" s="37">
        <f>PENJUALAN!AR133</f>
        <v>0</v>
      </c>
      <c r="W122" s="8"/>
    </row>
    <row r="123" spans="1:27">
      <c r="A123" s="6">
        <v>15</v>
      </c>
      <c r="B123" s="6" t="s">
        <v>84</v>
      </c>
      <c r="C123" s="30">
        <v>11</v>
      </c>
      <c r="D123" s="7">
        <f>PENJUALAN!C123+PENJUALAN!F123+PENJUALAN!I123+PENJUALAN!L123+PENJUALAN!O123+PENJUALAN!R123+PENJUALAN!U123+PENJUALAN!X123+PENJUALAN!AA123+PENJUALAN!AD123+PENJUALAN!AG123+PENJUALAN!AJ123+PENJUALAN!AM123+PENJUALAN!AP123+PENJUALAN!AS123+PENJUALAN!AY123+PENJUALAN!BB123+PENJUALAN!BE123+PENJUALAN!BH123+PENJUALAN!BK123+PENJUALAN!BN123+PENJUALAN!BQ123+PENJUALAN!BT123+PENJUALAN!BK123+PENJUALAN!BN123+PENJUALAN!BQ123+PENJUALAN!BT123+PENJUALAN!BW123</f>
        <v>11</v>
      </c>
      <c r="E123" s="7">
        <f>PENJUALAN!E123+PENJUALAN!H123+PENJUALAN!K123+PENJUALAN!N123+PENJUALAN!Q123+PENJUALAN!T123+PENJUALAN!W123+PENJUALAN!Z123+PENJUALAN!AC123+PENJUALAN!AF123+PENJUALAN!AI123+PENJUALAN!AL123+PENJUALAN!AO123+PENJUALAN!AR123+PENJUALAN!AU123+PENJUALAN!AX123+PENJUALAN!BA123+PENJUALAN!BD123+PENJUALAN!BG123+PENJUALAN!BJ123+PENJUALAN!BM123+PENJUALAN!BP123+PENJUALAN!BS123+PENJUALAN!BV123+PENJUALAN!BY123</f>
        <v>293000</v>
      </c>
      <c r="F123" s="8"/>
      <c r="G123" s="7">
        <f t="shared" si="8"/>
        <v>0</v>
      </c>
      <c r="H123" s="30">
        <v>25000</v>
      </c>
      <c r="I123" s="7">
        <f t="shared" si="9"/>
        <v>0</v>
      </c>
      <c r="K123" s="39"/>
      <c r="L123" s="30"/>
      <c r="N123" s="39"/>
      <c r="O123" s="36">
        <f>PENJUALAN!AS106</f>
        <v>0</v>
      </c>
      <c r="P123" s="37">
        <f>PENJUALAN!AU132</f>
        <v>0</v>
      </c>
      <c r="R123" s="36">
        <f>PENJUALAN!AS106</f>
        <v>0</v>
      </c>
      <c r="S123" s="37">
        <f>PENJUALAN!AU133</f>
        <v>0</v>
      </c>
      <c r="W123" s="8"/>
    </row>
    <row r="124" spans="1:27">
      <c r="A124" s="6">
        <v>16</v>
      </c>
      <c r="B124" s="6" t="s">
        <v>85</v>
      </c>
      <c r="C124" s="30"/>
      <c r="D124" s="7">
        <f>PENJUALAN!C124+PENJUALAN!F124+PENJUALAN!I124+PENJUALAN!L124+PENJUALAN!O124+PENJUALAN!R124+PENJUALAN!U124+PENJUALAN!X124+PENJUALAN!AA124+PENJUALAN!AD124+PENJUALAN!AG124+PENJUALAN!AJ124+PENJUALAN!AM124+PENJUALAN!AP124+PENJUALAN!AS124+PENJUALAN!AY124+PENJUALAN!BB124+PENJUALAN!BE124+PENJUALAN!BH124+PENJUALAN!BK124+PENJUALAN!BN124+PENJUALAN!BQ124+PENJUALAN!BT124+PENJUALAN!BK124+PENJUALAN!BN124+PENJUALAN!BQ124+PENJUALAN!BT124+PENJUALAN!BW124</f>
        <v>0</v>
      </c>
      <c r="E124" s="7">
        <f>PENJUALAN!E124+PENJUALAN!H124+PENJUALAN!K124+PENJUALAN!N124+PENJUALAN!Q124+PENJUALAN!T124+PENJUALAN!W124+PENJUALAN!Z124+PENJUALAN!AC124+PENJUALAN!AF124+PENJUALAN!AI124+PENJUALAN!AL124+PENJUALAN!AO124+PENJUALAN!AR124+PENJUALAN!AU124+PENJUALAN!AX124+PENJUALAN!BA124+PENJUALAN!BD124+PENJUALAN!BG124+PENJUALAN!BJ124+PENJUALAN!BM124+PENJUALAN!BP124+PENJUALAN!BS124+PENJUALAN!BV124+PENJUALAN!BY124</f>
        <v>0</v>
      </c>
      <c r="F124" s="8"/>
      <c r="G124" s="7">
        <f t="shared" si="8"/>
        <v>0</v>
      </c>
      <c r="H124" s="7"/>
      <c r="I124" s="7">
        <f t="shared" si="9"/>
        <v>0</v>
      </c>
      <c r="K124" s="39"/>
      <c r="L124" s="30"/>
      <c r="N124" s="39"/>
      <c r="O124" s="36">
        <f>PENJUALAN!AV106</f>
        <v>0</v>
      </c>
      <c r="P124" s="37">
        <f>PENJUALAN!AX132</f>
        <v>0</v>
      </c>
      <c r="R124" s="36">
        <f>PENJUALAN!AV106</f>
        <v>0</v>
      </c>
      <c r="S124" s="37">
        <f>PENJUALAN!AX133</f>
        <v>0</v>
      </c>
      <c r="W124" s="8"/>
    </row>
    <row r="125" spans="1:27">
      <c r="A125" s="6">
        <v>17</v>
      </c>
      <c r="B125" s="6" t="s">
        <v>86</v>
      </c>
      <c r="C125" s="30">
        <v>1.9</v>
      </c>
      <c r="D125" s="7">
        <f>PENJUALAN!C125+PENJUALAN!F125+PENJUALAN!I125+PENJUALAN!L125+PENJUALAN!O125+PENJUALAN!R125+PENJUALAN!U125+PENJUALAN!X125+PENJUALAN!AA125+PENJUALAN!AD125+PENJUALAN!AG125+PENJUALAN!AJ125+PENJUALAN!AM125+PENJUALAN!AP125+PENJUALAN!AS125+PENJUALAN!AY125+PENJUALAN!BB125+PENJUALAN!BE125+PENJUALAN!BH125+PENJUALAN!BK125+PENJUALAN!BN125+PENJUALAN!BQ125+PENJUALAN!BT125+PENJUALAN!BK125+PENJUALAN!BN125+PENJUALAN!BQ125+PENJUALAN!BT125+PENJUALAN!BW125</f>
        <v>1.9</v>
      </c>
      <c r="E125" s="7">
        <f>PENJUALAN!E125+PENJUALAN!H125+PENJUALAN!K125+PENJUALAN!N125+PENJUALAN!Q125+PENJUALAN!T125+PENJUALAN!W125+PENJUALAN!Z125+PENJUALAN!AC125+PENJUALAN!AF125+PENJUALAN!AI125+PENJUALAN!AL125+PENJUALAN!AO125+PENJUALAN!AR125+PENJUALAN!AU125+PENJUALAN!AX125+PENJUALAN!BA125+PENJUALAN!BD125+PENJUALAN!BG125+PENJUALAN!BJ125+PENJUALAN!BM125+PENJUALAN!BP125+PENJUALAN!BS125+PENJUALAN!BV125+PENJUALAN!BY125</f>
        <v>60800</v>
      </c>
      <c r="F125" s="8"/>
      <c r="G125" s="7">
        <f t="shared" si="8"/>
        <v>0</v>
      </c>
      <c r="H125" s="7"/>
      <c r="I125" s="7">
        <f t="shared" si="9"/>
        <v>0</v>
      </c>
      <c r="K125" s="39"/>
      <c r="L125" s="30"/>
      <c r="N125" s="39"/>
      <c r="O125" s="36">
        <f>PENJUALAN!AY106</f>
        <v>0</v>
      </c>
      <c r="P125" s="37">
        <f>PENJUALAN!BA132</f>
        <v>0</v>
      </c>
      <c r="R125" s="36">
        <f>PENJUALAN!AY106</f>
        <v>0</v>
      </c>
      <c r="S125" s="37">
        <f>PENJUALAN!BA133</f>
        <v>0</v>
      </c>
      <c r="W125" s="8"/>
    </row>
    <row r="126" spans="1:27">
      <c r="A126" s="6">
        <v>18</v>
      </c>
      <c r="B126" s="6"/>
      <c r="C126" s="30"/>
      <c r="D126" s="7">
        <f>PENJUALAN!C126+PENJUALAN!F126+PENJUALAN!I126+PENJUALAN!L126+PENJUALAN!O126+PENJUALAN!R126+PENJUALAN!U126+PENJUALAN!X126+PENJUALAN!AA126+PENJUALAN!AD126+PENJUALAN!AG126+PENJUALAN!AJ126+PENJUALAN!AM126+PENJUALAN!AP126+PENJUALAN!AS126+PENJUALAN!AY126+PENJUALAN!BB126+PENJUALAN!BE126+PENJUALAN!BH126+PENJUALAN!BK126+PENJUALAN!BN126+PENJUALAN!BQ126+PENJUALAN!BT126+PENJUALAN!BK126+PENJUALAN!BN126+PENJUALAN!BQ126+PENJUALAN!BT126+PENJUALAN!BW126</f>
        <v>0</v>
      </c>
      <c r="E126" s="7">
        <f>PENJUALAN!E126+PENJUALAN!H126+PENJUALAN!K126+PENJUALAN!N126+PENJUALAN!Q126+PENJUALAN!T126+PENJUALAN!W126+PENJUALAN!Z126+PENJUALAN!AC126+PENJUALAN!AF126+PENJUALAN!AI126+PENJUALAN!AL126+PENJUALAN!AO126+PENJUALAN!AR126+PENJUALAN!AU126+PENJUALAN!AX126+PENJUALAN!BA126+PENJUALAN!BD126+PENJUALAN!BG126+PENJUALAN!BJ126+PENJUALAN!BM126+PENJUALAN!BP126+PENJUALAN!BS126+PENJUALAN!BV126+PENJUALAN!BY126</f>
        <v>0</v>
      </c>
      <c r="F126" s="8"/>
      <c r="G126" s="7">
        <f t="shared" si="8"/>
        <v>0</v>
      </c>
      <c r="H126" s="7"/>
      <c r="I126" s="7">
        <f t="shared" si="9"/>
        <v>0</v>
      </c>
      <c r="K126" s="39"/>
      <c r="L126" s="30"/>
      <c r="N126" s="39"/>
      <c r="O126" s="36">
        <f>PENJUALAN!BB106</f>
        <v>0</v>
      </c>
      <c r="P126" s="37">
        <f>PENJUALAN!BD132</f>
        <v>0</v>
      </c>
      <c r="R126" s="36">
        <f>PENJUALAN!BB106</f>
        <v>0</v>
      </c>
      <c r="S126" s="37">
        <f>PENJUALAN!BD133</f>
        <v>0</v>
      </c>
      <c r="W126" s="8"/>
    </row>
    <row r="127" spans="1:27">
      <c r="A127" s="6">
        <v>19</v>
      </c>
      <c r="B127" s="6"/>
      <c r="C127" s="30"/>
      <c r="D127" s="7">
        <f>PENJUALAN!C127+PENJUALAN!F127+PENJUALAN!I127+PENJUALAN!L127+PENJUALAN!O127+PENJUALAN!R127+PENJUALAN!U127+PENJUALAN!X127+PENJUALAN!AA127+PENJUALAN!AD127+PENJUALAN!AG127+PENJUALAN!AJ127+PENJUALAN!AM127+PENJUALAN!AP127+PENJUALAN!AS127+PENJUALAN!AY127+PENJUALAN!BB127+PENJUALAN!BE127+PENJUALAN!BH127+PENJUALAN!BK127+PENJUALAN!BN127+PENJUALAN!BQ127+PENJUALAN!BT127+PENJUALAN!BK127+PENJUALAN!BN127+PENJUALAN!BQ127+PENJUALAN!BT127+PENJUALAN!BW127</f>
        <v>0</v>
      </c>
      <c r="E127" s="7">
        <f>PENJUALAN!E127+PENJUALAN!H127+PENJUALAN!K127+PENJUALAN!N127+PENJUALAN!Q127+PENJUALAN!T127+PENJUALAN!W127+PENJUALAN!Z127+PENJUALAN!AC127+PENJUALAN!AF127+PENJUALAN!AI127+PENJUALAN!AL127+PENJUALAN!AO127+PENJUALAN!AR127+PENJUALAN!AU127+PENJUALAN!AX127+PENJUALAN!BA127+PENJUALAN!BD127+PENJUALAN!BG127+PENJUALAN!BJ127+PENJUALAN!BM127+PENJUALAN!BP127+PENJUALAN!BS127+PENJUALAN!BV127+PENJUALAN!BY127</f>
        <v>0</v>
      </c>
      <c r="F127" s="8"/>
      <c r="G127" s="7">
        <f t="shared" si="8"/>
        <v>0</v>
      </c>
      <c r="H127" s="7"/>
      <c r="I127" s="7">
        <f t="shared" si="9"/>
        <v>0</v>
      </c>
      <c r="K127" s="39"/>
      <c r="L127" s="30"/>
      <c r="N127" s="39"/>
      <c r="O127" s="36">
        <f>PENJUALAN!BE106</f>
        <v>0</v>
      </c>
      <c r="P127" s="37">
        <f>PENJUALAN!BG132</f>
        <v>0</v>
      </c>
      <c r="R127" s="36">
        <f>PENJUALAN!BE106</f>
        <v>0</v>
      </c>
      <c r="S127" s="37">
        <f>PENJUALAN!BD133</f>
        <v>0</v>
      </c>
      <c r="W127" s="8"/>
    </row>
    <row r="128" spans="1:27">
      <c r="A128" s="6">
        <v>20</v>
      </c>
      <c r="B128" s="6"/>
      <c r="C128" s="30"/>
      <c r="D128" s="7">
        <f>PENJUALAN!C128+PENJUALAN!F128+PENJUALAN!I128+PENJUALAN!L128+PENJUALAN!O128+PENJUALAN!R128+PENJUALAN!U128+PENJUALAN!X128+PENJUALAN!AA128+PENJUALAN!AD128+PENJUALAN!AG128+PENJUALAN!AJ128+PENJUALAN!AM128+PENJUALAN!AP128+PENJUALAN!AS128+PENJUALAN!AY128+PENJUALAN!BB128+PENJUALAN!BE128+PENJUALAN!BH128+PENJUALAN!BK128+PENJUALAN!BN128+PENJUALAN!BQ128+PENJUALAN!BT128+PENJUALAN!BK128+PENJUALAN!BN128+PENJUALAN!BQ128+PENJUALAN!BT128+PENJUALAN!BW128</f>
        <v>0</v>
      </c>
      <c r="E128" s="7">
        <f>PENJUALAN!E128+PENJUALAN!H128+PENJUALAN!K128+PENJUALAN!N128+PENJUALAN!Q128+PENJUALAN!T128+PENJUALAN!W128+PENJUALAN!Z128+PENJUALAN!AC128+PENJUALAN!AF128+PENJUALAN!AI128+PENJUALAN!AL128+PENJUALAN!AO128+PENJUALAN!AR128+PENJUALAN!AU128+PENJUALAN!AX128+PENJUALAN!BA128+PENJUALAN!BD128+PENJUALAN!BG128+PENJUALAN!BJ128+PENJUALAN!BM128+PENJUALAN!BP128+PENJUALAN!BS128+PENJUALAN!BV128+PENJUALAN!BY128</f>
        <v>0</v>
      </c>
      <c r="F128" s="8"/>
      <c r="G128" s="7">
        <f t="shared" si="8"/>
        <v>0</v>
      </c>
      <c r="H128" s="7"/>
      <c r="I128" s="7">
        <f t="shared" si="9"/>
        <v>0</v>
      </c>
      <c r="K128" s="39"/>
      <c r="L128" s="30"/>
      <c r="N128" s="39"/>
      <c r="O128" s="36">
        <f>PENJUALAN!BH106</f>
        <v>0</v>
      </c>
      <c r="P128" s="37">
        <f>PENJUALAN!BG132</f>
        <v>0</v>
      </c>
      <c r="R128" s="36">
        <f>PENJUALAN!BH106</f>
        <v>0</v>
      </c>
      <c r="S128" s="37">
        <f>PENJUALAN!BG133</f>
        <v>0</v>
      </c>
    </row>
    <row r="129" spans="1:27">
      <c r="A129" s="6">
        <v>21</v>
      </c>
      <c r="B129" s="6"/>
      <c r="C129" s="30"/>
      <c r="D129" s="7">
        <f>PENJUALAN!C129+PENJUALAN!F129+PENJUALAN!I129+PENJUALAN!L129+PENJUALAN!O129+PENJUALAN!R129+PENJUALAN!U129+PENJUALAN!X129+PENJUALAN!AA129+PENJUALAN!AD129+PENJUALAN!AG129+PENJUALAN!AJ129+PENJUALAN!AM129+PENJUALAN!AP129+PENJUALAN!AS129+PENJUALAN!AY129+PENJUALAN!BB129+PENJUALAN!BE129+PENJUALAN!BH129+PENJUALAN!BK129+PENJUALAN!BN129+PENJUALAN!BQ129+PENJUALAN!BT129+PENJUALAN!BK129+PENJUALAN!BN129+PENJUALAN!BQ129+PENJUALAN!BT129+PENJUALAN!BW129</f>
        <v>0</v>
      </c>
      <c r="E129" s="7">
        <f>PENJUALAN!E129+PENJUALAN!H129+PENJUALAN!K129+PENJUALAN!N129+PENJUALAN!Q129+PENJUALAN!T129+PENJUALAN!W129+PENJUALAN!Z129+PENJUALAN!AC129+PENJUALAN!AF129+PENJUALAN!AI129+PENJUALAN!AL129+PENJUALAN!AO129+PENJUALAN!AR129+PENJUALAN!AU129+PENJUALAN!AX129+PENJUALAN!BA129+PENJUALAN!BD129+PENJUALAN!BG129+PENJUALAN!BJ129+PENJUALAN!BM129+PENJUALAN!BP129+PENJUALAN!BS129+PENJUALAN!BV129+PENJUALAN!BY129</f>
        <v>0</v>
      </c>
      <c r="F129" s="8"/>
      <c r="G129" s="7">
        <f t="shared" si="8"/>
        <v>0</v>
      </c>
      <c r="H129" s="7"/>
      <c r="I129" s="7">
        <f t="shared" si="9"/>
        <v>0</v>
      </c>
      <c r="K129" s="39"/>
      <c r="L129" s="30"/>
      <c r="N129" s="39"/>
      <c r="O129" s="36">
        <f>PENJUALAN!BH106</f>
        <v>0</v>
      </c>
      <c r="P129" s="37">
        <f>PENJUALAN!BJ132</f>
        <v>0</v>
      </c>
      <c r="R129" s="36">
        <f>PENJUALAN!BK106</f>
        <v>0</v>
      </c>
      <c r="S129" s="37">
        <f>PENJUALAN!BJ74</f>
        <v>0</v>
      </c>
    </row>
    <row r="130" spans="1:27">
      <c r="C130" s="8"/>
      <c r="D130" s="8"/>
      <c r="E130" s="8"/>
      <c r="F130" s="8"/>
      <c r="G130" s="8"/>
      <c r="H130" s="8"/>
      <c r="I130" s="8"/>
      <c r="L130" s="8"/>
    </row>
    <row r="131" spans="1:27">
      <c r="C131" s="8"/>
      <c r="D131" s="8"/>
      <c r="E131" s="9">
        <f>SUM(E109:E129)</f>
        <v>90058300</v>
      </c>
      <c r="F131" s="8"/>
      <c r="G131" s="8"/>
      <c r="H131" s="8"/>
      <c r="I131" s="9">
        <f>SUM(I109:I129)</f>
        <v>0</v>
      </c>
      <c r="L131" s="9">
        <f>SUM(L109:L129)</f>
        <v>8250000</v>
      </c>
      <c r="P131" s="9">
        <f>SUM(P109:P129)</f>
        <v>90058300</v>
      </c>
      <c r="S131" s="9">
        <f>SUM(S109:S129)</f>
        <v>0</v>
      </c>
    </row>
    <row r="132" spans="1:27">
      <c r="C132" s="8"/>
      <c r="D132" s="31"/>
      <c r="E132" s="32">
        <f>Y115</f>
        <v>79450000</v>
      </c>
      <c r="F132" s="8"/>
      <c r="G132" s="8"/>
      <c r="H132" s="8"/>
      <c r="I132" s="8"/>
      <c r="L132" s="8"/>
      <c r="S132" s="42">
        <f>I131+P131+S131</f>
        <v>90058300</v>
      </c>
    </row>
    <row r="133" spans="1:27">
      <c r="C133" s="8"/>
      <c r="D133" s="8" t="s">
        <v>88</v>
      </c>
      <c r="E133" s="9">
        <f>I131</f>
        <v>0</v>
      </c>
      <c r="F133" s="8"/>
      <c r="G133" s="8"/>
      <c r="H133" s="8"/>
      <c r="I133" s="8"/>
      <c r="L133" s="8"/>
    </row>
    <row r="134" spans="1:27">
      <c r="C134" s="8"/>
      <c r="D134" s="8" t="s">
        <v>89</v>
      </c>
      <c r="E134" s="9">
        <f>L131</f>
        <v>8250000</v>
      </c>
      <c r="F134" s="8"/>
      <c r="G134" s="8"/>
      <c r="H134" s="8"/>
      <c r="I134" s="8"/>
      <c r="L134" s="8"/>
    </row>
    <row r="135" spans="1:27">
      <c r="C135" s="8"/>
      <c r="D135" s="8"/>
      <c r="E135" s="8"/>
      <c r="F135" s="8"/>
      <c r="G135" s="8"/>
      <c r="H135" s="8"/>
      <c r="I135" s="8"/>
      <c r="L135" s="8"/>
    </row>
    <row r="136" spans="1:27">
      <c r="C136" s="8"/>
      <c r="D136" s="8" t="s">
        <v>90</v>
      </c>
      <c r="E136" s="9">
        <f>E131-E132+E133-E134</f>
        <v>2358300</v>
      </c>
      <c r="F136" s="8"/>
      <c r="G136" s="8"/>
      <c r="H136" s="8"/>
      <c r="I136" s="8"/>
    </row>
    <row r="138" spans="1:27" ht="6.95" customHeight="1"/>
    <row r="140" spans="1:27">
      <c r="A140" s="75" t="s">
        <v>18</v>
      </c>
      <c r="B140" s="73"/>
      <c r="C140" s="27" t="s">
        <v>37</v>
      </c>
      <c r="D140" s="27" t="s">
        <v>12</v>
      </c>
      <c r="E140" s="80" t="s">
        <v>38</v>
      </c>
      <c r="G140" s="27" t="s">
        <v>39</v>
      </c>
      <c r="H140" s="80" t="s">
        <v>3</v>
      </c>
      <c r="I140" s="80" t="s">
        <v>38</v>
      </c>
      <c r="K140" s="84" t="s">
        <v>40</v>
      </c>
      <c r="L140" s="85"/>
      <c r="N140" s="82" t="s">
        <v>41</v>
      </c>
      <c r="O140" s="74" t="s">
        <v>42</v>
      </c>
      <c r="P140" s="73"/>
      <c r="R140" s="75" t="s">
        <v>43</v>
      </c>
      <c r="S140" s="73"/>
      <c r="U140" s="75" t="s">
        <v>44</v>
      </c>
      <c r="V140" s="76"/>
      <c r="W140" s="76"/>
      <c r="X140" s="76"/>
      <c r="Y140" s="77"/>
      <c r="AA140" s="80" t="s">
        <v>45</v>
      </c>
    </row>
    <row r="141" spans="1:27">
      <c r="A141" s="5" t="s">
        <v>10</v>
      </c>
      <c r="B141" s="5" t="s">
        <v>46</v>
      </c>
      <c r="C141" s="28" t="s">
        <v>47</v>
      </c>
      <c r="D141" s="28" t="s">
        <v>48</v>
      </c>
      <c r="E141" s="81"/>
      <c r="G141" s="28" t="s">
        <v>49</v>
      </c>
      <c r="H141" s="81"/>
      <c r="I141" s="81"/>
      <c r="K141" s="86"/>
      <c r="L141" s="87"/>
      <c r="N141" s="83"/>
      <c r="O141" s="33" t="s">
        <v>50</v>
      </c>
      <c r="P141" s="34" t="s">
        <v>51</v>
      </c>
      <c r="R141" s="34" t="s">
        <v>50</v>
      </c>
      <c r="S141" s="34" t="s">
        <v>51</v>
      </c>
      <c r="U141" s="5" t="s">
        <v>46</v>
      </c>
      <c r="V141" s="5" t="s">
        <v>52</v>
      </c>
      <c r="W141" s="5" t="s">
        <v>11</v>
      </c>
      <c r="X141" s="5" t="s">
        <v>3</v>
      </c>
      <c r="Y141" s="45" t="s">
        <v>38</v>
      </c>
      <c r="AA141" s="81"/>
    </row>
    <row r="142" spans="1:27" ht="3.95" customHeight="1"/>
    <row r="143" spans="1:27">
      <c r="A143" s="6">
        <v>1</v>
      </c>
      <c r="B143" s="6" t="s">
        <v>53</v>
      </c>
      <c r="C143" s="30">
        <v>834</v>
      </c>
      <c r="D143" s="7">
        <f>PENJUALAN!C143+PENJUALAN!F143+PENJUALAN!I143+PENJUALAN!L143+PENJUALAN!O143+PENJUALAN!R143+PENJUALAN!U143+PENJUALAN!X143+PENJUALAN!AA143+PENJUALAN!AD143+PENJUALAN!AG143+PENJUALAN!AJ143+PENJUALAN!AM143+PENJUALAN!AP143+PENJUALAN!AS143+PENJUALAN!AY143+PENJUALAN!BB143+PENJUALAN!BE143+PENJUALAN!BH143+PENJUALAN!BK143+PENJUALAN!BN143+PENJUALAN!BQ143+PENJUALAN!BT143+PENJUALAN!BK143+PENJUALAN!BN143+PENJUALAN!BQ143+PENJUALAN!BT143+PENJUALAN!BW143</f>
        <v>834</v>
      </c>
      <c r="E143" s="7">
        <f>PENJUALAN!E143+PENJUALAN!H143+PENJUALAN!K143+PENJUALAN!N143+PENJUALAN!Q143+PENJUALAN!T143+PENJUALAN!W143+PENJUALAN!Z143+PENJUALAN!AC143+PENJUALAN!AF143+PENJUALAN!AI143+PENJUALAN!AL143+PENJUALAN!AO143+PENJUALAN!AR143+PENJUALAN!AU143+PENJUALAN!AX143+PENJUALAN!BA143+PENJUALAN!BD143+PENJUALAN!BG143+PENJUALAN!BJ143+PENJUALAN!BM143+PENJUALAN!BP143+PENJUALAN!BS143+PENJUALAN!BV143+PENJUALAN!BY143</f>
        <v>36958000</v>
      </c>
      <c r="F143" s="8"/>
      <c r="G143" s="7">
        <f t="shared" ref="G143:G163" si="11">C143-D143</f>
        <v>0</v>
      </c>
      <c r="H143" s="30">
        <v>44000</v>
      </c>
      <c r="I143" s="7">
        <f t="shared" ref="I143:I163" si="12">G143*H143</f>
        <v>0</v>
      </c>
      <c r="K143" s="39" t="s">
        <v>54</v>
      </c>
      <c r="L143" s="30">
        <v>1000000</v>
      </c>
      <c r="N143" s="39" t="s">
        <v>20</v>
      </c>
      <c r="O143" s="36" t="str">
        <f>PENJUALAN!C140</f>
        <v>KARWATI</v>
      </c>
      <c r="P143" s="37">
        <f>PENJUALAN!E166</f>
        <v>26400000</v>
      </c>
      <c r="R143" s="36" t="str">
        <f>PENJUALAN!C140</f>
        <v>KARWATI</v>
      </c>
      <c r="S143" s="37">
        <f>PENJUALAN!E167</f>
        <v>0</v>
      </c>
      <c r="U143" s="39" t="s">
        <v>55</v>
      </c>
      <c r="V143" s="39">
        <v>1547</v>
      </c>
      <c r="W143" s="30">
        <v>3500</v>
      </c>
      <c r="X143" s="39">
        <v>22700</v>
      </c>
      <c r="Y143" s="46">
        <f t="shared" ref="Y143:Y148" si="13">W143*X143</f>
        <v>79450000</v>
      </c>
      <c r="AA143" s="6"/>
    </row>
    <row r="144" spans="1:27">
      <c r="A144" s="6">
        <v>2</v>
      </c>
      <c r="B144" s="6" t="s">
        <v>56</v>
      </c>
      <c r="C144" s="30">
        <v>30</v>
      </c>
      <c r="D144" s="7">
        <f>PENJUALAN!C144+PENJUALAN!F144+PENJUALAN!I144+PENJUALAN!L144+PENJUALAN!O144+PENJUALAN!R144+PENJUALAN!U144+PENJUALAN!X144+PENJUALAN!AA144+PENJUALAN!AD144+PENJUALAN!AG144+PENJUALAN!AJ144+PENJUALAN!AM144+PENJUALAN!AP144+PENJUALAN!AS144+PENJUALAN!AY144+PENJUALAN!BB144+PENJUALAN!BE144+PENJUALAN!BH144+PENJUALAN!BK144+PENJUALAN!BN144+PENJUALAN!BQ144+PENJUALAN!BT144+PENJUALAN!BK144+PENJUALAN!BN144+PENJUALAN!BQ144+PENJUALAN!BT144+PENJUALAN!BW144</f>
        <v>30</v>
      </c>
      <c r="E144" s="7">
        <f>PENJUALAN!E144+PENJUALAN!H144+PENJUALAN!K144+PENJUALAN!N144+PENJUALAN!Q144+PENJUALAN!T144+PENJUALAN!W144+PENJUALAN!Z144+PENJUALAN!AC144+PENJUALAN!AF144+PENJUALAN!AI144+PENJUALAN!AL144+PENJUALAN!AO144+PENJUALAN!AR144+PENJUALAN!AU144+PENJUALAN!AX144+PENJUALAN!BA144+PENJUALAN!BD144+PENJUALAN!BG144+PENJUALAN!BJ144+PENJUALAN!BM144+PENJUALAN!BP144+PENJUALAN!BS144+PENJUALAN!BV144+PENJUALAN!BY144</f>
        <v>1200000</v>
      </c>
      <c r="F144" s="8"/>
      <c r="G144" s="7">
        <f t="shared" si="11"/>
        <v>0</v>
      </c>
      <c r="H144" s="30">
        <v>40000</v>
      </c>
      <c r="I144" s="7">
        <f t="shared" si="12"/>
        <v>0</v>
      </c>
      <c r="K144" s="39" t="s">
        <v>57</v>
      </c>
      <c r="L144" s="30">
        <v>450000</v>
      </c>
      <c r="N144" s="39" t="s">
        <v>18</v>
      </c>
      <c r="O144" s="36" t="str">
        <f>PENJUALAN!F140</f>
        <v>BUDE FUJI</v>
      </c>
      <c r="P144" s="37">
        <f>PENJUALAN!H166</f>
        <v>9345000</v>
      </c>
      <c r="R144" s="36" t="str">
        <f>PENJUALAN!F140</f>
        <v>BUDE FUJI</v>
      </c>
      <c r="S144" s="37">
        <f>PENJUALAN!H167</f>
        <v>0</v>
      </c>
      <c r="U144" s="6"/>
      <c r="V144" s="6"/>
      <c r="W144" s="7"/>
      <c r="X144" s="6"/>
      <c r="Y144" s="46">
        <f t="shared" si="13"/>
        <v>0</v>
      </c>
      <c r="AA144" s="6"/>
    </row>
    <row r="145" spans="1:27">
      <c r="A145" s="6">
        <v>3</v>
      </c>
      <c r="B145" s="6" t="s">
        <v>58</v>
      </c>
      <c r="C145" s="30">
        <v>314</v>
      </c>
      <c r="D145" s="7">
        <f>PENJUALAN!C145+PENJUALAN!F145+PENJUALAN!I145+PENJUALAN!L145+PENJUALAN!O145+PENJUALAN!R145+PENJUALAN!U145+PENJUALAN!X145+PENJUALAN!AA145+PENJUALAN!AD145+PENJUALAN!AG145+PENJUALAN!AJ145+PENJUALAN!AM145+PENJUALAN!AP145+PENJUALAN!AS145+PENJUALAN!AY145+PENJUALAN!BB145+PENJUALAN!BE145+PENJUALAN!BH145+PENJUALAN!BK145+PENJUALAN!BN145+PENJUALAN!BQ145+PENJUALAN!BT145+PENJUALAN!BK145+PENJUALAN!BN145+PENJUALAN!BQ145+PENJUALAN!BT145+PENJUALAN!BW145</f>
        <v>314</v>
      </c>
      <c r="E145" s="7">
        <f>PENJUALAN!E145+PENJUALAN!H145+PENJUALAN!K145+PENJUALAN!N145+PENJUALAN!Q145+PENJUALAN!T145+PENJUALAN!W145+PENJUALAN!Z145+PENJUALAN!AC145+PENJUALAN!AF145+PENJUALAN!AI145+PENJUALAN!AL145+PENJUALAN!AO145+PENJUALAN!AR145+PENJUALAN!AU145+PENJUALAN!AX145+PENJUALAN!BA145+PENJUALAN!BD145+PENJUALAN!BG145+PENJUALAN!BJ145+PENJUALAN!BM145+PENJUALAN!BP145+PENJUALAN!BS145+PENJUALAN!BV145+PENJUALAN!BY145</f>
        <v>12332000</v>
      </c>
      <c r="F145" s="8"/>
      <c r="G145" s="7">
        <f t="shared" si="11"/>
        <v>0</v>
      </c>
      <c r="H145" s="30">
        <v>38000</v>
      </c>
      <c r="I145" s="7">
        <f t="shared" si="12"/>
        <v>0</v>
      </c>
      <c r="K145" s="39" t="s">
        <v>59</v>
      </c>
      <c r="L145" s="30">
        <v>320000</v>
      </c>
      <c r="N145" s="39" t="s">
        <v>18</v>
      </c>
      <c r="O145" s="36" t="str">
        <f>PENJUALAN!I140</f>
        <v>AGIL DIMSUM</v>
      </c>
      <c r="P145" s="38">
        <f>PENJUALAN!K166</f>
        <v>8000000</v>
      </c>
      <c r="R145" s="36" t="str">
        <f>PENJUALAN!I140</f>
        <v>AGIL DIMSUM</v>
      </c>
      <c r="S145" s="37">
        <f>PENJUALAN!K167</f>
        <v>0</v>
      </c>
      <c r="U145" s="6"/>
      <c r="V145" s="6"/>
      <c r="W145" s="7"/>
      <c r="X145" s="6"/>
      <c r="Y145" s="46">
        <f t="shared" si="13"/>
        <v>0</v>
      </c>
      <c r="AA145" s="6"/>
    </row>
    <row r="146" spans="1:27">
      <c r="A146" s="6">
        <v>4</v>
      </c>
      <c r="B146" s="6" t="s">
        <v>61</v>
      </c>
      <c r="C146" s="30">
        <v>270.5</v>
      </c>
      <c r="D146" s="7">
        <f>PENJUALAN!C146+PENJUALAN!F146+PENJUALAN!I146+PENJUALAN!L146+PENJUALAN!O146+PENJUALAN!R146+PENJUALAN!U146+PENJUALAN!X146+PENJUALAN!AA146+PENJUALAN!AD146+PENJUALAN!AG146+PENJUALAN!AJ146+PENJUALAN!AM146+PENJUALAN!AP146+PENJUALAN!AS146+PENJUALAN!AY146+PENJUALAN!BB146+PENJUALAN!BE146+PENJUALAN!BH146+PENJUALAN!BK146+PENJUALAN!BN146+PENJUALAN!BQ146+PENJUALAN!BT146+PENJUALAN!BK146+PENJUALAN!BN146+PENJUALAN!BQ146+PENJUALAN!BT146+PENJUALAN!BW146</f>
        <v>270.5</v>
      </c>
      <c r="E146" s="7">
        <f>PENJUALAN!E146+PENJUALAN!H146+PENJUALAN!K146+PENJUALAN!N146+PENJUALAN!Q146+PENJUALAN!T146+PENJUALAN!W146+PENJUALAN!Z146+PENJUALAN!AC146+PENJUALAN!AF146+PENJUALAN!AI146+PENJUALAN!AL146+PENJUALAN!AO146+PENJUALAN!AR146+PENJUALAN!AU146+PENJUALAN!AX146+PENJUALAN!BA146+PENJUALAN!BD146+PENJUALAN!BG146+PENJUALAN!BJ146+PENJUALAN!BM146+PENJUALAN!BP146+PENJUALAN!BS146+PENJUALAN!BV146+PENJUALAN!BY146</f>
        <v>9735000</v>
      </c>
      <c r="F146" s="8"/>
      <c r="G146" s="7">
        <f t="shared" si="11"/>
        <v>0</v>
      </c>
      <c r="H146" s="30">
        <v>35000</v>
      </c>
      <c r="I146" s="7">
        <f t="shared" si="12"/>
        <v>0</v>
      </c>
      <c r="K146" s="39" t="s">
        <v>62</v>
      </c>
      <c r="L146" s="30">
        <v>150000</v>
      </c>
      <c r="N146" s="39" t="s">
        <v>20</v>
      </c>
      <c r="O146" s="36" t="str">
        <f>PENJUALAN!L140</f>
        <v>HARI</v>
      </c>
      <c r="P146" s="37">
        <f>PENJUALAN!N166</f>
        <v>888000</v>
      </c>
      <c r="R146" s="36" t="str">
        <f>PENJUALAN!L140</f>
        <v>HARI</v>
      </c>
      <c r="S146" s="37">
        <f>PENJUALAN!N167</f>
        <v>0</v>
      </c>
      <c r="U146" s="6"/>
      <c r="V146" s="6"/>
      <c r="W146" s="7"/>
      <c r="X146" s="6"/>
      <c r="Y146" s="46">
        <f t="shared" si="13"/>
        <v>0</v>
      </c>
      <c r="AA146" s="6"/>
    </row>
    <row r="147" spans="1:27">
      <c r="A147" s="6">
        <v>5</v>
      </c>
      <c r="B147" s="6" t="s">
        <v>63</v>
      </c>
      <c r="C147" s="30">
        <v>70</v>
      </c>
      <c r="D147" s="7">
        <f>PENJUALAN!C147+PENJUALAN!F147+PENJUALAN!I147+PENJUALAN!L147+PENJUALAN!O147+PENJUALAN!R147+PENJUALAN!U147+PENJUALAN!X147+PENJUALAN!AA147+PENJUALAN!AD147+PENJUALAN!AG147+PENJUALAN!AJ147+PENJUALAN!AM147+PENJUALAN!AP147+PENJUALAN!AS147+PENJUALAN!AY147+PENJUALAN!BB147+PENJUALAN!BE147+PENJUALAN!BH147+PENJUALAN!BK147+PENJUALAN!BN147+PENJUALAN!BQ147+PENJUALAN!BT147+PENJUALAN!BK147+PENJUALAN!BN147+PENJUALAN!BQ147+PENJUALAN!BT147+PENJUALAN!BW147</f>
        <v>70</v>
      </c>
      <c r="E147" s="7">
        <f>PENJUALAN!E147+PENJUALAN!H147+PENJUALAN!K147+PENJUALAN!N147+PENJUALAN!Q147+PENJUALAN!T147+PENJUALAN!W147+PENJUALAN!Z147+PENJUALAN!AC147+PENJUALAN!AF147+PENJUALAN!AI147+PENJUALAN!AL147+PENJUALAN!AO147+PENJUALAN!AR147+PENJUALAN!AU147+PENJUALAN!AX147+PENJUALAN!BA147+PENJUALAN!BD147+PENJUALAN!BG147+PENJUALAN!BJ147+PENJUALAN!BM147+PENJUALAN!BP147+PENJUALAN!BS147+PENJUALAN!BV147+PENJUALAN!BY147</f>
        <v>2415000</v>
      </c>
      <c r="F147" s="8"/>
      <c r="G147" s="7">
        <f t="shared" si="11"/>
        <v>0</v>
      </c>
      <c r="H147" s="30">
        <v>34000</v>
      </c>
      <c r="I147" s="7">
        <f t="shared" si="12"/>
        <v>0</v>
      </c>
      <c r="K147" s="39" t="s">
        <v>64</v>
      </c>
      <c r="L147" s="30">
        <v>2300000</v>
      </c>
      <c r="N147" s="39" t="s">
        <v>20</v>
      </c>
      <c r="O147" s="36" t="str">
        <f>PENJUALAN!O140</f>
        <v>SANTOS</v>
      </c>
      <c r="P147" s="37">
        <f>PENJUALAN!Q166</f>
        <v>10890000</v>
      </c>
      <c r="R147" s="36" t="str">
        <f>PENJUALAN!O140</f>
        <v>SANTOS</v>
      </c>
      <c r="S147" s="37">
        <f>PENJUALAN!Q167</f>
        <v>0</v>
      </c>
      <c r="U147" s="6"/>
      <c r="V147" s="6"/>
      <c r="W147" s="7"/>
      <c r="X147" s="6"/>
      <c r="Y147" s="46">
        <f t="shared" si="13"/>
        <v>0</v>
      </c>
      <c r="AA147" s="6"/>
    </row>
    <row r="148" spans="1:27">
      <c r="A148" s="6">
        <v>6</v>
      </c>
      <c r="B148" s="6" t="s">
        <v>65</v>
      </c>
      <c r="C148" s="30">
        <v>61</v>
      </c>
      <c r="D148" s="7">
        <f>PENJUALAN!C148+PENJUALAN!F148+PENJUALAN!I148+PENJUALAN!L148+PENJUALAN!O148+PENJUALAN!R148+PENJUALAN!U148+PENJUALAN!X148+PENJUALAN!AA148+PENJUALAN!AD148+PENJUALAN!AG148+PENJUALAN!AJ148+PENJUALAN!AM148+PENJUALAN!AP148+PENJUALAN!AS148+PENJUALAN!AY148+PENJUALAN!BB148+PENJUALAN!BE148+PENJUALAN!BH148+PENJUALAN!BK148+PENJUALAN!BN148+PENJUALAN!BQ148+PENJUALAN!BT148+PENJUALAN!BK148+PENJUALAN!BN148+PENJUALAN!BQ148+PENJUALAN!BT148+PENJUALAN!BW148</f>
        <v>61</v>
      </c>
      <c r="E148" s="7">
        <f>PENJUALAN!E148+PENJUALAN!H148+PENJUALAN!K148+PENJUALAN!N148+PENJUALAN!Q148+PENJUALAN!T148+PENJUALAN!W148+PENJUALAN!Z148+PENJUALAN!AC148+PENJUALAN!AF148+PENJUALAN!AI148+PENJUALAN!AL148+PENJUALAN!AO148+PENJUALAN!AR148+PENJUALAN!AU148+PENJUALAN!AX148+PENJUALAN!BA148+PENJUALAN!BD148+PENJUALAN!BG148+PENJUALAN!BJ148+PENJUALAN!BM148+PENJUALAN!BP148+PENJUALAN!BS148+PENJUALAN!BV148+PENJUALAN!BY148</f>
        <v>2075000</v>
      </c>
      <c r="F148" s="8"/>
      <c r="G148" s="7">
        <f t="shared" si="11"/>
        <v>0</v>
      </c>
      <c r="H148" s="30">
        <v>33000</v>
      </c>
      <c r="I148" s="7">
        <f t="shared" si="12"/>
        <v>0</v>
      </c>
      <c r="K148" s="39" t="s">
        <v>66</v>
      </c>
      <c r="L148" s="30">
        <v>2500000</v>
      </c>
      <c r="N148" s="39" t="s">
        <v>20</v>
      </c>
      <c r="O148" s="36" t="str">
        <f>PENJUALAN!R140</f>
        <v>TARMIN</v>
      </c>
      <c r="P148" s="37">
        <f>PENJUALAN!T166</f>
        <v>6810000</v>
      </c>
      <c r="R148" s="36" t="str">
        <f>PENJUALAN!R140</f>
        <v>TARMIN</v>
      </c>
      <c r="S148" s="37">
        <f>PENJUALAN!T167</f>
        <v>0</v>
      </c>
      <c r="U148" s="6"/>
      <c r="V148" s="6"/>
      <c r="W148" s="7"/>
      <c r="X148" s="6"/>
      <c r="Y148" s="46">
        <f t="shared" si="13"/>
        <v>0</v>
      </c>
      <c r="AA148" s="6"/>
    </row>
    <row r="149" spans="1:27">
      <c r="A149" s="6">
        <v>7</v>
      </c>
      <c r="B149" s="6" t="s">
        <v>67</v>
      </c>
      <c r="C149" s="30">
        <v>558</v>
      </c>
      <c r="D149" s="7">
        <f>PENJUALAN!C149+PENJUALAN!F149+PENJUALAN!I149+PENJUALAN!L149+PENJUALAN!O149+PENJUALAN!R149+PENJUALAN!U149+PENJUALAN!X149+PENJUALAN!AA149+PENJUALAN!AD149+PENJUALAN!AG149+PENJUALAN!AJ149+PENJUALAN!AM149+PENJUALAN!AP149+PENJUALAN!AS149+PENJUALAN!AY149+PENJUALAN!BB149+PENJUALAN!BE149+PENJUALAN!BH149+PENJUALAN!BK149+PENJUALAN!BN149+PENJUALAN!BQ149+PENJUALAN!BT149+PENJUALAN!BK149+PENJUALAN!BN149+PENJUALAN!BQ149+PENJUALAN!BT149+PENJUALAN!BW149</f>
        <v>558</v>
      </c>
      <c r="E149" s="7">
        <f>PENJUALAN!E149+PENJUALAN!H149+PENJUALAN!K149+PENJUALAN!N149+PENJUALAN!Q149+PENJUALAN!T149+PENJUALAN!W149+PENJUALAN!Z149+PENJUALAN!AC149+PENJUALAN!AF149+PENJUALAN!AI149+PENJUALAN!AL149+PENJUALAN!AO149+PENJUALAN!AR149+PENJUALAN!AU149+PENJUALAN!AX149+PENJUALAN!BA149+PENJUALAN!BD149+PENJUALAN!BG149+PENJUALAN!BJ149+PENJUALAN!BM149+PENJUALAN!BP149+PENJUALAN!BS149+PENJUALAN!BV149+PENJUALAN!BY149</f>
        <v>8395000</v>
      </c>
      <c r="F149" s="8"/>
      <c r="G149" s="7">
        <f t="shared" si="11"/>
        <v>0</v>
      </c>
      <c r="H149" s="30">
        <v>15000</v>
      </c>
      <c r="I149" s="7">
        <f t="shared" si="12"/>
        <v>0</v>
      </c>
      <c r="K149" s="39" t="s">
        <v>68</v>
      </c>
      <c r="L149" s="30">
        <v>300000</v>
      </c>
      <c r="N149" s="39" t="s">
        <v>18</v>
      </c>
      <c r="O149" s="36" t="str">
        <f>PENJUALAN!U140</f>
        <v>YANTO</v>
      </c>
      <c r="P149" s="37">
        <f>PENJUALAN!W166</f>
        <v>630000</v>
      </c>
      <c r="R149" s="36" t="str">
        <f>PENJUALAN!U140</f>
        <v>YANTO</v>
      </c>
      <c r="S149" s="37">
        <f>PENJUALAN!W167</f>
        <v>0</v>
      </c>
      <c r="U149" s="40"/>
      <c r="V149" s="40"/>
      <c r="W149" s="41"/>
      <c r="Y149" s="24">
        <f>SUM(Y143:Y148)</f>
        <v>79450000</v>
      </c>
    </row>
    <row r="150" spans="1:27">
      <c r="A150" s="6">
        <v>8</v>
      </c>
      <c r="B150" s="6" t="s">
        <v>69</v>
      </c>
      <c r="C150" s="30">
        <v>233</v>
      </c>
      <c r="D150" s="7">
        <f>PENJUALAN!C150+PENJUALAN!F150+PENJUALAN!I150+PENJUALAN!L150+PENJUALAN!O150+PENJUALAN!R150+PENJUALAN!U150+PENJUALAN!X150+PENJUALAN!AA150+PENJUALAN!AD150+PENJUALAN!AG150+PENJUALAN!AJ150+PENJUALAN!AM150+PENJUALAN!AP150+PENJUALAN!AS150+PENJUALAN!AY150+PENJUALAN!BB150+PENJUALAN!BE150+PENJUALAN!BH150+PENJUALAN!BK150+PENJUALAN!BN150+PENJUALAN!BQ150+PENJUALAN!BT150+PENJUALAN!BK150+PENJUALAN!BN150+PENJUALAN!BQ150+PENJUALAN!BT150+PENJUALAN!BW150</f>
        <v>233</v>
      </c>
      <c r="E150" s="7">
        <f>PENJUALAN!E150+PENJUALAN!H150+PENJUALAN!K150+PENJUALAN!N150+PENJUALAN!Q150+PENJUALAN!T150+PENJUALAN!W150+PENJUALAN!Z150+PENJUALAN!AC150+PENJUALAN!AF150+PENJUALAN!AI150+PENJUALAN!AL150+PENJUALAN!AO150+PENJUALAN!AR150+PENJUALAN!AU150+PENJUALAN!AX150+PENJUALAN!BA150+PENJUALAN!BD150+PENJUALAN!BG150+PENJUALAN!BJ150+PENJUALAN!BM150+PENJUALAN!BP150+PENJUALAN!BS150+PENJUALAN!BV150+PENJUALAN!BY150</f>
        <v>7744000</v>
      </c>
      <c r="F150" s="8"/>
      <c r="G150" s="7">
        <f t="shared" si="11"/>
        <v>0</v>
      </c>
      <c r="H150" s="30">
        <v>31000</v>
      </c>
      <c r="I150" s="7">
        <f t="shared" si="12"/>
        <v>0</v>
      </c>
      <c r="K150" s="39" t="s">
        <v>70</v>
      </c>
      <c r="L150" s="30">
        <v>250000</v>
      </c>
      <c r="N150" s="39" t="s">
        <v>23</v>
      </c>
      <c r="O150" s="36" t="str">
        <f>PENJUALAN!X140</f>
        <v>UPI</v>
      </c>
      <c r="P150" s="37">
        <f>PENJUALAN!Z166</f>
        <v>2355000</v>
      </c>
      <c r="R150" s="36" t="str">
        <f>PENJUALAN!X140</f>
        <v>UPI</v>
      </c>
      <c r="S150" s="37">
        <f>PENJUALAN!Z167</f>
        <v>0</v>
      </c>
      <c r="U150" s="43"/>
      <c r="V150" s="88" t="s">
        <v>18</v>
      </c>
      <c r="W150" s="88"/>
      <c r="X150" s="44" t="s">
        <v>71</v>
      </c>
      <c r="Y150" s="30">
        <v>5800000</v>
      </c>
    </row>
    <row r="151" spans="1:27">
      <c r="A151" s="6">
        <v>9</v>
      </c>
      <c r="B151" s="6" t="s">
        <v>72</v>
      </c>
      <c r="C151" s="30">
        <v>210</v>
      </c>
      <c r="D151" s="7">
        <f>PENJUALAN!C151+PENJUALAN!F151+PENJUALAN!I151+PENJUALAN!L151+PENJUALAN!O151+PENJUALAN!R151+PENJUALAN!U151+PENJUALAN!X151+PENJUALAN!AA151+PENJUALAN!AD151+PENJUALAN!AG151+PENJUALAN!AJ151+PENJUALAN!AM151+PENJUALAN!AP151+PENJUALAN!AS151+PENJUALAN!AY151+PENJUALAN!BB151+PENJUALAN!BE151+PENJUALAN!BH151+PENJUALAN!BK151+PENJUALAN!BN151+PENJUALAN!BQ151+PENJUALAN!BT151+PENJUALAN!BK151+PENJUALAN!BN151+PENJUALAN!BQ151+PENJUALAN!BT151+PENJUALAN!BW151</f>
        <v>210</v>
      </c>
      <c r="E151" s="7">
        <f>PENJUALAN!E151+PENJUALAN!H151+PENJUALAN!K151+PENJUALAN!N151+PENJUALAN!Q151+PENJUALAN!T151+PENJUALAN!W151+PENJUALAN!Z151+PENJUALAN!AC151+PENJUALAN!AF151+PENJUALAN!AI151+PENJUALAN!AL151+PENJUALAN!AO151+PENJUALAN!AR151+PENJUALAN!AU151+PENJUALAN!AX151+PENJUALAN!BA151+PENJUALAN!BD151+PENJUALAN!BG151+PENJUALAN!BJ151+PENJUALAN!BM151+PENJUALAN!BP151+PENJUALAN!BS151+PENJUALAN!BV151+PENJUALAN!BY151</f>
        <v>2520000</v>
      </c>
      <c r="F151" s="8"/>
      <c r="G151" s="7">
        <f t="shared" si="11"/>
        <v>0</v>
      </c>
      <c r="H151" s="30">
        <v>12000</v>
      </c>
      <c r="I151" s="7">
        <f t="shared" si="12"/>
        <v>0</v>
      </c>
      <c r="K151" s="39" t="s">
        <v>73</v>
      </c>
      <c r="L151" s="30"/>
      <c r="N151" s="39" t="s">
        <v>18</v>
      </c>
      <c r="O151" s="36" t="str">
        <f>PENJUALAN!AA140</f>
        <v>WIBI</v>
      </c>
      <c r="P151" s="37">
        <f>PENJUALAN!AC166</f>
        <v>150000</v>
      </c>
      <c r="R151" s="36" t="str">
        <f>PENJUALAN!AA140</f>
        <v>WIBI</v>
      </c>
      <c r="S151" s="37">
        <f>PENJUALAN!AC167</f>
        <v>0</v>
      </c>
      <c r="U151" s="44"/>
      <c r="V151" s="88" t="s">
        <v>20</v>
      </c>
      <c r="W151" s="88"/>
      <c r="X151" s="44" t="s">
        <v>71</v>
      </c>
      <c r="Y151" s="30">
        <v>26500000</v>
      </c>
    </row>
    <row r="152" spans="1:27">
      <c r="A152" s="6">
        <v>10</v>
      </c>
      <c r="B152" s="6" t="s">
        <v>74</v>
      </c>
      <c r="C152" s="30">
        <v>114.5</v>
      </c>
      <c r="D152" s="7">
        <f>PENJUALAN!C152+PENJUALAN!F152+PENJUALAN!I152+PENJUALAN!L152+PENJUALAN!O152+PENJUALAN!R152+PENJUALAN!U152+PENJUALAN!X152+PENJUALAN!AA152+PENJUALAN!AD152+PENJUALAN!AG152+PENJUALAN!AJ152+PENJUALAN!AM152+PENJUALAN!AP152+PENJUALAN!AS152+PENJUALAN!AY152+PENJUALAN!BB152+PENJUALAN!BE152+PENJUALAN!BH152+PENJUALAN!BK152+PENJUALAN!BN152+PENJUALAN!BQ152+PENJUALAN!BT152+PENJUALAN!BK152+PENJUALAN!BN152+PENJUALAN!BQ152+PENJUALAN!BT152+PENJUALAN!BW152</f>
        <v>114.5</v>
      </c>
      <c r="E152" s="7">
        <f>PENJUALAN!E152+PENJUALAN!H152+PENJUALAN!K152+PENJUALAN!N152+PENJUALAN!Q152+PENJUALAN!T152+PENJUALAN!W152+PENJUALAN!Z152+PENJUALAN!AC152+PENJUALAN!AF152+PENJUALAN!AI152+PENJUALAN!AL152+PENJUALAN!AO152+PENJUALAN!AR152+PENJUALAN!AU152+PENJUALAN!AX152+PENJUALAN!BA152+PENJUALAN!BD152+PENJUALAN!BG152+PENJUALAN!BJ152+PENJUALAN!BM152+PENJUALAN!BP152+PENJUALAN!BS152+PENJUALAN!BV152+PENJUALAN!BY152</f>
        <v>2821000</v>
      </c>
      <c r="F152" s="8"/>
      <c r="G152" s="7">
        <f t="shared" si="11"/>
        <v>0</v>
      </c>
      <c r="H152" s="30">
        <v>24000</v>
      </c>
      <c r="I152" s="7">
        <f t="shared" si="12"/>
        <v>0</v>
      </c>
      <c r="K152" s="39" t="s">
        <v>75</v>
      </c>
      <c r="L152" s="30">
        <v>50000</v>
      </c>
      <c r="N152" s="39" t="s">
        <v>18</v>
      </c>
      <c r="O152" s="36" t="str">
        <f>PENJUALAN!AD140</f>
        <v>LOKALAN</v>
      </c>
      <c r="P152" s="37">
        <f>PENJUALAN!AF166</f>
        <v>380000</v>
      </c>
      <c r="R152" s="36" t="str">
        <f>PENJUALAN!AD140</f>
        <v>LOKALAN</v>
      </c>
      <c r="S152" s="37">
        <f>PENJUALAN!AF167</f>
        <v>0</v>
      </c>
      <c r="U152" s="44"/>
      <c r="V152" s="88" t="s">
        <v>20</v>
      </c>
      <c r="W152" s="88"/>
      <c r="X152" s="44" t="s">
        <v>71</v>
      </c>
      <c r="Y152" s="30">
        <v>47150000</v>
      </c>
    </row>
    <row r="153" spans="1:27">
      <c r="A153" s="6">
        <v>11</v>
      </c>
      <c r="B153" s="6" t="s">
        <v>94</v>
      </c>
      <c r="C153" s="30">
        <v>8</v>
      </c>
      <c r="D153" s="7">
        <f>PENJUALAN!C153+PENJUALAN!F153+PENJUALAN!I153+PENJUALAN!L153+PENJUALAN!O153+PENJUALAN!R153+PENJUALAN!U153+PENJUALAN!X153+PENJUALAN!AA153+PENJUALAN!AD153+PENJUALAN!AG153+PENJUALAN!AJ153+PENJUALAN!AM153+PENJUALAN!AP153+PENJUALAN!AS153+PENJUALAN!AY153+PENJUALAN!BB153+PENJUALAN!BE153+PENJUALAN!BH153+PENJUALAN!BK153+PENJUALAN!BN153+PENJUALAN!BQ153+PENJUALAN!BT153+PENJUALAN!BK153+PENJUALAN!BN153+PENJUALAN!BQ153+PENJUALAN!BT153+PENJUALAN!BW153</f>
        <v>8</v>
      </c>
      <c r="E153" s="7">
        <f>PENJUALAN!E153+PENJUALAN!H153+PENJUALAN!K153+PENJUALAN!N153+PENJUALAN!Q153+PENJUALAN!T153+PENJUALAN!W153+PENJUALAN!Z153+PENJUALAN!AC153+PENJUALAN!AF153+PENJUALAN!AI153+PENJUALAN!AL153+PENJUALAN!AO153+PENJUALAN!AR153+PENJUALAN!AU153+PENJUALAN!AX153+PENJUALAN!BA153+PENJUALAN!BD153+PENJUALAN!BG153+PENJUALAN!BJ153+PENJUALAN!BM153+PENJUALAN!BP153+PENJUALAN!BS153+PENJUALAN!BV153+PENJUALAN!BY153</f>
        <v>72000</v>
      </c>
      <c r="F153" s="8"/>
      <c r="G153" s="7">
        <f t="shared" si="11"/>
        <v>0</v>
      </c>
      <c r="H153" s="30">
        <v>9000</v>
      </c>
      <c r="I153" s="7">
        <f t="shared" si="12"/>
        <v>0</v>
      </c>
      <c r="K153" s="39" t="s">
        <v>77</v>
      </c>
      <c r="L153" s="30">
        <v>400000</v>
      </c>
      <c r="N153" s="39" t="s">
        <v>20</v>
      </c>
      <c r="O153" s="36" t="str">
        <f>PENJUALAN!AG140</f>
        <v>DARMA</v>
      </c>
      <c r="P153" s="37">
        <f>PENJUALAN!AI166</f>
        <v>2250000</v>
      </c>
      <c r="R153" s="36" t="str">
        <f>PENJUALAN!AG140</f>
        <v>DARMA</v>
      </c>
      <c r="S153" s="37">
        <f>PENJUALAN!AI167</f>
        <v>0</v>
      </c>
      <c r="U153" s="44"/>
      <c r="V153" s="88"/>
      <c r="W153" s="88"/>
      <c r="X153" s="44" t="s">
        <v>71</v>
      </c>
      <c r="Y153" s="30"/>
    </row>
    <row r="154" spans="1:27">
      <c r="A154" s="6">
        <v>12</v>
      </c>
      <c r="B154" s="6" t="s">
        <v>78</v>
      </c>
      <c r="C154" s="30">
        <v>66</v>
      </c>
      <c r="D154" s="7">
        <f>PENJUALAN!C154+PENJUALAN!F154+PENJUALAN!I154+PENJUALAN!L154+PENJUALAN!O154+PENJUALAN!R154+PENJUALAN!U154+PENJUALAN!X154+PENJUALAN!AA154+PENJUALAN!AD154+PENJUALAN!AG154+PENJUALAN!AJ154+PENJUALAN!AM154+PENJUALAN!AP154+PENJUALAN!AS154+PENJUALAN!AY154+PENJUALAN!BB154+PENJUALAN!BE154+PENJUALAN!BH154+PENJUALAN!BK154+PENJUALAN!BN154+PENJUALAN!BQ154+PENJUALAN!BT154+PENJUALAN!BK154+PENJUALAN!BN154+PENJUALAN!BQ154+PENJUALAN!BT154+PENJUALAN!BW154</f>
        <v>66</v>
      </c>
      <c r="E154" s="7">
        <f>PENJUALAN!E154+PENJUALAN!H154+PENJUALAN!K154+PENJUALAN!N154+PENJUALAN!Q154+PENJUALAN!T154+PENJUALAN!W154+PENJUALAN!Z154+PENJUALAN!AC154+PENJUALAN!AF154+PENJUALAN!AI154+PENJUALAN!AL154+PENJUALAN!AO154+PENJUALAN!AR154+PENJUALAN!AU154+PENJUALAN!AX154+PENJUALAN!BA154+PENJUALAN!BD154+PENJUALAN!BG154+PENJUALAN!BJ154+PENJUALAN!BM154+PENJUALAN!BP154+PENJUALAN!BS154+PENJUALAN!BV154+PENJUALAN!BY154</f>
        <v>330000</v>
      </c>
      <c r="F154" s="8"/>
      <c r="G154" s="7">
        <f t="shared" si="11"/>
        <v>0</v>
      </c>
      <c r="H154" s="30">
        <v>7000</v>
      </c>
      <c r="I154" s="7">
        <f t="shared" si="12"/>
        <v>0</v>
      </c>
      <c r="K154" s="39" t="s">
        <v>79</v>
      </c>
      <c r="L154" s="30">
        <v>450000</v>
      </c>
      <c r="N154" s="39" t="s">
        <v>20</v>
      </c>
      <c r="O154" s="36" t="str">
        <f>PENJUALAN!AJ140</f>
        <v>JEPRI</v>
      </c>
      <c r="P154" s="37">
        <f>PENJUALAN!AL166</f>
        <v>19227000</v>
      </c>
      <c r="R154" s="36" t="str">
        <f>PENJUALAN!AJ140</f>
        <v>JEPRI</v>
      </c>
      <c r="S154" s="37">
        <f>PENJUALAN!AL167</f>
        <v>0</v>
      </c>
      <c r="W154" s="8"/>
    </row>
    <row r="155" spans="1:27">
      <c r="A155" s="6">
        <v>13</v>
      </c>
      <c r="B155" s="6" t="s">
        <v>80</v>
      </c>
      <c r="C155" s="30">
        <v>1540</v>
      </c>
      <c r="D155" s="7">
        <f>PENJUALAN!C155+PENJUALAN!F155+PENJUALAN!I155+PENJUALAN!L155+PENJUALAN!O155+PENJUALAN!R155+PENJUALAN!U155+PENJUALAN!X155+PENJUALAN!AA155+PENJUALAN!AD155+PENJUALAN!AG155+PENJUALAN!AJ155+PENJUALAN!AM155+PENJUALAN!AP155+PENJUALAN!AS155+PENJUALAN!AY155+PENJUALAN!BB155+PENJUALAN!BE155+PENJUALAN!BH155+PENJUALAN!BK155+PENJUALAN!BN155+PENJUALAN!BQ155+PENJUALAN!BT155+PENJUALAN!BK155+PENJUALAN!BN155+PENJUALAN!BQ155+PENJUALAN!BT155+PENJUALAN!BW155</f>
        <v>1523</v>
      </c>
      <c r="E155" s="7">
        <f>PENJUALAN!E155+PENJUALAN!H155+PENJUALAN!K155+PENJUALAN!N155+PENJUALAN!Q155+PENJUALAN!T155+PENJUALAN!W155+PENJUALAN!Z155+PENJUALAN!AC155+PENJUALAN!AF155+PENJUALAN!AI155+PENJUALAN!AL155+PENJUALAN!AO155+PENJUALAN!AR155+PENJUALAN!AU155+PENJUALAN!AX155+PENJUALAN!BA155+PENJUALAN!BD155+PENJUALAN!BG155+PENJUALAN!BJ155+PENJUALAN!BM155+PENJUALAN!BP155+PENJUALAN!BS155+PENJUALAN!BV155+PENJUALAN!BY155</f>
        <v>3662500</v>
      </c>
      <c r="F155" s="8"/>
      <c r="G155" s="7">
        <f t="shared" si="11"/>
        <v>17</v>
      </c>
      <c r="H155" s="30">
        <v>2400</v>
      </c>
      <c r="I155" s="7">
        <f t="shared" si="12"/>
        <v>40800</v>
      </c>
      <c r="K155" s="39" t="s">
        <v>81</v>
      </c>
      <c r="L155" s="30">
        <v>80000</v>
      </c>
      <c r="N155" s="39" t="s">
        <v>20</v>
      </c>
      <c r="O155" s="36" t="str">
        <f>PENJUALAN!AM140</f>
        <v>AGUS</v>
      </c>
      <c r="P155" s="37">
        <f>PENJUALAN!AO166</f>
        <v>4332000</v>
      </c>
      <c r="R155" s="36" t="str">
        <f>PENJUALAN!AM140</f>
        <v>AGUS</v>
      </c>
      <c r="S155" s="37">
        <f>PENJUALAN!AO167</f>
        <v>0</v>
      </c>
      <c r="W155" s="8"/>
      <c r="X155" s="2" t="s">
        <v>82</v>
      </c>
      <c r="Y155" s="46">
        <f>Y149-Y150-Y151-Y152-Y153</f>
        <v>0</v>
      </c>
    </row>
    <row r="156" spans="1:27">
      <c r="A156" s="6">
        <v>14</v>
      </c>
      <c r="B156" s="6" t="s">
        <v>83</v>
      </c>
      <c r="C156" s="30">
        <v>65</v>
      </c>
      <c r="D156" s="7">
        <f>PENJUALAN!C156+PENJUALAN!F156+PENJUALAN!I156+PENJUALAN!L156+PENJUALAN!O156+PENJUALAN!R156+PENJUALAN!U156+PENJUALAN!X156+PENJUALAN!AA156+PENJUALAN!AD156+PENJUALAN!AG156+PENJUALAN!AJ156+PENJUALAN!AM156+PENJUALAN!AP156+PENJUALAN!AS156+PENJUALAN!AY156+PENJUALAN!BB156+PENJUALAN!BE156+PENJUALAN!BH156+PENJUALAN!BK156+PENJUALAN!BN156+PENJUALAN!BQ156+PENJUALAN!BT156+PENJUALAN!BK156+PENJUALAN!BN156+PENJUALAN!BQ156+PENJUALAN!BT156+PENJUALAN!BW156</f>
        <v>65</v>
      </c>
      <c r="E156" s="7">
        <f>PENJUALAN!E156+PENJUALAN!H156+PENJUALAN!K156+PENJUALAN!N156+PENJUALAN!Q156+PENJUALAN!T156+PENJUALAN!W156+PENJUALAN!Z156+PENJUALAN!AC156+PENJUALAN!AF156+PENJUALAN!AI156+PENJUALAN!AL156+PENJUALAN!AO156+PENJUALAN!AR156+PENJUALAN!AU156+PENJUALAN!AX156+PENJUALAN!BA156+PENJUALAN!BD156+PENJUALAN!BG156+PENJUALAN!BJ156+PENJUALAN!BM156+PENJUALAN!BP156+PENJUALAN!BS156+PENJUALAN!BV156+PENJUALAN!BY156</f>
        <v>1170000</v>
      </c>
      <c r="F156" s="8"/>
      <c r="G156" s="7">
        <f t="shared" si="11"/>
        <v>0</v>
      </c>
      <c r="H156" s="30">
        <v>17000</v>
      </c>
      <c r="I156" s="7">
        <f t="shared" si="12"/>
        <v>0</v>
      </c>
      <c r="K156" s="6"/>
      <c r="L156" s="7"/>
      <c r="N156" s="35"/>
      <c r="O156" s="36">
        <f>PENJUALAN!AP140</f>
        <v>0</v>
      </c>
      <c r="P156" s="37">
        <f>PENJUALAN!AR166</f>
        <v>0</v>
      </c>
      <c r="R156" s="36">
        <f>PENJUALAN!AP140</f>
        <v>0</v>
      </c>
      <c r="S156" s="37">
        <f>PENJUALAN!AR167</f>
        <v>0</v>
      </c>
      <c r="W156" s="8"/>
    </row>
    <row r="157" spans="1:27">
      <c r="A157" s="6">
        <v>15</v>
      </c>
      <c r="B157" s="6" t="s">
        <v>84</v>
      </c>
      <c r="C157" s="30">
        <v>6.5</v>
      </c>
      <c r="D157" s="7">
        <f>PENJUALAN!C157+PENJUALAN!F157+PENJUALAN!I157+PENJUALAN!L157+PENJUALAN!O157+PENJUALAN!R157+PENJUALAN!U157+PENJUALAN!X157+PENJUALAN!AA157+PENJUALAN!AD157+PENJUALAN!AG157+PENJUALAN!AJ157+PENJUALAN!AM157+PENJUALAN!AP157+PENJUALAN!AS157+PENJUALAN!AY157+PENJUALAN!BB157+PENJUALAN!BE157+PENJUALAN!BH157+PENJUALAN!BK157+PENJUALAN!BN157+PENJUALAN!BQ157+PENJUALAN!BT157+PENJUALAN!BK157+PENJUALAN!BN157+PENJUALAN!BQ157+PENJUALAN!BT157+PENJUALAN!BW157</f>
        <v>6.5</v>
      </c>
      <c r="E157" s="7">
        <f>PENJUALAN!E157+PENJUALAN!H157+PENJUALAN!K157+PENJUALAN!N157+PENJUALAN!Q157+PENJUALAN!T157+PENJUALAN!W157+PENJUALAN!Z157+PENJUALAN!AC157+PENJUALAN!AF157+PENJUALAN!AI157+PENJUALAN!AL157+PENJUALAN!AO157+PENJUALAN!AR157+PENJUALAN!AU157+PENJUALAN!AX157+PENJUALAN!BA157+PENJUALAN!BD157+PENJUALAN!BG157+PENJUALAN!BJ157+PENJUALAN!BM157+PENJUALAN!BP157+PENJUALAN!BS157+PENJUALAN!BV157+PENJUALAN!BY157</f>
        <v>227500</v>
      </c>
      <c r="F157" s="8"/>
      <c r="G157" s="7">
        <f t="shared" si="11"/>
        <v>0</v>
      </c>
      <c r="H157" s="30">
        <v>25000</v>
      </c>
      <c r="I157" s="7">
        <f t="shared" si="12"/>
        <v>0</v>
      </c>
      <c r="K157" s="6"/>
      <c r="L157" s="7"/>
      <c r="N157" s="35"/>
      <c r="O157" s="36">
        <f>PENJUALAN!AS140</f>
        <v>0</v>
      </c>
      <c r="P157" s="37">
        <f>PENJUALAN!AU166</f>
        <v>0</v>
      </c>
      <c r="R157" s="36">
        <f>PENJUALAN!AS140</f>
        <v>0</v>
      </c>
      <c r="S157" s="37">
        <f>PENJUALAN!AU167</f>
        <v>0</v>
      </c>
      <c r="W157" s="8"/>
    </row>
    <row r="158" spans="1:27">
      <c r="A158" s="6">
        <v>16</v>
      </c>
      <c r="B158" s="6" t="s">
        <v>85</v>
      </c>
      <c r="C158" s="30"/>
      <c r="D158" s="7">
        <f>PENJUALAN!C158+PENJUALAN!F158+PENJUALAN!I158+PENJUALAN!L158+PENJUALAN!O158+PENJUALAN!R158+PENJUALAN!U158+PENJUALAN!X158+PENJUALAN!AA158+PENJUALAN!AD158+PENJUALAN!AG158+PENJUALAN!AJ158+PENJUALAN!AM158+PENJUALAN!AP158+PENJUALAN!AS158+PENJUALAN!AY158+PENJUALAN!BB158+PENJUALAN!BE158+PENJUALAN!BH158+PENJUALAN!BK158+PENJUALAN!BN158+PENJUALAN!BQ158+PENJUALAN!BT158+PENJUALAN!BK158+PENJUALAN!BN158+PENJUALAN!BQ158+PENJUALAN!BT158+PENJUALAN!BW158</f>
        <v>0</v>
      </c>
      <c r="E158" s="7">
        <f>PENJUALAN!E158+PENJUALAN!H158+PENJUALAN!K158+PENJUALAN!N158+PENJUALAN!Q158+PENJUALAN!T158+PENJUALAN!W158+PENJUALAN!Z158+PENJUALAN!AC158+PENJUALAN!AF158+PENJUALAN!AI158+PENJUALAN!AL158+PENJUALAN!AO158+PENJUALAN!AR158+PENJUALAN!AU158+PENJUALAN!AX158+PENJUALAN!BA158+PENJUALAN!BD158+PENJUALAN!BG158+PENJUALAN!BJ158+PENJUALAN!BM158+PENJUALAN!BP158+PENJUALAN!BS158+PENJUALAN!BV158+PENJUALAN!BY158</f>
        <v>0</v>
      </c>
      <c r="F158" s="8"/>
      <c r="G158" s="7">
        <f t="shared" si="11"/>
        <v>0</v>
      </c>
      <c r="H158" s="30">
        <v>34000</v>
      </c>
      <c r="I158" s="7">
        <f t="shared" si="12"/>
        <v>0</v>
      </c>
      <c r="K158" s="6"/>
      <c r="L158" s="7"/>
      <c r="N158" s="35"/>
      <c r="O158" s="36">
        <f>PENJUALAN!AV140</f>
        <v>0</v>
      </c>
      <c r="P158" s="37">
        <f>PENJUALAN!AX166</f>
        <v>0</v>
      </c>
      <c r="R158" s="36">
        <f>PENJUALAN!AV140</f>
        <v>0</v>
      </c>
      <c r="S158" s="37">
        <f>PENJUALAN!AX167</f>
        <v>0</v>
      </c>
      <c r="W158" s="8"/>
    </row>
    <row r="159" spans="1:27">
      <c r="A159" s="6">
        <v>17</v>
      </c>
      <c r="B159" s="6" t="s">
        <v>86</v>
      </c>
      <c r="C159" s="30"/>
      <c r="D159" s="7">
        <f>PENJUALAN!C159+PENJUALAN!F159+PENJUALAN!I159+PENJUALAN!L159+PENJUALAN!O159+PENJUALAN!R159+PENJUALAN!U159+PENJUALAN!X159+PENJUALAN!AA159+PENJUALAN!AD159+PENJUALAN!AG159+PENJUALAN!AJ159+PENJUALAN!AM159+PENJUALAN!AP159+PENJUALAN!AS159+PENJUALAN!AY159+PENJUALAN!BB159+PENJUALAN!BE159+PENJUALAN!BH159+PENJUALAN!BK159+PENJUALAN!BN159+PENJUALAN!BQ159+PENJUALAN!BT159+PENJUALAN!BK159+PENJUALAN!BN159+PENJUALAN!BQ159+PENJUALAN!BT159+PENJUALAN!BW159</f>
        <v>0</v>
      </c>
      <c r="E159" s="7">
        <f>PENJUALAN!E159+PENJUALAN!H159+PENJUALAN!K159+PENJUALAN!N159+PENJUALAN!Q159+PENJUALAN!T159+PENJUALAN!W159+PENJUALAN!Z159+PENJUALAN!AC159+PENJUALAN!AF159+PENJUALAN!AI159+PENJUALAN!AL159+PENJUALAN!AO159+PENJUALAN!AR159+PENJUALAN!AU159+PENJUALAN!AX159+PENJUALAN!BA159+PENJUALAN!BD159+PENJUALAN!BG159+PENJUALAN!BJ159+PENJUALAN!BM159+PENJUALAN!BP159+PENJUALAN!BS159+PENJUALAN!BV159+PENJUALAN!BY159</f>
        <v>0</v>
      </c>
      <c r="F159" s="8"/>
      <c r="G159" s="7">
        <f t="shared" si="11"/>
        <v>0</v>
      </c>
      <c r="H159" s="30">
        <v>32000</v>
      </c>
      <c r="I159" s="7">
        <f t="shared" si="12"/>
        <v>0</v>
      </c>
      <c r="K159" s="6"/>
      <c r="L159" s="7"/>
      <c r="N159" s="35"/>
      <c r="O159" s="36">
        <f>PENJUALAN!AY140</f>
        <v>0</v>
      </c>
      <c r="P159" s="37">
        <f>PENJUALAN!BA166</f>
        <v>0</v>
      </c>
      <c r="R159" s="36">
        <f>PENJUALAN!AY140</f>
        <v>0</v>
      </c>
      <c r="S159" s="37">
        <f>PENJUALAN!BA167</f>
        <v>0</v>
      </c>
      <c r="W159" s="8"/>
    </row>
    <row r="160" spans="1:27">
      <c r="A160" s="6">
        <v>18</v>
      </c>
      <c r="B160" s="6"/>
      <c r="C160" s="7"/>
      <c r="D160" s="7">
        <f>PENJUALAN!C160+PENJUALAN!F160+PENJUALAN!I160+PENJUALAN!L160+PENJUALAN!O160+PENJUALAN!R160+PENJUALAN!U160+PENJUALAN!X160+PENJUALAN!AA160+PENJUALAN!AD160+PENJUALAN!AG160+PENJUALAN!AJ160+PENJUALAN!AM160+PENJUALAN!AP160+PENJUALAN!AS160+PENJUALAN!AY160+PENJUALAN!BB160+PENJUALAN!BE160+PENJUALAN!BH160+PENJUALAN!BK160+PENJUALAN!BN160+PENJUALAN!BQ160+PENJUALAN!BT160+PENJUALAN!BK160+PENJUALAN!BN160+PENJUALAN!BQ160+PENJUALAN!BT160+PENJUALAN!BW160</f>
        <v>0</v>
      </c>
      <c r="E160" s="7">
        <f>PENJUALAN!E160+PENJUALAN!H160+PENJUALAN!K160+PENJUALAN!N160+PENJUALAN!Q160+PENJUALAN!T160+PENJUALAN!W160+PENJUALAN!Z160+PENJUALAN!AC160+PENJUALAN!AF160+PENJUALAN!AI160+PENJUALAN!AL160+PENJUALAN!AO160+PENJUALAN!AR160+PENJUALAN!AU160+PENJUALAN!AX160+PENJUALAN!BA160+PENJUALAN!BD160+PENJUALAN!BG160+PENJUALAN!BJ160+PENJUALAN!BM160+PENJUALAN!BP160+PENJUALAN!BS160+PENJUALAN!BV160+PENJUALAN!BY160</f>
        <v>0</v>
      </c>
      <c r="F160" s="8"/>
      <c r="G160" s="7">
        <f t="shared" si="11"/>
        <v>0</v>
      </c>
      <c r="H160" s="30"/>
      <c r="I160" s="7">
        <f t="shared" si="12"/>
        <v>0</v>
      </c>
      <c r="K160" s="6"/>
      <c r="L160" s="7"/>
      <c r="N160" s="35"/>
      <c r="O160" s="36">
        <f>PENJUALAN!BB140</f>
        <v>0</v>
      </c>
      <c r="P160" s="37">
        <f>PENJUALAN!BD166</f>
        <v>0</v>
      </c>
      <c r="R160" s="36">
        <f>PENJUALAN!BB140</f>
        <v>0</v>
      </c>
      <c r="S160" s="37">
        <f>PENJUALAN!BD167</f>
        <v>0</v>
      </c>
      <c r="W160" s="8"/>
    </row>
    <row r="161" spans="1:27">
      <c r="A161" s="6">
        <v>19</v>
      </c>
      <c r="B161" s="6"/>
      <c r="C161" s="7"/>
      <c r="D161" s="7">
        <f>PENJUALAN!C161+PENJUALAN!F161+PENJUALAN!I161+PENJUALAN!L161+PENJUALAN!O161+PENJUALAN!R161+PENJUALAN!U161+PENJUALAN!X161+PENJUALAN!AA161+PENJUALAN!AD161+PENJUALAN!AG161+PENJUALAN!AJ161+PENJUALAN!AM161+PENJUALAN!AP161+PENJUALAN!AS161+PENJUALAN!AY161+PENJUALAN!BB161+PENJUALAN!BE161+PENJUALAN!BH161+PENJUALAN!BK161+PENJUALAN!BN161+PENJUALAN!BQ161+PENJUALAN!BT161+PENJUALAN!BK161+PENJUALAN!BN161+PENJUALAN!BQ161+PENJUALAN!BT161+PENJUALAN!BW161</f>
        <v>0</v>
      </c>
      <c r="E161" s="7">
        <f>PENJUALAN!E161+PENJUALAN!H161+PENJUALAN!K161+PENJUALAN!N161+PENJUALAN!Q161+PENJUALAN!T161+PENJUALAN!W161+PENJUALAN!Z161+PENJUALAN!AC161+PENJUALAN!AF161+PENJUALAN!AI161+PENJUALAN!AL161+PENJUALAN!AO161+PENJUALAN!AR161+PENJUALAN!AU161+PENJUALAN!AX161+PENJUALAN!BA161+PENJUALAN!BD161+PENJUALAN!BG161+PENJUALAN!BJ161+PENJUALAN!BM161+PENJUALAN!BP161+PENJUALAN!BS161+PENJUALAN!BV161+PENJUALAN!BY161</f>
        <v>0</v>
      </c>
      <c r="F161" s="8"/>
      <c r="G161" s="7">
        <f t="shared" si="11"/>
        <v>0</v>
      </c>
      <c r="H161" s="30"/>
      <c r="I161" s="7">
        <f t="shared" si="12"/>
        <v>0</v>
      </c>
      <c r="K161" s="6"/>
      <c r="L161" s="7"/>
      <c r="N161" s="35"/>
      <c r="O161" s="36">
        <f>PENJUALAN!BE140</f>
        <v>0</v>
      </c>
      <c r="P161" s="37">
        <f>PENJUALAN!BG166</f>
        <v>0</v>
      </c>
      <c r="R161" s="36">
        <f>PENJUALAN!BE140</f>
        <v>0</v>
      </c>
      <c r="S161" s="37">
        <f>PENJUALAN!BD167</f>
        <v>0</v>
      </c>
      <c r="W161" s="8"/>
    </row>
    <row r="162" spans="1:27">
      <c r="A162" s="6">
        <v>20</v>
      </c>
      <c r="B162" s="6"/>
      <c r="C162" s="7"/>
      <c r="D162" s="7">
        <f>PENJUALAN!C162+PENJUALAN!F162+PENJUALAN!I162+PENJUALAN!L162+PENJUALAN!O162+PENJUALAN!R162+PENJUALAN!U162+PENJUALAN!X162+PENJUALAN!AA162+PENJUALAN!AD162+PENJUALAN!AG162+PENJUALAN!AJ162+PENJUALAN!AM162+PENJUALAN!AP162+PENJUALAN!AS162+PENJUALAN!AY162+PENJUALAN!BB162+PENJUALAN!BE162+PENJUALAN!BH162+PENJUALAN!BK162+PENJUALAN!BN162+PENJUALAN!BQ162+PENJUALAN!BT162+PENJUALAN!BK162+PENJUALAN!BN162+PENJUALAN!BQ162+PENJUALAN!BT162+PENJUALAN!BW162</f>
        <v>0</v>
      </c>
      <c r="E162" s="7">
        <f>PENJUALAN!E162+PENJUALAN!H162+PENJUALAN!K162+PENJUALAN!N162+PENJUALAN!Q162+PENJUALAN!T162+PENJUALAN!W162+PENJUALAN!Z162+PENJUALAN!AC162+PENJUALAN!AF162+PENJUALAN!AI162+PENJUALAN!AL162+PENJUALAN!AO162+PENJUALAN!AR162+PENJUALAN!AU162+PENJUALAN!AX162+PENJUALAN!BA162+PENJUALAN!BD162+PENJUALAN!BG162+PENJUALAN!BJ162+PENJUALAN!BM162+PENJUALAN!BP162+PENJUALAN!BS162+PENJUALAN!BV162+PENJUALAN!BY162</f>
        <v>0</v>
      </c>
      <c r="F162" s="8"/>
      <c r="G162" s="7">
        <f t="shared" si="11"/>
        <v>0</v>
      </c>
      <c r="H162" s="30"/>
      <c r="I162" s="7">
        <f t="shared" si="12"/>
        <v>0</v>
      </c>
      <c r="K162" s="6"/>
      <c r="L162" s="7"/>
      <c r="N162" s="35"/>
      <c r="O162" s="36">
        <f>PENJUALAN!BH140</f>
        <v>0</v>
      </c>
      <c r="P162" s="37">
        <f>PENJUALAN!BG166</f>
        <v>0</v>
      </c>
      <c r="R162" s="36">
        <f>PENJUALAN!BH140</f>
        <v>0</v>
      </c>
      <c r="S162" s="37">
        <f>PENJUALAN!BG167</f>
        <v>0</v>
      </c>
    </row>
    <row r="163" spans="1:27">
      <c r="A163" s="6">
        <v>21</v>
      </c>
      <c r="B163" s="6"/>
      <c r="C163" s="7"/>
      <c r="D163" s="7">
        <f>PENJUALAN!C163+PENJUALAN!F163+PENJUALAN!I163+PENJUALAN!L163+PENJUALAN!O163+PENJUALAN!R163+PENJUALAN!U163+PENJUALAN!X163+PENJUALAN!AA163+PENJUALAN!AD163+PENJUALAN!AG163+PENJUALAN!AJ163+PENJUALAN!AM163+PENJUALAN!AP163+PENJUALAN!AS163+PENJUALAN!AY163+PENJUALAN!BB163+PENJUALAN!BE163+PENJUALAN!BH163+PENJUALAN!BK163+PENJUALAN!BN163+PENJUALAN!BQ163+PENJUALAN!BT163+PENJUALAN!BK163+PENJUALAN!BN163+PENJUALAN!BQ163+PENJUALAN!BT163+PENJUALAN!BW163</f>
        <v>0</v>
      </c>
      <c r="E163" s="7">
        <f>PENJUALAN!E163+PENJUALAN!H163+PENJUALAN!K163+PENJUALAN!N163+PENJUALAN!Q163+PENJUALAN!T163+PENJUALAN!W163+PENJUALAN!Z163+PENJUALAN!AC163+PENJUALAN!AF163+PENJUALAN!AI163+PENJUALAN!AL163+PENJUALAN!AO163+PENJUALAN!AR163+PENJUALAN!AU163+PENJUALAN!AX163+PENJUALAN!BA163+PENJUALAN!BD163+PENJUALAN!BG163+PENJUALAN!BJ163+PENJUALAN!BM163+PENJUALAN!BP163+PENJUALAN!BS163+PENJUALAN!BV163+PENJUALAN!BY163</f>
        <v>0</v>
      </c>
      <c r="F163" s="8"/>
      <c r="G163" s="7">
        <f t="shared" si="11"/>
        <v>0</v>
      </c>
      <c r="H163" s="7"/>
      <c r="I163" s="7">
        <f t="shared" si="12"/>
        <v>0</v>
      </c>
      <c r="K163" s="6"/>
      <c r="L163" s="7"/>
      <c r="N163" s="35"/>
      <c r="O163" s="36">
        <f>PENJUALAN!BH140</f>
        <v>0</v>
      </c>
      <c r="P163" s="37">
        <f>PENJUALAN!BJ166</f>
        <v>0</v>
      </c>
      <c r="R163" s="36">
        <f>PENJUALAN!BK140</f>
        <v>0</v>
      </c>
      <c r="S163" s="37">
        <f>PENJUALAN!BJ108</f>
        <v>0</v>
      </c>
    </row>
    <row r="164" spans="1:27">
      <c r="C164" s="8"/>
      <c r="D164" s="8"/>
      <c r="E164" s="8"/>
      <c r="F164" s="8"/>
      <c r="G164" s="8"/>
      <c r="H164" s="8"/>
      <c r="I164" s="8"/>
      <c r="L164" s="8"/>
    </row>
    <row r="165" spans="1:27">
      <c r="C165" s="8"/>
      <c r="D165" s="8"/>
      <c r="E165" s="9">
        <f>SUM(E143:E163)</f>
        <v>91657000</v>
      </c>
      <c r="F165" s="8"/>
      <c r="G165" s="8"/>
      <c r="H165" s="8"/>
      <c r="I165" s="9">
        <f>SUM(I143:I163)</f>
        <v>40800</v>
      </c>
      <c r="L165" s="9">
        <f>SUM(L143:L163)</f>
        <v>8250000</v>
      </c>
      <c r="P165" s="9">
        <f>SUM(P143:P163)</f>
        <v>91657000</v>
      </c>
      <c r="S165" s="9">
        <f>SUM(S143:S163)</f>
        <v>0</v>
      </c>
    </row>
    <row r="166" spans="1:27">
      <c r="C166" s="8"/>
      <c r="D166" s="31"/>
      <c r="E166" s="32">
        <f>Y149</f>
        <v>79450000</v>
      </c>
      <c r="F166" s="8"/>
      <c r="G166" s="8"/>
      <c r="H166" s="8"/>
      <c r="I166" s="8"/>
      <c r="L166" s="8"/>
      <c r="S166" s="42">
        <f>I165+P165+S165</f>
        <v>91697800</v>
      </c>
    </row>
    <row r="167" spans="1:27">
      <c r="C167" s="8"/>
      <c r="D167" s="8" t="s">
        <v>88</v>
      </c>
      <c r="E167" s="9">
        <f>I165</f>
        <v>40800</v>
      </c>
      <c r="F167" s="8"/>
      <c r="G167" s="8"/>
      <c r="H167" s="8"/>
      <c r="I167" s="8"/>
      <c r="L167" s="8"/>
    </row>
    <row r="168" spans="1:27">
      <c r="C168" s="8"/>
      <c r="D168" s="8" t="s">
        <v>89</v>
      </c>
      <c r="E168" s="9">
        <f>L165</f>
        <v>8250000</v>
      </c>
      <c r="F168" s="8"/>
      <c r="G168" s="8"/>
      <c r="H168" s="8"/>
      <c r="I168" s="8"/>
      <c r="L168" s="8"/>
    </row>
    <row r="169" spans="1:27">
      <c r="C169" s="8"/>
      <c r="D169" s="8"/>
      <c r="E169" s="8"/>
      <c r="F169" s="8"/>
      <c r="G169" s="8"/>
      <c r="H169" s="8"/>
      <c r="I169" s="8"/>
      <c r="L169" s="8"/>
    </row>
    <row r="170" spans="1:27">
      <c r="C170" s="8"/>
      <c r="D170" s="8" t="s">
        <v>90</v>
      </c>
      <c r="E170" s="9">
        <f>E165-E166+E167-E168</f>
        <v>3997800</v>
      </c>
      <c r="F170" s="8"/>
      <c r="G170" s="8"/>
      <c r="H170" s="8"/>
      <c r="I170" s="8"/>
    </row>
    <row r="172" spans="1:27" ht="3" customHeight="1"/>
    <row r="173" spans="1:27">
      <c r="B173" s="2" t="s">
        <v>21</v>
      </c>
    </row>
    <row r="174" spans="1:27">
      <c r="A174" s="75" t="s">
        <v>20</v>
      </c>
      <c r="B174" s="73"/>
      <c r="C174" s="27" t="s">
        <v>37</v>
      </c>
      <c r="D174" s="27" t="s">
        <v>12</v>
      </c>
      <c r="E174" s="80" t="s">
        <v>38</v>
      </c>
      <c r="G174" s="27" t="s">
        <v>39</v>
      </c>
      <c r="H174" s="80" t="s">
        <v>3</v>
      </c>
      <c r="I174" s="80" t="s">
        <v>38</v>
      </c>
      <c r="K174" s="84" t="s">
        <v>40</v>
      </c>
      <c r="L174" s="85"/>
      <c r="N174" s="82" t="s">
        <v>41</v>
      </c>
      <c r="O174" s="74" t="s">
        <v>42</v>
      </c>
      <c r="P174" s="73"/>
      <c r="R174" s="75" t="s">
        <v>43</v>
      </c>
      <c r="S174" s="73"/>
      <c r="U174" s="75" t="s">
        <v>44</v>
      </c>
      <c r="V174" s="76"/>
      <c r="W174" s="76"/>
      <c r="X174" s="76"/>
      <c r="Y174" s="77"/>
      <c r="AA174" s="80" t="s">
        <v>45</v>
      </c>
    </row>
    <row r="175" spans="1:27">
      <c r="A175" s="5" t="s">
        <v>10</v>
      </c>
      <c r="B175" s="5" t="s">
        <v>46</v>
      </c>
      <c r="C175" s="28" t="s">
        <v>47</v>
      </c>
      <c r="D175" s="28" t="s">
        <v>48</v>
      </c>
      <c r="E175" s="81"/>
      <c r="G175" s="28" t="s">
        <v>49</v>
      </c>
      <c r="H175" s="81"/>
      <c r="I175" s="81"/>
      <c r="K175" s="86"/>
      <c r="L175" s="87"/>
      <c r="N175" s="83"/>
      <c r="O175" s="33" t="s">
        <v>50</v>
      </c>
      <c r="P175" s="34" t="s">
        <v>51</v>
      </c>
      <c r="R175" s="34" t="s">
        <v>50</v>
      </c>
      <c r="S175" s="34" t="s">
        <v>51</v>
      </c>
      <c r="U175" s="5" t="s">
        <v>46</v>
      </c>
      <c r="V175" s="5" t="s">
        <v>52</v>
      </c>
      <c r="W175" s="5" t="s">
        <v>11</v>
      </c>
      <c r="X175" s="5" t="s">
        <v>3</v>
      </c>
      <c r="Y175" s="45" t="s">
        <v>38</v>
      </c>
      <c r="AA175" s="81"/>
    </row>
    <row r="176" spans="1:27" ht="3" customHeight="1"/>
    <row r="177" spans="1:27">
      <c r="A177" s="6">
        <v>1</v>
      </c>
      <c r="B177" s="6" t="s">
        <v>53</v>
      </c>
      <c r="C177" s="30">
        <v>1010</v>
      </c>
      <c r="D177" s="7">
        <f>PENJUALAN!C177+PENJUALAN!F177+PENJUALAN!I177+PENJUALAN!L177+PENJUALAN!O177+PENJUALAN!R177+PENJUALAN!U177+PENJUALAN!X177+PENJUALAN!AA177+PENJUALAN!AD177+PENJUALAN!AG177+PENJUALAN!AJ177+PENJUALAN!AM177+PENJUALAN!AP177+PENJUALAN!AS177+PENJUALAN!AY177+PENJUALAN!BB177+PENJUALAN!BE177+PENJUALAN!BH177+PENJUALAN!BK177+PENJUALAN!BN177+PENJUALAN!BQ177+PENJUALAN!BT177+PENJUALAN!BK177+PENJUALAN!BN177+PENJUALAN!BQ177+PENJUALAN!BT177+PENJUALAN!BW177</f>
        <v>1010</v>
      </c>
      <c r="E177" s="7">
        <f>PENJUALAN!E177+PENJUALAN!H177+PENJUALAN!K177+PENJUALAN!N177+PENJUALAN!Q177+PENJUALAN!T177+PENJUALAN!W177+PENJUALAN!Z177+PENJUALAN!AC177+PENJUALAN!AF177+PENJUALAN!AI177+PENJUALAN!AL177+PENJUALAN!AO177+PENJUALAN!AR177+PENJUALAN!AU177+PENJUALAN!AX177+PENJUALAN!BA177+PENJUALAN!BD177+PENJUALAN!BG177+PENJUALAN!BJ177+PENJUALAN!BM177+PENJUALAN!BP177+PENJUALAN!BS177+PENJUALAN!BV177+PENJUALAN!BY177</f>
        <v>44195000</v>
      </c>
      <c r="F177" s="8"/>
      <c r="G177" s="7">
        <f t="shared" ref="G177:G197" si="14">C177-D177</f>
        <v>0</v>
      </c>
      <c r="H177" s="30">
        <v>42000</v>
      </c>
      <c r="I177" s="7">
        <f t="shared" ref="I177:I197" si="15">G177*H177</f>
        <v>0</v>
      </c>
      <c r="K177" s="39" t="s">
        <v>54</v>
      </c>
      <c r="L177" s="30">
        <v>1200000</v>
      </c>
      <c r="N177" s="39" t="s">
        <v>20</v>
      </c>
      <c r="O177" s="36" t="str">
        <f>PENJUALAN!C174</f>
        <v>PA MI'IN INDRAMAYU</v>
      </c>
      <c r="P177" s="37">
        <f>PENJUALAN!E200</f>
        <v>19875000</v>
      </c>
      <c r="R177" s="36" t="str">
        <f>PENJUALAN!C174</f>
        <v>PA MI'IN INDRAMAYU</v>
      </c>
      <c r="S177" s="37">
        <f>PENJUALAN!E201</f>
        <v>0</v>
      </c>
      <c r="U177" s="39" t="s">
        <v>55</v>
      </c>
      <c r="V177" s="39">
        <v>1126</v>
      </c>
      <c r="W177" s="30">
        <v>4500</v>
      </c>
      <c r="X177" s="39">
        <v>19000</v>
      </c>
      <c r="Y177" s="47">
        <f t="shared" ref="Y177:Y182" si="16">W177*X177</f>
        <v>85500000</v>
      </c>
      <c r="AA177" s="6"/>
    </row>
    <row r="178" spans="1:27">
      <c r="A178" s="6">
        <v>2</v>
      </c>
      <c r="B178" s="6" t="s">
        <v>56</v>
      </c>
      <c r="C178" s="30">
        <v>250</v>
      </c>
      <c r="D178" s="7">
        <f>PENJUALAN!C178+PENJUALAN!F178+PENJUALAN!I178+PENJUALAN!L178+PENJUALAN!O178+PENJUALAN!R178+PENJUALAN!U178+PENJUALAN!X178+PENJUALAN!AA178+PENJUALAN!AD178+PENJUALAN!AG178+PENJUALAN!AJ178+PENJUALAN!AM178+PENJUALAN!AP178+PENJUALAN!AS178+PENJUALAN!AY178+PENJUALAN!BB178+PENJUALAN!BE178+PENJUALAN!BH178+PENJUALAN!BK178+PENJUALAN!BN178+PENJUALAN!BQ178+PENJUALAN!BT178+PENJUALAN!BK178+PENJUALAN!BN178+PENJUALAN!BQ178+PENJUALAN!BT178+PENJUALAN!BW178</f>
        <v>250</v>
      </c>
      <c r="E178" s="7">
        <f>PENJUALAN!E178+PENJUALAN!H178+PENJUALAN!K178+PENJUALAN!N178+PENJUALAN!Q178+PENJUALAN!T178+PENJUALAN!W178+PENJUALAN!Z178+PENJUALAN!AC178+PENJUALAN!AF178+PENJUALAN!AI178+PENJUALAN!AL178+PENJUALAN!AO178+PENJUALAN!AR178+PENJUALAN!AU178+PENJUALAN!AX178+PENJUALAN!BA178+PENJUALAN!BD178+PENJUALAN!BG178+PENJUALAN!BJ178+PENJUALAN!BM178+PENJUALAN!BP178+PENJUALAN!BS178+PENJUALAN!BV178+PENJUALAN!BY178</f>
        <v>10000000</v>
      </c>
      <c r="F178" s="8"/>
      <c r="G178" s="7">
        <f t="shared" si="14"/>
        <v>0</v>
      </c>
      <c r="H178" s="30">
        <v>39000</v>
      </c>
      <c r="I178" s="7">
        <f t="shared" si="15"/>
        <v>0</v>
      </c>
      <c r="K178" s="39" t="s">
        <v>57</v>
      </c>
      <c r="L178" s="30">
        <v>600000</v>
      </c>
      <c r="N178" s="39" t="s">
        <v>20</v>
      </c>
      <c r="O178" s="36" t="str">
        <f>PENJUALAN!F174</f>
        <v>MAJID</v>
      </c>
      <c r="P178" s="37">
        <f>PENJUALAN!H200</f>
        <v>4200000</v>
      </c>
      <c r="R178" s="36" t="str">
        <f>PENJUALAN!F174</f>
        <v>MAJID</v>
      </c>
      <c r="S178" s="37">
        <f>PENJUALAN!H201</f>
        <v>0</v>
      </c>
      <c r="U178" s="6"/>
      <c r="V178" s="6"/>
      <c r="W178" s="7"/>
      <c r="X178" s="6"/>
      <c r="Y178" s="46">
        <f t="shared" si="16"/>
        <v>0</v>
      </c>
      <c r="AA178" s="6"/>
    </row>
    <row r="179" spans="1:27">
      <c r="A179" s="6">
        <v>3</v>
      </c>
      <c r="B179" s="6" t="s">
        <v>58</v>
      </c>
      <c r="C179" s="30">
        <v>700</v>
      </c>
      <c r="D179" s="7">
        <f>PENJUALAN!C179+PENJUALAN!F179+PENJUALAN!I179+PENJUALAN!L179+PENJUALAN!O179+PENJUALAN!R179+PENJUALAN!U179+PENJUALAN!X179+PENJUALAN!AA179+PENJUALAN!AD179+PENJUALAN!AG179+PENJUALAN!AJ179+PENJUALAN!AM179+PENJUALAN!AP179+PENJUALAN!AS179+PENJUALAN!AY179+PENJUALAN!BB179+PENJUALAN!BE179+PENJUALAN!BH179+PENJUALAN!BK179+PENJUALAN!BN179+PENJUALAN!BQ179+PENJUALAN!BT179+PENJUALAN!BK179+PENJUALAN!BN179+PENJUALAN!BQ179+PENJUALAN!BT179+PENJUALAN!BW179</f>
        <v>70</v>
      </c>
      <c r="E179" s="7">
        <f>PENJUALAN!E179+PENJUALAN!H179+PENJUALAN!K179+PENJUALAN!N179+PENJUALAN!Q179+PENJUALAN!T179+PENJUALAN!W179+PENJUALAN!Z179+PENJUALAN!AC179+PENJUALAN!AF179+PENJUALAN!AI179+PENJUALAN!AL179+PENJUALAN!AO179+PENJUALAN!AR179+PENJUALAN!AU179+PENJUALAN!AX179+PENJUALAN!BA179+PENJUALAN!BD179+PENJUALAN!BG179+PENJUALAN!BJ179+PENJUALAN!BM179+PENJUALAN!BP179+PENJUALAN!BS179+PENJUALAN!BV179+PENJUALAN!BY179</f>
        <v>2520000</v>
      </c>
      <c r="F179" s="8"/>
      <c r="G179" s="7">
        <f t="shared" si="14"/>
        <v>630</v>
      </c>
      <c r="H179" s="30">
        <v>34000</v>
      </c>
      <c r="I179" s="7">
        <f t="shared" si="15"/>
        <v>21420000</v>
      </c>
      <c r="K179" s="39" t="s">
        <v>59</v>
      </c>
      <c r="L179" s="30">
        <v>320000</v>
      </c>
      <c r="N179" s="39" t="s">
        <v>20</v>
      </c>
      <c r="O179" s="36" t="str">
        <f>PENJUALAN!I174</f>
        <v>SEPATAN</v>
      </c>
      <c r="P179" s="38">
        <f>PENJUALAN!K200</f>
        <v>21000000</v>
      </c>
      <c r="R179" s="36" t="str">
        <f>PENJUALAN!I174</f>
        <v>SEPATAN</v>
      </c>
      <c r="S179" s="37">
        <f>PENJUALAN!K201</f>
        <v>0</v>
      </c>
      <c r="U179" s="6"/>
      <c r="V179" s="6"/>
      <c r="W179" s="7"/>
      <c r="X179" s="6"/>
      <c r="Y179" s="46">
        <f t="shared" si="16"/>
        <v>0</v>
      </c>
      <c r="AA179" s="6"/>
    </row>
    <row r="180" spans="1:27">
      <c r="A180" s="6">
        <v>4</v>
      </c>
      <c r="B180" s="6" t="s">
        <v>61</v>
      </c>
      <c r="C180" s="30"/>
      <c r="D180" s="7">
        <f>PENJUALAN!C180+PENJUALAN!F180+PENJUALAN!I180+PENJUALAN!L180+PENJUALAN!O180+PENJUALAN!R180+PENJUALAN!U180+PENJUALAN!X180+PENJUALAN!AA180+PENJUALAN!AD180+PENJUALAN!AG180+PENJUALAN!AJ180+PENJUALAN!AM180+PENJUALAN!AP180+PENJUALAN!AS180+PENJUALAN!AY180+PENJUALAN!BB180+PENJUALAN!BE180+PENJUALAN!BH180+PENJUALAN!BK180+PENJUALAN!BN180+PENJUALAN!BQ180+PENJUALAN!BT180+PENJUALAN!BK180+PENJUALAN!BN180+PENJUALAN!BQ180+PENJUALAN!BT180+PENJUALAN!BW180</f>
        <v>0</v>
      </c>
      <c r="E180" s="7">
        <f>PENJUALAN!E180+PENJUALAN!H180+PENJUALAN!K180+PENJUALAN!N180+PENJUALAN!Q180+PENJUALAN!T180+PENJUALAN!W180+PENJUALAN!Z180+PENJUALAN!AC180+PENJUALAN!AF180+PENJUALAN!AI180+PENJUALAN!AL180+PENJUALAN!AO180+PENJUALAN!AR180+PENJUALAN!AU180+PENJUALAN!AX180+PENJUALAN!BA180+PENJUALAN!BD180+PENJUALAN!BG180+PENJUALAN!BJ180+PENJUALAN!BM180+PENJUALAN!BP180+PENJUALAN!BS180+PENJUALAN!BV180+PENJUALAN!BY180</f>
        <v>0</v>
      </c>
      <c r="F180" s="8"/>
      <c r="G180" s="7">
        <f t="shared" si="14"/>
        <v>0</v>
      </c>
      <c r="H180" s="30"/>
      <c r="I180" s="7">
        <f t="shared" si="15"/>
        <v>0</v>
      </c>
      <c r="K180" s="39" t="s">
        <v>62</v>
      </c>
      <c r="L180" s="30">
        <v>150000</v>
      </c>
      <c r="N180" s="39" t="s">
        <v>20</v>
      </c>
      <c r="O180" s="36" t="str">
        <f>PENJUALAN!L174</f>
        <v>AGUS</v>
      </c>
      <c r="P180" s="37">
        <f>PENJUALAN!N200</f>
        <v>2520000</v>
      </c>
      <c r="R180" s="36" t="str">
        <f>PENJUALAN!L174</f>
        <v>AGUS</v>
      </c>
      <c r="S180" s="37">
        <f>PENJUALAN!N201</f>
        <v>0</v>
      </c>
      <c r="U180" s="6"/>
      <c r="V180" s="6"/>
      <c r="W180" s="7"/>
      <c r="X180" s="6"/>
      <c r="Y180" s="46">
        <f t="shared" si="16"/>
        <v>0</v>
      </c>
      <c r="AA180" s="6"/>
    </row>
    <row r="181" spans="1:27">
      <c r="A181" s="6">
        <v>5</v>
      </c>
      <c r="B181" s="6" t="s">
        <v>63</v>
      </c>
      <c r="C181" s="30"/>
      <c r="D181" s="7">
        <f>PENJUALAN!C181+PENJUALAN!F181+PENJUALAN!I181+PENJUALAN!L181+PENJUALAN!O181+PENJUALAN!R181+PENJUALAN!U181+PENJUALAN!X181+PENJUALAN!AA181+PENJUALAN!AD181+PENJUALAN!AG181+PENJUALAN!AJ181+PENJUALAN!AM181+PENJUALAN!AP181+PENJUALAN!AS181+PENJUALAN!AY181+PENJUALAN!BB181+PENJUALAN!BE181+PENJUALAN!BH181+PENJUALAN!BK181+PENJUALAN!BN181+PENJUALAN!BQ181+PENJUALAN!BT181+PENJUALAN!BK181+PENJUALAN!BN181+PENJUALAN!BQ181+PENJUALAN!BT181+PENJUALAN!BW181</f>
        <v>0</v>
      </c>
      <c r="E181" s="7">
        <f>PENJUALAN!E181+PENJUALAN!H181+PENJUALAN!K181+PENJUALAN!N181+PENJUALAN!Q181+PENJUALAN!T181+PENJUALAN!W181+PENJUALAN!Z181+PENJUALAN!AC181+PENJUALAN!AF181+PENJUALAN!AI181+PENJUALAN!AL181+PENJUALAN!AO181+PENJUALAN!AR181+PENJUALAN!AU181+PENJUALAN!AX181+PENJUALAN!BA181+PENJUALAN!BD181+PENJUALAN!BG181+PENJUALAN!BJ181+PENJUALAN!BM181+PENJUALAN!BP181+PENJUALAN!BS181+PENJUALAN!BV181+PENJUALAN!BY181</f>
        <v>0</v>
      </c>
      <c r="F181" s="8"/>
      <c r="G181" s="7">
        <f t="shared" si="14"/>
        <v>0</v>
      </c>
      <c r="H181" s="30"/>
      <c r="I181" s="7">
        <f t="shared" si="15"/>
        <v>0</v>
      </c>
      <c r="K181" s="39" t="s">
        <v>64</v>
      </c>
      <c r="L181" s="30">
        <v>3500000</v>
      </c>
      <c r="N181" s="39" t="s">
        <v>20</v>
      </c>
      <c r="O181" s="36" t="str">
        <f>PENJUALAN!O174</f>
        <v>RUDI BOGOR</v>
      </c>
      <c r="P181" s="37">
        <f>PENJUALAN!Q200</f>
        <v>2190000</v>
      </c>
      <c r="R181" s="36" t="str">
        <f>PENJUALAN!O174</f>
        <v>RUDI BOGOR</v>
      </c>
      <c r="S181" s="37">
        <f>PENJUALAN!Q201</f>
        <v>0</v>
      </c>
      <c r="U181" s="6"/>
      <c r="V181" s="6"/>
      <c r="W181" s="7"/>
      <c r="X181" s="6"/>
      <c r="Y181" s="46">
        <f t="shared" si="16"/>
        <v>0</v>
      </c>
      <c r="AA181" s="6"/>
    </row>
    <row r="182" spans="1:27">
      <c r="A182" s="6">
        <v>6</v>
      </c>
      <c r="B182" s="6" t="s">
        <v>65</v>
      </c>
      <c r="C182" s="30">
        <v>105</v>
      </c>
      <c r="D182" s="7">
        <f>PENJUALAN!C182+PENJUALAN!F182+PENJUALAN!I182+PENJUALAN!L182+PENJUALAN!O182+PENJUALAN!R182+PENJUALAN!U182+PENJUALAN!X182+PENJUALAN!AA182+PENJUALAN!AD182+PENJUALAN!AG182+PENJUALAN!AJ182+PENJUALAN!AM182+PENJUALAN!AP182+PENJUALAN!AS182+PENJUALAN!AY182+PENJUALAN!BB182+PENJUALAN!BE182+PENJUALAN!BH182+PENJUALAN!BK182+PENJUALAN!BN182+PENJUALAN!BQ182+PENJUALAN!BT182+PENJUALAN!BK182+PENJUALAN!BN182+PENJUALAN!BQ182+PENJUALAN!BT182+PENJUALAN!BW182</f>
        <v>105</v>
      </c>
      <c r="E182" s="7">
        <f>PENJUALAN!E182+PENJUALAN!H182+PENJUALAN!K182+PENJUALAN!N182+PENJUALAN!Q182+PENJUALAN!T182+PENJUALAN!W182+PENJUALAN!Z182+PENJUALAN!AC182+PENJUALAN!AF182+PENJUALAN!AI182+PENJUALAN!AL182+PENJUALAN!AO182+PENJUALAN!AR182+PENJUALAN!AU182+PENJUALAN!AX182+PENJUALAN!BA182+PENJUALAN!BD182+PENJUALAN!BG182+PENJUALAN!BJ182+PENJUALAN!BM182+PENJUALAN!BP182+PENJUALAN!BS182+PENJUALAN!BV182+PENJUALAN!BY182</f>
        <v>2835000</v>
      </c>
      <c r="F182" s="8"/>
      <c r="G182" s="7">
        <f t="shared" si="14"/>
        <v>0</v>
      </c>
      <c r="H182" s="30">
        <v>20000</v>
      </c>
      <c r="I182" s="7">
        <f t="shared" si="15"/>
        <v>0</v>
      </c>
      <c r="K182" s="39" t="s">
        <v>66</v>
      </c>
      <c r="L182" s="30">
        <v>2500000</v>
      </c>
      <c r="N182" s="39" t="s">
        <v>20</v>
      </c>
      <c r="O182" s="36" t="str">
        <f>PENJUALAN!R174</f>
        <v>ELYAS TANGGERANG</v>
      </c>
      <c r="P182" s="37">
        <f>PENJUALAN!T200</f>
        <v>12760000</v>
      </c>
      <c r="R182" s="36" t="str">
        <f>PENJUALAN!R174</f>
        <v>ELYAS TANGGERANG</v>
      </c>
      <c r="S182" s="37">
        <f>PENJUALAN!T201</f>
        <v>0</v>
      </c>
      <c r="U182" s="6"/>
      <c r="V182" s="6"/>
      <c r="W182" s="7"/>
      <c r="X182" s="6"/>
      <c r="Y182" s="46">
        <f t="shared" si="16"/>
        <v>0</v>
      </c>
      <c r="AA182" s="6"/>
    </row>
    <row r="183" spans="1:27">
      <c r="A183" s="6">
        <v>7</v>
      </c>
      <c r="B183" s="6" t="s">
        <v>67</v>
      </c>
      <c r="C183" s="30">
        <v>790</v>
      </c>
      <c r="D183" s="7">
        <f>PENJUALAN!C183+PENJUALAN!F183+PENJUALAN!I183+PENJUALAN!L183+PENJUALAN!O183+PENJUALAN!R183+PENJUALAN!U183+PENJUALAN!X183+PENJUALAN!AA183+PENJUALAN!AD183+PENJUALAN!AG183+PENJUALAN!AJ183+PENJUALAN!AM183+PENJUALAN!AP183+PENJUALAN!AS183+PENJUALAN!AY183+PENJUALAN!BB183+PENJUALAN!BE183+PENJUALAN!BH183+PENJUALAN!BK183+PENJUALAN!BN183+PENJUALAN!BQ183+PENJUALAN!BT183+PENJUALAN!BK183+PENJUALAN!BN183+PENJUALAN!BQ183+PENJUALAN!BT183+PENJUALAN!BW183</f>
        <v>790</v>
      </c>
      <c r="E183" s="7">
        <f>PENJUALAN!E183+PENJUALAN!H183+PENJUALAN!K183+PENJUALAN!N183+PENJUALAN!Q183+PENJUALAN!T183+PENJUALAN!W183+PENJUALAN!Z183+PENJUALAN!AC183+PENJUALAN!AF183+PENJUALAN!AI183+PENJUALAN!AL183+PENJUALAN!AO183+PENJUALAN!AR183+PENJUALAN!AU183+PENJUALAN!AX183+PENJUALAN!BA183+PENJUALAN!BD183+PENJUALAN!BG183+PENJUALAN!BJ183+PENJUALAN!BM183+PENJUALAN!BP183+PENJUALAN!BS183+PENJUALAN!BV183+PENJUALAN!BY183</f>
        <v>10300000</v>
      </c>
      <c r="F183" s="8"/>
      <c r="G183" s="7">
        <f t="shared" si="14"/>
        <v>0</v>
      </c>
      <c r="H183" s="30">
        <v>12000</v>
      </c>
      <c r="I183" s="7">
        <f t="shared" si="15"/>
        <v>0</v>
      </c>
      <c r="K183" s="39" t="s">
        <v>68</v>
      </c>
      <c r="L183" s="30">
        <v>300000</v>
      </c>
      <c r="N183" s="39" t="s">
        <v>20</v>
      </c>
      <c r="O183" s="36" t="str">
        <f>PENJUALAN!U174</f>
        <v>AGUS PSR CIPETE</v>
      </c>
      <c r="P183" s="37">
        <f>PENJUALAN!W200</f>
        <v>7500000</v>
      </c>
      <c r="R183" s="36" t="str">
        <f>PENJUALAN!U174</f>
        <v>AGUS PSR CIPETE</v>
      </c>
      <c r="S183" s="37">
        <f>PENJUALAN!W201</f>
        <v>0</v>
      </c>
      <c r="U183" s="40"/>
      <c r="V183" s="40"/>
      <c r="W183" s="41"/>
      <c r="Y183" s="24">
        <f>SUM(Y177:Y182)</f>
        <v>85500000</v>
      </c>
    </row>
    <row r="184" spans="1:27">
      <c r="A184" s="6">
        <v>8</v>
      </c>
      <c r="B184" s="6" t="s">
        <v>69</v>
      </c>
      <c r="C184" s="30">
        <v>314</v>
      </c>
      <c r="D184" s="7">
        <f>PENJUALAN!C184+PENJUALAN!F184+PENJUALAN!I184+PENJUALAN!L184+PENJUALAN!O184+PENJUALAN!R184+PENJUALAN!U184+PENJUALAN!X184+PENJUALAN!AA184+PENJUALAN!AD184+PENJUALAN!AG184+PENJUALAN!AJ184+PENJUALAN!AM184+PENJUALAN!AP184+PENJUALAN!AS184+PENJUALAN!AY184+PENJUALAN!BB184+PENJUALAN!BE184+PENJUALAN!BH184+PENJUALAN!BK184+PENJUALAN!BN184+PENJUALAN!BQ184+PENJUALAN!BT184+PENJUALAN!BK184+PENJUALAN!BN184+PENJUALAN!BQ184+PENJUALAN!BT184+PENJUALAN!BW184</f>
        <v>20</v>
      </c>
      <c r="E184" s="7">
        <f>PENJUALAN!E184+PENJUALAN!H184+PENJUALAN!K184+PENJUALAN!N184+PENJUALAN!Q184+PENJUALAN!T184+PENJUALAN!W184+PENJUALAN!Z184+PENJUALAN!AC184+PENJUALAN!AF184+PENJUALAN!AI184+PENJUALAN!AL184+PENJUALAN!AO184+PENJUALAN!AR184+PENJUALAN!AU184+PENJUALAN!AX184+PENJUALAN!BA184+PENJUALAN!BD184+PENJUALAN!BG184+PENJUALAN!BJ184+PENJUALAN!BM184+PENJUALAN!BP184+PENJUALAN!BS184+PENJUALAN!BV184+PENJUALAN!BY184</f>
        <v>560000</v>
      </c>
      <c r="F184" s="8"/>
      <c r="G184" s="7">
        <f t="shared" si="14"/>
        <v>294</v>
      </c>
      <c r="H184" s="30">
        <v>22000</v>
      </c>
      <c r="I184" s="7">
        <f t="shared" si="15"/>
        <v>6468000</v>
      </c>
      <c r="K184" s="39" t="s">
        <v>70</v>
      </c>
      <c r="L184" s="30">
        <v>600000</v>
      </c>
      <c r="N184" s="39" t="s">
        <v>20</v>
      </c>
      <c r="O184" s="36" t="str">
        <f>PENJUALAN!X174</f>
        <v>YANTO</v>
      </c>
      <c r="P184" s="37">
        <f>PENJUALAN!Z200</f>
        <v>400000</v>
      </c>
      <c r="R184" s="36" t="str">
        <f>PENJUALAN!X174</f>
        <v>YANTO</v>
      </c>
      <c r="S184" s="37">
        <f>PENJUALAN!Z201</f>
        <v>0</v>
      </c>
      <c r="U184" s="43"/>
      <c r="V184" s="88" t="s">
        <v>20</v>
      </c>
      <c r="W184" s="88"/>
      <c r="X184" s="44" t="s">
        <v>71</v>
      </c>
      <c r="Y184" s="30">
        <v>12000000</v>
      </c>
    </row>
    <row r="185" spans="1:27">
      <c r="A185" s="6">
        <v>9</v>
      </c>
      <c r="B185" s="6" t="s">
        <v>72</v>
      </c>
      <c r="C185" s="30">
        <v>330</v>
      </c>
      <c r="D185" s="7">
        <f>PENJUALAN!C185+PENJUALAN!F185+PENJUALAN!I185+PENJUALAN!L185+PENJUALAN!O185+PENJUALAN!R185+PENJUALAN!U185+PENJUALAN!X185+PENJUALAN!AA185+PENJUALAN!AD185+PENJUALAN!AG185+PENJUALAN!AJ185+PENJUALAN!AM185+PENJUALAN!AP185+PENJUALAN!AS185+PENJUALAN!AY185+PENJUALAN!BB185+PENJUALAN!BE185+PENJUALAN!BH185+PENJUALAN!BK185+PENJUALAN!BN185+PENJUALAN!BQ185+PENJUALAN!BT185+PENJUALAN!BK185+PENJUALAN!BN185+PENJUALAN!BQ185+PENJUALAN!BT185+PENJUALAN!BW185</f>
        <v>330</v>
      </c>
      <c r="E185" s="7">
        <f>PENJUALAN!E185+PENJUALAN!H185+PENJUALAN!K185+PENJUALAN!N185+PENJUALAN!Q185+PENJUALAN!T185+PENJUALAN!W185+PENJUALAN!Z185+PENJUALAN!AC185+PENJUALAN!AF185+PENJUALAN!AI185+PENJUALAN!AL185+PENJUALAN!AO185+PENJUALAN!AR185+PENJUALAN!AU185+PENJUALAN!AX185+PENJUALAN!BA185+PENJUALAN!BD185+PENJUALAN!BG185+PENJUALAN!BJ185+PENJUALAN!BM185+PENJUALAN!BP185+PENJUALAN!BS185+PENJUALAN!BV185+PENJUALAN!BY185</f>
        <v>3000000</v>
      </c>
      <c r="F185" s="8"/>
      <c r="G185" s="7">
        <f t="shared" si="14"/>
        <v>0</v>
      </c>
      <c r="H185" s="30">
        <v>10000</v>
      </c>
      <c r="I185" s="7">
        <f t="shared" si="15"/>
        <v>0</v>
      </c>
      <c r="K185" s="39" t="s">
        <v>73</v>
      </c>
      <c r="L185" s="30">
        <v>150000</v>
      </c>
      <c r="N185" s="39" t="s">
        <v>20</v>
      </c>
      <c r="O185" s="36" t="str">
        <f>PENJUALAN!AA174</f>
        <v>DARMA</v>
      </c>
      <c r="P185" s="37">
        <f>PENJUALAN!AC200</f>
        <v>4847500</v>
      </c>
      <c r="R185" s="36" t="str">
        <f>PENJUALAN!AA174</f>
        <v>DARMA</v>
      </c>
      <c r="S185" s="37">
        <f>PENJUALAN!AC201</f>
        <v>0</v>
      </c>
      <c r="V185" s="88" t="s">
        <v>23</v>
      </c>
      <c r="W185" s="88"/>
      <c r="X185" s="44" t="s">
        <v>71</v>
      </c>
      <c r="Y185" s="30">
        <v>15000000</v>
      </c>
    </row>
    <row r="186" spans="1:27">
      <c r="A186" s="6">
        <v>10</v>
      </c>
      <c r="B186" s="6" t="s">
        <v>74</v>
      </c>
      <c r="C186" s="30">
        <v>125</v>
      </c>
      <c r="D186" s="7">
        <f>PENJUALAN!C186+PENJUALAN!F186+PENJUALAN!I186+PENJUALAN!L186+PENJUALAN!O186+PENJUALAN!R186+PENJUALAN!U186+PENJUALAN!X186+PENJUALAN!AA186+PENJUALAN!AD186+PENJUALAN!AG186+PENJUALAN!AJ186+PENJUALAN!AM186+PENJUALAN!AP186+PENJUALAN!AS186+PENJUALAN!AY186+PENJUALAN!BB186+PENJUALAN!BE186+PENJUALAN!BH186+PENJUALAN!BK186+PENJUALAN!BN186+PENJUALAN!BQ186+PENJUALAN!BT186+PENJUALAN!BK186+PENJUALAN!BN186+PENJUALAN!BQ186+PENJUALAN!BT186+PENJUALAN!BW186</f>
        <v>50</v>
      </c>
      <c r="E186" s="7">
        <f>PENJUALAN!E186+PENJUALAN!H186+PENJUALAN!K186+PENJUALAN!N186+PENJUALAN!Q186+PENJUALAN!T186+PENJUALAN!W186+PENJUALAN!Z186+PENJUALAN!AC186+PENJUALAN!AF186+PENJUALAN!AI186+PENJUALAN!AL186+PENJUALAN!AO186+PENJUALAN!AR186+PENJUALAN!AU186+PENJUALAN!AX186+PENJUALAN!BA186+PENJUALAN!BD186+PENJUALAN!BG186+PENJUALAN!BJ186+PENJUALAN!BM186+PENJUALAN!BP186+PENJUALAN!BS186+PENJUALAN!BV186+PENJUALAN!BY186</f>
        <v>1150000</v>
      </c>
      <c r="F186" s="8"/>
      <c r="G186" s="7">
        <f t="shared" si="14"/>
        <v>75</v>
      </c>
      <c r="H186" s="30">
        <v>20000</v>
      </c>
      <c r="I186" s="7">
        <f t="shared" si="15"/>
        <v>1500000</v>
      </c>
      <c r="K186" s="39" t="s">
        <v>75</v>
      </c>
      <c r="L186" s="30">
        <v>100000</v>
      </c>
      <c r="N186" s="39" t="s">
        <v>20</v>
      </c>
      <c r="O186" s="36" t="str">
        <f>PENJUALAN!AD174</f>
        <v>JEPRI</v>
      </c>
      <c r="P186" s="37">
        <f>PENJUALAN!AF200</f>
        <v>2520000</v>
      </c>
      <c r="R186" s="36" t="str">
        <f>PENJUALAN!AD174</f>
        <v>JEPRI</v>
      </c>
      <c r="S186" s="37">
        <f>PENJUALAN!AF201</f>
        <v>0</v>
      </c>
      <c r="V186" s="88" t="s">
        <v>23</v>
      </c>
      <c r="W186" s="88"/>
      <c r="X186" s="44" t="s">
        <v>71</v>
      </c>
      <c r="Y186" s="30">
        <v>13000000</v>
      </c>
    </row>
    <row r="187" spans="1:27">
      <c r="A187" s="6">
        <v>11</v>
      </c>
      <c r="B187" s="6" t="s">
        <v>94</v>
      </c>
      <c r="C187" s="30">
        <v>210</v>
      </c>
      <c r="D187" s="7">
        <f>PENJUALAN!C187+PENJUALAN!F187+PENJUALAN!I187+PENJUALAN!L187+PENJUALAN!O187+PENJUALAN!R187+PENJUALAN!U187+PENJUALAN!X187+PENJUALAN!AA187+PENJUALAN!AD187+PENJUALAN!AG187+PENJUALAN!AJ187+PENJUALAN!AM187+PENJUALAN!AP187+PENJUALAN!AS187+PENJUALAN!AY187+PENJUALAN!BB187+PENJUALAN!BE187+PENJUALAN!BH187+PENJUALAN!BK187+PENJUALAN!BN187+PENJUALAN!BQ187+PENJUALAN!BT187+PENJUALAN!BK187+PENJUALAN!BN187+PENJUALAN!BQ187+PENJUALAN!BT187+PENJUALAN!BW187</f>
        <v>0</v>
      </c>
      <c r="E187" s="7">
        <f>PENJUALAN!E187+PENJUALAN!H187+PENJUALAN!K187+PENJUALAN!N187+PENJUALAN!Q187+PENJUALAN!T187+PENJUALAN!W187+PENJUALAN!Z187+PENJUALAN!AC187+PENJUALAN!AF187+PENJUALAN!AI187+PENJUALAN!AL187+PENJUALAN!AO187+PENJUALAN!AR187+PENJUALAN!AU187+PENJUALAN!AX187+PENJUALAN!BA187+PENJUALAN!BD187+PENJUALAN!BG187+PENJUALAN!BJ187+PENJUALAN!BM187+PENJUALAN!BP187+PENJUALAN!BS187+PENJUALAN!BV187+PENJUALAN!BY187</f>
        <v>0</v>
      </c>
      <c r="F187" s="8"/>
      <c r="G187" s="7">
        <f t="shared" si="14"/>
        <v>210</v>
      </c>
      <c r="H187" s="30">
        <v>6000</v>
      </c>
      <c r="I187" s="7">
        <f t="shared" si="15"/>
        <v>1260000</v>
      </c>
      <c r="K187" s="39" t="s">
        <v>77</v>
      </c>
      <c r="L187" s="30">
        <v>400000</v>
      </c>
      <c r="N187" s="39"/>
      <c r="O187" s="36">
        <f>PENJUALAN!AG174</f>
        <v>0</v>
      </c>
      <c r="P187" s="37">
        <f>PENJUALAN!AI200</f>
        <v>0</v>
      </c>
      <c r="R187" s="36">
        <f>PENJUALAN!AG174</f>
        <v>0</v>
      </c>
      <c r="S187" s="37">
        <f>PENJUALAN!AI201</f>
        <v>0</v>
      </c>
      <c r="V187" s="88" t="s">
        <v>25</v>
      </c>
      <c r="W187" s="88"/>
      <c r="X187" s="44" t="s">
        <v>71</v>
      </c>
      <c r="Y187" s="30">
        <v>40500000</v>
      </c>
    </row>
    <row r="188" spans="1:27">
      <c r="A188" s="6">
        <v>12</v>
      </c>
      <c r="B188" s="6" t="s">
        <v>78</v>
      </c>
      <c r="C188" s="30"/>
      <c r="D188" s="7">
        <f>PENJUALAN!C188+PENJUALAN!F188+PENJUALAN!I188+PENJUALAN!L188+PENJUALAN!O188+PENJUALAN!R188+PENJUALAN!U188+PENJUALAN!X188+PENJUALAN!AA188+PENJUALAN!AD188+PENJUALAN!AG188+PENJUALAN!AJ188+PENJUALAN!AM188+PENJUALAN!AP188+PENJUALAN!AS188+PENJUALAN!AY188+PENJUALAN!BB188+PENJUALAN!BE188+PENJUALAN!BH188+PENJUALAN!BK188+PENJUALAN!BN188+PENJUALAN!BQ188+PENJUALAN!BT188+PENJUALAN!BK188+PENJUALAN!BN188+PENJUALAN!BQ188+PENJUALAN!BT188+PENJUALAN!BW188</f>
        <v>0</v>
      </c>
      <c r="E188" s="7">
        <f>PENJUALAN!E188+PENJUALAN!H188+PENJUALAN!K188+PENJUALAN!N188+PENJUALAN!Q188+PENJUALAN!T188+PENJUALAN!W188+PENJUALAN!Z188+PENJUALAN!AC188+PENJUALAN!AF188+PENJUALAN!AI188+PENJUALAN!AL188+PENJUALAN!AO188+PENJUALAN!AR188+PENJUALAN!AU188+PENJUALAN!AX188+PENJUALAN!BA188+PENJUALAN!BD188+PENJUALAN!BG188+PENJUALAN!BJ188+PENJUALAN!BM188+PENJUALAN!BP188+PENJUALAN!BS188+PENJUALAN!BV188+PENJUALAN!BY188</f>
        <v>0</v>
      </c>
      <c r="F188" s="8"/>
      <c r="G188" s="7">
        <f t="shared" si="14"/>
        <v>0</v>
      </c>
      <c r="H188" s="30"/>
      <c r="I188" s="7">
        <f t="shared" si="15"/>
        <v>0</v>
      </c>
      <c r="K188" s="39" t="s">
        <v>79</v>
      </c>
      <c r="L188" s="30">
        <v>450000</v>
      </c>
      <c r="N188" s="39"/>
      <c r="O188" s="36">
        <f>PENJUALAN!AJ174</f>
        <v>0</v>
      </c>
      <c r="P188" s="37">
        <f>PENJUALAN!AL200</f>
        <v>0</v>
      </c>
      <c r="R188" s="36">
        <f>PENJUALAN!AJ174</f>
        <v>0</v>
      </c>
      <c r="S188" s="37">
        <f>PENJUALAN!AL201</f>
        <v>0</v>
      </c>
      <c r="V188" s="88" t="s">
        <v>95</v>
      </c>
      <c r="W188" s="88"/>
      <c r="X188" s="44" t="s">
        <v>71</v>
      </c>
      <c r="Y188" s="46">
        <v>5000000</v>
      </c>
    </row>
    <row r="189" spans="1:27">
      <c r="A189" s="6">
        <v>13</v>
      </c>
      <c r="B189" s="6" t="s">
        <v>80</v>
      </c>
      <c r="C189" s="30">
        <v>1115</v>
      </c>
      <c r="D189" s="7">
        <f>PENJUALAN!C189+PENJUALAN!F189+PENJUALAN!I189+PENJUALAN!L189+PENJUALAN!O189+PENJUALAN!R189+PENJUALAN!U189+PENJUALAN!X189+PENJUALAN!AA189+PENJUALAN!AD189+PENJUALAN!AG189+PENJUALAN!AJ189+PENJUALAN!AM189+PENJUALAN!AP189+PENJUALAN!AS189+PENJUALAN!AY189+PENJUALAN!BB189+PENJUALAN!BE189+PENJUALAN!BH189+PENJUALAN!BK189+PENJUALAN!BN189+PENJUALAN!BQ189+PENJUALAN!BT189+PENJUALAN!BK189+PENJUALAN!BN189+PENJUALAN!BQ189+PENJUALAN!BT189+PENJUALAN!BW189</f>
        <v>1115</v>
      </c>
      <c r="E189" s="7">
        <f>PENJUALAN!E189+PENJUALAN!H189+PENJUALAN!K189+PENJUALAN!N189+PENJUALAN!Q189+PENJUALAN!T189+PENJUALAN!W189+PENJUALAN!Z189+PENJUALAN!AC189+PENJUALAN!AF189+PENJUALAN!AI189+PENJUALAN!AL189+PENJUALAN!AO189+PENJUALAN!AR189+PENJUALAN!AU189+PENJUALAN!AX189+PENJUALAN!BA189+PENJUALAN!BD189+PENJUALAN!BG189+PENJUALAN!BJ189+PENJUALAN!BM189+PENJUALAN!BP189+PENJUALAN!BS189+PENJUALAN!BV189+PENJUALAN!BY189</f>
        <v>1772500</v>
      </c>
      <c r="F189" s="8"/>
      <c r="G189" s="7">
        <f t="shared" si="14"/>
        <v>0</v>
      </c>
      <c r="H189" s="30">
        <v>1500</v>
      </c>
      <c r="I189" s="7">
        <f t="shared" si="15"/>
        <v>0</v>
      </c>
      <c r="K189" s="39" t="s">
        <v>81</v>
      </c>
      <c r="L189" s="30">
        <v>80000</v>
      </c>
      <c r="N189" s="39"/>
      <c r="O189" s="36">
        <f>PENJUALAN!AM174</f>
        <v>0</v>
      </c>
      <c r="P189" s="37">
        <f>PENJUALAN!AO200</f>
        <v>0</v>
      </c>
      <c r="R189" s="36">
        <f>PENJUALAN!AM174</f>
        <v>0</v>
      </c>
      <c r="S189" s="37">
        <f>PENJUALAN!AO201</f>
        <v>0</v>
      </c>
      <c r="W189" s="8"/>
      <c r="X189" s="2" t="s">
        <v>82</v>
      </c>
      <c r="Y189" s="46">
        <f>Y183-Y184-Y185-Y186-Y187-Y188</f>
        <v>0</v>
      </c>
    </row>
    <row r="190" spans="1:27">
      <c r="A190" s="6">
        <v>14</v>
      </c>
      <c r="B190" s="6" t="s">
        <v>83</v>
      </c>
      <c r="C190" s="30">
        <v>60</v>
      </c>
      <c r="D190" s="7">
        <f>PENJUALAN!C190+PENJUALAN!F190+PENJUALAN!I190+PENJUALAN!L190+PENJUALAN!O190+PENJUALAN!R190+PENJUALAN!U190+PENJUALAN!X190+PENJUALAN!AA190+PENJUALAN!AD190+PENJUALAN!AG190+PENJUALAN!AJ190+PENJUALAN!AM190+PENJUALAN!AP190+PENJUALAN!AS190+PENJUALAN!AY190+PENJUALAN!BB190+PENJUALAN!BE190+PENJUALAN!BH190+PENJUALAN!BK190+PENJUALAN!BN190+PENJUALAN!BQ190+PENJUALAN!BT190+PENJUALAN!BK190+PENJUALAN!BN190+PENJUALAN!BQ190+PENJUALAN!BT190+PENJUALAN!BW190</f>
        <v>60</v>
      </c>
      <c r="E190" s="7">
        <f>PENJUALAN!E190+PENJUALAN!H190+PENJUALAN!K190+PENJUALAN!N190+PENJUALAN!Q190+PENJUALAN!T190+PENJUALAN!W190+PENJUALAN!Z190+PENJUALAN!AC190+PENJUALAN!AF190+PENJUALAN!AI190+PENJUALAN!AL190+PENJUALAN!AO190+PENJUALAN!AR190+PENJUALAN!AU190+PENJUALAN!AX190+PENJUALAN!BA190+PENJUALAN!BD190+PENJUALAN!BG190+PENJUALAN!BJ190+PENJUALAN!BM190+PENJUALAN!BP190+PENJUALAN!BS190+PENJUALAN!BV190+PENJUALAN!BY190</f>
        <v>980000</v>
      </c>
      <c r="F190" s="8"/>
      <c r="G190" s="7">
        <f t="shared" si="14"/>
        <v>0</v>
      </c>
      <c r="H190" s="30">
        <v>15000</v>
      </c>
      <c r="I190" s="7">
        <f t="shared" si="15"/>
        <v>0</v>
      </c>
      <c r="K190" s="39"/>
      <c r="L190" s="30"/>
      <c r="N190" s="35"/>
      <c r="O190" s="36">
        <f>PENJUALAN!AP174</f>
        <v>0</v>
      </c>
      <c r="P190" s="37">
        <f>PENJUALAN!AR200</f>
        <v>0</v>
      </c>
      <c r="R190" s="36">
        <f>PENJUALAN!AP174</f>
        <v>0</v>
      </c>
      <c r="S190" s="37">
        <f>PENJUALAN!AR201</f>
        <v>0</v>
      </c>
      <c r="W190" s="8"/>
    </row>
    <row r="191" spans="1:27">
      <c r="A191" s="6">
        <v>15</v>
      </c>
      <c r="B191" s="6" t="s">
        <v>84</v>
      </c>
      <c r="C191" s="30"/>
      <c r="D191" s="7">
        <f>PENJUALAN!C191+PENJUALAN!F191+PENJUALAN!I191+PENJUALAN!L191+PENJUALAN!O191+PENJUALAN!R191+PENJUALAN!U191+PENJUALAN!X191+PENJUALAN!AA191+PENJUALAN!AD191+PENJUALAN!AG191+PENJUALAN!AJ191+PENJUALAN!AM191+PENJUALAN!AP191+PENJUALAN!AS191+PENJUALAN!AY191+PENJUALAN!BB191+PENJUALAN!BE191+PENJUALAN!BH191+PENJUALAN!BK191+PENJUALAN!BN191+PENJUALAN!BQ191+PENJUALAN!BT191+PENJUALAN!BK191+PENJUALAN!BN191+PENJUALAN!BQ191+PENJUALAN!BT191+PENJUALAN!BW191</f>
        <v>0</v>
      </c>
      <c r="E191" s="7">
        <f>PENJUALAN!E191+PENJUALAN!H191+PENJUALAN!K191+PENJUALAN!N191+PENJUALAN!Q191+PENJUALAN!T191+PENJUALAN!W191+PENJUALAN!Z191+PENJUALAN!AC191+PENJUALAN!AF191+PENJUALAN!AI191+PENJUALAN!AL191+PENJUALAN!AO191+PENJUALAN!AR191+PENJUALAN!AU191+PENJUALAN!AX191+PENJUALAN!BA191+PENJUALAN!BD191+PENJUALAN!BG191+PENJUALAN!BJ191+PENJUALAN!BM191+PENJUALAN!BP191+PENJUALAN!BS191+PENJUALAN!BV191+PENJUALAN!BY191</f>
        <v>0</v>
      </c>
      <c r="F191" s="8"/>
      <c r="G191" s="7">
        <f t="shared" si="14"/>
        <v>0</v>
      </c>
      <c r="H191" s="30"/>
      <c r="I191" s="7">
        <f t="shared" si="15"/>
        <v>0</v>
      </c>
      <c r="K191" s="6"/>
      <c r="L191" s="7"/>
      <c r="N191" s="35"/>
      <c r="O191" s="36">
        <f>PENJUALAN!AS174</f>
        <v>0</v>
      </c>
      <c r="P191" s="37">
        <f>PENJUALAN!AU200</f>
        <v>0</v>
      </c>
      <c r="R191" s="36">
        <f>PENJUALAN!AS174</f>
        <v>0</v>
      </c>
      <c r="S191" s="37">
        <f>PENJUALAN!AU201</f>
        <v>0</v>
      </c>
      <c r="W191" s="8"/>
    </row>
    <row r="192" spans="1:27">
      <c r="A192" s="6">
        <v>16</v>
      </c>
      <c r="B192" s="6" t="s">
        <v>85</v>
      </c>
      <c r="C192" s="30"/>
      <c r="D192" s="7">
        <f>PENJUALAN!C192+PENJUALAN!F192+PENJUALAN!I192+PENJUALAN!L192+PENJUALAN!O192+PENJUALAN!R192+PENJUALAN!U192+PENJUALAN!X192+PENJUALAN!AA192+PENJUALAN!AD192+PENJUALAN!AG192+PENJUALAN!AJ192+PENJUALAN!AM192+PENJUALAN!AP192+PENJUALAN!AS192+PENJUALAN!AY192+PENJUALAN!BB192+PENJUALAN!BE192+PENJUALAN!BH192+PENJUALAN!BK192+PENJUALAN!BN192+PENJUALAN!BQ192+PENJUALAN!BT192+PENJUALAN!BK192+PENJUALAN!BN192+PENJUALAN!BQ192+PENJUALAN!BT192+PENJUALAN!BW192</f>
        <v>0</v>
      </c>
      <c r="E192" s="7">
        <f>PENJUALAN!E192+PENJUALAN!H192+PENJUALAN!K192+PENJUALAN!N192+PENJUALAN!Q192+PENJUALAN!T192+PENJUALAN!W192+PENJUALAN!Z192+PENJUALAN!AC192+PENJUALAN!AF192+PENJUALAN!AI192+PENJUALAN!AL192+PENJUALAN!AO192+PENJUALAN!AR192+PENJUALAN!AU192+PENJUALAN!AX192+PENJUALAN!BA192+PENJUALAN!BD192+PENJUALAN!BG192+PENJUALAN!BJ192+PENJUALAN!BM192+PENJUALAN!BP192+PENJUALAN!BS192+PENJUALAN!BV192+PENJUALAN!BY192</f>
        <v>0</v>
      </c>
      <c r="F192" s="8"/>
      <c r="G192" s="7">
        <f t="shared" si="14"/>
        <v>0</v>
      </c>
      <c r="H192" s="30"/>
      <c r="I192" s="7">
        <f t="shared" si="15"/>
        <v>0</v>
      </c>
      <c r="K192" s="6"/>
      <c r="L192" s="7"/>
      <c r="N192" s="35"/>
      <c r="O192" s="36">
        <f>PENJUALAN!AV174</f>
        <v>0</v>
      </c>
      <c r="P192" s="37">
        <f>PENJUALAN!AX200</f>
        <v>0</v>
      </c>
      <c r="R192" s="36">
        <f>PENJUALAN!AV174</f>
        <v>0</v>
      </c>
      <c r="S192" s="37">
        <f>PENJUALAN!AX201</f>
        <v>0</v>
      </c>
      <c r="W192" s="8"/>
    </row>
    <row r="193" spans="1:27">
      <c r="A193" s="6">
        <v>17</v>
      </c>
      <c r="B193" s="6" t="s">
        <v>86</v>
      </c>
      <c r="C193" s="30"/>
      <c r="D193" s="7">
        <f>PENJUALAN!C193+PENJUALAN!F193+PENJUALAN!I193+PENJUALAN!L193+PENJUALAN!O193+PENJUALAN!R193+PENJUALAN!U193+PENJUALAN!X193+PENJUALAN!AA193+PENJUALAN!AD193+PENJUALAN!AG193+PENJUALAN!AJ193+PENJUALAN!AM193+PENJUALAN!AP193+PENJUALAN!AS193+PENJUALAN!AY193+PENJUALAN!BB193+PENJUALAN!BE193+PENJUALAN!BH193+PENJUALAN!BK193+PENJUALAN!BN193+PENJUALAN!BQ193+PENJUALAN!BT193+PENJUALAN!BK193+PENJUALAN!BN193+PENJUALAN!BQ193+PENJUALAN!BT193+PENJUALAN!BW193</f>
        <v>0</v>
      </c>
      <c r="E193" s="7">
        <f>PENJUALAN!E193+PENJUALAN!H193+PENJUALAN!K193+PENJUALAN!N193+PENJUALAN!Q193+PENJUALAN!T193+PENJUALAN!W193+PENJUALAN!Z193+PENJUALAN!AC193+PENJUALAN!AF193+PENJUALAN!AI193+PENJUALAN!AL193+PENJUALAN!AO193+PENJUALAN!AR193+PENJUALAN!AU193+PENJUALAN!AX193+PENJUALAN!BA193+PENJUALAN!BD193+PENJUALAN!BG193+PENJUALAN!BJ193+PENJUALAN!BM193+PENJUALAN!BP193+PENJUALAN!BS193+PENJUALAN!BV193+PENJUALAN!BY193</f>
        <v>0</v>
      </c>
      <c r="F193" s="8"/>
      <c r="G193" s="7">
        <f t="shared" si="14"/>
        <v>0</v>
      </c>
      <c r="H193" s="30"/>
      <c r="I193" s="7">
        <f t="shared" si="15"/>
        <v>0</v>
      </c>
      <c r="K193" s="6"/>
      <c r="L193" s="7"/>
      <c r="N193" s="35"/>
      <c r="O193" s="36">
        <f>PENJUALAN!AY174</f>
        <v>0</v>
      </c>
      <c r="P193" s="37">
        <f>PENJUALAN!BA200</f>
        <v>0</v>
      </c>
      <c r="R193" s="36">
        <f>PENJUALAN!AY174</f>
        <v>0</v>
      </c>
      <c r="S193" s="37">
        <f>PENJUALAN!BA201</f>
        <v>0</v>
      </c>
      <c r="W193" s="8"/>
    </row>
    <row r="194" spans="1:27">
      <c r="A194" s="6">
        <v>18</v>
      </c>
      <c r="B194" s="6"/>
      <c r="C194" s="30">
        <v>25</v>
      </c>
      <c r="D194" s="7">
        <f>PENJUALAN!C194+PENJUALAN!F194+PENJUALAN!I194+PENJUALAN!L194+PENJUALAN!O194+PENJUALAN!R194+PENJUALAN!U194+PENJUALAN!X194+PENJUALAN!AA194+PENJUALAN!AD194+PENJUALAN!AG194+PENJUALAN!AJ194+PENJUALAN!AM194+PENJUALAN!AP194+PENJUALAN!AS194+PENJUALAN!AY194+PENJUALAN!BB194+PENJUALAN!BE194+PENJUALAN!BH194+PENJUALAN!BK194+PENJUALAN!BN194+PENJUALAN!BQ194+PENJUALAN!BT194+PENJUALAN!BK194+PENJUALAN!BN194+PENJUALAN!BQ194+PENJUALAN!BT194+PENJUALAN!BW194</f>
        <v>25</v>
      </c>
      <c r="E194" s="7">
        <f>PENJUALAN!E194+PENJUALAN!H194+PENJUALAN!K194+PENJUALAN!N194+PENJUALAN!Q194+PENJUALAN!T194+PENJUALAN!W194+PENJUALAN!Z194+PENJUALAN!AC194+PENJUALAN!AF194+PENJUALAN!AI194+PENJUALAN!AL194+PENJUALAN!AO194+PENJUALAN!AR194+PENJUALAN!AU194+PENJUALAN!AX194+PENJUALAN!BA194+PENJUALAN!BD194+PENJUALAN!BG194+PENJUALAN!BJ194+PENJUALAN!BM194+PENJUALAN!BP194+PENJUALAN!BS194+PENJUALAN!BV194+PENJUALAN!BY194</f>
        <v>500000</v>
      </c>
      <c r="F194" s="8"/>
      <c r="G194" s="7">
        <f t="shared" si="14"/>
        <v>0</v>
      </c>
      <c r="H194" s="30">
        <v>20000</v>
      </c>
      <c r="I194" s="7">
        <f t="shared" si="15"/>
        <v>0</v>
      </c>
      <c r="K194" s="6"/>
      <c r="L194" s="7"/>
      <c r="N194" s="35"/>
      <c r="O194" s="36">
        <f>PENJUALAN!BB174</f>
        <v>0</v>
      </c>
      <c r="P194" s="37">
        <f>PENJUALAN!BD200</f>
        <v>0</v>
      </c>
      <c r="R194" s="36">
        <f>PENJUALAN!BB174</f>
        <v>0</v>
      </c>
      <c r="S194" s="37">
        <f>PENJUALAN!BD201</f>
        <v>0</v>
      </c>
      <c r="W194" s="8"/>
    </row>
    <row r="195" spans="1:27">
      <c r="A195" s="6">
        <v>19</v>
      </c>
      <c r="B195" s="6"/>
      <c r="C195" s="30"/>
      <c r="D195" s="7">
        <f>PENJUALAN!C195+PENJUALAN!F195+PENJUALAN!I195+PENJUALAN!L195+PENJUALAN!O195+PENJUALAN!R195+PENJUALAN!U195+PENJUALAN!X195+PENJUALAN!AA195+PENJUALAN!AD195+PENJUALAN!AG195+PENJUALAN!AJ195+PENJUALAN!AM195+PENJUALAN!AP195+PENJUALAN!AS195+PENJUALAN!AY195+PENJUALAN!BB195+PENJUALAN!BE195+PENJUALAN!BH195+PENJUALAN!BK195+PENJUALAN!BN195+PENJUALAN!BQ195+PENJUALAN!BT195+PENJUALAN!BK195+PENJUALAN!BN195+PENJUALAN!BQ195+PENJUALAN!BT195+PENJUALAN!BW195</f>
        <v>0</v>
      </c>
      <c r="E195" s="7">
        <f>PENJUALAN!E195+PENJUALAN!H195+PENJUALAN!K195+PENJUALAN!N195+PENJUALAN!Q195+PENJUALAN!T195+PENJUALAN!W195+PENJUALAN!Z195+PENJUALAN!AC195+PENJUALAN!AF195+PENJUALAN!AI195+PENJUALAN!AL195+PENJUALAN!AO195+PENJUALAN!AR195+PENJUALAN!AU195+PENJUALAN!AX195+PENJUALAN!BA195+PENJUALAN!BD195+PENJUALAN!BG195+PENJUALAN!BJ195+PENJUALAN!BM195+PENJUALAN!BP195+PENJUALAN!BS195+PENJUALAN!BV195+PENJUALAN!BY195</f>
        <v>0</v>
      </c>
      <c r="F195" s="8"/>
      <c r="G195" s="7">
        <f t="shared" si="14"/>
        <v>0</v>
      </c>
      <c r="H195" s="30"/>
      <c r="I195" s="7">
        <f t="shared" si="15"/>
        <v>0</v>
      </c>
      <c r="K195" s="6"/>
      <c r="L195" s="7"/>
      <c r="N195" s="35"/>
      <c r="O195" s="36">
        <f>PENJUALAN!BE174</f>
        <v>0</v>
      </c>
      <c r="P195" s="37">
        <f>PENJUALAN!BG200</f>
        <v>0</v>
      </c>
      <c r="R195" s="36">
        <f>PENJUALAN!BE174</f>
        <v>0</v>
      </c>
      <c r="S195" s="37">
        <f>PENJUALAN!BD201</f>
        <v>0</v>
      </c>
      <c r="W195" s="8"/>
    </row>
    <row r="196" spans="1:27">
      <c r="A196" s="6">
        <v>20</v>
      </c>
      <c r="B196" s="6"/>
      <c r="C196" s="7"/>
      <c r="D196" s="7">
        <f>PENJUALAN!C196+PENJUALAN!F196+PENJUALAN!I196+PENJUALAN!L196+PENJUALAN!O196+PENJUALAN!R196+PENJUALAN!U196+PENJUALAN!X196+PENJUALAN!AA196+PENJUALAN!AD196+PENJUALAN!AG196+PENJUALAN!AJ196+PENJUALAN!AM196+PENJUALAN!AP196+PENJUALAN!AS196+PENJUALAN!AY196+PENJUALAN!BB196+PENJUALAN!BE196+PENJUALAN!BH196+PENJUALAN!BK196+PENJUALAN!BN196+PENJUALAN!BQ196+PENJUALAN!BT196+PENJUALAN!BK196+PENJUALAN!BN196+PENJUALAN!BQ196+PENJUALAN!BT196+PENJUALAN!BW196</f>
        <v>0</v>
      </c>
      <c r="E196" s="7">
        <f>PENJUALAN!E196+PENJUALAN!H196+PENJUALAN!K196+PENJUALAN!N196+PENJUALAN!Q196+PENJUALAN!T196+PENJUALAN!W196+PENJUALAN!Z196+PENJUALAN!AC196+PENJUALAN!AF196+PENJUALAN!AI196+PENJUALAN!AL196+PENJUALAN!AO196+PENJUALAN!AR196+PENJUALAN!AU196+PENJUALAN!AX196+PENJUALAN!BA196+PENJUALAN!BD196+PENJUALAN!BG196+PENJUALAN!BJ196+PENJUALAN!BM196+PENJUALAN!BP196+PENJUALAN!BS196+PENJUALAN!BV196+PENJUALAN!BY196</f>
        <v>0</v>
      </c>
      <c r="F196" s="8"/>
      <c r="G196" s="7">
        <f t="shared" si="14"/>
        <v>0</v>
      </c>
      <c r="H196" s="30"/>
      <c r="I196" s="7">
        <f t="shared" si="15"/>
        <v>0</v>
      </c>
      <c r="K196" s="6"/>
      <c r="L196" s="7"/>
      <c r="N196" s="35"/>
      <c r="O196" s="36">
        <f>PENJUALAN!BH174</f>
        <v>0</v>
      </c>
      <c r="P196" s="37">
        <f>PENJUALAN!BG200</f>
        <v>0</v>
      </c>
      <c r="R196" s="36">
        <f>PENJUALAN!BH174</f>
        <v>0</v>
      </c>
      <c r="S196" s="37">
        <f>PENJUALAN!BG201</f>
        <v>0</v>
      </c>
    </row>
    <row r="197" spans="1:27">
      <c r="A197" s="6">
        <v>21</v>
      </c>
      <c r="B197" s="6"/>
      <c r="C197" s="7"/>
      <c r="D197" s="7">
        <f>PENJUALAN!C197+PENJUALAN!F197+PENJUALAN!I197+PENJUALAN!L197+PENJUALAN!O197+PENJUALAN!R197+PENJUALAN!U197+PENJUALAN!X197+PENJUALAN!AA197+PENJUALAN!AD197+PENJUALAN!AG197+PENJUALAN!AJ197+PENJUALAN!AM197+PENJUALAN!AP197+PENJUALAN!AS197+PENJUALAN!AY197+PENJUALAN!BB197+PENJUALAN!BE197+PENJUALAN!BH197+PENJUALAN!BK197+PENJUALAN!BN197+PENJUALAN!BQ197+PENJUALAN!BT197+PENJUALAN!BK197+PENJUALAN!BN197+PENJUALAN!BQ197+PENJUALAN!BT197+PENJUALAN!BW197</f>
        <v>0</v>
      </c>
      <c r="E197" s="7">
        <f>PENJUALAN!E197+PENJUALAN!H197+PENJUALAN!K197+PENJUALAN!N197+PENJUALAN!Q197+PENJUALAN!T197+PENJUALAN!W197+PENJUALAN!Z197+PENJUALAN!AC197+PENJUALAN!AF197+PENJUALAN!AI197+PENJUALAN!AL197+PENJUALAN!AO197+PENJUALAN!AR197+PENJUALAN!AU197+PENJUALAN!AX197+PENJUALAN!BA197+PENJUALAN!BD197+PENJUALAN!BG197+PENJUALAN!BJ197+PENJUALAN!BM197+PENJUALAN!BP197+PENJUALAN!BS197+PENJUALAN!BV197+PENJUALAN!BY197</f>
        <v>0</v>
      </c>
      <c r="F197" s="8"/>
      <c r="G197" s="7">
        <f t="shared" si="14"/>
        <v>0</v>
      </c>
      <c r="H197" s="30"/>
      <c r="I197" s="7">
        <f t="shared" si="15"/>
        <v>0</v>
      </c>
      <c r="K197" s="6"/>
      <c r="L197" s="7"/>
      <c r="N197" s="35"/>
      <c r="O197" s="36">
        <f>PENJUALAN!BH174</f>
        <v>0</v>
      </c>
      <c r="P197" s="37">
        <f>PENJUALAN!BJ200</f>
        <v>0</v>
      </c>
      <c r="R197" s="36">
        <f>PENJUALAN!BK174</f>
        <v>0</v>
      </c>
      <c r="S197" s="37">
        <f>PENJUALAN!BJ142</f>
        <v>0</v>
      </c>
    </row>
    <row r="198" spans="1:27">
      <c r="C198" s="8"/>
      <c r="D198" s="8"/>
      <c r="E198" s="8"/>
      <c r="F198" s="8"/>
      <c r="G198" s="8"/>
      <c r="H198" s="8"/>
      <c r="I198" s="8"/>
      <c r="L198" s="8"/>
    </row>
    <row r="199" spans="1:27">
      <c r="C199" s="8"/>
      <c r="D199" s="8"/>
      <c r="E199" s="9">
        <f>SUM(E177:E197)</f>
        <v>77812500</v>
      </c>
      <c r="F199" s="8"/>
      <c r="G199" s="8"/>
      <c r="H199" s="8"/>
      <c r="I199" s="9">
        <f>SUM(I177:I197)</f>
        <v>30648000</v>
      </c>
      <c r="L199" s="9">
        <f>SUM(L177:L197)</f>
        <v>10350000</v>
      </c>
      <c r="P199" s="9">
        <f>SUM(P177:P197)</f>
        <v>77812500</v>
      </c>
      <c r="S199" s="9">
        <f>SUM(S177:S197)</f>
        <v>0</v>
      </c>
    </row>
    <row r="200" spans="1:27">
      <c r="C200" s="8"/>
      <c r="D200" s="31"/>
      <c r="E200" s="32">
        <f>Y183</f>
        <v>85500000</v>
      </c>
      <c r="F200" s="8"/>
      <c r="G200" s="8"/>
      <c r="H200" s="8"/>
      <c r="I200" s="8"/>
      <c r="L200" s="8"/>
      <c r="S200" s="42">
        <f>I199+P199+S199</f>
        <v>108460500</v>
      </c>
    </row>
    <row r="201" spans="1:27">
      <c r="C201" s="8"/>
      <c r="D201" s="8" t="s">
        <v>88</v>
      </c>
      <c r="E201" s="9">
        <f>I199</f>
        <v>30648000</v>
      </c>
      <c r="F201" s="8"/>
      <c r="G201" s="8"/>
      <c r="H201" s="8"/>
      <c r="I201" s="8"/>
      <c r="L201" s="8"/>
    </row>
    <row r="202" spans="1:27">
      <c r="C202" s="8"/>
      <c r="D202" s="8" t="s">
        <v>89</v>
      </c>
      <c r="E202" s="9">
        <f>L199</f>
        <v>10350000</v>
      </c>
      <c r="F202" s="8"/>
      <c r="G202" s="8"/>
      <c r="H202" s="8"/>
      <c r="I202" s="8"/>
      <c r="L202" s="8"/>
    </row>
    <row r="203" spans="1:27">
      <c r="C203" s="8"/>
      <c r="D203" s="8"/>
      <c r="E203" s="8"/>
      <c r="F203" s="8"/>
      <c r="G203" s="8"/>
      <c r="H203" s="8"/>
      <c r="I203" s="8"/>
      <c r="L203" s="8"/>
    </row>
    <row r="204" spans="1:27">
      <c r="C204" s="8"/>
      <c r="D204" s="8" t="s">
        <v>90</v>
      </c>
      <c r="E204" s="9">
        <f>E199-E200+E201-E202</f>
        <v>12610500</v>
      </c>
      <c r="F204" s="8"/>
      <c r="G204" s="8"/>
      <c r="H204" s="8"/>
      <c r="I204" s="8"/>
    </row>
    <row r="206" spans="1:27" ht="6" customHeight="1"/>
    <row r="208" spans="1:27">
      <c r="A208" s="75" t="s">
        <v>20</v>
      </c>
      <c r="B208" s="73"/>
      <c r="C208" s="27" t="s">
        <v>37</v>
      </c>
      <c r="D208" s="27" t="s">
        <v>12</v>
      </c>
      <c r="E208" s="80" t="s">
        <v>38</v>
      </c>
      <c r="G208" s="27" t="s">
        <v>39</v>
      </c>
      <c r="H208" s="80" t="s">
        <v>3</v>
      </c>
      <c r="I208" s="80" t="s">
        <v>38</v>
      </c>
      <c r="K208" s="84" t="s">
        <v>40</v>
      </c>
      <c r="L208" s="85"/>
      <c r="N208" s="82" t="s">
        <v>41</v>
      </c>
      <c r="O208" s="74" t="s">
        <v>42</v>
      </c>
      <c r="P208" s="73"/>
      <c r="R208" s="75" t="s">
        <v>43</v>
      </c>
      <c r="S208" s="73"/>
      <c r="U208" s="75" t="s">
        <v>44</v>
      </c>
      <c r="V208" s="76"/>
      <c r="W208" s="76"/>
      <c r="X208" s="76"/>
      <c r="Y208" s="77"/>
      <c r="AA208" s="80" t="s">
        <v>45</v>
      </c>
    </row>
    <row r="209" spans="1:27">
      <c r="A209" s="5" t="s">
        <v>10</v>
      </c>
      <c r="B209" s="5" t="s">
        <v>46</v>
      </c>
      <c r="C209" s="28" t="s">
        <v>47</v>
      </c>
      <c r="D209" s="28" t="s">
        <v>48</v>
      </c>
      <c r="E209" s="81"/>
      <c r="G209" s="28" t="s">
        <v>49</v>
      </c>
      <c r="H209" s="81"/>
      <c r="I209" s="81"/>
      <c r="K209" s="86"/>
      <c r="L209" s="87"/>
      <c r="N209" s="83"/>
      <c r="O209" s="33" t="s">
        <v>50</v>
      </c>
      <c r="P209" s="34" t="s">
        <v>51</v>
      </c>
      <c r="R209" s="34" t="s">
        <v>50</v>
      </c>
      <c r="S209" s="34" t="s">
        <v>51</v>
      </c>
      <c r="U209" s="5" t="s">
        <v>46</v>
      </c>
      <c r="V209" s="5" t="s">
        <v>52</v>
      </c>
      <c r="W209" s="5" t="s">
        <v>11</v>
      </c>
      <c r="X209" s="5" t="s">
        <v>3</v>
      </c>
      <c r="Y209" s="45" t="s">
        <v>38</v>
      </c>
      <c r="AA209" s="81"/>
    </row>
    <row r="210" spans="1:27" ht="3" customHeight="1"/>
    <row r="211" spans="1:27">
      <c r="A211" s="6">
        <v>1</v>
      </c>
      <c r="B211" s="6" t="s">
        <v>53</v>
      </c>
      <c r="C211" s="30">
        <v>855</v>
      </c>
      <c r="D211" s="7">
        <f>PENJUALAN!C211+PENJUALAN!F211+PENJUALAN!I211+PENJUALAN!L211+PENJUALAN!O211+PENJUALAN!R211+PENJUALAN!U211+PENJUALAN!X211+PENJUALAN!AA211+PENJUALAN!AD211+PENJUALAN!AG211+PENJUALAN!AJ211+PENJUALAN!AM211+PENJUALAN!AP211+PENJUALAN!AS211+PENJUALAN!AY211+PENJUALAN!BB211+PENJUALAN!BE211+PENJUALAN!BH211+PENJUALAN!BK211+PENJUALAN!BN211+PENJUALAN!BQ211+PENJUALAN!BT211+PENJUALAN!BK211+PENJUALAN!BN211+PENJUALAN!BQ211+PENJUALAN!BT211+PENJUALAN!BW211</f>
        <v>855</v>
      </c>
      <c r="E211" s="7">
        <f>PENJUALAN!E211+PENJUALAN!H211+PENJUALAN!K211+PENJUALAN!N211+PENJUALAN!Q211+PENJUALAN!T211+PENJUALAN!W211+PENJUALAN!Z211+PENJUALAN!AC211+PENJUALAN!AF211+PENJUALAN!AI211+PENJUALAN!AL211+PENJUALAN!AO211+PENJUALAN!AR211+PENJUALAN!AU211+PENJUALAN!AX211+PENJUALAN!BA211+PENJUALAN!BD211+PENJUALAN!BG211+PENJUALAN!BJ211+PENJUALAN!BM211+PENJUALAN!BP211+PENJUALAN!BS211+PENJUALAN!BV211+PENJUALAN!BY211</f>
        <v>39670000</v>
      </c>
      <c r="F211" s="8"/>
      <c r="G211" s="7">
        <f t="shared" ref="G211:G231" si="17">C211-D211</f>
        <v>0</v>
      </c>
      <c r="H211" s="30">
        <v>45000</v>
      </c>
      <c r="I211" s="7">
        <f t="shared" ref="I211:I231" si="18">G211*H211</f>
        <v>0</v>
      </c>
      <c r="K211" s="39" t="s">
        <v>54</v>
      </c>
      <c r="L211" s="30">
        <v>1000000</v>
      </c>
      <c r="N211" s="39" t="s">
        <v>20</v>
      </c>
      <c r="O211" s="36" t="str">
        <f>PENJUALAN!C208</f>
        <v>PA MI'IN INDRAMAYU</v>
      </c>
      <c r="P211" s="37">
        <f>PENJUALAN!E234</f>
        <v>11875000</v>
      </c>
      <c r="R211" s="36" t="str">
        <f>PENJUALAN!C208</f>
        <v>PA MI'IN INDRAMAYU</v>
      </c>
      <c r="S211" s="37">
        <f>PENJUALAN!E235</f>
        <v>0</v>
      </c>
      <c r="U211" s="39" t="s">
        <v>55</v>
      </c>
      <c r="V211" s="39">
        <v>1452</v>
      </c>
      <c r="W211" s="30">
        <v>3500</v>
      </c>
      <c r="X211" s="39">
        <v>23300</v>
      </c>
      <c r="Y211" s="46">
        <f t="shared" ref="Y211:Y216" si="19">W211*X211</f>
        <v>81550000</v>
      </c>
      <c r="AA211" s="6"/>
    </row>
    <row r="212" spans="1:27">
      <c r="A212" s="6">
        <v>2</v>
      </c>
      <c r="B212" s="6" t="s">
        <v>56</v>
      </c>
      <c r="C212" s="30">
        <v>5</v>
      </c>
      <c r="D212" s="7">
        <f>PENJUALAN!C212+PENJUALAN!F212+PENJUALAN!I212+PENJUALAN!L212+PENJUALAN!O212+PENJUALAN!R212+PENJUALAN!U212+PENJUALAN!X212+PENJUALAN!AA212+PENJUALAN!AD212+PENJUALAN!AG212+PENJUALAN!AJ212+PENJUALAN!AM212+PENJUALAN!AP212+PENJUALAN!AS212+PENJUALAN!AY212+PENJUALAN!BB212+PENJUALAN!BE212+PENJUALAN!BH212+PENJUALAN!BK212+PENJUALAN!BN212+PENJUALAN!BQ212+PENJUALAN!BT212+PENJUALAN!BK212+PENJUALAN!BN212+PENJUALAN!BQ212+PENJUALAN!BT212+PENJUALAN!BW212</f>
        <v>5</v>
      </c>
      <c r="E212" s="7">
        <f>PENJUALAN!E212+PENJUALAN!H212+PENJUALAN!K212+PENJUALAN!N212+PENJUALAN!Q212+PENJUALAN!T212+PENJUALAN!W212+PENJUALAN!Z212+PENJUALAN!AC212+PENJUALAN!AF212+PENJUALAN!AI212+PENJUALAN!AL212+PENJUALAN!AO212+PENJUALAN!AR212+PENJUALAN!AU212+PENJUALAN!AX212+PENJUALAN!BA212+PENJUALAN!BD212+PENJUALAN!BG212+PENJUALAN!BJ212+PENJUALAN!BM212+PENJUALAN!BP212+PENJUALAN!BS212+PENJUALAN!BV212+PENJUALAN!BY212</f>
        <v>210000</v>
      </c>
      <c r="F212" s="8"/>
      <c r="G212" s="7">
        <f t="shared" si="17"/>
        <v>0</v>
      </c>
      <c r="H212" s="30">
        <v>40000</v>
      </c>
      <c r="I212" s="7">
        <f t="shared" si="18"/>
        <v>0</v>
      </c>
      <c r="K212" s="39" t="s">
        <v>57</v>
      </c>
      <c r="L212" s="30">
        <v>450000</v>
      </c>
      <c r="N212" s="39" t="s">
        <v>20</v>
      </c>
      <c r="O212" s="36" t="str">
        <f>PENJUALAN!F208</f>
        <v>KARWATI</v>
      </c>
      <c r="P212" s="37">
        <f>PENJUALAN!H234</f>
        <v>23000000</v>
      </c>
      <c r="R212" s="36" t="str">
        <f>PENJUALAN!F208</f>
        <v>KARWATI</v>
      </c>
      <c r="S212" s="37">
        <f>PENJUALAN!H235</f>
        <v>0</v>
      </c>
      <c r="U212" s="6"/>
      <c r="V212" s="6"/>
      <c r="W212" s="7"/>
      <c r="X212" s="6"/>
      <c r="Y212" s="46">
        <f t="shared" si="19"/>
        <v>0</v>
      </c>
      <c r="AA212" s="6"/>
    </row>
    <row r="213" spans="1:27">
      <c r="A213" s="6">
        <v>3</v>
      </c>
      <c r="B213" s="6" t="s">
        <v>58</v>
      </c>
      <c r="C213" s="30">
        <v>290</v>
      </c>
      <c r="D213" s="7">
        <f>PENJUALAN!C213+PENJUALAN!F213+PENJUALAN!I213+PENJUALAN!L213+PENJUALAN!O213+PENJUALAN!R213+PENJUALAN!U213+PENJUALAN!X213+PENJUALAN!AA213+PENJUALAN!AD213+PENJUALAN!AG213+PENJUALAN!AJ213+PENJUALAN!AM213+PENJUALAN!AP213+PENJUALAN!AS213+PENJUALAN!AY213+PENJUALAN!BB213+PENJUALAN!BE213+PENJUALAN!BH213+PENJUALAN!BK213+PENJUALAN!BN213+PENJUALAN!BQ213+PENJUALAN!BT213+PENJUALAN!BK213+PENJUALAN!BN213+PENJUALAN!BQ213+PENJUALAN!BT213+PENJUALAN!BW213</f>
        <v>290</v>
      </c>
      <c r="E213" s="7">
        <f>PENJUALAN!E213+PENJUALAN!H213+PENJUALAN!K213+PENJUALAN!N213+PENJUALAN!Q213+PENJUALAN!T213+PENJUALAN!W213+PENJUALAN!Z213+PENJUALAN!AC213+PENJUALAN!AF213+PENJUALAN!AI213+PENJUALAN!AL213+PENJUALAN!AO213+PENJUALAN!AR213+PENJUALAN!AU213+PENJUALAN!AX213+PENJUALAN!BA213+PENJUALAN!BD213+PENJUALAN!BG213+PENJUALAN!BJ213+PENJUALAN!BM213+PENJUALAN!BP213+PENJUALAN!BS213+PENJUALAN!BV213+PENJUALAN!BY213</f>
        <v>11470000</v>
      </c>
      <c r="F213" s="8"/>
      <c r="G213" s="7">
        <f t="shared" si="17"/>
        <v>0</v>
      </c>
      <c r="H213" s="30">
        <v>38000</v>
      </c>
      <c r="I213" s="7">
        <f t="shared" si="18"/>
        <v>0</v>
      </c>
      <c r="K213" s="39" t="s">
        <v>59</v>
      </c>
      <c r="L213" s="30">
        <v>320000</v>
      </c>
      <c r="N213" s="39" t="s">
        <v>20</v>
      </c>
      <c r="O213" s="36" t="str">
        <f>PENJUALAN!I208</f>
        <v>BUDE FUJI</v>
      </c>
      <c r="P213" s="38">
        <f>PENJUALAN!K234</f>
        <v>11210000</v>
      </c>
      <c r="R213" s="36" t="str">
        <f>PENJUALAN!I208</f>
        <v>BUDE FUJI</v>
      </c>
      <c r="S213" s="37">
        <f>PENJUALAN!K235</f>
        <v>0</v>
      </c>
      <c r="U213" s="6"/>
      <c r="V213" s="6"/>
      <c r="W213" s="7"/>
      <c r="X213" s="6"/>
      <c r="Y213" s="46">
        <f t="shared" si="19"/>
        <v>0</v>
      </c>
      <c r="AA213" s="6"/>
    </row>
    <row r="214" spans="1:27">
      <c r="A214" s="6">
        <v>4</v>
      </c>
      <c r="B214" s="6" t="s">
        <v>61</v>
      </c>
      <c r="C214" s="30">
        <v>268</v>
      </c>
      <c r="D214" s="7">
        <f>PENJUALAN!C214+PENJUALAN!F214+PENJUALAN!I214+PENJUALAN!L214+PENJUALAN!O214+PENJUALAN!R214+PENJUALAN!U214+PENJUALAN!X214+PENJUALAN!AA214+PENJUALAN!AD214+PENJUALAN!AG214+PENJUALAN!AJ214+PENJUALAN!AM214+PENJUALAN!AP214+PENJUALAN!AS214+PENJUALAN!AY214+PENJUALAN!BB214+PENJUALAN!BE214+PENJUALAN!BH214+PENJUALAN!BK214+PENJUALAN!BN214+PENJUALAN!BQ214+PENJUALAN!BT214+PENJUALAN!BK214+PENJUALAN!BN214+PENJUALAN!BQ214+PENJUALAN!BT214+PENJUALAN!BW214</f>
        <v>268</v>
      </c>
      <c r="E214" s="7">
        <f>PENJUALAN!E214+PENJUALAN!H214+PENJUALAN!K214+PENJUALAN!N214+PENJUALAN!Q214+PENJUALAN!T214+PENJUALAN!W214+PENJUALAN!Z214+PENJUALAN!AC214+PENJUALAN!AF214+PENJUALAN!AI214+PENJUALAN!AL214+PENJUALAN!AO214+PENJUALAN!AR214+PENJUALAN!AU214+PENJUALAN!AX214+PENJUALAN!BA214+PENJUALAN!BD214+PENJUALAN!BG214+PENJUALAN!BJ214+PENJUALAN!BM214+PENJUALAN!BP214+PENJUALAN!BS214+PENJUALAN!BV214+PENJUALAN!BY214</f>
        <v>9661000</v>
      </c>
      <c r="F214" s="8"/>
      <c r="G214" s="7">
        <f t="shared" si="17"/>
        <v>0</v>
      </c>
      <c r="H214" s="30">
        <v>35000</v>
      </c>
      <c r="I214" s="7">
        <f t="shared" si="18"/>
        <v>0</v>
      </c>
      <c r="K214" s="39" t="s">
        <v>62</v>
      </c>
      <c r="L214" s="30">
        <v>150000</v>
      </c>
      <c r="N214" s="39" t="s">
        <v>20</v>
      </c>
      <c r="O214" s="36" t="str">
        <f>PENJUALAN!L208</f>
        <v>MAJID</v>
      </c>
      <c r="P214" s="37">
        <f>PENJUALAN!N234</f>
        <v>480000</v>
      </c>
      <c r="R214" s="36" t="str">
        <f>PENJUALAN!L208</f>
        <v>MAJID</v>
      </c>
      <c r="S214" s="37">
        <f>PENJUALAN!N235</f>
        <v>0</v>
      </c>
      <c r="U214" s="6"/>
      <c r="V214" s="6"/>
      <c r="W214" s="7"/>
      <c r="X214" s="6"/>
      <c r="Y214" s="46">
        <f t="shared" si="19"/>
        <v>0</v>
      </c>
      <c r="AA214" s="6"/>
    </row>
    <row r="215" spans="1:27">
      <c r="A215" s="6">
        <v>5</v>
      </c>
      <c r="B215" s="6" t="s">
        <v>63</v>
      </c>
      <c r="C215" s="30">
        <v>120</v>
      </c>
      <c r="D215" s="7">
        <f>PENJUALAN!C215+PENJUALAN!F215+PENJUALAN!I215+PENJUALAN!L215+PENJUALAN!O215+PENJUALAN!R215+PENJUALAN!U215+PENJUALAN!X215+PENJUALAN!AA215+PENJUALAN!AD215+PENJUALAN!AG215+PENJUALAN!AJ215+PENJUALAN!AM215+PENJUALAN!AP215+PENJUALAN!AS215+PENJUALAN!AY215+PENJUALAN!BB215+PENJUALAN!BE215+PENJUALAN!BH215+PENJUALAN!BK215+PENJUALAN!BN215+PENJUALAN!BQ215+PENJUALAN!BT215+PENJUALAN!BK215+PENJUALAN!BN215+PENJUALAN!BQ215+PENJUALAN!BT215+PENJUALAN!BW215</f>
        <v>120</v>
      </c>
      <c r="E215" s="7">
        <f>PENJUALAN!E215+PENJUALAN!H215+PENJUALAN!K215+PENJUALAN!N215+PENJUALAN!Q215+PENJUALAN!T215+PENJUALAN!W215+PENJUALAN!Z215+PENJUALAN!AC215+PENJUALAN!AF215+PENJUALAN!AI215+PENJUALAN!AL215+PENJUALAN!AO215+PENJUALAN!AR215+PENJUALAN!AU215+PENJUALAN!AX215+PENJUALAN!BA215+PENJUALAN!BD215+PENJUALAN!BG215+PENJUALAN!BJ215+PENJUALAN!BM215+PENJUALAN!BP215+PENJUALAN!BS215+PENJUALAN!BV215+PENJUALAN!BY215</f>
        <v>4170000</v>
      </c>
      <c r="F215" s="8"/>
      <c r="G215" s="7">
        <f t="shared" si="17"/>
        <v>0</v>
      </c>
      <c r="H215" s="30">
        <v>34000</v>
      </c>
      <c r="I215" s="7">
        <f t="shared" si="18"/>
        <v>0</v>
      </c>
      <c r="K215" s="39" t="s">
        <v>64</v>
      </c>
      <c r="L215" s="30">
        <v>2300000</v>
      </c>
      <c r="N215" s="39" t="s">
        <v>20</v>
      </c>
      <c r="O215" s="36" t="str">
        <f>PENJUALAN!O208</f>
        <v>AGIL DIMSUM</v>
      </c>
      <c r="P215" s="37">
        <f>PENJUALAN!Q234</f>
        <v>6150000</v>
      </c>
      <c r="R215" s="36" t="str">
        <f>PENJUALAN!O208</f>
        <v>AGIL DIMSUM</v>
      </c>
      <c r="S215" s="37">
        <f>PENJUALAN!Q235</f>
        <v>0</v>
      </c>
      <c r="U215" s="6"/>
      <c r="V215" s="6"/>
      <c r="W215" s="7"/>
      <c r="X215" s="6"/>
      <c r="Y215" s="46">
        <f t="shared" si="19"/>
        <v>0</v>
      </c>
      <c r="AA215" s="6"/>
    </row>
    <row r="216" spans="1:27">
      <c r="A216" s="6">
        <v>6</v>
      </c>
      <c r="B216" s="6" t="s">
        <v>65</v>
      </c>
      <c r="C216" s="30">
        <v>53</v>
      </c>
      <c r="D216" s="7">
        <f>PENJUALAN!C216+PENJUALAN!F216+PENJUALAN!I216+PENJUALAN!L216+PENJUALAN!O216+PENJUALAN!R216+PENJUALAN!U216+PENJUALAN!X216+PENJUALAN!AA216+PENJUALAN!AD216+PENJUALAN!AG216+PENJUALAN!AJ216+PENJUALAN!AM216+PENJUALAN!AP216+PENJUALAN!AS216+PENJUALAN!AY216+PENJUALAN!BB216+PENJUALAN!BE216+PENJUALAN!BH216+PENJUALAN!BK216+PENJUALAN!BN216+PENJUALAN!BQ216+PENJUALAN!BT216+PENJUALAN!BK216+PENJUALAN!BN216+PENJUALAN!BQ216+PENJUALAN!BT216+PENJUALAN!BW216</f>
        <v>53</v>
      </c>
      <c r="E216" s="7">
        <f>PENJUALAN!E216+PENJUALAN!H216+PENJUALAN!K216+PENJUALAN!N216+PENJUALAN!Q216+PENJUALAN!T216+PENJUALAN!W216+PENJUALAN!Z216+PENJUALAN!AC216+PENJUALAN!AF216+PENJUALAN!AI216+PENJUALAN!AL216+PENJUALAN!AO216+PENJUALAN!AR216+PENJUALAN!AU216+PENJUALAN!AX216+PENJUALAN!BA216+PENJUALAN!BD216+PENJUALAN!BG216+PENJUALAN!BJ216+PENJUALAN!BM216+PENJUALAN!BP216+PENJUALAN!BS216+PENJUALAN!BV216+PENJUALAN!BY216</f>
        <v>1695000</v>
      </c>
      <c r="F216" s="8"/>
      <c r="G216" s="7">
        <f t="shared" si="17"/>
        <v>0</v>
      </c>
      <c r="H216" s="30">
        <v>33000</v>
      </c>
      <c r="I216" s="7">
        <f t="shared" si="18"/>
        <v>0</v>
      </c>
      <c r="K216" s="39" t="s">
        <v>66</v>
      </c>
      <c r="L216" s="30"/>
      <c r="N216" s="39" t="s">
        <v>20</v>
      </c>
      <c r="O216" s="36" t="str">
        <f>PENJUALAN!R208</f>
        <v>TOHIR</v>
      </c>
      <c r="P216" s="37">
        <f>PENJUALAN!T234</f>
        <v>260000</v>
      </c>
      <c r="R216" s="36" t="str">
        <f>PENJUALAN!R208</f>
        <v>TOHIR</v>
      </c>
      <c r="S216" s="37">
        <f>PENJUALAN!T235</f>
        <v>0</v>
      </c>
      <c r="U216" s="6"/>
      <c r="V216" s="6"/>
      <c r="W216" s="7"/>
      <c r="X216" s="6"/>
      <c r="Y216" s="46">
        <f t="shared" si="19"/>
        <v>0</v>
      </c>
      <c r="AA216" s="6"/>
    </row>
    <row r="217" spans="1:27">
      <c r="A217" s="6">
        <v>7</v>
      </c>
      <c r="B217" s="6" t="s">
        <v>67</v>
      </c>
      <c r="C217" s="30">
        <v>555</v>
      </c>
      <c r="D217" s="7">
        <f>PENJUALAN!C217+PENJUALAN!F217+PENJUALAN!I217+PENJUALAN!L217+PENJUALAN!O217+PENJUALAN!R217+PENJUALAN!U217+PENJUALAN!X217+PENJUALAN!AA217+PENJUALAN!AD217+PENJUALAN!AG217+PENJUALAN!AJ217+PENJUALAN!AM217+PENJUALAN!AP217+PENJUALAN!AS217+PENJUALAN!AY217+PENJUALAN!BB217+PENJUALAN!BE217+PENJUALAN!BH217+PENJUALAN!BK217+PENJUALAN!BN217+PENJUALAN!BQ217+PENJUALAN!BT217+PENJUALAN!BK217+PENJUALAN!BN217+PENJUALAN!BQ217+PENJUALAN!BT217+PENJUALAN!BW217</f>
        <v>555</v>
      </c>
      <c r="E217" s="7">
        <f>PENJUALAN!E217+PENJUALAN!H217+PENJUALAN!K217+PENJUALAN!N217+PENJUALAN!Q217+PENJUALAN!T217+PENJUALAN!W217+PENJUALAN!Z217+PENJUALAN!AC217+PENJUALAN!AF217+PENJUALAN!AI217+PENJUALAN!AL217+PENJUALAN!AO217+PENJUALAN!AR217+PENJUALAN!AU217+PENJUALAN!AX217+PENJUALAN!BA217+PENJUALAN!BD217+PENJUALAN!BG217+PENJUALAN!BJ217+PENJUALAN!BM217+PENJUALAN!BP217+PENJUALAN!BS217+PENJUALAN!BV217+PENJUALAN!BY217</f>
        <v>8945000</v>
      </c>
      <c r="F217" s="8"/>
      <c r="G217" s="7">
        <f t="shared" si="17"/>
        <v>0</v>
      </c>
      <c r="H217" s="30">
        <v>16000</v>
      </c>
      <c r="I217" s="7">
        <f t="shared" si="18"/>
        <v>0</v>
      </c>
      <c r="K217" s="39" t="s">
        <v>68</v>
      </c>
      <c r="L217" s="30"/>
      <c r="N217" s="39" t="s">
        <v>25</v>
      </c>
      <c r="O217" s="36" t="str">
        <f>PENJUALAN!U208</f>
        <v>UPI</v>
      </c>
      <c r="P217" s="37">
        <f>PENJUALAN!W234</f>
        <v>4675000</v>
      </c>
      <c r="R217" s="36" t="str">
        <f>PENJUALAN!U208</f>
        <v>UPI</v>
      </c>
      <c r="S217" s="37">
        <f>PENJUALAN!W235</f>
        <v>0</v>
      </c>
      <c r="U217" s="40"/>
      <c r="V217" s="40"/>
      <c r="W217" s="41"/>
      <c r="Y217" s="24">
        <f>SUM(Y211:Y216)</f>
        <v>81550000</v>
      </c>
    </row>
    <row r="218" spans="1:27">
      <c r="A218" s="6">
        <v>8</v>
      </c>
      <c r="B218" s="6" t="s">
        <v>69</v>
      </c>
      <c r="C218" s="30">
        <v>220</v>
      </c>
      <c r="D218" s="7">
        <f>PENJUALAN!C218+PENJUALAN!F218+PENJUALAN!I218+PENJUALAN!L218+PENJUALAN!O218+PENJUALAN!R218+PENJUALAN!U218+PENJUALAN!X218+PENJUALAN!AA218+PENJUALAN!AD218+PENJUALAN!AG218+PENJUALAN!AJ218+PENJUALAN!AM218+PENJUALAN!AP218+PENJUALAN!AS218+PENJUALAN!AY218+PENJUALAN!BB218+PENJUALAN!BE218+PENJUALAN!BH218+PENJUALAN!BK218+PENJUALAN!BN218+PENJUALAN!BQ218+PENJUALAN!BT218+PENJUALAN!BK218+PENJUALAN!BN218+PENJUALAN!BQ218+PENJUALAN!BT218+PENJUALAN!BW218</f>
        <v>220</v>
      </c>
      <c r="E218" s="7">
        <f>PENJUALAN!E218+PENJUALAN!H218+PENJUALAN!K218+PENJUALAN!N218+PENJUALAN!Q218+PENJUALAN!T218+PENJUALAN!W218+PENJUALAN!Z218+PENJUALAN!AC218+PENJUALAN!AF218+PENJUALAN!AI218+PENJUALAN!AL218+PENJUALAN!AO218+PENJUALAN!AR218+PENJUALAN!AU218+PENJUALAN!AX218+PENJUALAN!BA218+PENJUALAN!BD218+PENJUALAN!BG218+PENJUALAN!BJ218+PENJUALAN!BM218+PENJUALAN!BP218+PENJUALAN!BS218+PENJUALAN!BV218+PENJUALAN!BY218</f>
        <v>7145000</v>
      </c>
      <c r="F218" s="8"/>
      <c r="G218" s="7">
        <f t="shared" si="17"/>
        <v>0</v>
      </c>
      <c r="H218" s="30">
        <v>31000</v>
      </c>
      <c r="I218" s="7">
        <f t="shared" si="18"/>
        <v>0</v>
      </c>
      <c r="K218" s="39" t="s">
        <v>70</v>
      </c>
      <c r="L218" s="30"/>
      <c r="N218" s="39" t="s">
        <v>20</v>
      </c>
      <c r="O218" s="36" t="str">
        <f>PENJUALAN!X208</f>
        <v>AGUS</v>
      </c>
      <c r="P218" s="37">
        <f>PENJUALAN!Z234</f>
        <v>5320000</v>
      </c>
      <c r="R218" s="36" t="str">
        <f>PENJUALAN!X208</f>
        <v>AGUS</v>
      </c>
      <c r="S218" s="37">
        <f>PENJUALAN!Z235</f>
        <v>0</v>
      </c>
      <c r="U218" s="40"/>
      <c r="V218" s="91" t="s">
        <v>25</v>
      </c>
      <c r="W218" s="91"/>
      <c r="X218" s="31" t="s">
        <v>71</v>
      </c>
      <c r="Y218" s="48">
        <v>21500000</v>
      </c>
    </row>
    <row r="219" spans="1:27">
      <c r="A219" s="6">
        <v>9</v>
      </c>
      <c r="B219" s="6" t="s">
        <v>72</v>
      </c>
      <c r="C219" s="30">
        <v>184</v>
      </c>
      <c r="D219" s="7">
        <f>PENJUALAN!C219+PENJUALAN!F219+PENJUALAN!I219+PENJUALAN!L219+PENJUALAN!O219+PENJUALAN!R219+PENJUALAN!U219+PENJUALAN!X219+PENJUALAN!AA219+PENJUALAN!AD219+PENJUALAN!AG219+PENJUALAN!AJ219+PENJUALAN!AM219+PENJUALAN!AP219+PENJUALAN!AS219+PENJUALAN!AY219+PENJUALAN!BB219+PENJUALAN!BE219+PENJUALAN!BH219+PENJUALAN!BK219+PENJUALAN!BN219+PENJUALAN!BQ219+PENJUALAN!BT219+PENJUALAN!BK219+PENJUALAN!BN219+PENJUALAN!BQ219+PENJUALAN!BT219+PENJUALAN!BW219</f>
        <v>127</v>
      </c>
      <c r="E219" s="7">
        <f>PENJUALAN!E219+PENJUALAN!H219+PENJUALAN!K219+PENJUALAN!N219+PENJUALAN!Q219+PENJUALAN!T219+PENJUALAN!W219+PENJUALAN!Z219+PENJUALAN!AC219+PENJUALAN!AF219+PENJUALAN!AI219+PENJUALAN!AL219+PENJUALAN!AO219+PENJUALAN!AR219+PENJUALAN!AU219+PENJUALAN!AX219+PENJUALAN!BA219+PENJUALAN!BD219+PENJUALAN!BG219+PENJUALAN!BJ219+PENJUALAN!BM219+PENJUALAN!BP219+PENJUALAN!BS219+PENJUALAN!BV219+PENJUALAN!BY219</f>
        <v>1546000</v>
      </c>
      <c r="F219" s="8"/>
      <c r="G219" s="7">
        <f t="shared" si="17"/>
        <v>57</v>
      </c>
      <c r="H219" s="30">
        <v>12000</v>
      </c>
      <c r="I219" s="7">
        <f t="shared" si="18"/>
        <v>684000</v>
      </c>
      <c r="K219" s="39" t="s">
        <v>73</v>
      </c>
      <c r="L219" s="30"/>
      <c r="N219" s="39" t="s">
        <v>20</v>
      </c>
      <c r="O219" s="36" t="str">
        <f>PENJUALAN!AA208</f>
        <v>TARMIN</v>
      </c>
      <c r="P219" s="37">
        <f>PENJUALAN!AC234</f>
        <v>8730000</v>
      </c>
      <c r="R219" s="36" t="str">
        <f>PENJUALAN!AA208</f>
        <v>TARMIN</v>
      </c>
      <c r="S219" s="37">
        <f>PENJUALAN!AC235</f>
        <v>0</v>
      </c>
      <c r="V219" s="91" t="s">
        <v>96</v>
      </c>
      <c r="W219" s="91"/>
      <c r="X219" s="31" t="s">
        <v>71</v>
      </c>
      <c r="Y219" s="48">
        <v>15000000</v>
      </c>
    </row>
    <row r="220" spans="1:27">
      <c r="A220" s="6">
        <v>10</v>
      </c>
      <c r="B220" s="6" t="s">
        <v>74</v>
      </c>
      <c r="C220" s="30">
        <v>108</v>
      </c>
      <c r="D220" s="7">
        <f>PENJUALAN!C220+PENJUALAN!F220+PENJUALAN!I220+PENJUALAN!L220+PENJUALAN!O220+PENJUALAN!R220+PENJUALAN!U220+PENJUALAN!X220+PENJUALAN!AA220+PENJUALAN!AD220+PENJUALAN!AG220+PENJUALAN!AJ220+PENJUALAN!AM220+PENJUALAN!AP220+PENJUALAN!AS220+PENJUALAN!AY220+PENJUALAN!BB220+PENJUALAN!BE220+PENJUALAN!BH220+PENJUALAN!BK220+PENJUALAN!BN220+PENJUALAN!BQ220+PENJUALAN!BT220+PENJUALAN!BK220+PENJUALAN!BN220+PENJUALAN!BQ220+PENJUALAN!BT220+PENJUALAN!BW220</f>
        <v>47</v>
      </c>
      <c r="E220" s="7">
        <f>PENJUALAN!E220+PENJUALAN!H220+PENJUALAN!K220+PENJUALAN!N220+PENJUALAN!Q220+PENJUALAN!T220+PENJUALAN!W220+PENJUALAN!Z220+PENJUALAN!AC220+PENJUALAN!AF220+PENJUALAN!AI220+PENJUALAN!AL220+PENJUALAN!AO220+PENJUALAN!AR220+PENJUALAN!AU220+PENJUALAN!AX220+PENJUALAN!BA220+PENJUALAN!BD220+PENJUALAN!BG220+PENJUALAN!BJ220+PENJUALAN!BM220+PENJUALAN!BP220+PENJUALAN!BS220+PENJUALAN!BV220+PENJUALAN!BY220</f>
        <v>1172000</v>
      </c>
      <c r="F220" s="8"/>
      <c r="G220" s="7">
        <f t="shared" si="17"/>
        <v>61</v>
      </c>
      <c r="H220" s="30">
        <v>24000</v>
      </c>
      <c r="I220" s="7">
        <f t="shared" si="18"/>
        <v>1464000</v>
      </c>
      <c r="K220" s="39" t="s">
        <v>75</v>
      </c>
      <c r="L220" s="30"/>
      <c r="N220" s="39" t="s">
        <v>25</v>
      </c>
      <c r="O220" s="36" t="str">
        <f>PENJUALAN!AD208</f>
        <v>SEBLAK</v>
      </c>
      <c r="P220" s="37">
        <f>PENJUALAN!AF234</f>
        <v>820000</v>
      </c>
      <c r="R220" s="36" t="str">
        <f>PENJUALAN!AD208</f>
        <v>SEBLAK</v>
      </c>
      <c r="S220" s="37">
        <f>PENJUALAN!AF235</f>
        <v>0</v>
      </c>
      <c r="V220" s="91" t="s">
        <v>26</v>
      </c>
      <c r="W220" s="91"/>
      <c r="X220" s="31" t="s">
        <v>71</v>
      </c>
      <c r="Y220" s="48">
        <v>35000000</v>
      </c>
    </row>
    <row r="221" spans="1:27">
      <c r="A221" s="6">
        <v>11</v>
      </c>
      <c r="B221" s="6" t="s">
        <v>94</v>
      </c>
      <c r="C221" s="30">
        <v>5</v>
      </c>
      <c r="D221" s="7">
        <f>PENJUALAN!C221+PENJUALAN!F221+PENJUALAN!I221+PENJUALAN!L221+PENJUALAN!O221+PENJUALAN!R221+PENJUALAN!U221+PENJUALAN!X221+PENJUALAN!AA221+PENJUALAN!AD221+PENJUALAN!AG221+PENJUALAN!AJ221+PENJUALAN!AM221+PENJUALAN!AP221+PENJUALAN!AS221+PENJUALAN!AY221+PENJUALAN!BB221+PENJUALAN!BE221+PENJUALAN!BH221+PENJUALAN!BK221+PENJUALAN!BN221+PENJUALAN!BQ221+PENJUALAN!BT221+PENJUALAN!BK221+PENJUALAN!BN221+PENJUALAN!BQ221+PENJUALAN!BT221+PENJUALAN!BW221</f>
        <v>0</v>
      </c>
      <c r="E221" s="7">
        <f>PENJUALAN!E221+PENJUALAN!H221+PENJUALAN!K221+PENJUALAN!N221+PENJUALAN!Q221+PENJUALAN!T221+PENJUALAN!W221+PENJUALAN!Z221+PENJUALAN!AC221+PENJUALAN!AF221+PENJUALAN!AI221+PENJUALAN!AL221+PENJUALAN!AO221+PENJUALAN!AR221+PENJUALAN!AU221+PENJUALAN!AX221+PENJUALAN!BA221+PENJUALAN!BD221+PENJUALAN!BG221+PENJUALAN!BJ221+PENJUALAN!BM221+PENJUALAN!BP221+PENJUALAN!BS221+PENJUALAN!BV221+PENJUALAN!BY221</f>
        <v>0</v>
      </c>
      <c r="F221" s="8"/>
      <c r="G221" s="7">
        <f t="shared" si="17"/>
        <v>5</v>
      </c>
      <c r="H221" s="30">
        <v>9000</v>
      </c>
      <c r="I221" s="7">
        <f t="shared" si="18"/>
        <v>45000</v>
      </c>
      <c r="K221" s="39" t="s">
        <v>77</v>
      </c>
      <c r="L221" s="30"/>
      <c r="N221" s="39" t="s">
        <v>25</v>
      </c>
      <c r="O221" s="36" t="str">
        <f>PENJUALAN!AG208</f>
        <v>HARI</v>
      </c>
      <c r="P221" s="37">
        <f>PENJUALAN!AI234</f>
        <v>372500</v>
      </c>
      <c r="R221" s="36" t="str">
        <f>PENJUALAN!AG208</f>
        <v>HARI</v>
      </c>
      <c r="S221" s="37">
        <f>PENJUALAN!AI235</f>
        <v>0</v>
      </c>
      <c r="V221" s="91" t="s">
        <v>97</v>
      </c>
      <c r="W221" s="91"/>
      <c r="X221" s="31" t="s">
        <v>71</v>
      </c>
      <c r="Y221" s="48">
        <v>10050000</v>
      </c>
    </row>
    <row r="222" spans="1:27">
      <c r="A222" s="6">
        <v>12</v>
      </c>
      <c r="B222" s="6" t="s">
        <v>78</v>
      </c>
      <c r="C222" s="30">
        <v>52</v>
      </c>
      <c r="D222" s="7">
        <f>PENJUALAN!C222+PENJUALAN!F222+PENJUALAN!I222+PENJUALAN!L222+PENJUALAN!O222+PENJUALAN!R222+PENJUALAN!U222+PENJUALAN!X222+PENJUALAN!AA222+PENJUALAN!AD222+PENJUALAN!AG222+PENJUALAN!AJ222+PENJUALAN!AM222+PENJUALAN!AP222+PENJUALAN!AS222+PENJUALAN!AY222+PENJUALAN!BB222+PENJUALAN!BE222+PENJUALAN!BH222+PENJUALAN!BK222+PENJUALAN!BN222+PENJUALAN!BQ222+PENJUALAN!BT222+PENJUALAN!BK222+PENJUALAN!BN222+PENJUALAN!BQ222+PENJUALAN!BT222+PENJUALAN!BW222</f>
        <v>0</v>
      </c>
      <c r="E222" s="7">
        <f>PENJUALAN!E222+PENJUALAN!H222+PENJUALAN!K222+PENJUALAN!N222+PENJUALAN!Q222+PENJUALAN!T222+PENJUALAN!W222+PENJUALAN!Z222+PENJUALAN!AC222+PENJUALAN!AF222+PENJUALAN!AI222+PENJUALAN!AL222+PENJUALAN!AO222+PENJUALAN!AR222+PENJUALAN!AU222+PENJUALAN!AX222+PENJUALAN!BA222+PENJUALAN!BD222+PENJUALAN!BG222+PENJUALAN!BJ222+PENJUALAN!BM222+PENJUALAN!BP222+PENJUALAN!BS222+PENJUALAN!BV222+PENJUALAN!BY222</f>
        <v>0</v>
      </c>
      <c r="F222" s="8"/>
      <c r="G222" s="7">
        <f t="shared" si="17"/>
        <v>52</v>
      </c>
      <c r="H222" s="30">
        <v>7000</v>
      </c>
      <c r="I222" s="7">
        <f t="shared" si="18"/>
        <v>364000</v>
      </c>
      <c r="K222" s="39" t="s">
        <v>79</v>
      </c>
      <c r="L222" s="30"/>
      <c r="N222" s="39" t="s">
        <v>20</v>
      </c>
      <c r="O222" s="36" t="str">
        <f>PENJUALAN!AJ208</f>
        <v>YANTO</v>
      </c>
      <c r="P222" s="37">
        <f>PENJUALAN!AL234</f>
        <v>1525000</v>
      </c>
      <c r="R222" s="36" t="str">
        <f>PENJUALAN!AJ208</f>
        <v>YANTO</v>
      </c>
      <c r="S222" s="37">
        <f>PENJUALAN!AL235</f>
        <v>0</v>
      </c>
      <c r="W222" s="8"/>
    </row>
    <row r="223" spans="1:27">
      <c r="A223" s="6">
        <v>13</v>
      </c>
      <c r="B223" s="6" t="s">
        <v>80</v>
      </c>
      <c r="C223" s="30">
        <v>1454</v>
      </c>
      <c r="D223" s="7">
        <f>PENJUALAN!C223+PENJUALAN!F223+PENJUALAN!I223+PENJUALAN!L223+PENJUALAN!O223+PENJUALAN!R223+PENJUALAN!U223+PENJUALAN!X223+PENJUALAN!AA223+PENJUALAN!AD223+PENJUALAN!AG223+PENJUALAN!AJ223+PENJUALAN!AM223+PENJUALAN!AP223+PENJUALAN!AS223+PENJUALAN!AY223+PENJUALAN!BB223+PENJUALAN!BE223+PENJUALAN!BH223+PENJUALAN!BK223+PENJUALAN!BN223+PENJUALAN!BQ223+PENJUALAN!BT223+PENJUALAN!BK223+PENJUALAN!BN223+PENJUALAN!BQ223+PENJUALAN!BT223+PENJUALAN!BW223</f>
        <v>675</v>
      </c>
      <c r="E223" s="7">
        <f>PENJUALAN!E223+PENJUALAN!H223+PENJUALAN!K223+PENJUALAN!N223+PENJUALAN!Q223+PENJUALAN!T223+PENJUALAN!W223+PENJUALAN!Z223+PENJUALAN!AC223+PENJUALAN!AF223+PENJUALAN!AI223+PENJUALAN!AL223+PENJUALAN!AO223+PENJUALAN!AR223+PENJUALAN!AU223+PENJUALAN!AX223+PENJUALAN!BA223+PENJUALAN!BD223+PENJUALAN!BG223+PENJUALAN!BJ223+PENJUALAN!BM223+PENJUALAN!BP223+PENJUALAN!BS223+PENJUALAN!BV223+PENJUALAN!BY223</f>
        <v>1577500</v>
      </c>
      <c r="F223" s="8"/>
      <c r="G223" s="7">
        <f t="shared" si="17"/>
        <v>779</v>
      </c>
      <c r="H223" s="30">
        <v>2400</v>
      </c>
      <c r="I223" s="7">
        <f t="shared" si="18"/>
        <v>1869600</v>
      </c>
      <c r="K223" s="39" t="s">
        <v>81</v>
      </c>
      <c r="L223" s="30"/>
      <c r="N223" s="39" t="s">
        <v>25</v>
      </c>
      <c r="O223" s="36" t="str">
        <f>PENJUALAN!AM208</f>
        <v>DARMA</v>
      </c>
      <c r="P223" s="37">
        <f>PENJUALAN!AO234</f>
        <v>8800000</v>
      </c>
      <c r="R223" s="36" t="str">
        <f>PENJUALAN!AM208</f>
        <v>DARMA</v>
      </c>
      <c r="S223" s="37">
        <f>PENJUALAN!AO235</f>
        <v>0</v>
      </c>
      <c r="W223" s="8"/>
      <c r="X223" s="2" t="s">
        <v>82</v>
      </c>
      <c r="Y223" s="46">
        <f>Y217-Y218-Y219-Y220-Y221</f>
        <v>0</v>
      </c>
    </row>
    <row r="224" spans="1:27">
      <c r="A224" s="6">
        <v>14</v>
      </c>
      <c r="B224" s="6" t="s">
        <v>83</v>
      </c>
      <c r="C224" s="30">
        <v>90</v>
      </c>
      <c r="D224" s="7">
        <f>PENJUALAN!C224+PENJUALAN!F224+PENJUALAN!I224+PENJUALAN!L224+PENJUALAN!O224+PENJUALAN!R224+PENJUALAN!U224+PENJUALAN!X224+PENJUALAN!AA224+PENJUALAN!AD224+PENJUALAN!AG224+PENJUALAN!AJ224+PENJUALAN!AM224+PENJUALAN!AP224+PENJUALAN!AS224+PENJUALAN!AY224+PENJUALAN!BB224+PENJUALAN!BE224+PENJUALAN!BH224+PENJUALAN!BK224+PENJUALAN!BN224+PENJUALAN!BQ224+PENJUALAN!BT224+PENJUALAN!BK224+PENJUALAN!BN224+PENJUALAN!BQ224+PENJUALAN!BT224+PENJUALAN!BW224</f>
        <v>52</v>
      </c>
      <c r="E224" s="7">
        <f>PENJUALAN!E224+PENJUALAN!H224+PENJUALAN!K224+PENJUALAN!N224+PENJUALAN!Q224+PENJUALAN!T224+PENJUALAN!W224+PENJUALAN!Z224+PENJUALAN!AC224+PENJUALAN!AF224+PENJUALAN!AI224+PENJUALAN!AL224+PENJUALAN!AO224+PENJUALAN!AR224+PENJUALAN!AU224+PENJUALAN!AX224+PENJUALAN!BA224+PENJUALAN!BD224+PENJUALAN!BG224+PENJUALAN!BJ224+PENJUALAN!BM224+PENJUALAN!BP224+PENJUALAN!BS224+PENJUALAN!BV224+PENJUALAN!BY224</f>
        <v>936000</v>
      </c>
      <c r="F224" s="8"/>
      <c r="G224" s="7">
        <f t="shared" si="17"/>
        <v>38</v>
      </c>
      <c r="H224" s="30">
        <v>18000</v>
      </c>
      <c r="I224" s="7">
        <f t="shared" si="18"/>
        <v>684000</v>
      </c>
      <c r="K224" s="6"/>
      <c r="L224" s="7"/>
      <c r="N224" s="35" t="s">
        <v>25</v>
      </c>
      <c r="O224" s="36" t="str">
        <f>PENJUALAN!AP208</f>
        <v>SANTOS</v>
      </c>
      <c r="P224" s="37">
        <f>PENJUALAN!AR234</f>
        <v>1830000</v>
      </c>
      <c r="R224" s="36" t="str">
        <f>PENJUALAN!AP208</f>
        <v>SANTOS</v>
      </c>
      <c r="S224" s="37">
        <f>PENJUALAN!AR235</f>
        <v>0</v>
      </c>
      <c r="W224" s="8"/>
    </row>
    <row r="225" spans="1:23">
      <c r="A225" s="6">
        <v>15</v>
      </c>
      <c r="B225" s="6" t="s">
        <v>84</v>
      </c>
      <c r="C225" s="30">
        <v>20</v>
      </c>
      <c r="D225" s="7">
        <f>PENJUALAN!C225+PENJUALAN!F225+PENJUALAN!I225+PENJUALAN!L225+PENJUALAN!O225+PENJUALAN!R225+PENJUALAN!U225+PENJUALAN!X225+PENJUALAN!AA225+PENJUALAN!AD225+PENJUALAN!AG225+PENJUALAN!AJ225+PENJUALAN!AM225+PENJUALAN!AP225+PENJUALAN!AS225+PENJUALAN!AY225+PENJUALAN!BB225+PENJUALAN!BE225+PENJUALAN!BH225+PENJUALAN!BK225+PENJUALAN!BN225+PENJUALAN!BQ225+PENJUALAN!BT225+PENJUALAN!BK225+PENJUALAN!BN225+PENJUALAN!BQ225+PENJUALAN!BT225+PENJUALAN!BW225</f>
        <v>0</v>
      </c>
      <c r="E225" s="7">
        <f>PENJUALAN!E225+PENJUALAN!H225+PENJUALAN!K225+PENJUALAN!N225+PENJUALAN!Q225+PENJUALAN!T225+PENJUALAN!W225+PENJUALAN!Z225+PENJUALAN!AC225+PENJUALAN!AF225+PENJUALAN!AI225+PENJUALAN!AL225+PENJUALAN!AO225+PENJUALAN!AR225+PENJUALAN!AU225+PENJUALAN!AX225+PENJUALAN!BA225+PENJUALAN!BD225+PENJUALAN!BG225+PENJUALAN!BJ225+PENJUALAN!BM225+PENJUALAN!BP225+PENJUALAN!BS225+PENJUALAN!BV225+PENJUALAN!BY225</f>
        <v>0</v>
      </c>
      <c r="F225" s="8"/>
      <c r="G225" s="7">
        <f t="shared" si="17"/>
        <v>20</v>
      </c>
      <c r="H225" s="30">
        <v>25000</v>
      </c>
      <c r="I225" s="7">
        <f t="shared" si="18"/>
        <v>500000</v>
      </c>
      <c r="K225" s="6"/>
      <c r="L225" s="7"/>
      <c r="N225" s="39" t="s">
        <v>20</v>
      </c>
      <c r="O225" s="36" t="str">
        <f>PENJUALAN!AS208</f>
        <v>JEPRI</v>
      </c>
      <c r="P225" s="37">
        <f>PENJUALAN!AU234</f>
        <v>3150000</v>
      </c>
      <c r="R225" s="36" t="str">
        <f>PENJUALAN!AS208</f>
        <v>JEPRI</v>
      </c>
      <c r="S225" s="37">
        <f>PENJUALAN!AU235</f>
        <v>0</v>
      </c>
      <c r="W225" s="8"/>
    </row>
    <row r="226" spans="1:23">
      <c r="A226" s="6">
        <v>16</v>
      </c>
      <c r="B226" s="6" t="s">
        <v>85</v>
      </c>
      <c r="C226" s="7"/>
      <c r="D226" s="7">
        <f>PENJUALAN!C226+PENJUALAN!F226+PENJUALAN!I226+PENJUALAN!L226+PENJUALAN!O226+PENJUALAN!R226+PENJUALAN!U226+PENJUALAN!X226+PENJUALAN!AA226+PENJUALAN!AD226+PENJUALAN!AG226+PENJUALAN!AJ226+PENJUALAN!AM226+PENJUALAN!AP226+PENJUALAN!AS226+PENJUALAN!AY226+PENJUALAN!BB226+PENJUALAN!BE226+PENJUALAN!BH226+PENJUALAN!BK226+PENJUALAN!BN226+PENJUALAN!BQ226+PENJUALAN!BT226+PENJUALAN!BK226+PENJUALAN!BN226+PENJUALAN!BQ226+PENJUALAN!BT226+PENJUALAN!BW226</f>
        <v>0</v>
      </c>
      <c r="E226" s="7">
        <f>PENJUALAN!E226+PENJUALAN!H226+PENJUALAN!K226+PENJUALAN!N226+PENJUALAN!Q226+PENJUALAN!T226+PENJUALAN!W226+PENJUALAN!Z226+PENJUALAN!AC226+PENJUALAN!AF226+PENJUALAN!AI226+PENJUALAN!AL226+PENJUALAN!AO226+PENJUALAN!AR226+PENJUALAN!AU226+PENJUALAN!AX226+PENJUALAN!BA226+PENJUALAN!BD226+PENJUALAN!BG226+PENJUALAN!BJ226+PENJUALAN!BM226+PENJUALAN!BP226+PENJUALAN!BS226+PENJUALAN!BV226+PENJUALAN!BY226</f>
        <v>0</v>
      </c>
      <c r="F226" s="8"/>
      <c r="G226" s="7">
        <f t="shared" si="17"/>
        <v>0</v>
      </c>
      <c r="H226" s="30">
        <v>35000</v>
      </c>
      <c r="I226" s="7">
        <f t="shared" si="18"/>
        <v>0</v>
      </c>
      <c r="K226" s="6"/>
      <c r="L226" s="7"/>
      <c r="N226" s="35"/>
      <c r="O226" s="36">
        <f>PENJUALAN!AV208</f>
        <v>0</v>
      </c>
      <c r="P226" s="37">
        <f>PENJUALAN!AX234</f>
        <v>0</v>
      </c>
      <c r="R226" s="36">
        <f>PENJUALAN!AV208</f>
        <v>0</v>
      </c>
      <c r="S226" s="37">
        <f>PENJUALAN!AX235</f>
        <v>0</v>
      </c>
      <c r="W226" s="8"/>
    </row>
    <row r="227" spans="1:23">
      <c r="A227" s="6">
        <v>17</v>
      </c>
      <c r="B227" s="6" t="s">
        <v>86</v>
      </c>
      <c r="C227" s="7"/>
      <c r="D227" s="7">
        <f>PENJUALAN!C227+PENJUALAN!F227+PENJUALAN!I227+PENJUALAN!L227+PENJUALAN!O227+PENJUALAN!R227+PENJUALAN!U227+PENJUALAN!X227+PENJUALAN!AA227+PENJUALAN!AD227+PENJUALAN!AG227+PENJUALAN!AJ227+PENJUALAN!AM227+PENJUALAN!AP227+PENJUALAN!AS227+PENJUALAN!AY227+PENJUALAN!BB227+PENJUALAN!BE227+PENJUALAN!BH227+PENJUALAN!BK227+PENJUALAN!BN227+PENJUALAN!BQ227+PENJUALAN!BT227+PENJUALAN!BK227+PENJUALAN!BN227+PENJUALAN!BQ227+PENJUALAN!BT227+PENJUALAN!BW227</f>
        <v>0</v>
      </c>
      <c r="E227" s="7">
        <f>PENJUALAN!E227+PENJUALAN!H227+PENJUALAN!K227+PENJUALAN!N227+PENJUALAN!Q227+PENJUALAN!T227+PENJUALAN!W227+PENJUALAN!Z227+PENJUALAN!AC227+PENJUALAN!AF227+PENJUALAN!AI227+PENJUALAN!AL227+PENJUALAN!AO227+PENJUALAN!AR227+PENJUALAN!AU227+PENJUALAN!AX227+PENJUALAN!BA227+PENJUALAN!BD227+PENJUALAN!BG227+PENJUALAN!BJ227+PENJUALAN!BM227+PENJUALAN!BP227+PENJUALAN!BS227+PENJUALAN!BV227+PENJUALAN!BY227</f>
        <v>0</v>
      </c>
      <c r="F227" s="8"/>
      <c r="G227" s="7">
        <f t="shared" si="17"/>
        <v>0</v>
      </c>
      <c r="H227" s="30">
        <v>33000</v>
      </c>
      <c r="I227" s="7">
        <f t="shared" si="18"/>
        <v>0</v>
      </c>
      <c r="K227" s="6"/>
      <c r="L227" s="7"/>
      <c r="N227" s="35"/>
      <c r="O227" s="36">
        <f>PENJUALAN!AY208</f>
        <v>0</v>
      </c>
      <c r="P227" s="37">
        <f>PENJUALAN!BA234</f>
        <v>0</v>
      </c>
      <c r="R227" s="36">
        <f>PENJUALAN!AY208</f>
        <v>0</v>
      </c>
      <c r="S227" s="37">
        <f>PENJUALAN!BA235</f>
        <v>0</v>
      </c>
      <c r="W227" s="8"/>
    </row>
    <row r="228" spans="1:23">
      <c r="A228" s="6">
        <v>18</v>
      </c>
      <c r="B228" s="6"/>
      <c r="C228" s="7"/>
      <c r="D228" s="7">
        <f>PENJUALAN!C228+PENJUALAN!F228+PENJUALAN!I228+PENJUALAN!L228+PENJUALAN!O228+PENJUALAN!R228+PENJUALAN!U228+PENJUALAN!X228+PENJUALAN!AA228+PENJUALAN!AD228+PENJUALAN!AG228+PENJUALAN!AJ228+PENJUALAN!AM228+PENJUALAN!AP228+PENJUALAN!AS228+PENJUALAN!AY228+PENJUALAN!BB228+PENJUALAN!BE228+PENJUALAN!BH228+PENJUALAN!BK228+PENJUALAN!BN228+PENJUALAN!BQ228+PENJUALAN!BT228+PENJUALAN!BK228+PENJUALAN!BN228+PENJUALAN!BQ228+PENJUALAN!BT228+PENJUALAN!BW228</f>
        <v>0</v>
      </c>
      <c r="E228" s="7">
        <f>PENJUALAN!E228+PENJUALAN!H228+PENJUALAN!K228+PENJUALAN!N228+PENJUALAN!Q228+PENJUALAN!T228+PENJUALAN!W228+PENJUALAN!Z228+PENJUALAN!AC228+PENJUALAN!AF228+PENJUALAN!AI228+PENJUALAN!AL228+PENJUALAN!AO228+PENJUALAN!AR228+PENJUALAN!AU228+PENJUALAN!AX228+PENJUALAN!BA228+PENJUALAN!BD228+PENJUALAN!BG228+PENJUALAN!BJ228+PENJUALAN!BM228+PENJUALAN!BP228+PENJUALAN!BS228+PENJUALAN!BV228+PENJUALAN!BY228</f>
        <v>0</v>
      </c>
      <c r="F228" s="8"/>
      <c r="G228" s="7">
        <f t="shared" si="17"/>
        <v>0</v>
      </c>
      <c r="H228" s="30"/>
      <c r="I228" s="7">
        <f t="shared" si="18"/>
        <v>0</v>
      </c>
      <c r="K228" s="6"/>
      <c r="L228" s="7"/>
      <c r="N228" s="35"/>
      <c r="O228" s="36">
        <f>PENJUALAN!BB208</f>
        <v>0</v>
      </c>
      <c r="P228" s="37">
        <f>PENJUALAN!BD234</f>
        <v>0</v>
      </c>
      <c r="R228" s="36">
        <f>PENJUALAN!BB208</f>
        <v>0</v>
      </c>
      <c r="S228" s="37">
        <f>PENJUALAN!BD235</f>
        <v>0</v>
      </c>
      <c r="W228" s="8"/>
    </row>
    <row r="229" spans="1:23">
      <c r="A229" s="6">
        <v>19</v>
      </c>
      <c r="B229" s="6"/>
      <c r="C229" s="7"/>
      <c r="D229" s="7">
        <f>PENJUALAN!C229+PENJUALAN!F229+PENJUALAN!I229+PENJUALAN!L229+PENJUALAN!O229+PENJUALAN!R229+PENJUALAN!U229+PENJUALAN!X229+PENJUALAN!AA229+PENJUALAN!AD229+PENJUALAN!AG229+PENJUALAN!AJ229+PENJUALAN!AM229+PENJUALAN!AP229+PENJUALAN!AS229+PENJUALAN!AY229+PENJUALAN!BB229+PENJUALAN!BE229+PENJUALAN!BH229+PENJUALAN!BK229+PENJUALAN!BN229+PENJUALAN!BQ229+PENJUALAN!BT229+PENJUALAN!BK229+PENJUALAN!BN229+PENJUALAN!BQ229+PENJUALAN!BT229+PENJUALAN!BW229</f>
        <v>0</v>
      </c>
      <c r="E229" s="7">
        <f>PENJUALAN!E229+PENJUALAN!H229+PENJUALAN!K229+PENJUALAN!N229+PENJUALAN!Q229+PENJUALAN!T229+PENJUALAN!W229+PENJUALAN!Z229+PENJUALAN!AC229+PENJUALAN!AF229+PENJUALAN!AI229+PENJUALAN!AL229+PENJUALAN!AO229+PENJUALAN!AR229+PENJUALAN!AU229+PENJUALAN!AX229+PENJUALAN!BA229+PENJUALAN!BD229+PENJUALAN!BG229+PENJUALAN!BJ229+PENJUALAN!BM229+PENJUALAN!BP229+PENJUALAN!BS229+PENJUALAN!BV229+PENJUALAN!BY229</f>
        <v>0</v>
      </c>
      <c r="F229" s="8"/>
      <c r="G229" s="7">
        <f t="shared" si="17"/>
        <v>0</v>
      </c>
      <c r="H229" s="30"/>
      <c r="I229" s="7">
        <f t="shared" si="18"/>
        <v>0</v>
      </c>
      <c r="K229" s="6"/>
      <c r="L229" s="7"/>
      <c r="N229" s="35"/>
      <c r="O229" s="36">
        <f>PENJUALAN!BE208</f>
        <v>0</v>
      </c>
      <c r="P229" s="37">
        <f>PENJUALAN!BG234</f>
        <v>0</v>
      </c>
      <c r="R229" s="36">
        <f>PENJUALAN!BE208</f>
        <v>0</v>
      </c>
      <c r="S229" s="37">
        <f>PENJUALAN!BD235</f>
        <v>0</v>
      </c>
      <c r="W229" s="8"/>
    </row>
    <row r="230" spans="1:23">
      <c r="A230" s="6">
        <v>20</v>
      </c>
      <c r="B230" s="6"/>
      <c r="C230" s="7"/>
      <c r="D230" s="7">
        <f>PENJUALAN!C230+PENJUALAN!F230+PENJUALAN!I230+PENJUALAN!L230+PENJUALAN!O230+PENJUALAN!R230+PENJUALAN!U230+PENJUALAN!X230+PENJUALAN!AA230+PENJUALAN!AD230+PENJUALAN!AG230+PENJUALAN!AJ230+PENJUALAN!AM230+PENJUALAN!AP230+PENJUALAN!AS230+PENJUALAN!AY230+PENJUALAN!BB230+PENJUALAN!BE230+PENJUALAN!BH230+PENJUALAN!BK230+PENJUALAN!BN230+PENJUALAN!BQ230+PENJUALAN!BT230+PENJUALAN!BK230+PENJUALAN!BN230+PENJUALAN!BQ230+PENJUALAN!BT230+PENJUALAN!BW230</f>
        <v>0</v>
      </c>
      <c r="E230" s="7">
        <f>PENJUALAN!E230+PENJUALAN!H230+PENJUALAN!K230+PENJUALAN!N230+PENJUALAN!Q230+PENJUALAN!T230+PENJUALAN!W230+PENJUALAN!Z230+PENJUALAN!AC230+PENJUALAN!AF230+PENJUALAN!AI230+PENJUALAN!AL230+PENJUALAN!AO230+PENJUALAN!AR230+PENJUALAN!AU230+PENJUALAN!AX230+PENJUALAN!BA230+PENJUALAN!BD230+PENJUALAN!BG230+PENJUALAN!BJ230+PENJUALAN!BM230+PENJUALAN!BP230+PENJUALAN!BS230+PENJUALAN!BV230+PENJUALAN!BY230</f>
        <v>0</v>
      </c>
      <c r="F230" s="8"/>
      <c r="G230" s="7">
        <f t="shared" si="17"/>
        <v>0</v>
      </c>
      <c r="H230" s="30"/>
      <c r="I230" s="7">
        <f t="shared" si="18"/>
        <v>0</v>
      </c>
      <c r="K230" s="6"/>
      <c r="L230" s="7"/>
      <c r="N230" s="35"/>
      <c r="O230" s="36">
        <f>PENJUALAN!BH208</f>
        <v>0</v>
      </c>
      <c r="P230" s="37">
        <f>PENJUALAN!BG234</f>
        <v>0</v>
      </c>
      <c r="R230" s="36">
        <f>PENJUALAN!BH208</f>
        <v>0</v>
      </c>
      <c r="S230" s="37">
        <f>PENJUALAN!BG235</f>
        <v>0</v>
      </c>
    </row>
    <row r="231" spans="1:23">
      <c r="A231" s="6">
        <v>21</v>
      </c>
      <c r="B231" s="6"/>
      <c r="C231" s="7"/>
      <c r="D231" s="7">
        <f>PENJUALAN!C231+PENJUALAN!F231+PENJUALAN!I231+PENJUALAN!L231+PENJUALAN!O231+PENJUALAN!R231+PENJUALAN!U231+PENJUALAN!X231+PENJUALAN!AA231+PENJUALAN!AD231+PENJUALAN!AG231+PENJUALAN!AJ231+PENJUALAN!AM231+PENJUALAN!AP231+PENJUALAN!AS231+PENJUALAN!AY231+PENJUALAN!BB231+PENJUALAN!BE231+PENJUALAN!BH231+PENJUALAN!BK231+PENJUALAN!BN231+PENJUALAN!BQ231+PENJUALAN!BT231+PENJUALAN!BK231+PENJUALAN!BN231+PENJUALAN!BQ231+PENJUALAN!BT231+PENJUALAN!BW231</f>
        <v>0</v>
      </c>
      <c r="E231" s="7">
        <f>PENJUALAN!E231+PENJUALAN!H231+PENJUALAN!K231+PENJUALAN!N231+PENJUALAN!Q231+PENJUALAN!T231+PENJUALAN!W231+PENJUALAN!Z231+PENJUALAN!AC231+PENJUALAN!AF231+PENJUALAN!AI231+PENJUALAN!AL231+PENJUALAN!AO231+PENJUALAN!AR231+PENJUALAN!AU231+PENJUALAN!AX231+PENJUALAN!BA231+PENJUALAN!BD231+PENJUALAN!BG231+PENJUALAN!BJ231+PENJUALAN!BM231+PENJUALAN!BP231+PENJUALAN!BS231+PENJUALAN!BV231+PENJUALAN!BY231</f>
        <v>0</v>
      </c>
      <c r="F231" s="8"/>
      <c r="G231" s="7">
        <f t="shared" si="17"/>
        <v>0</v>
      </c>
      <c r="H231" s="30"/>
      <c r="I231" s="7">
        <f t="shared" si="18"/>
        <v>0</v>
      </c>
      <c r="K231" s="6"/>
      <c r="L231" s="7"/>
      <c r="N231" s="35"/>
      <c r="O231" s="36">
        <f>PENJUALAN!BH208</f>
        <v>0</v>
      </c>
      <c r="P231" s="37">
        <f>PENJUALAN!BJ234</f>
        <v>0</v>
      </c>
      <c r="R231" s="36">
        <f>PENJUALAN!BK208</f>
        <v>0</v>
      </c>
      <c r="S231" s="37">
        <f>PENJUALAN!BJ176</f>
        <v>0</v>
      </c>
    </row>
    <row r="232" spans="1:23">
      <c r="C232" s="8"/>
      <c r="D232" s="8"/>
      <c r="E232" s="8"/>
      <c r="F232" s="8"/>
      <c r="G232" s="8"/>
      <c r="H232" s="8"/>
      <c r="I232" s="8"/>
      <c r="L232" s="8"/>
    </row>
    <row r="233" spans="1:23">
      <c r="C233" s="8"/>
      <c r="D233" s="8"/>
      <c r="E233" s="9">
        <f>SUM(E211:E231)</f>
        <v>88197500</v>
      </c>
      <c r="F233" s="8"/>
      <c r="G233" s="8"/>
      <c r="H233" s="8"/>
      <c r="I233" s="9">
        <f>SUM(I211:I231)</f>
        <v>5610600</v>
      </c>
      <c r="L233" s="9">
        <f>SUM(L211:L231)</f>
        <v>4220000</v>
      </c>
      <c r="P233" s="9">
        <f>SUM(P211:P231)</f>
        <v>88197500</v>
      </c>
      <c r="S233" s="9">
        <f>SUM(S211:S231)</f>
        <v>0</v>
      </c>
    </row>
    <row r="234" spans="1:23">
      <c r="C234" s="8"/>
      <c r="D234" s="31"/>
      <c r="E234" s="32">
        <f>Y217</f>
        <v>81550000</v>
      </c>
      <c r="F234" s="8"/>
      <c r="G234" s="8"/>
      <c r="H234" s="8"/>
      <c r="I234" s="8"/>
      <c r="L234" s="8"/>
      <c r="R234" s="2" t="s">
        <v>98</v>
      </c>
      <c r="S234" s="42">
        <f>I233+P233+S233</f>
        <v>93808100</v>
      </c>
    </row>
    <row r="235" spans="1:23">
      <c r="C235" s="8"/>
      <c r="D235" s="8" t="s">
        <v>88</v>
      </c>
      <c r="E235" s="9">
        <f>I233</f>
        <v>5610600</v>
      </c>
      <c r="F235" s="8"/>
      <c r="G235" s="8"/>
      <c r="H235" s="8"/>
      <c r="I235" s="8"/>
      <c r="L235" s="8"/>
    </row>
    <row r="236" spans="1:23">
      <c r="C236" s="8"/>
      <c r="D236" s="8" t="s">
        <v>89</v>
      </c>
      <c r="E236" s="9">
        <f>L233</f>
        <v>4220000</v>
      </c>
      <c r="F236" s="8"/>
      <c r="G236" s="8"/>
      <c r="H236" s="8"/>
      <c r="I236" s="8"/>
      <c r="L236" s="8"/>
    </row>
    <row r="237" spans="1:23">
      <c r="C237" s="8"/>
      <c r="D237" s="8"/>
      <c r="E237" s="8"/>
      <c r="F237" s="8"/>
      <c r="G237" s="8"/>
      <c r="H237" s="8"/>
      <c r="I237" s="8"/>
      <c r="L237" s="8"/>
    </row>
    <row r="238" spans="1:23">
      <c r="C238" s="8"/>
      <c r="D238" s="8" t="s">
        <v>90</v>
      </c>
      <c r="E238" s="9">
        <f>E233-E234+E235-E236</f>
        <v>8038100</v>
      </c>
      <c r="F238" s="8"/>
      <c r="G238" s="8"/>
      <c r="H238" s="8"/>
      <c r="I238" s="8"/>
    </row>
    <row r="240" spans="1:23" ht="5.0999999999999996" customHeight="1"/>
    <row r="242" spans="1:27">
      <c r="A242" s="75" t="s">
        <v>23</v>
      </c>
      <c r="B242" s="73"/>
      <c r="C242" s="27" t="s">
        <v>37</v>
      </c>
      <c r="D242" s="27" t="s">
        <v>12</v>
      </c>
      <c r="E242" s="80" t="s">
        <v>38</v>
      </c>
      <c r="G242" s="27" t="s">
        <v>39</v>
      </c>
      <c r="H242" s="80" t="s">
        <v>3</v>
      </c>
      <c r="I242" s="80" t="s">
        <v>38</v>
      </c>
      <c r="K242" s="84" t="s">
        <v>40</v>
      </c>
      <c r="L242" s="85"/>
      <c r="N242" s="82" t="s">
        <v>41</v>
      </c>
      <c r="O242" s="74" t="s">
        <v>42</v>
      </c>
      <c r="P242" s="73"/>
      <c r="R242" s="75" t="s">
        <v>43</v>
      </c>
      <c r="S242" s="73"/>
      <c r="U242" s="75" t="s">
        <v>44</v>
      </c>
      <c r="V242" s="76"/>
      <c r="W242" s="76"/>
      <c r="X242" s="76"/>
      <c r="Y242" s="77"/>
      <c r="AA242" s="80" t="s">
        <v>45</v>
      </c>
    </row>
    <row r="243" spans="1:27">
      <c r="A243" s="5" t="s">
        <v>10</v>
      </c>
      <c r="B243" s="5" t="s">
        <v>46</v>
      </c>
      <c r="C243" s="28" t="s">
        <v>47</v>
      </c>
      <c r="D243" s="28" t="s">
        <v>48</v>
      </c>
      <c r="E243" s="81"/>
      <c r="G243" s="28" t="s">
        <v>49</v>
      </c>
      <c r="H243" s="81"/>
      <c r="I243" s="81"/>
      <c r="K243" s="86"/>
      <c r="L243" s="87"/>
      <c r="N243" s="83"/>
      <c r="O243" s="33" t="s">
        <v>50</v>
      </c>
      <c r="P243" s="34" t="s">
        <v>51</v>
      </c>
      <c r="R243" s="34" t="s">
        <v>50</v>
      </c>
      <c r="S243" s="34" t="s">
        <v>51</v>
      </c>
      <c r="U243" s="5" t="s">
        <v>46</v>
      </c>
      <c r="V243" s="5" t="s">
        <v>52</v>
      </c>
      <c r="W243" s="5" t="s">
        <v>11</v>
      </c>
      <c r="X243" s="5" t="s">
        <v>3</v>
      </c>
      <c r="Y243" s="45" t="s">
        <v>38</v>
      </c>
      <c r="AA243" s="81"/>
    </row>
    <row r="244" spans="1:27" ht="5.0999999999999996" customHeight="1"/>
    <row r="245" spans="1:27">
      <c r="A245" s="6">
        <v>1</v>
      </c>
      <c r="B245" s="6" t="s">
        <v>53</v>
      </c>
      <c r="C245" s="30">
        <v>855</v>
      </c>
      <c r="D245" s="7">
        <f>PENJUALAN!C245+PENJUALAN!F245+PENJUALAN!I245+PENJUALAN!L245+PENJUALAN!O245+PENJUALAN!R245+PENJUALAN!U245+PENJUALAN!X245+PENJUALAN!AA245+PENJUALAN!AD245+PENJUALAN!AG245+PENJUALAN!AJ245+PENJUALAN!AM245+PENJUALAN!AP245+PENJUALAN!AS245+PENJUALAN!AY245+PENJUALAN!BB245+PENJUALAN!BE245+PENJUALAN!BH245+PENJUALAN!BK245+PENJUALAN!BN245+PENJUALAN!BQ245+PENJUALAN!BT245+PENJUALAN!BK245+PENJUALAN!BN245+PENJUALAN!BQ245+PENJUALAN!BT245+PENJUALAN!BW245</f>
        <v>135</v>
      </c>
      <c r="E245" s="7">
        <f>PENJUALAN!E245+PENJUALAN!H245+PENJUALAN!K245+PENJUALAN!N245+PENJUALAN!Q245+PENJUALAN!T245+PENJUALAN!W245+PENJUALAN!Z245+PENJUALAN!AC245+PENJUALAN!AF245+PENJUALAN!AI245+PENJUALAN!AL245+PENJUALAN!AO245+PENJUALAN!AR245+PENJUALAN!AU245+PENJUALAN!AX245+PENJUALAN!BA245+PENJUALAN!BD245+PENJUALAN!BG245+PENJUALAN!BJ245+PENJUALAN!BM245+PENJUALAN!BP245+PENJUALAN!BS245+PENJUALAN!BV245+PENJUALAN!BY245</f>
        <v>6128000</v>
      </c>
      <c r="F245" s="8"/>
      <c r="G245" s="7">
        <f t="shared" ref="G245:G265" si="20">C245-D245</f>
        <v>720</v>
      </c>
      <c r="H245" s="30">
        <v>45000</v>
      </c>
      <c r="I245" s="7">
        <f t="shared" ref="I245:I265" si="21">G245*H245</f>
        <v>32400000</v>
      </c>
      <c r="K245" s="39" t="s">
        <v>54</v>
      </c>
      <c r="L245" s="30">
        <v>1000000</v>
      </c>
      <c r="N245" s="39" t="s">
        <v>23</v>
      </c>
      <c r="O245" s="36" t="str">
        <f>PENJUALAN!C242</f>
        <v>BUDE FUJI</v>
      </c>
      <c r="P245" s="37">
        <f>PENJUALAN!E268</f>
        <v>6060000</v>
      </c>
      <c r="R245" s="36" t="str">
        <f>PENJUALAN!C242</f>
        <v>BUDE FUJI</v>
      </c>
      <c r="S245" s="37">
        <f>PENJUALAN!E269</f>
        <v>0</v>
      </c>
      <c r="U245" s="39" t="s">
        <v>55</v>
      </c>
      <c r="V245" s="39">
        <v>1416</v>
      </c>
      <c r="W245" s="30">
        <v>3500</v>
      </c>
      <c r="X245" s="39">
        <v>23300</v>
      </c>
      <c r="Y245" s="46">
        <f t="shared" ref="Y245:Y250" si="22">W245*X245</f>
        <v>81550000</v>
      </c>
      <c r="AA245" s="6"/>
    </row>
    <row r="246" spans="1:27">
      <c r="A246" s="6">
        <v>2</v>
      </c>
      <c r="B246" s="6" t="s">
        <v>56</v>
      </c>
      <c r="C246" s="30">
        <v>9</v>
      </c>
      <c r="D246" s="7">
        <f>PENJUALAN!C246+PENJUALAN!F246+PENJUALAN!I246+PENJUALAN!L246+PENJUALAN!O246+PENJUALAN!R246+PENJUALAN!U246+PENJUALAN!X246+PENJUALAN!AA246+PENJUALAN!AD246+PENJUALAN!AG246+PENJUALAN!AJ246+PENJUALAN!AM246+PENJUALAN!AP246+PENJUALAN!AS246+PENJUALAN!AY246+PENJUALAN!BB246+PENJUALAN!BE246+PENJUALAN!BH246+PENJUALAN!BK246+PENJUALAN!BN246+PENJUALAN!BQ246+PENJUALAN!BT246+PENJUALAN!BK246+PENJUALAN!BN246+PENJUALAN!BQ246+PENJUALAN!BT246+PENJUALAN!BW246</f>
        <v>9</v>
      </c>
      <c r="E246" s="7">
        <f>PENJUALAN!E246+PENJUALAN!H246+PENJUALAN!K246+PENJUALAN!N246+PENJUALAN!Q246+PENJUALAN!T246+PENJUALAN!W246+PENJUALAN!Z246+PENJUALAN!AC246+PENJUALAN!AF246+PENJUALAN!AI246+PENJUALAN!AL246+PENJUALAN!AO246+PENJUALAN!AR246+PENJUALAN!AU246+PENJUALAN!AX246+PENJUALAN!BA246+PENJUALAN!BD246+PENJUALAN!BG246+PENJUALAN!BJ246+PENJUALAN!BM246+PENJUALAN!BP246+PENJUALAN!BS246+PENJUALAN!BV246+PENJUALAN!BY246</f>
        <v>394000</v>
      </c>
      <c r="F246" s="8"/>
      <c r="G246" s="7">
        <f t="shared" si="20"/>
        <v>0</v>
      </c>
      <c r="H246" s="30">
        <v>40000</v>
      </c>
      <c r="I246" s="7">
        <f t="shared" si="21"/>
        <v>0</v>
      </c>
      <c r="K246" s="39" t="s">
        <v>57</v>
      </c>
      <c r="L246" s="30">
        <v>450000</v>
      </c>
      <c r="N246" s="39" t="s">
        <v>23</v>
      </c>
      <c r="O246" s="36" t="str">
        <f>PENJUALAN!F242</f>
        <v>AGIL DIMSUM</v>
      </c>
      <c r="P246" s="37">
        <f>PENJUALAN!H268</f>
        <v>7440000</v>
      </c>
      <c r="R246" s="36" t="str">
        <f>PENJUALAN!F242</f>
        <v>AGIL DIMSUM</v>
      </c>
      <c r="S246" s="37">
        <f>PENJUALAN!H269</f>
        <v>0</v>
      </c>
      <c r="U246" s="6"/>
      <c r="V246" s="6"/>
      <c r="W246" s="7"/>
      <c r="X246" s="6"/>
      <c r="Y246" s="46">
        <f t="shared" si="22"/>
        <v>0</v>
      </c>
      <c r="AA246" s="6"/>
    </row>
    <row r="247" spans="1:27">
      <c r="A247" s="6">
        <v>3</v>
      </c>
      <c r="B247" s="6" t="s">
        <v>58</v>
      </c>
      <c r="C247" s="30">
        <v>342</v>
      </c>
      <c r="D247" s="7">
        <f>PENJUALAN!C247+PENJUALAN!F247+PENJUALAN!I247+PENJUALAN!L247+PENJUALAN!O247+PENJUALAN!R247+PENJUALAN!U247+PENJUALAN!X247+PENJUALAN!AA247+PENJUALAN!AD247+PENJUALAN!AG247+PENJUALAN!AJ247+PENJUALAN!AM247+PENJUALAN!AP247+PENJUALAN!AS247+PENJUALAN!AY247+PENJUALAN!BB247+PENJUALAN!BE247+PENJUALAN!BH247+PENJUALAN!BK247+PENJUALAN!BN247+PENJUALAN!BQ247+PENJUALAN!BT247+PENJUALAN!BK247+PENJUALAN!BN247+PENJUALAN!BQ247+PENJUALAN!BT247+PENJUALAN!BW247</f>
        <v>342</v>
      </c>
      <c r="E247" s="7">
        <f>PENJUALAN!E247+PENJUALAN!H247+PENJUALAN!K247+PENJUALAN!N247+PENJUALAN!Q247+PENJUALAN!T247+PENJUALAN!W247+PENJUALAN!Z247+PENJUALAN!AC247+PENJUALAN!AF247+PENJUALAN!AI247+PENJUALAN!AL247+PENJUALAN!AO247+PENJUALAN!AR247+PENJUALAN!AU247+PENJUALAN!AX247+PENJUALAN!BA247+PENJUALAN!BD247+PENJUALAN!BG247+PENJUALAN!BJ247+PENJUALAN!BM247+PENJUALAN!BP247+PENJUALAN!BS247+PENJUALAN!BV247+PENJUALAN!BY247</f>
        <v>13296000</v>
      </c>
      <c r="F247" s="8"/>
      <c r="G247" s="7">
        <f t="shared" si="20"/>
        <v>0</v>
      </c>
      <c r="H247" s="30">
        <v>38000</v>
      </c>
      <c r="I247" s="7">
        <f t="shared" si="21"/>
        <v>0</v>
      </c>
      <c r="K247" s="39" t="s">
        <v>59</v>
      </c>
      <c r="L247" s="30">
        <v>320000</v>
      </c>
      <c r="N247" s="39" t="s">
        <v>25</v>
      </c>
      <c r="O247" s="36" t="str">
        <f>PENJUALAN!I242</f>
        <v>WIBI</v>
      </c>
      <c r="P247" s="38">
        <f>PENJUALAN!K268</f>
        <v>1493000</v>
      </c>
      <c r="R247" s="36" t="str">
        <f>PENJUALAN!I242</f>
        <v>WIBI</v>
      </c>
      <c r="S247" s="37">
        <f>PENJUALAN!K269</f>
        <v>0</v>
      </c>
      <c r="U247" s="6"/>
      <c r="V247" s="6"/>
      <c r="W247" s="7"/>
      <c r="X247" s="6"/>
      <c r="Y247" s="46">
        <f t="shared" si="22"/>
        <v>0</v>
      </c>
      <c r="AA247" s="6"/>
    </row>
    <row r="248" spans="1:27">
      <c r="A248" s="6">
        <v>4</v>
      </c>
      <c r="B248" s="6" t="s">
        <v>61</v>
      </c>
      <c r="C248" s="30">
        <v>300</v>
      </c>
      <c r="D248" s="7">
        <f>PENJUALAN!C248+PENJUALAN!F248+PENJUALAN!I248+PENJUALAN!L248+PENJUALAN!O248+PENJUALAN!R248+PENJUALAN!U248+PENJUALAN!X248+PENJUALAN!AA248+PENJUALAN!AD248+PENJUALAN!AG248+PENJUALAN!AJ248+PENJUALAN!AM248+PENJUALAN!AP248+PENJUALAN!AS248+PENJUALAN!AY248+PENJUALAN!BB248+PENJUALAN!BE248+PENJUALAN!BH248+PENJUALAN!BK248+PENJUALAN!BN248+PENJUALAN!BQ248+PENJUALAN!BT248+PENJUALAN!BK248+PENJUALAN!BN248+PENJUALAN!BQ248+PENJUALAN!BT248+PENJUALAN!BW248</f>
        <v>192</v>
      </c>
      <c r="E248" s="7">
        <f>PENJUALAN!E248+PENJUALAN!H248+PENJUALAN!K248+PENJUALAN!N248+PENJUALAN!Q248+PENJUALAN!T248+PENJUALAN!W248+PENJUALAN!Z248+PENJUALAN!AC248+PENJUALAN!AF248+PENJUALAN!AI248+PENJUALAN!AL248+PENJUALAN!AO248+PENJUALAN!AR248+PENJUALAN!AU248+PENJUALAN!AX248+PENJUALAN!BA248+PENJUALAN!BD248+PENJUALAN!BG248+PENJUALAN!BJ248+PENJUALAN!BM248+PENJUALAN!BP248+PENJUALAN!BS248+PENJUALAN!BV248+PENJUALAN!BY248</f>
        <v>6956000</v>
      </c>
      <c r="F248" s="8"/>
      <c r="G248" s="7">
        <f t="shared" si="20"/>
        <v>108</v>
      </c>
      <c r="H248" s="30">
        <v>35000</v>
      </c>
      <c r="I248" s="7">
        <f t="shared" si="21"/>
        <v>3780000</v>
      </c>
      <c r="K248" s="39" t="s">
        <v>62</v>
      </c>
      <c r="L248" s="30">
        <v>150000</v>
      </c>
      <c r="N248" s="39" t="s">
        <v>25</v>
      </c>
      <c r="O248" s="36" t="str">
        <f>PENJUALAN!L242</f>
        <v>TARMIN</v>
      </c>
      <c r="P248" s="37">
        <f>PENJUALAN!N268</f>
        <v>6485000</v>
      </c>
      <c r="R248" s="36" t="str">
        <f>PENJUALAN!L242</f>
        <v>TARMIN</v>
      </c>
      <c r="S248" s="37">
        <f>PENJUALAN!N269</f>
        <v>0</v>
      </c>
      <c r="U248" s="6"/>
      <c r="V248" s="6"/>
      <c r="W248" s="7"/>
      <c r="X248" s="6"/>
      <c r="Y248" s="46">
        <f t="shared" si="22"/>
        <v>0</v>
      </c>
      <c r="AA248" s="6"/>
    </row>
    <row r="249" spans="1:27">
      <c r="A249" s="6">
        <v>5</v>
      </c>
      <c r="B249" s="6" t="s">
        <v>63</v>
      </c>
      <c r="C249" s="30">
        <v>5</v>
      </c>
      <c r="D249" s="7">
        <f>PENJUALAN!C249+PENJUALAN!F249+PENJUALAN!I249+PENJUALAN!L249+PENJUALAN!O249+PENJUALAN!R249+PENJUALAN!U249+PENJUALAN!X249+PENJUALAN!AA249+PENJUALAN!AD249+PENJUALAN!AG249+PENJUALAN!AJ249+PENJUALAN!AM249+PENJUALAN!AP249+PENJUALAN!AS249+PENJUALAN!AY249+PENJUALAN!BB249+PENJUALAN!BE249+PENJUALAN!BH249+PENJUALAN!BK249+PENJUALAN!BN249+PENJUALAN!BQ249+PENJUALAN!BT249+PENJUALAN!BK249+PENJUALAN!BN249+PENJUALAN!BQ249+PENJUALAN!BT249+PENJUALAN!BW249</f>
        <v>5</v>
      </c>
      <c r="E249" s="7">
        <f>PENJUALAN!E249+PENJUALAN!H249+PENJUALAN!K249+PENJUALAN!N249+PENJUALAN!Q249+PENJUALAN!T249+PENJUALAN!W249+PENJUALAN!Z249+PENJUALAN!AC249+PENJUALAN!AF249+PENJUALAN!AI249+PENJUALAN!AL249+PENJUALAN!AO249+PENJUALAN!AR249+PENJUALAN!AU249+PENJUALAN!AX249+PENJUALAN!BA249+PENJUALAN!BD249+PENJUALAN!BG249+PENJUALAN!BJ249+PENJUALAN!BM249+PENJUALAN!BP249+PENJUALAN!BS249+PENJUALAN!BV249+PENJUALAN!BY249</f>
        <v>180000</v>
      </c>
      <c r="F249" s="8"/>
      <c r="G249" s="7">
        <f t="shared" si="20"/>
        <v>0</v>
      </c>
      <c r="H249" s="30">
        <v>34000</v>
      </c>
      <c r="I249" s="7">
        <f t="shared" si="21"/>
        <v>0</v>
      </c>
      <c r="K249" s="39" t="s">
        <v>64</v>
      </c>
      <c r="L249" s="30">
        <v>2300000</v>
      </c>
      <c r="N249" s="39" t="s">
        <v>25</v>
      </c>
      <c r="O249" s="36" t="str">
        <f>PENJUALAN!O242</f>
        <v>DARMA</v>
      </c>
      <c r="P249" s="37">
        <f>PENJUALAN!Q268</f>
        <v>6980000</v>
      </c>
      <c r="R249" s="36" t="str">
        <f>PENJUALAN!O242</f>
        <v>DARMA</v>
      </c>
      <c r="S249" s="37">
        <f>PENJUALAN!Q269</f>
        <v>0</v>
      </c>
      <c r="U249" s="6"/>
      <c r="V249" s="6"/>
      <c r="W249" s="7"/>
      <c r="X249" s="6"/>
      <c r="Y249" s="46">
        <f t="shared" si="22"/>
        <v>0</v>
      </c>
      <c r="AA249" s="6"/>
    </row>
    <row r="250" spans="1:27">
      <c r="A250" s="6">
        <v>6</v>
      </c>
      <c r="B250" s="6" t="s">
        <v>65</v>
      </c>
      <c r="C250" s="30">
        <v>45</v>
      </c>
      <c r="D250" s="7">
        <f>PENJUALAN!C250+PENJUALAN!F250+PENJUALAN!I250+PENJUALAN!L250+PENJUALAN!O250+PENJUALAN!R250+PENJUALAN!U250+PENJUALAN!X250+PENJUALAN!AA250+PENJUALAN!AD250+PENJUALAN!AG250+PENJUALAN!AJ250+PENJUALAN!AM250+PENJUALAN!AP250+PENJUALAN!AS250+PENJUALAN!AY250+PENJUALAN!BB250+PENJUALAN!BE250+PENJUALAN!BH250+PENJUALAN!BK250+PENJUALAN!BN250+PENJUALAN!BQ250+PENJUALAN!BT250+PENJUALAN!BK250+PENJUALAN!BN250+PENJUALAN!BQ250+PENJUALAN!BT250+PENJUALAN!BW250</f>
        <v>45</v>
      </c>
      <c r="E250" s="7">
        <f>PENJUALAN!E250+PENJUALAN!H250+PENJUALAN!K250+PENJUALAN!N250+PENJUALAN!Q250+PENJUALAN!T250+PENJUALAN!W250+PENJUALAN!Z250+PENJUALAN!AC250+PENJUALAN!AF250+PENJUALAN!AI250+PENJUALAN!AL250+PENJUALAN!AO250+PENJUALAN!AR250+PENJUALAN!AU250+PENJUALAN!AX250+PENJUALAN!BA250+PENJUALAN!BD250+PENJUALAN!BG250+PENJUALAN!BJ250+PENJUALAN!BM250+PENJUALAN!BP250+PENJUALAN!BS250+PENJUALAN!BV250+PENJUALAN!BY250</f>
        <v>1485000</v>
      </c>
      <c r="F250" s="8"/>
      <c r="G250" s="7">
        <f t="shared" si="20"/>
        <v>0</v>
      </c>
      <c r="H250" s="30">
        <v>33000</v>
      </c>
      <c r="I250" s="7">
        <f t="shared" si="21"/>
        <v>0</v>
      </c>
      <c r="K250" s="39" t="s">
        <v>66</v>
      </c>
      <c r="L250" s="30">
        <v>2000000</v>
      </c>
      <c r="N250" s="39" t="s">
        <v>25</v>
      </c>
      <c r="O250" s="36" t="str">
        <f>PENJUALAN!R242</f>
        <v>UPI</v>
      </c>
      <c r="P250" s="37">
        <f>PENJUALAN!T268</f>
        <v>3835000</v>
      </c>
      <c r="R250" s="36" t="str">
        <f>PENJUALAN!R242</f>
        <v>UPI</v>
      </c>
      <c r="S250" s="37">
        <f>PENJUALAN!T269</f>
        <v>0</v>
      </c>
      <c r="U250" s="6"/>
      <c r="V250" s="6"/>
      <c r="W250" s="7"/>
      <c r="X250" s="6"/>
      <c r="Y250" s="46">
        <f t="shared" si="22"/>
        <v>0</v>
      </c>
      <c r="AA250" s="6"/>
    </row>
    <row r="251" spans="1:27">
      <c r="A251" s="6">
        <v>7</v>
      </c>
      <c r="B251" s="6" t="s">
        <v>67</v>
      </c>
      <c r="C251" s="30">
        <v>543</v>
      </c>
      <c r="D251" s="7">
        <f>PENJUALAN!C251+PENJUALAN!F251+PENJUALAN!I251+PENJUALAN!L251+PENJUALAN!O251+PENJUALAN!R251+PENJUALAN!U251+PENJUALAN!X251+PENJUALAN!AA251+PENJUALAN!AD251+PENJUALAN!AG251+PENJUALAN!AJ251+PENJUALAN!AM251+PENJUALAN!AP251+PENJUALAN!AS251+PENJUALAN!AY251+PENJUALAN!BB251+PENJUALAN!BE251+PENJUALAN!BH251+PENJUALAN!BK251+PENJUALAN!BN251+PENJUALAN!BQ251+PENJUALAN!BT251+PENJUALAN!BK251+PENJUALAN!BN251+PENJUALAN!BQ251+PENJUALAN!BT251+PENJUALAN!BW251</f>
        <v>540</v>
      </c>
      <c r="E251" s="7">
        <f>PENJUALAN!E251+PENJUALAN!H251+PENJUALAN!K251+PENJUALAN!N251+PENJUALAN!Q251+PENJUALAN!T251+PENJUALAN!W251+PENJUALAN!Z251+PENJUALAN!AC251+PENJUALAN!AF251+PENJUALAN!AI251+PENJUALAN!AL251+PENJUALAN!AO251+PENJUALAN!AR251+PENJUALAN!AU251+PENJUALAN!AX251+PENJUALAN!BA251+PENJUALAN!BD251+PENJUALAN!BG251+PENJUALAN!BJ251+PENJUALAN!BM251+PENJUALAN!BP251+PENJUALAN!BS251+PENJUALAN!BV251+PENJUALAN!BY251</f>
        <v>8400000</v>
      </c>
      <c r="F251" s="8"/>
      <c r="G251" s="7">
        <f t="shared" si="20"/>
        <v>3</v>
      </c>
      <c r="H251" s="30">
        <v>16000</v>
      </c>
      <c r="I251" s="7">
        <f t="shared" si="21"/>
        <v>48000</v>
      </c>
      <c r="K251" s="39" t="s">
        <v>68</v>
      </c>
      <c r="L251" s="30">
        <v>300000</v>
      </c>
      <c r="N251" s="39" t="s">
        <v>25</v>
      </c>
      <c r="O251" s="36" t="str">
        <f>PENJUALAN!U242</f>
        <v>RUDI BOGOR</v>
      </c>
      <c r="P251" s="37">
        <f>PENJUALAN!W268</f>
        <v>680000</v>
      </c>
      <c r="R251" s="36" t="str">
        <f>PENJUALAN!U242</f>
        <v>RUDI BOGOR</v>
      </c>
      <c r="S251" s="37">
        <f>PENJUALAN!W269</f>
        <v>0</v>
      </c>
      <c r="U251" s="40"/>
      <c r="V251" s="40"/>
      <c r="W251" s="41"/>
      <c r="Y251" s="24">
        <f>SUM(Y245:Y250)</f>
        <v>81550000</v>
      </c>
    </row>
    <row r="252" spans="1:27">
      <c r="A252" s="6">
        <v>8</v>
      </c>
      <c r="B252" s="6" t="s">
        <v>69</v>
      </c>
      <c r="C252" s="30">
        <v>223</v>
      </c>
      <c r="D252" s="7">
        <f>PENJUALAN!C252+PENJUALAN!F252+PENJUALAN!I252+PENJUALAN!L252+PENJUALAN!O252+PENJUALAN!R252+PENJUALAN!U252+PENJUALAN!X252+PENJUALAN!AA252+PENJUALAN!AD252+PENJUALAN!AG252+PENJUALAN!AJ252+PENJUALAN!AM252+PENJUALAN!AP252+PENJUALAN!AS252+PENJUALAN!AY252+PENJUALAN!BB252+PENJUALAN!BE252+PENJUALAN!BH252+PENJUALAN!BK252+PENJUALAN!BN252+PENJUALAN!BQ252+PENJUALAN!BT252+PENJUALAN!BK252+PENJUALAN!BN252+PENJUALAN!BQ252+PENJUALAN!BT252+PENJUALAN!BW252</f>
        <v>223</v>
      </c>
      <c r="E252" s="7">
        <f>PENJUALAN!E252+PENJUALAN!H252+PENJUALAN!K252+PENJUALAN!N252+PENJUALAN!Q252+PENJUALAN!T252+PENJUALAN!W252+PENJUALAN!Z252+PENJUALAN!AC252+PENJUALAN!AF252+PENJUALAN!AI252+PENJUALAN!AL252+PENJUALAN!AO252+PENJUALAN!AR252+PENJUALAN!AU252+PENJUALAN!AX252+PENJUALAN!BA252+PENJUALAN!BD252+PENJUALAN!BG252+PENJUALAN!BJ252+PENJUALAN!BM252+PENJUALAN!BP252+PENJUALAN!BS252+PENJUALAN!BV252+PENJUALAN!BY252</f>
        <v>7300000</v>
      </c>
      <c r="F252" s="8"/>
      <c r="G252" s="7">
        <f t="shared" si="20"/>
        <v>0</v>
      </c>
      <c r="H252" s="30">
        <v>31000</v>
      </c>
      <c r="I252" s="7">
        <f t="shared" si="21"/>
        <v>0</v>
      </c>
      <c r="K252" s="39" t="s">
        <v>70</v>
      </c>
      <c r="L252" s="30">
        <v>150000</v>
      </c>
      <c r="N252" s="39" t="s">
        <v>25</v>
      </c>
      <c r="O252" s="36" t="str">
        <f>PENJUALAN!X242</f>
        <v>YANTO</v>
      </c>
      <c r="P252" s="37">
        <f>PENJUALAN!Z268</f>
        <v>735000</v>
      </c>
      <c r="R252" s="36" t="str">
        <f>PENJUALAN!X242</f>
        <v>YANTO</v>
      </c>
      <c r="S252" s="37">
        <f>PENJUALAN!Z269</f>
        <v>0</v>
      </c>
      <c r="U252" s="40"/>
      <c r="V252" s="88" t="s">
        <v>25</v>
      </c>
      <c r="W252" s="88"/>
      <c r="X252" s="2" t="s">
        <v>71</v>
      </c>
      <c r="Y252" s="39">
        <v>12800000</v>
      </c>
    </row>
    <row r="253" spans="1:27">
      <c r="A253" s="6">
        <v>9</v>
      </c>
      <c r="B253" s="6" t="s">
        <v>72</v>
      </c>
      <c r="C253" s="30">
        <v>183</v>
      </c>
      <c r="D253" s="7">
        <f>PENJUALAN!C253+PENJUALAN!F253+PENJUALAN!I253+PENJUALAN!L253+PENJUALAN!O253+PENJUALAN!R253+PENJUALAN!U253+PENJUALAN!X253+PENJUALAN!AA253+PENJUALAN!AD253+PENJUALAN!AG253+PENJUALAN!AJ253+PENJUALAN!AM253+PENJUALAN!AP253+PENJUALAN!AS253+PENJUALAN!AY253+PENJUALAN!BB253+PENJUALAN!BE253+PENJUALAN!BH253+PENJUALAN!BK253+PENJUALAN!BN253+PENJUALAN!BQ253+PENJUALAN!BT253+PENJUALAN!BK253+PENJUALAN!BN253+PENJUALAN!BQ253+PENJUALAN!BT253+PENJUALAN!BW253</f>
        <v>158</v>
      </c>
      <c r="E253" s="7">
        <f>PENJUALAN!E253+PENJUALAN!H253+PENJUALAN!K253+PENJUALAN!N253+PENJUALAN!Q253+PENJUALAN!T253+PENJUALAN!W253+PENJUALAN!Z253+PENJUALAN!AC253+PENJUALAN!AF253+PENJUALAN!AI253+PENJUALAN!AL253+PENJUALAN!AO253+PENJUALAN!AR253+PENJUALAN!AU253+PENJUALAN!AX253+PENJUALAN!BA253+PENJUALAN!BD253+PENJUALAN!BG253+PENJUALAN!BJ253+PENJUALAN!BM253+PENJUALAN!BP253+PENJUALAN!BS253+PENJUALAN!BV253+PENJUALAN!BY253</f>
        <v>1925000</v>
      </c>
      <c r="F253" s="8"/>
      <c r="G253" s="7">
        <f t="shared" si="20"/>
        <v>25</v>
      </c>
      <c r="H253" s="30">
        <v>12000</v>
      </c>
      <c r="I253" s="7">
        <f t="shared" si="21"/>
        <v>300000</v>
      </c>
      <c r="K253" s="39" t="s">
        <v>73</v>
      </c>
      <c r="L253" s="30"/>
      <c r="N253" s="39" t="s">
        <v>23</v>
      </c>
      <c r="O253" s="36" t="str">
        <f>PENJUALAN!AA242</f>
        <v>TOHIR</v>
      </c>
      <c r="P253" s="37">
        <f>PENJUALAN!AC268</f>
        <v>260000</v>
      </c>
      <c r="R253" s="36" t="str">
        <f>PENJUALAN!AA242</f>
        <v>TOHIR</v>
      </c>
      <c r="S253" s="37">
        <f>PENJUALAN!AC269</f>
        <v>0</v>
      </c>
      <c r="V253" s="88" t="s">
        <v>96</v>
      </c>
      <c r="W253" s="88"/>
      <c r="X253" s="2" t="s">
        <v>71</v>
      </c>
      <c r="Y253" s="39">
        <v>30000000</v>
      </c>
    </row>
    <row r="254" spans="1:27">
      <c r="A254" s="6">
        <v>10</v>
      </c>
      <c r="B254" s="6" t="s">
        <v>74</v>
      </c>
      <c r="C254" s="30">
        <v>105</v>
      </c>
      <c r="D254" s="7">
        <f>PENJUALAN!C254+PENJUALAN!F254+PENJUALAN!I254+PENJUALAN!L254+PENJUALAN!O254+PENJUALAN!R254+PENJUALAN!U254+PENJUALAN!X254+PENJUALAN!AA254+PENJUALAN!AD254+PENJUALAN!AG254+PENJUALAN!AJ254+PENJUALAN!AM254+PENJUALAN!AP254+PENJUALAN!AS254+PENJUALAN!AY254+PENJUALAN!BB254+PENJUALAN!BE254+PENJUALAN!BH254+PENJUALAN!BK254+PENJUALAN!BN254+PENJUALAN!BQ254+PENJUALAN!BT254+PENJUALAN!BK254+PENJUALAN!BN254+PENJUALAN!BQ254+PENJUALAN!BT254+PENJUALAN!BW254</f>
        <v>95</v>
      </c>
      <c r="E254" s="7">
        <f>PENJUALAN!E254+PENJUALAN!H254+PENJUALAN!K254+PENJUALAN!N254+PENJUALAN!Q254+PENJUALAN!T254+PENJUALAN!W254+PENJUALAN!Z254+PENJUALAN!AC254+PENJUALAN!AF254+PENJUALAN!AI254+PENJUALAN!AL254+PENJUALAN!AO254+PENJUALAN!AR254+PENJUALAN!AU254+PENJUALAN!AX254+PENJUALAN!BA254+PENJUALAN!BD254+PENJUALAN!BG254+PENJUALAN!BJ254+PENJUALAN!BM254+PENJUALAN!BP254+PENJUALAN!BS254+PENJUALAN!BV254+PENJUALAN!BY254</f>
        <v>2310000</v>
      </c>
      <c r="F254" s="8"/>
      <c r="G254" s="7">
        <f t="shared" si="20"/>
        <v>10</v>
      </c>
      <c r="H254" s="30">
        <v>24000</v>
      </c>
      <c r="I254" s="7">
        <f t="shared" si="21"/>
        <v>240000</v>
      </c>
      <c r="K254" s="39" t="s">
        <v>75</v>
      </c>
      <c r="L254" s="30">
        <v>50000</v>
      </c>
      <c r="N254" s="39" t="s">
        <v>23</v>
      </c>
      <c r="O254" s="36" t="str">
        <f>PENJUALAN!AD242</f>
        <v>LOKALAN</v>
      </c>
      <c r="P254" s="37">
        <f>PENJUALAN!AF268</f>
        <v>484000</v>
      </c>
      <c r="R254" s="36" t="str">
        <f>PENJUALAN!AD242</f>
        <v>LOKALAN</v>
      </c>
      <c r="S254" s="37">
        <f>PENJUALAN!AF269</f>
        <v>0</v>
      </c>
      <c r="V254" s="88" t="s">
        <v>99</v>
      </c>
      <c r="W254" s="88"/>
      <c r="X254" s="2" t="s">
        <v>71</v>
      </c>
      <c r="Y254" s="39">
        <v>16000000</v>
      </c>
    </row>
    <row r="255" spans="1:27">
      <c r="A255" s="6">
        <v>11</v>
      </c>
      <c r="B255" s="6" t="s">
        <v>94</v>
      </c>
      <c r="C255" s="30"/>
      <c r="D255" s="7">
        <f>PENJUALAN!C255+PENJUALAN!F255+PENJUALAN!I255+PENJUALAN!L255+PENJUALAN!O255+PENJUALAN!R255+PENJUALAN!U255+PENJUALAN!X255+PENJUALAN!AA255+PENJUALAN!AD255+PENJUALAN!AG255+PENJUALAN!AJ255+PENJUALAN!AM255+PENJUALAN!AP255+PENJUALAN!AS255+PENJUALAN!AY255+PENJUALAN!BB255+PENJUALAN!BE255+PENJUALAN!BH255+PENJUALAN!BK255+PENJUALAN!BN255+PENJUALAN!BQ255+PENJUALAN!BT255+PENJUALAN!BK255+PENJUALAN!BN255+PENJUALAN!BQ255+PENJUALAN!BT255+PENJUALAN!BW255</f>
        <v>0</v>
      </c>
      <c r="E255" s="7">
        <f>PENJUALAN!E255+PENJUALAN!H255+PENJUALAN!K255+PENJUALAN!N255+PENJUALAN!Q255+PENJUALAN!T255+PENJUALAN!W255+PENJUALAN!Z255+PENJUALAN!AC255+PENJUALAN!AF255+PENJUALAN!AI255+PENJUALAN!AL255+PENJUALAN!AO255+PENJUALAN!AR255+PENJUALAN!AU255+PENJUALAN!AX255+PENJUALAN!BA255+PENJUALAN!BD255+PENJUALAN!BG255+PENJUALAN!BJ255+PENJUALAN!BM255+PENJUALAN!BP255+PENJUALAN!BS255+PENJUALAN!BV255+PENJUALAN!BY255</f>
        <v>0</v>
      </c>
      <c r="F255" s="8"/>
      <c r="G255" s="7">
        <f t="shared" si="20"/>
        <v>0</v>
      </c>
      <c r="H255" s="30">
        <v>9000</v>
      </c>
      <c r="I255" s="7">
        <f t="shared" si="21"/>
        <v>0</v>
      </c>
      <c r="K255" s="39" t="s">
        <v>77</v>
      </c>
      <c r="L255" s="30">
        <v>400000</v>
      </c>
      <c r="N255" s="39" t="s">
        <v>25</v>
      </c>
      <c r="O255" s="36" t="str">
        <f>PENJUALAN!AG242</f>
        <v>AGUS BLP</v>
      </c>
      <c r="P255" s="37">
        <f>PENJUALAN!AI268</f>
        <v>7296000</v>
      </c>
      <c r="R255" s="36" t="str">
        <f>PENJUALAN!AG242</f>
        <v>AGUS BLP</v>
      </c>
      <c r="S255" s="37">
        <f>PENJUALAN!AI269</f>
        <v>0</v>
      </c>
      <c r="V255" s="88" t="s">
        <v>100</v>
      </c>
      <c r="W255" s="88"/>
      <c r="X255" s="2" t="s">
        <v>71</v>
      </c>
      <c r="Y255" s="39">
        <v>22750000</v>
      </c>
    </row>
    <row r="256" spans="1:27">
      <c r="A256" s="6">
        <v>12</v>
      </c>
      <c r="B256" s="6" t="s">
        <v>78</v>
      </c>
      <c r="C256" s="30">
        <v>60</v>
      </c>
      <c r="D256" s="7">
        <f>PENJUALAN!C256+PENJUALAN!F256+PENJUALAN!I256+PENJUALAN!L256+PENJUALAN!O256+PENJUALAN!R256+PENJUALAN!U256+PENJUALAN!X256+PENJUALAN!AA256+PENJUALAN!AD256+PENJUALAN!AG256+PENJUALAN!AJ256+PENJUALAN!AM256+PENJUALAN!AP256+PENJUALAN!AS256+PENJUALAN!AY256+PENJUALAN!BB256+PENJUALAN!BE256+PENJUALAN!BH256+PENJUALAN!BK256+PENJUALAN!BN256+PENJUALAN!BQ256+PENJUALAN!BT256+PENJUALAN!BK256+PENJUALAN!BN256+PENJUALAN!BQ256+PENJUALAN!BT256+PENJUALAN!BW256</f>
        <v>0</v>
      </c>
      <c r="E256" s="7">
        <f>PENJUALAN!E256+PENJUALAN!H256+PENJUALAN!K256+PENJUALAN!N256+PENJUALAN!Q256+PENJUALAN!T256+PENJUALAN!W256+PENJUALAN!Z256+PENJUALAN!AC256+PENJUALAN!AF256+PENJUALAN!AI256+PENJUALAN!AL256+PENJUALAN!AO256+PENJUALAN!AR256+PENJUALAN!AU256+PENJUALAN!AX256+PENJUALAN!BA256+PENJUALAN!BD256+PENJUALAN!BG256+PENJUALAN!BJ256+PENJUALAN!BM256+PENJUALAN!BP256+PENJUALAN!BS256+PENJUALAN!BV256+PENJUALAN!BY256</f>
        <v>0</v>
      </c>
      <c r="F256" s="8"/>
      <c r="G256" s="7">
        <f t="shared" si="20"/>
        <v>60</v>
      </c>
      <c r="H256" s="30">
        <v>7000</v>
      </c>
      <c r="I256" s="7">
        <f t="shared" si="21"/>
        <v>420000</v>
      </c>
      <c r="K256" s="39" t="s">
        <v>79</v>
      </c>
      <c r="L256" s="30">
        <v>450000</v>
      </c>
      <c r="N256" s="39" t="s">
        <v>25</v>
      </c>
      <c r="O256" s="36" t="str">
        <f>PENJUALAN!AJ242</f>
        <v>HADI</v>
      </c>
      <c r="P256" s="37">
        <f>PENJUALAN!AL268</f>
        <v>8060000</v>
      </c>
      <c r="R256" s="36" t="str">
        <f>PENJUALAN!AJ242</f>
        <v>HADI</v>
      </c>
      <c r="S256" s="37">
        <f>PENJUALAN!AL269</f>
        <v>0</v>
      </c>
      <c r="W256" s="8"/>
    </row>
    <row r="257" spans="1:25">
      <c r="A257" s="6">
        <v>13</v>
      </c>
      <c r="B257" s="6" t="s">
        <v>80</v>
      </c>
      <c r="C257" s="30">
        <v>1406</v>
      </c>
      <c r="D257" s="7">
        <f>PENJUALAN!C257+PENJUALAN!F257+PENJUALAN!I257+PENJUALAN!L257+PENJUALAN!O257+PENJUALAN!R257+PENJUALAN!U257+PENJUALAN!X257+PENJUALAN!AA257+PENJUALAN!AD257+PENJUALAN!AG257+PENJUALAN!AJ257+PENJUALAN!AM257+PENJUALAN!AP257+PENJUALAN!AS257+PENJUALAN!AY257+PENJUALAN!BB257+PENJUALAN!BE257+PENJUALAN!BH257+PENJUALAN!BK257+PENJUALAN!BN257+PENJUALAN!BQ257+PENJUALAN!BT257+PENJUALAN!BK257+PENJUALAN!BN257+PENJUALAN!BQ257+PENJUALAN!BT257+PENJUALAN!BW257</f>
        <v>867</v>
      </c>
      <c r="E257" s="7">
        <f>PENJUALAN!E257+PENJUALAN!H257+PENJUALAN!K257+PENJUALAN!N257+PENJUALAN!Q257+PENJUALAN!T257+PENJUALAN!W257+PENJUALAN!Z257+PENJUALAN!AC257+PENJUALAN!AF257+PENJUALAN!AI257+PENJUALAN!AL257+PENJUALAN!AO257+PENJUALAN!AR257+PENJUALAN!AU257+PENJUALAN!AX257+PENJUALAN!BA257+PENJUALAN!BD257+PENJUALAN!BG257+PENJUALAN!BJ257+PENJUALAN!BM257+PENJUALAN!BP257+PENJUALAN!BS257+PENJUALAN!BV257+PENJUALAN!BY257</f>
        <v>2096000</v>
      </c>
      <c r="F257" s="8"/>
      <c r="G257" s="7">
        <f t="shared" si="20"/>
        <v>539</v>
      </c>
      <c r="H257" s="30">
        <v>2400</v>
      </c>
      <c r="I257" s="7">
        <f t="shared" si="21"/>
        <v>1293600</v>
      </c>
      <c r="K257" s="39" t="s">
        <v>81</v>
      </c>
      <c r="L257" s="30">
        <v>80000</v>
      </c>
      <c r="N257" s="39" t="s">
        <v>23</v>
      </c>
      <c r="O257" s="36" t="str">
        <f>PENJUALAN!AM242</f>
        <v>RADIT</v>
      </c>
      <c r="P257" s="37">
        <f>PENJUALAN!AO268</f>
        <v>1440000</v>
      </c>
      <c r="R257" s="36" t="str">
        <f>PENJUALAN!AM242</f>
        <v>RADIT</v>
      </c>
      <c r="S257" s="37">
        <f>PENJUALAN!AO269</f>
        <v>0</v>
      </c>
      <c r="W257" s="8"/>
      <c r="X257" s="2" t="s">
        <v>82</v>
      </c>
      <c r="Y257" s="46">
        <f>Y251-Y252-Y253-Y254-Y255</f>
        <v>0</v>
      </c>
    </row>
    <row r="258" spans="1:25">
      <c r="A258" s="6">
        <v>14</v>
      </c>
      <c r="B258" s="6" t="s">
        <v>83</v>
      </c>
      <c r="C258" s="30">
        <v>80</v>
      </c>
      <c r="D258" s="7">
        <f>PENJUALAN!C258+PENJUALAN!F258+PENJUALAN!I258+PENJUALAN!L258+PENJUALAN!O258+PENJUALAN!R258+PENJUALAN!U258+PENJUALAN!X258+PENJUALAN!AA258+PENJUALAN!AD258+PENJUALAN!AG258+PENJUALAN!AJ258+PENJUALAN!AM258+PENJUALAN!AP258+PENJUALAN!AS258+PENJUALAN!AY258+PENJUALAN!BB258+PENJUALAN!BE258+PENJUALAN!BH258+PENJUALAN!BK258+PENJUALAN!BN258+PENJUALAN!BQ258+PENJUALAN!BT258+PENJUALAN!BK258+PENJUALAN!BN258+PENJUALAN!BQ258+PENJUALAN!BT258+PENJUALAN!BW258</f>
        <v>35</v>
      </c>
      <c r="E258" s="7">
        <f>PENJUALAN!E258+PENJUALAN!H258+PENJUALAN!K258+PENJUALAN!N258+PENJUALAN!Q258+PENJUALAN!T258+PENJUALAN!W258+PENJUALAN!Z258+PENJUALAN!AC258+PENJUALAN!AF258+PENJUALAN!AI258+PENJUALAN!AL258+PENJUALAN!AO258+PENJUALAN!AR258+PENJUALAN!AU258+PENJUALAN!AX258+PENJUALAN!BA258+PENJUALAN!BD258+PENJUALAN!BG258+PENJUALAN!BJ258+PENJUALAN!BM258+PENJUALAN!BP258+PENJUALAN!BS258+PENJUALAN!BV258+PENJUALAN!BY258</f>
        <v>600000</v>
      </c>
      <c r="F258" s="8"/>
      <c r="G258" s="7">
        <f t="shared" si="20"/>
        <v>45</v>
      </c>
      <c r="H258" s="30">
        <v>18000</v>
      </c>
      <c r="I258" s="7">
        <f t="shared" si="21"/>
        <v>810000</v>
      </c>
      <c r="K258" s="6"/>
      <c r="L258" s="7"/>
      <c r="N258" s="35"/>
      <c r="O258" s="36">
        <f>PENJUALAN!AP242</f>
        <v>0</v>
      </c>
      <c r="P258" s="37">
        <f>PENJUALAN!AR268</f>
        <v>0</v>
      </c>
      <c r="R258" s="36">
        <f>PENJUALAN!AP242</f>
        <v>0</v>
      </c>
      <c r="S258" s="37">
        <f>PENJUALAN!AR269</f>
        <v>0</v>
      </c>
      <c r="W258" s="8"/>
    </row>
    <row r="259" spans="1:25">
      <c r="A259" s="6">
        <v>15</v>
      </c>
      <c r="B259" s="6" t="s">
        <v>84</v>
      </c>
      <c r="C259" s="30">
        <v>13</v>
      </c>
      <c r="D259" s="7">
        <f>PENJUALAN!C259+PENJUALAN!F259+PENJUALAN!I259+PENJUALAN!L259+PENJUALAN!O259+PENJUALAN!R259+PENJUALAN!U259+PENJUALAN!X259+PENJUALAN!AA259+PENJUALAN!AD259+PENJUALAN!AG259+PENJUALAN!AJ259+PENJUALAN!AM259+PENJUALAN!AP259+PENJUALAN!AS259+PENJUALAN!AY259+PENJUALAN!BB259+PENJUALAN!BE259+PENJUALAN!BH259+PENJUALAN!BK259+PENJUALAN!BN259+PENJUALAN!BQ259+PENJUALAN!BT259+PENJUALAN!BK259+PENJUALAN!BN259+PENJUALAN!BQ259+PENJUALAN!BT259+PENJUALAN!BW259</f>
        <v>13</v>
      </c>
      <c r="E259" s="7">
        <f>PENJUALAN!E259+PENJUALAN!H259+PENJUALAN!K259+PENJUALAN!N259+PENJUALAN!Q259+PENJUALAN!T259+PENJUALAN!W259+PENJUALAN!Z259+PENJUALAN!AC259+PENJUALAN!AF259+PENJUALAN!AI259+PENJUALAN!AL259+PENJUALAN!AO259+PENJUALAN!AR259+PENJUALAN!AU259+PENJUALAN!AX259+PENJUALAN!BA259+PENJUALAN!BD259+PENJUALAN!BG259+PENJUALAN!BJ259+PENJUALAN!BM259+PENJUALAN!BP259+PENJUALAN!BS259+PENJUALAN!BV259+PENJUALAN!BY259</f>
        <v>178000</v>
      </c>
      <c r="F259" s="8"/>
      <c r="G259" s="7">
        <f t="shared" si="20"/>
        <v>0</v>
      </c>
      <c r="H259" s="30">
        <v>25000</v>
      </c>
      <c r="I259" s="7">
        <f t="shared" si="21"/>
        <v>0</v>
      </c>
      <c r="K259" s="6"/>
      <c r="L259" s="7"/>
      <c r="N259" s="35"/>
      <c r="O259" s="36">
        <f>PENJUALAN!AS242</f>
        <v>0</v>
      </c>
      <c r="P259" s="37">
        <f>PENJUALAN!AU268</f>
        <v>0</v>
      </c>
      <c r="R259" s="36">
        <f>PENJUALAN!AS242</f>
        <v>0</v>
      </c>
      <c r="S259" s="37">
        <f>PENJUALAN!AU269</f>
        <v>0</v>
      </c>
      <c r="W259" s="8"/>
    </row>
    <row r="260" spans="1:25">
      <c r="A260" s="6">
        <v>16</v>
      </c>
      <c r="B260" s="6" t="s">
        <v>85</v>
      </c>
      <c r="C260" s="30"/>
      <c r="D260" s="7">
        <f>PENJUALAN!C260+PENJUALAN!F260+PENJUALAN!I260+PENJUALAN!L260+PENJUALAN!O260+PENJUALAN!R260+PENJUALAN!U260+PENJUALAN!X260+PENJUALAN!AA260+PENJUALAN!AD260+PENJUALAN!AG260+PENJUALAN!AJ260+PENJUALAN!AM260+PENJUALAN!AP260+PENJUALAN!AS260+PENJUALAN!AY260+PENJUALAN!BB260+PENJUALAN!BE260+PENJUALAN!BH260+PENJUALAN!BK260+PENJUALAN!BN260+PENJUALAN!BQ260+PENJUALAN!BT260+PENJUALAN!BK260+PENJUALAN!BN260+PENJUALAN!BQ260+PENJUALAN!BT260+PENJUALAN!BW260</f>
        <v>0</v>
      </c>
      <c r="E260" s="7">
        <f>PENJUALAN!E260+PENJUALAN!H260+PENJUALAN!K260+PENJUALAN!N260+PENJUALAN!Q260+PENJUALAN!T260+PENJUALAN!W260+PENJUALAN!Z260+PENJUALAN!AC260+PENJUALAN!AF260+PENJUALAN!AI260+PENJUALAN!AL260+PENJUALAN!AO260+PENJUALAN!AR260+PENJUALAN!AU260+PENJUALAN!AX260+PENJUALAN!BA260+PENJUALAN!BD260+PENJUALAN!BG260+PENJUALAN!BJ260+PENJUALAN!BM260+PENJUALAN!BP260+PENJUALAN!BS260+PENJUALAN!BV260+PENJUALAN!BY260</f>
        <v>0</v>
      </c>
      <c r="F260" s="8"/>
      <c r="G260" s="7">
        <f t="shared" si="20"/>
        <v>0</v>
      </c>
      <c r="H260" s="30">
        <v>35000</v>
      </c>
      <c r="I260" s="7">
        <f t="shared" si="21"/>
        <v>0</v>
      </c>
      <c r="K260" s="6"/>
      <c r="L260" s="7"/>
      <c r="N260" s="35"/>
      <c r="O260" s="36">
        <f>PENJUALAN!AV242</f>
        <v>0</v>
      </c>
      <c r="P260" s="37">
        <f>PENJUALAN!AX268</f>
        <v>0</v>
      </c>
      <c r="R260" s="36">
        <f>PENJUALAN!AV242</f>
        <v>0</v>
      </c>
      <c r="S260" s="37">
        <f>PENJUALAN!AX269</f>
        <v>0</v>
      </c>
      <c r="W260" s="8"/>
    </row>
    <row r="261" spans="1:25">
      <c r="A261" s="6">
        <v>17</v>
      </c>
      <c r="B261" s="6" t="s">
        <v>86</v>
      </c>
      <c r="C261" s="7"/>
      <c r="D261" s="7">
        <f>PENJUALAN!C261+PENJUALAN!F261+PENJUALAN!I261+PENJUALAN!L261+PENJUALAN!O261+PENJUALAN!R261+PENJUALAN!U261+PENJUALAN!X261+PENJUALAN!AA261+PENJUALAN!AD261+PENJUALAN!AG261+PENJUALAN!AJ261+PENJUALAN!AM261+PENJUALAN!AP261+PENJUALAN!AS261+PENJUALAN!AY261+PENJUALAN!BB261+PENJUALAN!BE261+PENJUALAN!BH261+PENJUALAN!BK261+PENJUALAN!BN261+PENJUALAN!BQ261+PENJUALAN!BT261+PENJUALAN!BK261+PENJUALAN!BN261+PENJUALAN!BQ261+PENJUALAN!BT261+PENJUALAN!BW261</f>
        <v>0</v>
      </c>
      <c r="E261" s="7">
        <f>PENJUALAN!E261+PENJUALAN!H261+PENJUALAN!K261+PENJUALAN!N261+PENJUALAN!Q261+PENJUALAN!T261+PENJUALAN!W261+PENJUALAN!Z261+PENJUALAN!AC261+PENJUALAN!AF261+PENJUALAN!AI261+PENJUALAN!AL261+PENJUALAN!AO261+PENJUALAN!AR261+PENJUALAN!AU261+PENJUALAN!AX261+PENJUALAN!BA261+PENJUALAN!BD261+PENJUALAN!BG261+PENJUALAN!BJ261+PENJUALAN!BM261+PENJUALAN!BP261+PENJUALAN!BS261+PENJUALAN!BV261+PENJUALAN!BY261</f>
        <v>0</v>
      </c>
      <c r="F261" s="8"/>
      <c r="G261" s="7">
        <f t="shared" si="20"/>
        <v>0</v>
      </c>
      <c r="H261" s="30">
        <v>33000</v>
      </c>
      <c r="I261" s="7">
        <f t="shared" si="21"/>
        <v>0</v>
      </c>
      <c r="K261" s="6"/>
      <c r="L261" s="7"/>
      <c r="N261" s="35"/>
      <c r="O261" s="36">
        <f>PENJUALAN!AY242</f>
        <v>0</v>
      </c>
      <c r="P261" s="37">
        <f>PENJUALAN!BA268</f>
        <v>0</v>
      </c>
      <c r="R261" s="36">
        <f>PENJUALAN!AY242</f>
        <v>0</v>
      </c>
      <c r="S261" s="37">
        <f>PENJUALAN!BA269</f>
        <v>0</v>
      </c>
      <c r="W261" s="8"/>
    </row>
    <row r="262" spans="1:25">
      <c r="A262" s="6">
        <v>18</v>
      </c>
      <c r="B262" s="6"/>
      <c r="C262" s="7"/>
      <c r="D262" s="7">
        <f>PENJUALAN!C262+PENJUALAN!F262+PENJUALAN!I262+PENJUALAN!L262+PENJUALAN!O262+PENJUALAN!R262+PENJUALAN!U262+PENJUALAN!X262+PENJUALAN!AA262+PENJUALAN!AD262+PENJUALAN!AG262+PENJUALAN!AJ262+PENJUALAN!AM262+PENJUALAN!AP262+PENJUALAN!AS262+PENJUALAN!AY262+PENJUALAN!BB262+PENJUALAN!BE262+PENJUALAN!BH262+PENJUALAN!BK262+PENJUALAN!BN262+PENJUALAN!BQ262+PENJUALAN!BT262+PENJUALAN!BK262+PENJUALAN!BN262+PENJUALAN!BQ262+PENJUALAN!BT262+PENJUALAN!BW262</f>
        <v>0</v>
      </c>
      <c r="E262" s="7">
        <f>PENJUALAN!E262+PENJUALAN!H262+PENJUALAN!K262+PENJUALAN!N262+PENJUALAN!Q262+PENJUALAN!T262+PENJUALAN!W262+PENJUALAN!Z262+PENJUALAN!AC262+PENJUALAN!AF262+PENJUALAN!AI262+PENJUALAN!AL262+PENJUALAN!AO262+PENJUALAN!AR262+PENJUALAN!AU262+PENJUALAN!AX262+PENJUALAN!BA262+PENJUALAN!BD262+PENJUALAN!BG262+PENJUALAN!BJ262+PENJUALAN!BM262+PENJUALAN!BP262+PENJUALAN!BS262+PENJUALAN!BV262+PENJUALAN!BY262</f>
        <v>0</v>
      </c>
      <c r="F262" s="8"/>
      <c r="G262" s="7">
        <f t="shared" si="20"/>
        <v>0</v>
      </c>
      <c r="H262" s="7"/>
      <c r="I262" s="7">
        <f t="shared" si="21"/>
        <v>0</v>
      </c>
      <c r="K262" s="6"/>
      <c r="L262" s="7"/>
      <c r="N262" s="35"/>
      <c r="O262" s="36">
        <f>PENJUALAN!BB242</f>
        <v>0</v>
      </c>
      <c r="P262" s="37">
        <f>PENJUALAN!BD268</f>
        <v>0</v>
      </c>
      <c r="R262" s="36">
        <f>PENJUALAN!BB242</f>
        <v>0</v>
      </c>
      <c r="S262" s="37">
        <f>PENJUALAN!BD269</f>
        <v>0</v>
      </c>
      <c r="W262" s="8"/>
    </row>
    <row r="263" spans="1:25">
      <c r="A263" s="6">
        <v>19</v>
      </c>
      <c r="B263" s="6"/>
      <c r="C263" s="7"/>
      <c r="D263" s="7">
        <f>PENJUALAN!C263+PENJUALAN!F263+PENJUALAN!I263+PENJUALAN!L263+PENJUALAN!O263+PENJUALAN!R263+PENJUALAN!U263+PENJUALAN!X263+PENJUALAN!AA263+PENJUALAN!AD263+PENJUALAN!AG263+PENJUALAN!AJ263+PENJUALAN!AM263+PENJUALAN!AP263+PENJUALAN!AS263+PENJUALAN!AY263+PENJUALAN!BB263+PENJUALAN!BE263+PENJUALAN!BH263+PENJUALAN!BK263+PENJUALAN!BN263+PENJUALAN!BQ263+PENJUALAN!BT263+PENJUALAN!BK263+PENJUALAN!BN263+PENJUALAN!BQ263+PENJUALAN!BT263+PENJUALAN!BW263</f>
        <v>0</v>
      </c>
      <c r="E263" s="7">
        <f>PENJUALAN!E263+PENJUALAN!H263+PENJUALAN!K263+PENJUALAN!N263+PENJUALAN!Q263+PENJUALAN!T263+PENJUALAN!W263+PENJUALAN!Z263+PENJUALAN!AC263+PENJUALAN!AF263+PENJUALAN!AI263+PENJUALAN!AL263+PENJUALAN!AO263+PENJUALAN!AR263+PENJUALAN!AU263+PENJUALAN!AX263+PENJUALAN!BA263+PENJUALAN!BD263+PENJUALAN!BG263+PENJUALAN!BJ263+PENJUALAN!BM263+PENJUALAN!BP263+PENJUALAN!BS263+PENJUALAN!BV263+PENJUALAN!BY263</f>
        <v>0</v>
      </c>
      <c r="F263" s="8"/>
      <c r="G263" s="7">
        <f t="shared" si="20"/>
        <v>0</v>
      </c>
      <c r="H263" s="7"/>
      <c r="I263" s="7">
        <f t="shared" si="21"/>
        <v>0</v>
      </c>
      <c r="K263" s="6"/>
      <c r="L263" s="7"/>
      <c r="N263" s="35"/>
      <c r="O263" s="36">
        <f>PENJUALAN!BE242</f>
        <v>0</v>
      </c>
      <c r="P263" s="37">
        <f>PENJUALAN!BG268</f>
        <v>0</v>
      </c>
      <c r="R263" s="36">
        <f>PENJUALAN!BE242</f>
        <v>0</v>
      </c>
      <c r="S263" s="37">
        <f>PENJUALAN!BD269</f>
        <v>0</v>
      </c>
      <c r="W263" s="8"/>
    </row>
    <row r="264" spans="1:25">
      <c r="A264" s="6">
        <v>20</v>
      </c>
      <c r="B264" s="6"/>
      <c r="C264" s="7"/>
      <c r="D264" s="7">
        <f>PENJUALAN!C264+PENJUALAN!F264+PENJUALAN!I264+PENJUALAN!L264+PENJUALAN!O264+PENJUALAN!R264+PENJUALAN!U264+PENJUALAN!X264+PENJUALAN!AA264+PENJUALAN!AD264+PENJUALAN!AG264+PENJUALAN!AJ264+PENJUALAN!AM264+PENJUALAN!AP264+PENJUALAN!AS264+PENJUALAN!AY264+PENJUALAN!BB264+PENJUALAN!BE264+PENJUALAN!BH264+PENJUALAN!BK264+PENJUALAN!BN264+PENJUALAN!BQ264+PENJUALAN!BT264+PENJUALAN!BK264+PENJUALAN!BN264+PENJUALAN!BQ264+PENJUALAN!BT264+PENJUALAN!BW264</f>
        <v>0</v>
      </c>
      <c r="E264" s="7">
        <f>PENJUALAN!E264+PENJUALAN!H264+PENJUALAN!K264+PENJUALAN!N264+PENJUALAN!Q264+PENJUALAN!T264+PENJUALAN!W264+PENJUALAN!Z264+PENJUALAN!AC264+PENJUALAN!AF264+PENJUALAN!AI264+PENJUALAN!AL264+PENJUALAN!AO264+PENJUALAN!AR264+PENJUALAN!AU264+PENJUALAN!AX264+PENJUALAN!BA264+PENJUALAN!BD264+PENJUALAN!BG264+PENJUALAN!BJ264+PENJUALAN!BM264+PENJUALAN!BP264+PENJUALAN!BS264+PENJUALAN!BV264+PENJUALAN!BY264</f>
        <v>0</v>
      </c>
      <c r="F264" s="8"/>
      <c r="G264" s="7">
        <f t="shared" si="20"/>
        <v>0</v>
      </c>
      <c r="H264" s="7"/>
      <c r="I264" s="7">
        <f t="shared" si="21"/>
        <v>0</v>
      </c>
      <c r="K264" s="6"/>
      <c r="L264" s="7"/>
      <c r="N264" s="35"/>
      <c r="O264" s="36">
        <f>PENJUALAN!BH242</f>
        <v>0</v>
      </c>
      <c r="P264" s="37">
        <f>PENJUALAN!BG268</f>
        <v>0</v>
      </c>
      <c r="R264" s="36">
        <f>PENJUALAN!BH242</f>
        <v>0</v>
      </c>
      <c r="S264" s="37">
        <f>PENJUALAN!BG269</f>
        <v>0</v>
      </c>
    </row>
    <row r="265" spans="1:25">
      <c r="A265" s="6">
        <v>21</v>
      </c>
      <c r="B265" s="6"/>
      <c r="C265" s="7"/>
      <c r="D265" s="7">
        <f>PENJUALAN!C265+PENJUALAN!F265+PENJUALAN!I265+PENJUALAN!L265+PENJUALAN!O265+PENJUALAN!R265+PENJUALAN!U265+PENJUALAN!X265+PENJUALAN!AA265+PENJUALAN!AD265+PENJUALAN!AG265+PENJUALAN!AJ265+PENJUALAN!AM265+PENJUALAN!AP265+PENJUALAN!AS265+PENJUALAN!AY265+PENJUALAN!BB265+PENJUALAN!BE265+PENJUALAN!BH265+PENJUALAN!BK265+PENJUALAN!BN265+PENJUALAN!BQ265+PENJUALAN!BT265+PENJUALAN!BK265+PENJUALAN!BN265+PENJUALAN!BQ265+PENJUALAN!BT265+PENJUALAN!BW265</f>
        <v>0</v>
      </c>
      <c r="E265" s="7">
        <f>PENJUALAN!E265+PENJUALAN!H265+PENJUALAN!K265+PENJUALAN!N265+PENJUALAN!Q265+PENJUALAN!T265+PENJUALAN!W265+PENJUALAN!Z265+PENJUALAN!AC265+PENJUALAN!AF265+PENJUALAN!AI265+PENJUALAN!AL265+PENJUALAN!AO265+PENJUALAN!AR265+PENJUALAN!AU265+PENJUALAN!AX265+PENJUALAN!BA265+PENJUALAN!BD265+PENJUALAN!BG265+PENJUALAN!BJ265+PENJUALAN!BM265+PENJUALAN!BP265+PENJUALAN!BS265+PENJUALAN!BV265+PENJUALAN!BY265</f>
        <v>0</v>
      </c>
      <c r="F265" s="8"/>
      <c r="G265" s="7">
        <f t="shared" si="20"/>
        <v>0</v>
      </c>
      <c r="H265" s="7"/>
      <c r="I265" s="7">
        <f t="shared" si="21"/>
        <v>0</v>
      </c>
      <c r="K265" s="6"/>
      <c r="L265" s="7"/>
      <c r="N265" s="35"/>
      <c r="O265" s="36">
        <f>PENJUALAN!BH242</f>
        <v>0</v>
      </c>
      <c r="P265" s="37">
        <f>PENJUALAN!BJ268</f>
        <v>0</v>
      </c>
      <c r="R265" s="36">
        <f>PENJUALAN!BK242</f>
        <v>0</v>
      </c>
      <c r="S265" s="37">
        <f>PENJUALAN!BJ210</f>
        <v>0</v>
      </c>
    </row>
    <row r="266" spans="1:25">
      <c r="C266" s="8"/>
      <c r="D266" s="8"/>
      <c r="E266" s="8"/>
      <c r="F266" s="8"/>
      <c r="G266" s="8"/>
      <c r="H266" s="8"/>
      <c r="I266" s="8"/>
      <c r="L266" s="8"/>
    </row>
    <row r="267" spans="1:25">
      <c r="C267" s="8"/>
      <c r="D267" s="8"/>
      <c r="E267" s="9">
        <f>SUM(E245:E265)</f>
        <v>51248000</v>
      </c>
      <c r="F267" s="8"/>
      <c r="G267" s="8"/>
      <c r="H267" s="8"/>
      <c r="I267" s="9">
        <f>SUM(I245:I265)</f>
        <v>39291600</v>
      </c>
      <c r="L267" s="9">
        <f>SUM(L245:L265)</f>
        <v>7650000</v>
      </c>
      <c r="P267" s="9">
        <f>SUM(P245:P265)</f>
        <v>51248000</v>
      </c>
      <c r="S267" s="9">
        <f>SUM(S245:S265)</f>
        <v>0</v>
      </c>
    </row>
    <row r="268" spans="1:25">
      <c r="C268" s="8"/>
      <c r="D268" s="31"/>
      <c r="E268" s="32">
        <f>Y251</f>
        <v>81550000</v>
      </c>
      <c r="F268" s="8"/>
      <c r="G268" s="8"/>
      <c r="H268" s="8"/>
      <c r="I268" s="8"/>
      <c r="L268" s="8"/>
      <c r="S268" s="42">
        <f>I267+P267+S267</f>
        <v>90539600</v>
      </c>
    </row>
    <row r="269" spans="1:25">
      <c r="C269" s="8"/>
      <c r="D269" s="8" t="s">
        <v>88</v>
      </c>
      <c r="E269" s="9">
        <f>I267</f>
        <v>39291600</v>
      </c>
      <c r="F269" s="8"/>
      <c r="G269" s="8"/>
      <c r="H269" s="8"/>
      <c r="I269" s="8"/>
      <c r="L269" s="8"/>
    </row>
    <row r="270" spans="1:25">
      <c r="C270" s="8"/>
      <c r="D270" s="8" t="s">
        <v>89</v>
      </c>
      <c r="E270" s="9">
        <f>L267</f>
        <v>7650000</v>
      </c>
      <c r="F270" s="8"/>
      <c r="G270" s="8"/>
      <c r="H270" s="8"/>
      <c r="I270" s="8"/>
      <c r="L270" s="8"/>
    </row>
    <row r="271" spans="1:25">
      <c r="C271" s="8"/>
      <c r="D271" s="8"/>
      <c r="E271" s="8"/>
      <c r="F271" s="8"/>
      <c r="G271" s="8"/>
      <c r="H271" s="8"/>
      <c r="I271" s="8"/>
      <c r="L271" s="8"/>
    </row>
    <row r="272" spans="1:25">
      <c r="C272" s="8"/>
      <c r="D272" s="8" t="s">
        <v>90</v>
      </c>
      <c r="E272" s="9">
        <f>E267-E268+E269-E270</f>
        <v>1339600</v>
      </c>
      <c r="F272" s="8"/>
      <c r="G272" s="8"/>
      <c r="H272" s="8"/>
      <c r="I272" s="8"/>
      <c r="N272" s="2"/>
      <c r="O272" s="2"/>
      <c r="Y272" s="2"/>
    </row>
    <row r="273" spans="1:27">
      <c r="N273" s="2"/>
      <c r="O273" s="2"/>
      <c r="Y273" s="2"/>
    </row>
    <row r="274" spans="1:27" ht="5.0999999999999996" customHeight="1">
      <c r="N274" s="2"/>
      <c r="O274" s="2"/>
      <c r="Y274" s="2"/>
    </row>
    <row r="276" spans="1:27">
      <c r="A276" s="75" t="s">
        <v>25</v>
      </c>
      <c r="B276" s="73"/>
      <c r="C276" s="27" t="s">
        <v>37</v>
      </c>
      <c r="D276" s="27" t="s">
        <v>12</v>
      </c>
      <c r="E276" s="80" t="s">
        <v>38</v>
      </c>
      <c r="G276" s="27" t="s">
        <v>39</v>
      </c>
      <c r="H276" s="80" t="s">
        <v>3</v>
      </c>
      <c r="I276" s="80" t="s">
        <v>38</v>
      </c>
      <c r="K276" s="84" t="s">
        <v>40</v>
      </c>
      <c r="L276" s="85"/>
      <c r="N276" s="82" t="s">
        <v>41</v>
      </c>
      <c r="O276" s="74" t="s">
        <v>42</v>
      </c>
      <c r="P276" s="73"/>
      <c r="R276" s="75" t="s">
        <v>43</v>
      </c>
      <c r="S276" s="73"/>
      <c r="U276" s="75" t="s">
        <v>44</v>
      </c>
      <c r="V276" s="76"/>
      <c r="W276" s="76"/>
      <c r="X276" s="76"/>
      <c r="Y276" s="77"/>
      <c r="AA276" s="80" t="s">
        <v>45</v>
      </c>
    </row>
    <row r="277" spans="1:27">
      <c r="A277" s="5" t="s">
        <v>10</v>
      </c>
      <c r="B277" s="5" t="s">
        <v>46</v>
      </c>
      <c r="C277" s="28" t="s">
        <v>47</v>
      </c>
      <c r="D277" s="28" t="s">
        <v>48</v>
      </c>
      <c r="E277" s="81"/>
      <c r="G277" s="28" t="s">
        <v>49</v>
      </c>
      <c r="H277" s="81"/>
      <c r="I277" s="81"/>
      <c r="K277" s="86"/>
      <c r="L277" s="87"/>
      <c r="N277" s="83"/>
      <c r="O277" s="33" t="s">
        <v>50</v>
      </c>
      <c r="P277" s="34" t="s">
        <v>51</v>
      </c>
      <c r="R277" s="34" t="s">
        <v>50</v>
      </c>
      <c r="S277" s="34" t="s">
        <v>51</v>
      </c>
      <c r="U277" s="5" t="s">
        <v>46</v>
      </c>
      <c r="V277" s="5" t="s">
        <v>52</v>
      </c>
      <c r="W277" s="5" t="s">
        <v>11</v>
      </c>
      <c r="X277" s="5" t="s">
        <v>3</v>
      </c>
      <c r="Y277" s="45" t="s">
        <v>38</v>
      </c>
      <c r="AA277" s="81"/>
    </row>
    <row r="278" spans="1:27" ht="3.95" customHeight="1"/>
    <row r="279" spans="1:27">
      <c r="A279" s="6">
        <v>1</v>
      </c>
      <c r="B279" s="6" t="s">
        <v>53</v>
      </c>
      <c r="C279" s="30">
        <v>837</v>
      </c>
      <c r="D279" s="7">
        <f>PENJUALAN!C279+PENJUALAN!F279+PENJUALAN!I279+PENJUALAN!L279+PENJUALAN!O279+PENJUALAN!R279+PENJUALAN!U279+PENJUALAN!X279+PENJUALAN!AA279+PENJUALAN!AD279+PENJUALAN!AG279+PENJUALAN!AJ279+PENJUALAN!AM279+PENJUALAN!AP279+PENJUALAN!AS279+PENJUALAN!AY279+PENJUALAN!BB279+PENJUALAN!BE279+PENJUALAN!BH279+PENJUALAN!BK279+PENJUALAN!BN279+PENJUALAN!BQ279+PENJUALAN!BT279+PENJUALAN!BK279+PENJUALAN!BN279+PENJUALAN!BQ279+PENJUALAN!BT279+PENJUALAN!BW279</f>
        <v>675</v>
      </c>
      <c r="E279" s="7">
        <f>PENJUALAN!E279+PENJUALAN!H279+PENJUALAN!K279+PENJUALAN!N279+PENJUALAN!Q279+PENJUALAN!T279+PENJUALAN!W279+PENJUALAN!Z279+PENJUALAN!AC279+PENJUALAN!AF279+PENJUALAN!AI279+PENJUALAN!AL279+PENJUALAN!AO279+PENJUALAN!AR279+PENJUALAN!AU279+PENJUALAN!AX279+PENJUALAN!BA279+PENJUALAN!BD279+PENJUALAN!BG279+PENJUALAN!BJ279+PENJUALAN!BM279+PENJUALAN!BP279+PENJUALAN!BS279+PENJUALAN!BV279+PENJUALAN!BY279</f>
        <v>29765000</v>
      </c>
      <c r="F279" s="8"/>
      <c r="G279" s="7">
        <f t="shared" ref="G279:G299" si="23">C279-D279</f>
        <v>162</v>
      </c>
      <c r="H279" s="30">
        <v>44000</v>
      </c>
      <c r="I279" s="7">
        <f t="shared" ref="I279:I299" si="24">G279*H279</f>
        <v>7128000</v>
      </c>
      <c r="K279" s="39" t="s">
        <v>54</v>
      </c>
      <c r="L279" s="30">
        <v>1000000</v>
      </c>
      <c r="N279" s="39" t="s">
        <v>25</v>
      </c>
      <c r="O279" s="36" t="str">
        <f>PENJUALAN!C276</f>
        <v>BUDE FUJI</v>
      </c>
      <c r="P279" s="37">
        <f>PENJUALAN!E302</f>
        <v>1900000</v>
      </c>
      <c r="R279" s="36" t="str">
        <f>PENJUALAN!C276</f>
        <v>BUDE FUJI</v>
      </c>
      <c r="S279" s="37">
        <f>PENJUALAN!E303</f>
        <v>0</v>
      </c>
      <c r="U279" s="39" t="s">
        <v>55</v>
      </c>
      <c r="V279" s="39">
        <v>1379</v>
      </c>
      <c r="W279" s="30">
        <v>3500</v>
      </c>
      <c r="X279" s="39">
        <v>23000</v>
      </c>
      <c r="Y279" s="46">
        <f t="shared" ref="Y279:Y284" si="25">W279*X279</f>
        <v>80500000</v>
      </c>
      <c r="AA279" s="6"/>
    </row>
    <row r="280" spans="1:27">
      <c r="A280" s="6">
        <v>2</v>
      </c>
      <c r="B280" s="6" t="s">
        <v>56</v>
      </c>
      <c r="C280" s="30">
        <v>10</v>
      </c>
      <c r="D280" s="7">
        <f>PENJUALAN!C280+PENJUALAN!F280+PENJUALAN!I280+PENJUALAN!L280+PENJUALAN!O280+PENJUALAN!R280+PENJUALAN!U280+PENJUALAN!X280+PENJUALAN!AA280+PENJUALAN!AD280+PENJUALAN!AG280+PENJUALAN!AJ280+PENJUALAN!AM280+PENJUALAN!AP280+PENJUALAN!AS280+PENJUALAN!AY280+PENJUALAN!BB280+PENJUALAN!BE280+PENJUALAN!BH280+PENJUALAN!BK280+PENJUALAN!BN280+PENJUALAN!BQ280+PENJUALAN!BT280+PENJUALAN!BK280+PENJUALAN!BN280+PENJUALAN!BQ280+PENJUALAN!BT280+PENJUALAN!BW280</f>
        <v>10</v>
      </c>
      <c r="E280" s="7">
        <f>PENJUALAN!E280+PENJUALAN!H280+PENJUALAN!K280+PENJUALAN!N280+PENJUALAN!Q280+PENJUALAN!T280+PENJUALAN!W280+PENJUALAN!Z280+PENJUALAN!AC280+PENJUALAN!AF280+PENJUALAN!AI280+PENJUALAN!AL280+PENJUALAN!AO280+PENJUALAN!AR280+PENJUALAN!AU280+PENJUALAN!AX280+PENJUALAN!BA280+PENJUALAN!BD280+PENJUALAN!BG280+PENJUALAN!BJ280+PENJUALAN!BM280+PENJUALAN!BP280+PENJUALAN!BS280+PENJUALAN!BV280+PENJUALAN!BY280</f>
        <v>400000</v>
      </c>
      <c r="F280" s="8"/>
      <c r="G280" s="7">
        <f t="shared" si="23"/>
        <v>0</v>
      </c>
      <c r="H280" s="30">
        <v>40000</v>
      </c>
      <c r="I280" s="7">
        <f t="shared" si="24"/>
        <v>0</v>
      </c>
      <c r="K280" s="39" t="s">
        <v>57</v>
      </c>
      <c r="L280" s="30">
        <v>450000</v>
      </c>
      <c r="N280" s="39" t="s">
        <v>25</v>
      </c>
      <c r="O280" s="36" t="str">
        <f>PENJUALAN!F276</f>
        <v>AGIL DIMSUM</v>
      </c>
      <c r="P280" s="37">
        <f>PENJUALAN!H302</f>
        <v>10500000</v>
      </c>
      <c r="R280" s="36" t="str">
        <f>PENJUALAN!F276</f>
        <v>AGIL DIMSUM</v>
      </c>
      <c r="S280" s="37">
        <f>PENJUALAN!H303</f>
        <v>0</v>
      </c>
      <c r="U280" s="6"/>
      <c r="V280" s="6"/>
      <c r="W280" s="7"/>
      <c r="X280" s="6"/>
      <c r="Y280" s="46">
        <f t="shared" si="25"/>
        <v>0</v>
      </c>
      <c r="AA280" s="6"/>
    </row>
    <row r="281" spans="1:27">
      <c r="A281" s="6">
        <v>3</v>
      </c>
      <c r="B281" s="6" t="s">
        <v>58</v>
      </c>
      <c r="C281" s="30">
        <v>560</v>
      </c>
      <c r="D281" s="7">
        <f>PENJUALAN!C281+PENJUALAN!F281+PENJUALAN!I281+PENJUALAN!L281+PENJUALAN!O281+PENJUALAN!R281+PENJUALAN!U281+PENJUALAN!X281+PENJUALAN!AA281+PENJUALAN!AD281+PENJUALAN!AG281+PENJUALAN!AJ281+PENJUALAN!AM281+PENJUALAN!AP281+PENJUALAN!AS281+PENJUALAN!AY281+PENJUALAN!BB281+PENJUALAN!BE281+PENJUALAN!BH281+PENJUALAN!BK281+PENJUALAN!BN281+PENJUALAN!BQ281+PENJUALAN!BT281+PENJUALAN!BK281+PENJUALAN!BN281+PENJUALAN!BQ281+PENJUALAN!BT281+PENJUALAN!BW281</f>
        <v>560</v>
      </c>
      <c r="E281" s="7">
        <f>PENJUALAN!E281+PENJUALAN!H281+PENJUALAN!K281+PENJUALAN!N281+PENJUALAN!Q281+PENJUALAN!T281+PENJUALAN!W281+PENJUALAN!Z281+PENJUALAN!AC281+PENJUALAN!AF281+PENJUALAN!AI281+PENJUALAN!AL281+PENJUALAN!AO281+PENJUALAN!AR281+PENJUALAN!AU281+PENJUALAN!AX281+PENJUALAN!BA281+PENJUALAN!BD281+PENJUALAN!BG281+PENJUALAN!BJ281+PENJUALAN!BM281+PENJUALAN!BP281+PENJUALAN!BS281+PENJUALAN!BV281+PENJUALAN!BY281</f>
        <v>22280000</v>
      </c>
      <c r="F281" s="8"/>
      <c r="G281" s="7">
        <f t="shared" si="23"/>
        <v>0</v>
      </c>
      <c r="H281" s="30">
        <v>38000</v>
      </c>
      <c r="I281" s="7">
        <f t="shared" si="24"/>
        <v>0</v>
      </c>
      <c r="K281" s="39" t="s">
        <v>59</v>
      </c>
      <c r="L281" s="30">
        <v>320000</v>
      </c>
      <c r="N281" s="39" t="s">
        <v>101</v>
      </c>
      <c r="O281" s="36" t="str">
        <f>PENJUALAN!I276</f>
        <v>TARMIN</v>
      </c>
      <c r="P281" s="38">
        <f>PENJUALAN!K302</f>
        <v>9488000</v>
      </c>
      <c r="R281" s="36" t="str">
        <f>PENJUALAN!I276</f>
        <v>TARMIN</v>
      </c>
      <c r="S281" s="37">
        <f>PENJUALAN!K303</f>
        <v>0</v>
      </c>
      <c r="U281" s="6"/>
      <c r="V281" s="6"/>
      <c r="W281" s="7"/>
      <c r="X281" s="6"/>
      <c r="Y281" s="46">
        <f t="shared" si="25"/>
        <v>0</v>
      </c>
      <c r="AA281" s="6"/>
    </row>
    <row r="282" spans="1:27">
      <c r="A282" s="6">
        <v>4</v>
      </c>
      <c r="B282" s="6" t="s">
        <v>61</v>
      </c>
      <c r="C282" s="30">
        <v>100</v>
      </c>
      <c r="D282" s="7">
        <f>PENJUALAN!C282+PENJUALAN!F282+PENJUALAN!I282+PENJUALAN!L282+PENJUALAN!O282+PENJUALAN!R282+PENJUALAN!U282+PENJUALAN!X282+PENJUALAN!AA282+PENJUALAN!AD282+PENJUALAN!AG282+PENJUALAN!AJ282+PENJUALAN!AM282+PENJUALAN!AP282+PENJUALAN!AS282+PENJUALAN!AY282+PENJUALAN!BB282+PENJUALAN!BE282+PENJUALAN!BH282+PENJUALAN!BK282+PENJUALAN!BN282+PENJUALAN!BQ282+PENJUALAN!BT282+PENJUALAN!BK282+PENJUALAN!BN282+PENJUALAN!BQ282+PENJUALAN!BT282+PENJUALAN!BW282</f>
        <v>72</v>
      </c>
      <c r="E282" s="7">
        <f>PENJUALAN!E282+PENJUALAN!H282+PENJUALAN!K282+PENJUALAN!N282+PENJUALAN!Q282+PENJUALAN!T282+PENJUALAN!W282+PENJUALAN!Z282+PENJUALAN!AC282+PENJUALAN!AF282+PENJUALAN!AI282+PENJUALAN!AL282+PENJUALAN!AO282+PENJUALAN!AR282+PENJUALAN!AU282+PENJUALAN!AX282+PENJUALAN!BA282+PENJUALAN!BD282+PENJUALAN!BG282+PENJUALAN!BJ282+PENJUALAN!BM282+PENJUALAN!BP282+PENJUALAN!BS282+PENJUALAN!BV282+PENJUALAN!BY282</f>
        <v>2554000</v>
      </c>
      <c r="F282" s="8"/>
      <c r="G282" s="7">
        <f t="shared" si="23"/>
        <v>28</v>
      </c>
      <c r="H282" s="30">
        <v>35000</v>
      </c>
      <c r="I282" s="7">
        <f t="shared" si="24"/>
        <v>980000</v>
      </c>
      <c r="K282" s="39" t="s">
        <v>62</v>
      </c>
      <c r="L282" s="30">
        <v>150000</v>
      </c>
      <c r="N282" s="39" t="s">
        <v>26</v>
      </c>
      <c r="O282" s="36" t="str">
        <f>PENJUALAN!L276</f>
        <v>DARMA</v>
      </c>
      <c r="P282" s="37">
        <f>PENJUALAN!N302</f>
        <v>21866000</v>
      </c>
      <c r="R282" s="36" t="str">
        <f>PENJUALAN!L276</f>
        <v>DARMA</v>
      </c>
      <c r="S282" s="37">
        <f>PENJUALAN!N303</f>
        <v>0</v>
      </c>
      <c r="U282" s="6"/>
      <c r="V282" s="6"/>
      <c r="W282" s="7"/>
      <c r="X282" s="6"/>
      <c r="Y282" s="46">
        <f t="shared" si="25"/>
        <v>0</v>
      </c>
      <c r="AA282" s="6"/>
    </row>
    <row r="283" spans="1:27">
      <c r="A283" s="6">
        <v>5</v>
      </c>
      <c r="B283" s="6" t="s">
        <v>63</v>
      </c>
      <c r="C283" s="30">
        <v>5</v>
      </c>
      <c r="D283" s="7">
        <f>PENJUALAN!C283+PENJUALAN!F283+PENJUALAN!I283+PENJUALAN!L283+PENJUALAN!O283+PENJUALAN!R283+PENJUALAN!U283+PENJUALAN!X283+PENJUALAN!AA283+PENJUALAN!AD283+PENJUALAN!AG283+PENJUALAN!AJ283+PENJUALAN!AM283+PENJUALAN!AP283+PENJUALAN!AS283+PENJUALAN!AY283+PENJUALAN!BB283+PENJUALAN!BE283+PENJUALAN!BH283+PENJUALAN!BK283+PENJUALAN!BN283+PENJUALAN!BQ283+PENJUALAN!BT283+PENJUALAN!BK283+PENJUALAN!BN283+PENJUALAN!BQ283+PENJUALAN!BT283+PENJUALAN!BW283</f>
        <v>5</v>
      </c>
      <c r="E283" s="7">
        <f>PENJUALAN!E283+PENJUALAN!H283+PENJUALAN!K283+PENJUALAN!N283+PENJUALAN!Q283+PENJUALAN!T283+PENJUALAN!W283+PENJUALAN!Z283+PENJUALAN!AC283+PENJUALAN!AF283+PENJUALAN!AI283+PENJUALAN!AL283+PENJUALAN!AO283+PENJUALAN!AR283+PENJUALAN!AU283+PENJUALAN!AX283+PENJUALAN!BA283+PENJUALAN!BD283+PENJUALAN!BG283+PENJUALAN!BJ283+PENJUALAN!BM283+PENJUALAN!BP283+PENJUALAN!BS283+PENJUALAN!BV283+PENJUALAN!BY283</f>
        <v>180000</v>
      </c>
      <c r="F283" s="8"/>
      <c r="G283" s="7">
        <f t="shared" si="23"/>
        <v>0</v>
      </c>
      <c r="H283" s="30">
        <v>34000</v>
      </c>
      <c r="I283" s="7">
        <f t="shared" si="24"/>
        <v>0</v>
      </c>
      <c r="K283" s="39" t="s">
        <v>64</v>
      </c>
      <c r="L283" s="30">
        <v>2300000</v>
      </c>
      <c r="N283" s="39" t="s">
        <v>26</v>
      </c>
      <c r="O283" s="36" t="str">
        <f>PENJUALAN!O276</f>
        <v>RUDI BOGOR</v>
      </c>
      <c r="P283" s="37">
        <f>PENJUALAN!Q302</f>
        <v>3900000</v>
      </c>
      <c r="R283" s="36" t="str">
        <f>PENJUALAN!O276</f>
        <v>RUDI BOGOR</v>
      </c>
      <c r="S283" s="37">
        <f>PENJUALAN!Q303</f>
        <v>0</v>
      </c>
      <c r="U283" s="6"/>
      <c r="V283" s="6"/>
      <c r="W283" s="7"/>
      <c r="X283" s="6"/>
      <c r="Y283" s="46">
        <f t="shared" si="25"/>
        <v>0</v>
      </c>
      <c r="AA283" s="6"/>
    </row>
    <row r="284" spans="1:27">
      <c r="A284" s="6">
        <v>6</v>
      </c>
      <c r="B284" s="6" t="s">
        <v>65</v>
      </c>
      <c r="C284" s="30">
        <v>49</v>
      </c>
      <c r="D284" s="7">
        <f>PENJUALAN!C284+PENJUALAN!F284+PENJUALAN!I284+PENJUALAN!L284+PENJUALAN!O284+PENJUALAN!R284+PENJUALAN!U284+PENJUALAN!X284+PENJUALAN!AA284+PENJUALAN!AD284+PENJUALAN!AG284+PENJUALAN!AJ284+PENJUALAN!AM284+PENJUALAN!AP284+PENJUALAN!AS284+PENJUALAN!AY284+PENJUALAN!BB284+PENJUALAN!BE284+PENJUALAN!BH284+PENJUALAN!BK284+PENJUALAN!BN284+PENJUALAN!BQ284+PENJUALAN!BT284+PENJUALAN!BK284+PENJUALAN!BN284+PENJUALAN!BQ284+PENJUALAN!BT284+PENJUALAN!BW284</f>
        <v>49</v>
      </c>
      <c r="E284" s="7">
        <f>PENJUALAN!E284+PENJUALAN!H284+PENJUALAN!K284+PENJUALAN!N284+PENJUALAN!Q284+PENJUALAN!T284+PENJUALAN!W284+PENJUALAN!Z284+PENJUALAN!AC284+PENJUALAN!AF284+PENJUALAN!AI284+PENJUALAN!AL284+PENJUALAN!AO284+PENJUALAN!AR284+PENJUALAN!AU284+PENJUALAN!AX284+PENJUALAN!BA284+PENJUALAN!BD284+PENJUALAN!BG284+PENJUALAN!BJ284+PENJUALAN!BM284+PENJUALAN!BP284+PENJUALAN!BS284+PENJUALAN!BV284+PENJUALAN!BY284</f>
        <v>1490000</v>
      </c>
      <c r="F284" s="8"/>
      <c r="G284" s="7">
        <f t="shared" si="23"/>
        <v>0</v>
      </c>
      <c r="H284" s="30">
        <v>30000</v>
      </c>
      <c r="I284" s="7">
        <f t="shared" si="24"/>
        <v>0</v>
      </c>
      <c r="K284" s="39" t="s">
        <v>66</v>
      </c>
      <c r="L284" s="30">
        <v>2000000</v>
      </c>
      <c r="N284" s="39" t="s">
        <v>101</v>
      </c>
      <c r="O284" s="36" t="str">
        <f>PENJUALAN!R276</f>
        <v>KARWATI</v>
      </c>
      <c r="P284" s="37">
        <f>PENJUALAN!T302</f>
        <v>22000000</v>
      </c>
      <c r="R284" s="36" t="str">
        <f>PENJUALAN!R276</f>
        <v>KARWATI</v>
      </c>
      <c r="S284" s="37">
        <f>PENJUALAN!T303</f>
        <v>0</v>
      </c>
      <c r="U284" s="6"/>
      <c r="V284" s="6"/>
      <c r="W284" s="7"/>
      <c r="X284" s="6"/>
      <c r="Y284" s="46">
        <f t="shared" si="25"/>
        <v>0</v>
      </c>
      <c r="AA284" s="6"/>
    </row>
    <row r="285" spans="1:27">
      <c r="A285" s="6">
        <v>7</v>
      </c>
      <c r="B285" s="6" t="s">
        <v>67</v>
      </c>
      <c r="C285" s="30">
        <v>524</v>
      </c>
      <c r="D285" s="7">
        <f>PENJUALAN!C285+PENJUALAN!F285+PENJUALAN!I285+PENJUALAN!L285+PENJUALAN!O285+PENJUALAN!R285+PENJUALAN!U285+PENJUALAN!X285+PENJUALAN!AA285+PENJUALAN!AD285+PENJUALAN!AG285+PENJUALAN!AJ285+PENJUALAN!AM285+PENJUALAN!AP285+PENJUALAN!AS285+PENJUALAN!AY285+PENJUALAN!BB285+PENJUALAN!BE285+PENJUALAN!BH285+PENJUALAN!BK285+PENJUALAN!BN285+PENJUALAN!BQ285+PENJUALAN!BT285+PENJUALAN!BK285+PENJUALAN!BN285+PENJUALAN!BQ285+PENJUALAN!BT285+PENJUALAN!BW285</f>
        <v>415</v>
      </c>
      <c r="E285" s="7">
        <f>PENJUALAN!E285+PENJUALAN!H285+PENJUALAN!K285+PENJUALAN!N285+PENJUALAN!Q285+PENJUALAN!T285+PENJUALAN!W285+PENJUALAN!Z285+PENJUALAN!AC285+PENJUALAN!AF285+PENJUALAN!AI285+PENJUALAN!AL285+PENJUALAN!AO285+PENJUALAN!AR285+PENJUALAN!AU285+PENJUALAN!AX285+PENJUALAN!BA285+PENJUALAN!BD285+PENJUALAN!BG285+PENJUALAN!BJ285+PENJUALAN!BM285+PENJUALAN!BP285+PENJUALAN!BS285+PENJUALAN!BV285+PENJUALAN!BY285</f>
        <v>6490000</v>
      </c>
      <c r="F285" s="8"/>
      <c r="G285" s="7">
        <f t="shared" si="23"/>
        <v>109</v>
      </c>
      <c r="H285" s="30">
        <v>15500</v>
      </c>
      <c r="I285" s="7">
        <f t="shared" si="24"/>
        <v>1689500</v>
      </c>
      <c r="K285" s="39" t="s">
        <v>68</v>
      </c>
      <c r="L285" s="30">
        <v>300000</v>
      </c>
      <c r="N285" s="39" t="s">
        <v>25</v>
      </c>
      <c r="O285" s="36" t="str">
        <f>PENJUALAN!U276</f>
        <v>YANTO</v>
      </c>
      <c r="P285" s="37">
        <f>PENJUALAN!W302</f>
        <v>995000</v>
      </c>
      <c r="R285" s="36" t="str">
        <f>PENJUALAN!U276</f>
        <v>YANTO</v>
      </c>
      <c r="S285" s="37">
        <f>PENJUALAN!W303</f>
        <v>0</v>
      </c>
      <c r="U285" s="40"/>
      <c r="V285" s="40"/>
      <c r="W285" s="41"/>
      <c r="Y285" s="24">
        <f>SUM(Y279:Y284)</f>
        <v>80500000</v>
      </c>
    </row>
    <row r="286" spans="1:27">
      <c r="A286" s="6">
        <v>8</v>
      </c>
      <c r="B286" s="6" t="s">
        <v>69</v>
      </c>
      <c r="C286" s="30">
        <v>225</v>
      </c>
      <c r="D286" s="7">
        <f>PENJUALAN!C286+PENJUALAN!F286+PENJUALAN!I286+PENJUALAN!L286+PENJUALAN!O286+PENJUALAN!R286+PENJUALAN!U286+PENJUALAN!X286+PENJUALAN!AA286+PENJUALAN!AD286+PENJUALAN!AG286+PENJUALAN!AJ286+PENJUALAN!AM286+PENJUALAN!AP286+PENJUALAN!AS286+PENJUALAN!AY286+PENJUALAN!BB286+PENJUALAN!BE286+PENJUALAN!BH286+PENJUALAN!BK286+PENJUALAN!BN286+PENJUALAN!BQ286+PENJUALAN!BT286+PENJUALAN!BK286+PENJUALAN!BN286+PENJUALAN!BQ286+PENJUALAN!BT286+PENJUALAN!BW286</f>
        <v>225</v>
      </c>
      <c r="E286" s="7">
        <f>PENJUALAN!E286+PENJUALAN!H286+PENJUALAN!K286+PENJUALAN!N286+PENJUALAN!Q286+PENJUALAN!T286+PENJUALAN!W286+PENJUALAN!Z286+PENJUALAN!AC286+PENJUALAN!AF286+PENJUALAN!AI286+PENJUALAN!AL286+PENJUALAN!AO286+PENJUALAN!AR286+PENJUALAN!AU286+PENJUALAN!AX286+PENJUALAN!BA286+PENJUALAN!BD286+PENJUALAN!BG286+PENJUALAN!BJ286+PENJUALAN!BM286+PENJUALAN!BP286+PENJUALAN!BS286+PENJUALAN!BV286+PENJUALAN!BY286</f>
        <v>7296000</v>
      </c>
      <c r="F286" s="8"/>
      <c r="G286" s="7">
        <f t="shared" si="23"/>
        <v>0</v>
      </c>
      <c r="H286" s="30">
        <v>32000</v>
      </c>
      <c r="I286" s="7">
        <f t="shared" si="24"/>
        <v>0</v>
      </c>
      <c r="K286" s="39" t="s">
        <v>70</v>
      </c>
      <c r="L286" s="30">
        <v>200000</v>
      </c>
      <c r="N286" s="39" t="s">
        <v>26</v>
      </c>
      <c r="O286" s="36" t="str">
        <f>PENJUALAN!X276</f>
        <v>AGUS</v>
      </c>
      <c r="P286" s="37">
        <f>PENJUALAN!Z302</f>
        <v>10180000</v>
      </c>
      <c r="R286" s="36" t="str">
        <f>PENJUALAN!X276</f>
        <v>AGUS</v>
      </c>
      <c r="S286" s="37">
        <f>PENJUALAN!Z303</f>
        <v>0</v>
      </c>
      <c r="U286" s="40"/>
      <c r="V286" s="91" t="s">
        <v>27</v>
      </c>
      <c r="W286" s="91"/>
      <c r="X286" s="31" t="s">
        <v>71</v>
      </c>
      <c r="Y286" s="48">
        <v>17000000</v>
      </c>
    </row>
    <row r="287" spans="1:27">
      <c r="A287" s="6">
        <v>9</v>
      </c>
      <c r="B287" s="6" t="s">
        <v>72</v>
      </c>
      <c r="C287" s="30">
        <v>179</v>
      </c>
      <c r="D287" s="7">
        <f>PENJUALAN!C287+PENJUALAN!F287+PENJUALAN!I287+PENJUALAN!L287+PENJUALAN!O287+PENJUALAN!R287+PENJUALAN!U287+PENJUALAN!X287+PENJUALAN!AA287+PENJUALAN!AD287+PENJUALAN!AG287+PENJUALAN!AJ287+PENJUALAN!AM287+PENJUALAN!AP287+PENJUALAN!AS287+PENJUALAN!AY287+PENJUALAN!BB287+PENJUALAN!BE287+PENJUALAN!BH287+PENJUALAN!BK287+PENJUALAN!BN287+PENJUALAN!BQ287+PENJUALAN!BT287+PENJUALAN!BK287+PENJUALAN!BN287+PENJUALAN!BQ287+PENJUALAN!BT287+PENJUALAN!BW287</f>
        <v>137</v>
      </c>
      <c r="E287" s="7">
        <f>PENJUALAN!E287+PENJUALAN!H287+PENJUALAN!K287+PENJUALAN!N287+PENJUALAN!Q287+PENJUALAN!T287+PENJUALAN!W287+PENJUALAN!Z287+PENJUALAN!AC287+PENJUALAN!AF287+PENJUALAN!AI287+PENJUALAN!AL287+PENJUALAN!AO287+PENJUALAN!AR287+PENJUALAN!AU287+PENJUALAN!AX287+PENJUALAN!BA287+PENJUALAN!BD287+PENJUALAN!BG287+PENJUALAN!BJ287+PENJUALAN!BM287+PENJUALAN!BP287+PENJUALAN!BS287+PENJUALAN!BV287+PENJUALAN!BY287</f>
        <v>1664000</v>
      </c>
      <c r="F287" s="8"/>
      <c r="G287" s="7">
        <f t="shared" si="23"/>
        <v>42</v>
      </c>
      <c r="H287" s="30">
        <v>12000</v>
      </c>
      <c r="I287" s="7">
        <f t="shared" si="24"/>
        <v>504000</v>
      </c>
      <c r="K287" s="39" t="s">
        <v>73</v>
      </c>
      <c r="L287" s="30"/>
      <c r="N287" s="39" t="s">
        <v>26</v>
      </c>
      <c r="O287" s="36" t="str">
        <f>PENJUALAN!AA276</f>
        <v>TOHIR</v>
      </c>
      <c r="P287" s="37">
        <f>PENJUALAN!AC302</f>
        <v>260000</v>
      </c>
      <c r="R287" s="36" t="str">
        <f>PENJUALAN!AA276</f>
        <v>TOHIR</v>
      </c>
      <c r="S287" s="37">
        <f>PENJUALAN!AC303</f>
        <v>0</v>
      </c>
      <c r="V287" s="91" t="s">
        <v>27</v>
      </c>
      <c r="W287" s="91"/>
      <c r="X287" s="31" t="s">
        <v>71</v>
      </c>
      <c r="Y287" s="48">
        <v>52000000</v>
      </c>
    </row>
    <row r="288" spans="1:27">
      <c r="A288" s="6">
        <v>10</v>
      </c>
      <c r="B288" s="6" t="s">
        <v>74</v>
      </c>
      <c r="C288" s="30">
        <v>108</v>
      </c>
      <c r="D288" s="7">
        <f>PENJUALAN!C288+PENJUALAN!F288+PENJUALAN!I288+PENJUALAN!L288+PENJUALAN!O288+PENJUALAN!R288+PENJUALAN!U288+PENJUALAN!X288+PENJUALAN!AA288+PENJUALAN!AD288+PENJUALAN!AG288+PENJUALAN!AJ288+PENJUALAN!AM288+PENJUALAN!AP288+PENJUALAN!AS288+PENJUALAN!AY288+PENJUALAN!BB288+PENJUALAN!BE288+PENJUALAN!BH288+PENJUALAN!BK288+PENJUALAN!BN288+PENJUALAN!BQ288+PENJUALAN!BT288+PENJUALAN!BK288+PENJUALAN!BN288+PENJUALAN!BQ288+PENJUALAN!BT288+PENJUALAN!BW288</f>
        <v>108</v>
      </c>
      <c r="E288" s="7">
        <f>PENJUALAN!E288+PENJUALAN!H288+PENJUALAN!K288+PENJUALAN!N288+PENJUALAN!Q288+PENJUALAN!T288+PENJUALAN!W288+PENJUALAN!Z288+PENJUALAN!AC288+PENJUALAN!AF288+PENJUALAN!AI288+PENJUALAN!AL288+PENJUALAN!AO288+PENJUALAN!AR288+PENJUALAN!AU288+PENJUALAN!AX288+PENJUALAN!BA288+PENJUALAN!BD288+PENJUALAN!BG288+PENJUALAN!BJ288+PENJUALAN!BM288+PENJUALAN!BP288+PENJUALAN!BS288+PENJUALAN!BV288+PENJUALAN!BY288</f>
        <v>2560000</v>
      </c>
      <c r="F288" s="8"/>
      <c r="G288" s="7">
        <f t="shared" si="23"/>
        <v>0</v>
      </c>
      <c r="H288" s="30">
        <v>22000</v>
      </c>
      <c r="I288" s="7">
        <f t="shared" si="24"/>
        <v>0</v>
      </c>
      <c r="K288" s="39" t="s">
        <v>75</v>
      </c>
      <c r="L288" s="30">
        <v>50000</v>
      </c>
      <c r="N288" s="39" t="s">
        <v>26</v>
      </c>
      <c r="O288" s="36" t="str">
        <f>PENJUALAN!AD276</f>
        <v>SEBLAK</v>
      </c>
      <c r="P288" s="37">
        <f>PENJUALAN!AF302</f>
        <v>340000</v>
      </c>
      <c r="R288" s="36" t="str">
        <f>PENJUALAN!AD276</f>
        <v>SEBLAK</v>
      </c>
      <c r="S288" s="37">
        <f>PENJUALAN!AF303</f>
        <v>0</v>
      </c>
      <c r="V288" s="91" t="s">
        <v>27</v>
      </c>
      <c r="W288" s="91"/>
      <c r="X288" s="31" t="s">
        <v>71</v>
      </c>
      <c r="Y288" s="48">
        <v>11500000</v>
      </c>
    </row>
    <row r="289" spans="1:25">
      <c r="A289" s="6">
        <v>11</v>
      </c>
      <c r="B289" s="6" t="s">
        <v>94</v>
      </c>
      <c r="C289" s="30">
        <v>115</v>
      </c>
      <c r="D289" s="7">
        <f>PENJUALAN!C289+PENJUALAN!F289+PENJUALAN!I289+PENJUALAN!L289+PENJUALAN!O289+PENJUALAN!R289+PENJUALAN!U289+PENJUALAN!X289+PENJUALAN!AA289+PENJUALAN!AD289+PENJUALAN!AG289+PENJUALAN!AJ289+PENJUALAN!AM289+PENJUALAN!AP289+PENJUALAN!AS289+PENJUALAN!AY289+PENJUALAN!BB289+PENJUALAN!BE289+PENJUALAN!BH289+PENJUALAN!BK289+PENJUALAN!BN289+PENJUALAN!BQ289+PENJUALAN!BT289+PENJUALAN!BK289+PENJUALAN!BN289+PENJUALAN!BQ289+PENJUALAN!BT289+PENJUALAN!BW289</f>
        <v>0</v>
      </c>
      <c r="E289" s="7">
        <f>PENJUALAN!E289+PENJUALAN!H289+PENJUALAN!K289+PENJUALAN!N289+PENJUALAN!Q289+PENJUALAN!T289+PENJUALAN!W289+PENJUALAN!Z289+PENJUALAN!AC289+PENJUALAN!AF289+PENJUALAN!AI289+PENJUALAN!AL289+PENJUALAN!AO289+PENJUALAN!AR289+PENJUALAN!AU289+PENJUALAN!AX289+PENJUALAN!BA289+PENJUALAN!BD289+PENJUALAN!BG289+PENJUALAN!BJ289+PENJUALAN!BM289+PENJUALAN!BP289+PENJUALAN!BS289+PENJUALAN!BV289+PENJUALAN!BY289</f>
        <v>0</v>
      </c>
      <c r="F289" s="8"/>
      <c r="G289" s="7">
        <f t="shared" si="23"/>
        <v>115</v>
      </c>
      <c r="H289" s="30">
        <v>9000</v>
      </c>
      <c r="I289" s="7">
        <f t="shared" si="24"/>
        <v>1035000</v>
      </c>
      <c r="K289" s="39" t="s">
        <v>77</v>
      </c>
      <c r="L289" s="30">
        <v>400000</v>
      </c>
      <c r="N289" s="39" t="s">
        <v>26</v>
      </c>
      <c r="O289" s="36" t="str">
        <f>PENJUALAN!AG276</f>
        <v>HARI</v>
      </c>
      <c r="P289" s="37">
        <f>PENJUALAN!AI302</f>
        <v>431000</v>
      </c>
      <c r="R289" s="36" t="str">
        <f>PENJUALAN!AG276</f>
        <v>HARI</v>
      </c>
      <c r="S289" s="37">
        <f>PENJUALAN!AI303</f>
        <v>0</v>
      </c>
      <c r="W289" s="8"/>
      <c r="X289" s="2" t="s">
        <v>71</v>
      </c>
      <c r="Y289" s="46"/>
    </row>
    <row r="290" spans="1:25">
      <c r="A290" s="6">
        <v>12</v>
      </c>
      <c r="B290" s="6" t="s">
        <v>78</v>
      </c>
      <c r="C290" s="30">
        <v>20</v>
      </c>
      <c r="D290" s="7">
        <f>PENJUALAN!C290+PENJUALAN!F290+PENJUALAN!I290+PENJUALAN!L290+PENJUALAN!O290+PENJUALAN!R290+PENJUALAN!U290+PENJUALAN!X290+PENJUALAN!AA290+PENJUALAN!AD290+PENJUALAN!AG290+PENJUALAN!AJ290+PENJUALAN!AM290+PENJUALAN!AP290+PENJUALAN!AS290+PENJUALAN!AY290+PENJUALAN!BB290+PENJUALAN!BE290+PENJUALAN!BH290+PENJUALAN!BK290+PENJUALAN!BN290+PENJUALAN!BQ290+PENJUALAN!BT290+PENJUALAN!BK290+PENJUALAN!BN290+PENJUALAN!BQ290+PENJUALAN!BT290+PENJUALAN!BW290</f>
        <v>0</v>
      </c>
      <c r="E290" s="7">
        <f>PENJUALAN!E290+PENJUALAN!H290+PENJUALAN!K290+PENJUALAN!N290+PENJUALAN!Q290+PENJUALAN!T290+PENJUALAN!W290+PENJUALAN!Z290+PENJUALAN!AC290+PENJUALAN!AF290+PENJUALAN!AI290+PENJUALAN!AL290+PENJUALAN!AO290+PENJUALAN!AR290+PENJUALAN!AU290+PENJUALAN!AX290+PENJUALAN!BA290+PENJUALAN!BD290+PENJUALAN!BG290+PENJUALAN!BJ290+PENJUALAN!BM290+PENJUALAN!BP290+PENJUALAN!BS290+PENJUALAN!BV290+PENJUALAN!BY290</f>
        <v>0</v>
      </c>
      <c r="F290" s="8"/>
      <c r="G290" s="7">
        <f t="shared" si="23"/>
        <v>20</v>
      </c>
      <c r="H290" s="30">
        <v>7000</v>
      </c>
      <c r="I290" s="7">
        <f t="shared" si="24"/>
        <v>140000</v>
      </c>
      <c r="K290" s="39" t="s">
        <v>79</v>
      </c>
      <c r="L290" s="30">
        <v>450000</v>
      </c>
      <c r="N290" s="39" t="s">
        <v>26</v>
      </c>
      <c r="O290" s="36" t="str">
        <f>PENJUALAN!AJ276</f>
        <v>ARFAN</v>
      </c>
      <c r="P290" s="37">
        <f>PENJUALAN!AL302</f>
        <v>225000</v>
      </c>
      <c r="R290" s="36" t="str">
        <f>PENJUALAN!AJ276</f>
        <v>ARFAN</v>
      </c>
      <c r="S290" s="37">
        <f>PENJUALAN!AL303</f>
        <v>0</v>
      </c>
      <c r="W290" s="8"/>
      <c r="Y290" s="2"/>
    </row>
    <row r="291" spans="1:25">
      <c r="A291" s="6">
        <v>13</v>
      </c>
      <c r="B291" s="6" t="s">
        <v>80</v>
      </c>
      <c r="C291" s="30">
        <v>1377</v>
      </c>
      <c r="D291" s="7">
        <f>PENJUALAN!C291+PENJUALAN!F291+PENJUALAN!I291+PENJUALAN!L291+PENJUALAN!O291+PENJUALAN!R291+PENJUALAN!U291+PENJUALAN!X291+PENJUALAN!AA291+PENJUALAN!AD291+PENJUALAN!AG291+PENJUALAN!AJ291+PENJUALAN!AM291+PENJUALAN!AP291+PENJUALAN!AS291+PENJUALAN!AY291+PENJUALAN!BB291+PENJUALAN!BE291+PENJUALAN!BH291+PENJUALAN!BK291+PENJUALAN!BN291+PENJUALAN!BQ291+PENJUALAN!BT291+PENJUALAN!BK291+PENJUALAN!BN291+PENJUALAN!BQ291+PENJUALAN!BT291+PENJUALAN!BW291</f>
        <v>2900</v>
      </c>
      <c r="E291" s="7">
        <f>PENJUALAN!E291+PENJUALAN!H291+PENJUALAN!K291+PENJUALAN!N291+PENJUALAN!Q291+PENJUALAN!T291+PENJUALAN!W291+PENJUALAN!Z291+PENJUALAN!AC291+PENJUALAN!AF291+PENJUALAN!AI291+PENJUALAN!AL291+PENJUALAN!AO291+PENJUALAN!AR291+PENJUALAN!AU291+PENJUALAN!AX291+PENJUALAN!BA291+PENJUALAN!BD291+PENJUALAN!BG291+PENJUALAN!BJ291+PENJUALAN!BM291+PENJUALAN!BP291+PENJUALAN!BS291+PENJUALAN!BV291+PENJUALAN!BY291</f>
        <v>6670000</v>
      </c>
      <c r="F291" s="8"/>
      <c r="G291" s="7">
        <f t="shared" si="23"/>
        <v>-1523</v>
      </c>
      <c r="H291" s="30">
        <v>2200</v>
      </c>
      <c r="I291" s="7">
        <f t="shared" si="24"/>
        <v>-3350600</v>
      </c>
      <c r="K291" s="39" t="s">
        <v>81</v>
      </c>
      <c r="L291" s="30">
        <v>80000</v>
      </c>
      <c r="N291" s="39"/>
      <c r="O291" s="36">
        <f>PENJUALAN!AM276</f>
        <v>0</v>
      </c>
      <c r="P291" s="37">
        <f>PENJUALAN!AO302</f>
        <v>0</v>
      </c>
      <c r="R291" s="36">
        <f>PENJUALAN!AM276</f>
        <v>0</v>
      </c>
      <c r="S291" s="37">
        <f>PENJUALAN!AO303</f>
        <v>0</v>
      </c>
      <c r="W291" s="8"/>
      <c r="X291" s="2" t="s">
        <v>82</v>
      </c>
      <c r="Y291" s="46">
        <f>Y285-Y286-Y287-Y288-Y289</f>
        <v>0</v>
      </c>
    </row>
    <row r="292" spans="1:25">
      <c r="A292" s="6">
        <v>14</v>
      </c>
      <c r="B292" s="6" t="s">
        <v>83</v>
      </c>
      <c r="C292" s="30">
        <v>90</v>
      </c>
      <c r="D292" s="7">
        <f>PENJUALAN!C292+PENJUALAN!F292+PENJUALAN!I292+PENJUALAN!L292+PENJUALAN!O292+PENJUALAN!R292+PENJUALAN!U292+PENJUALAN!X292+PENJUALAN!AA292+PENJUALAN!AD292+PENJUALAN!AG292+PENJUALAN!AJ292+PENJUALAN!AM292+PENJUALAN!AP292+PENJUALAN!AS292+PENJUALAN!AY292+PENJUALAN!BB292+PENJUALAN!BE292+PENJUALAN!BH292+PENJUALAN!BK292+PENJUALAN!BN292+PENJUALAN!BQ292+PENJUALAN!BT292+PENJUALAN!BK292+PENJUALAN!BN292+PENJUALAN!BQ292+PENJUALAN!BT292+PENJUALAN!BW292</f>
        <v>42</v>
      </c>
      <c r="E292" s="7">
        <f>PENJUALAN!E292+PENJUALAN!H292+PENJUALAN!K292+PENJUALAN!N292+PENJUALAN!Q292+PENJUALAN!T292+PENJUALAN!W292+PENJUALAN!Z292+PENJUALAN!AC292+PENJUALAN!AF292+PENJUALAN!AI292+PENJUALAN!AL292+PENJUALAN!AO292+PENJUALAN!AR292+PENJUALAN!AU292+PENJUALAN!AX292+PENJUALAN!BA292+PENJUALAN!BD292+PENJUALAN!BG292+PENJUALAN!BJ292+PENJUALAN!BM292+PENJUALAN!BP292+PENJUALAN!BS292+PENJUALAN!BV292+PENJUALAN!BY292</f>
        <v>736000</v>
      </c>
      <c r="F292" s="8"/>
      <c r="G292" s="7">
        <f t="shared" si="23"/>
        <v>48</v>
      </c>
      <c r="H292" s="30">
        <v>17000</v>
      </c>
      <c r="I292" s="7">
        <f t="shared" si="24"/>
        <v>816000</v>
      </c>
      <c r="K292" s="6"/>
      <c r="L292" s="7"/>
      <c r="N292" s="35"/>
      <c r="O292" s="36">
        <f>PENJUALAN!AP276</f>
        <v>0</v>
      </c>
      <c r="P292" s="37">
        <f>PENJUALAN!AR302</f>
        <v>0</v>
      </c>
      <c r="R292" s="36">
        <f>PENJUALAN!AP276</f>
        <v>0</v>
      </c>
      <c r="S292" s="37">
        <f>PENJUALAN!AR303</f>
        <v>0</v>
      </c>
      <c r="W292" s="8"/>
      <c r="Y292" s="2"/>
    </row>
    <row r="293" spans="1:25">
      <c r="A293" s="6">
        <v>15</v>
      </c>
      <c r="B293" s="6" t="s">
        <v>84</v>
      </c>
      <c r="C293" s="30">
        <v>15</v>
      </c>
      <c r="D293" s="7">
        <f>PENJUALAN!C293+PENJUALAN!F293+PENJUALAN!I293+PENJUALAN!L293+PENJUALAN!O293+PENJUALAN!R293+PENJUALAN!U293+PENJUALAN!X293+PENJUALAN!AA293+PENJUALAN!AD293+PENJUALAN!AG293+PENJUALAN!AJ293+PENJUALAN!AM293+PENJUALAN!AP293+PENJUALAN!AS293+PENJUALAN!AY293+PENJUALAN!BB293+PENJUALAN!BE293+PENJUALAN!BH293+PENJUALAN!BK293+PENJUALAN!BN293+PENJUALAN!BQ293+PENJUALAN!BT293+PENJUALAN!BK293+PENJUALAN!BN293+PENJUALAN!BQ293+PENJUALAN!BT293+PENJUALAN!BW293</f>
        <v>0</v>
      </c>
      <c r="E293" s="7">
        <f>PENJUALAN!E293+PENJUALAN!H293+PENJUALAN!K293+PENJUALAN!N293+PENJUALAN!Q293+PENJUALAN!T293+PENJUALAN!W293+PENJUALAN!Z293+PENJUALAN!AC293+PENJUALAN!AF293+PENJUALAN!AI293+PENJUALAN!AL293+PENJUALAN!AO293+PENJUALAN!AR293+PENJUALAN!AU293+PENJUALAN!AX293+PENJUALAN!BA293+PENJUALAN!BD293+PENJUALAN!BG293+PENJUALAN!BJ293+PENJUALAN!BM293+PENJUALAN!BP293+PENJUALAN!BS293+PENJUALAN!BV293+PENJUALAN!BY293</f>
        <v>0</v>
      </c>
      <c r="F293" s="8"/>
      <c r="G293" s="7">
        <f t="shared" si="23"/>
        <v>15</v>
      </c>
      <c r="H293" s="30">
        <v>20000</v>
      </c>
      <c r="I293" s="7">
        <f t="shared" si="24"/>
        <v>300000</v>
      </c>
      <c r="K293" s="6"/>
      <c r="L293" s="7"/>
      <c r="N293" s="35"/>
      <c r="O293" s="36">
        <f>PENJUALAN!AS276</f>
        <v>0</v>
      </c>
      <c r="P293" s="37">
        <f>PENJUALAN!AU302</f>
        <v>0</v>
      </c>
      <c r="R293" s="36">
        <f>PENJUALAN!AS276</f>
        <v>0</v>
      </c>
      <c r="S293" s="37">
        <f>PENJUALAN!AU303</f>
        <v>0</v>
      </c>
      <c r="W293" s="8"/>
      <c r="Y293" s="2"/>
    </row>
    <row r="294" spans="1:25">
      <c r="A294" s="6">
        <v>16</v>
      </c>
      <c r="B294" s="6" t="s">
        <v>85</v>
      </c>
      <c r="C294" s="30"/>
      <c r="D294" s="7">
        <f>PENJUALAN!C294+PENJUALAN!F294+PENJUALAN!I294+PENJUALAN!L294+PENJUALAN!O294+PENJUALAN!R294+PENJUALAN!U294+PENJUALAN!X294+PENJUALAN!AA294+PENJUALAN!AD294+PENJUALAN!AG294+PENJUALAN!AJ294+PENJUALAN!AM294+PENJUALAN!AP294+PENJUALAN!AS294+PENJUALAN!AY294+PENJUALAN!BB294+PENJUALAN!BE294+PENJUALAN!BH294+PENJUALAN!BK294+PENJUALAN!BN294+PENJUALAN!BQ294+PENJUALAN!BT294+PENJUALAN!BK294+PENJUALAN!BN294+PENJUALAN!BQ294+PENJUALAN!BT294+PENJUALAN!BW294</f>
        <v>0</v>
      </c>
      <c r="E294" s="7">
        <f>PENJUALAN!E294+PENJUALAN!H294+PENJUALAN!K294+PENJUALAN!N294+PENJUALAN!Q294+PENJUALAN!T294+PENJUALAN!W294+PENJUALAN!Z294+PENJUALAN!AC294+PENJUALAN!AF294+PENJUALAN!AI294+PENJUALAN!AL294+PENJUALAN!AO294+PENJUALAN!AR294+PENJUALAN!AU294+PENJUALAN!AX294+PENJUALAN!BA294+PENJUALAN!BD294+PENJUALAN!BG294+PENJUALAN!BJ294+PENJUALAN!BM294+PENJUALAN!BP294+PENJUALAN!BS294+PENJUALAN!BV294+PENJUALAN!BY294</f>
        <v>0</v>
      </c>
      <c r="F294" s="8"/>
      <c r="G294" s="7">
        <f t="shared" si="23"/>
        <v>0</v>
      </c>
      <c r="H294" s="7"/>
      <c r="I294" s="7">
        <f t="shared" si="24"/>
        <v>0</v>
      </c>
      <c r="K294" s="6"/>
      <c r="L294" s="7"/>
      <c r="N294" s="35"/>
      <c r="O294" s="36">
        <f>PENJUALAN!AV276</f>
        <v>0</v>
      </c>
      <c r="P294" s="37">
        <f>PENJUALAN!AX302</f>
        <v>0</v>
      </c>
      <c r="R294" s="36">
        <f>PENJUALAN!AV276</f>
        <v>0</v>
      </c>
      <c r="S294" s="37">
        <f>PENJUALAN!AX303</f>
        <v>0</v>
      </c>
      <c r="W294" s="8"/>
      <c r="Y294" s="2"/>
    </row>
    <row r="295" spans="1:25">
      <c r="A295" s="6">
        <v>17</v>
      </c>
      <c r="B295" s="6" t="s">
        <v>86</v>
      </c>
      <c r="C295" s="7"/>
      <c r="D295" s="7">
        <f>PENJUALAN!C295+PENJUALAN!F295+PENJUALAN!I295+PENJUALAN!L295+PENJUALAN!O295+PENJUALAN!R295+PENJUALAN!U295+PENJUALAN!X295+PENJUALAN!AA295+PENJUALAN!AD295+PENJUALAN!AG295+PENJUALAN!AJ295+PENJUALAN!AM295+PENJUALAN!AP295+PENJUALAN!AS295+PENJUALAN!AY295+PENJUALAN!BB295+PENJUALAN!BE295+PENJUALAN!BH295+PENJUALAN!BK295+PENJUALAN!BN295+PENJUALAN!BQ295+PENJUALAN!BT295+PENJUALAN!BK295+PENJUALAN!BN295+PENJUALAN!BQ295+PENJUALAN!BT295+PENJUALAN!BW295</f>
        <v>0</v>
      </c>
      <c r="E295" s="7">
        <f>PENJUALAN!E295+PENJUALAN!H295+PENJUALAN!K295+PENJUALAN!N295+PENJUALAN!Q295+PENJUALAN!T295+PENJUALAN!W295+PENJUALAN!Z295+PENJUALAN!AC295+PENJUALAN!AF295+PENJUALAN!AI295+PENJUALAN!AL295+PENJUALAN!AO295+PENJUALAN!AR295+PENJUALAN!AU295+PENJUALAN!AX295+PENJUALAN!BA295+PENJUALAN!BD295+PENJUALAN!BG295+PENJUALAN!BJ295+PENJUALAN!BM295+PENJUALAN!BP295+PENJUALAN!BS295+PENJUALAN!BV295+PENJUALAN!BY295</f>
        <v>0</v>
      </c>
      <c r="F295" s="8"/>
      <c r="G295" s="7">
        <f t="shared" si="23"/>
        <v>0</v>
      </c>
      <c r="H295" s="7"/>
      <c r="I295" s="7">
        <f t="shared" si="24"/>
        <v>0</v>
      </c>
      <c r="K295" s="6"/>
      <c r="L295" s="7"/>
      <c r="N295" s="35"/>
      <c r="O295" s="36">
        <f>PENJUALAN!AY276</f>
        <v>0</v>
      </c>
      <c r="P295" s="37">
        <f>PENJUALAN!BA302</f>
        <v>0</v>
      </c>
      <c r="R295" s="36">
        <f>PENJUALAN!AY276</f>
        <v>0</v>
      </c>
      <c r="S295" s="37">
        <f>PENJUALAN!BA303</f>
        <v>0</v>
      </c>
      <c r="W295" s="8"/>
      <c r="Y295" s="2"/>
    </row>
    <row r="296" spans="1:25">
      <c r="A296" s="6">
        <v>18</v>
      </c>
      <c r="B296" s="6"/>
      <c r="C296" s="7"/>
      <c r="D296" s="7">
        <f>PENJUALAN!C296+PENJUALAN!F296+PENJUALAN!I296+PENJUALAN!L296+PENJUALAN!O296+PENJUALAN!R296+PENJUALAN!U296+PENJUALAN!X296+PENJUALAN!AA296+PENJUALAN!AD296+PENJUALAN!AG296+PENJUALAN!AJ296+PENJUALAN!AM296+PENJUALAN!AP296+PENJUALAN!AS296+PENJUALAN!AY296+PENJUALAN!BB296+PENJUALAN!BE296+PENJUALAN!BH296+PENJUALAN!BK296+PENJUALAN!BN296+PENJUALAN!BQ296+PENJUALAN!BT296+PENJUALAN!BK296+PENJUALAN!BN296+PENJUALAN!BQ296+PENJUALAN!BT296+PENJUALAN!BW296</f>
        <v>0</v>
      </c>
      <c r="E296" s="7">
        <f>PENJUALAN!E296+PENJUALAN!H296+PENJUALAN!K296+PENJUALAN!N296+PENJUALAN!Q296+PENJUALAN!T296+PENJUALAN!W296+PENJUALAN!Z296+PENJUALAN!AC296+PENJUALAN!AF296+PENJUALAN!AI296+PENJUALAN!AL296+PENJUALAN!AO296+PENJUALAN!AR296+PENJUALAN!AU296+PENJUALAN!AX296+PENJUALAN!BA296+PENJUALAN!BD296+PENJUALAN!BG296+PENJUALAN!BJ296+PENJUALAN!BM296+PENJUALAN!BP296+PENJUALAN!BS296+PENJUALAN!BV296+PENJUALAN!BY296</f>
        <v>0</v>
      </c>
      <c r="F296" s="8"/>
      <c r="G296" s="7">
        <f t="shared" si="23"/>
        <v>0</v>
      </c>
      <c r="H296" s="7"/>
      <c r="I296" s="7">
        <f t="shared" si="24"/>
        <v>0</v>
      </c>
      <c r="K296" s="6"/>
      <c r="L296" s="7"/>
      <c r="N296" s="35"/>
      <c r="O296" s="36">
        <f>PENJUALAN!BB276</f>
        <v>0</v>
      </c>
      <c r="P296" s="37">
        <f>PENJUALAN!BD302</f>
        <v>0</v>
      </c>
      <c r="R296" s="36">
        <f>PENJUALAN!BB276</f>
        <v>0</v>
      </c>
      <c r="S296" s="37">
        <f>PENJUALAN!BD303</f>
        <v>0</v>
      </c>
      <c r="W296" s="8"/>
      <c r="Y296" s="2"/>
    </row>
    <row r="297" spans="1:25">
      <c r="A297" s="6">
        <v>19</v>
      </c>
      <c r="B297" s="6"/>
      <c r="C297" s="7"/>
      <c r="D297" s="7">
        <f>PENJUALAN!C297+PENJUALAN!F297+PENJUALAN!I297+PENJUALAN!L297+PENJUALAN!O297+PENJUALAN!R297+PENJUALAN!U297+PENJUALAN!X297+PENJUALAN!AA297+PENJUALAN!AD297+PENJUALAN!AG297+PENJUALAN!AJ297+PENJUALAN!AM297+PENJUALAN!AP297+PENJUALAN!AS297+PENJUALAN!AY297+PENJUALAN!BB297+PENJUALAN!BE297+PENJUALAN!BH297+PENJUALAN!BK297+PENJUALAN!BN297+PENJUALAN!BQ297+PENJUALAN!BT297+PENJUALAN!BK297+PENJUALAN!BN297+PENJUALAN!BQ297+PENJUALAN!BT297+PENJUALAN!BW297</f>
        <v>0</v>
      </c>
      <c r="E297" s="7">
        <f>PENJUALAN!E297+PENJUALAN!H297+PENJUALAN!K297+PENJUALAN!N297+PENJUALAN!Q297+PENJUALAN!T297+PENJUALAN!W297+PENJUALAN!Z297+PENJUALAN!AC297+PENJUALAN!AF297+PENJUALAN!AI297+PENJUALAN!AL297+PENJUALAN!AO297+PENJUALAN!AR297+PENJUALAN!AU297+PENJUALAN!AX297+PENJUALAN!BA297+PENJUALAN!BD297+PENJUALAN!BG297+PENJUALAN!BJ297+PENJUALAN!BM297+PENJUALAN!BP297+PENJUALAN!BS297+PENJUALAN!BV297+PENJUALAN!BY297</f>
        <v>0</v>
      </c>
      <c r="F297" s="8"/>
      <c r="G297" s="7">
        <f t="shared" si="23"/>
        <v>0</v>
      </c>
      <c r="H297" s="7"/>
      <c r="I297" s="7">
        <f t="shared" si="24"/>
        <v>0</v>
      </c>
      <c r="K297" s="6"/>
      <c r="L297" s="7"/>
      <c r="N297" s="35"/>
      <c r="O297" s="36">
        <f>PENJUALAN!BE276</f>
        <v>0</v>
      </c>
      <c r="P297" s="37">
        <f>PENJUALAN!BG302</f>
        <v>0</v>
      </c>
      <c r="R297" s="36">
        <f>PENJUALAN!BE276</f>
        <v>0</v>
      </c>
      <c r="S297" s="37">
        <f>PENJUALAN!BD303</f>
        <v>0</v>
      </c>
      <c r="W297" s="8"/>
      <c r="Y297" s="2"/>
    </row>
    <row r="298" spans="1:25">
      <c r="A298" s="6">
        <v>20</v>
      </c>
      <c r="B298" s="6"/>
      <c r="C298" s="7"/>
      <c r="D298" s="7">
        <f>PENJUALAN!C298+PENJUALAN!F298+PENJUALAN!I298+PENJUALAN!L298+PENJUALAN!O298+PENJUALAN!R298+PENJUALAN!U298+PENJUALAN!X298+PENJUALAN!AA298+PENJUALAN!AD298+PENJUALAN!AG298+PENJUALAN!AJ298+PENJUALAN!AM298+PENJUALAN!AP298+PENJUALAN!AS298+PENJUALAN!AY298+PENJUALAN!BB298+PENJUALAN!BE298+PENJUALAN!BH298+PENJUALAN!BK298+PENJUALAN!BN298+PENJUALAN!BQ298+PENJUALAN!BT298+PENJUALAN!BK298+PENJUALAN!BN298+PENJUALAN!BQ298+PENJUALAN!BT298+PENJUALAN!BW298</f>
        <v>0</v>
      </c>
      <c r="E298" s="7">
        <f>PENJUALAN!E298+PENJUALAN!H298+PENJUALAN!K298+PENJUALAN!N298+PENJUALAN!Q298+PENJUALAN!T298+PENJUALAN!W298+PENJUALAN!Z298+PENJUALAN!AC298+PENJUALAN!AF298+PENJUALAN!AI298+PENJUALAN!AL298+PENJUALAN!AO298+PENJUALAN!AR298+PENJUALAN!AU298+PENJUALAN!AX298+PENJUALAN!BA298+PENJUALAN!BD298+PENJUALAN!BG298+PENJUALAN!BJ298+PENJUALAN!BM298+PENJUALAN!BP298+PENJUALAN!BS298+PENJUALAN!BV298+PENJUALAN!BY298</f>
        <v>0</v>
      </c>
      <c r="F298" s="8"/>
      <c r="G298" s="7">
        <f t="shared" si="23"/>
        <v>0</v>
      </c>
      <c r="H298" s="7"/>
      <c r="I298" s="7">
        <f t="shared" si="24"/>
        <v>0</v>
      </c>
      <c r="K298" s="6"/>
      <c r="L298" s="7"/>
      <c r="N298" s="35"/>
      <c r="O298" s="36">
        <f>PENJUALAN!BH276</f>
        <v>0</v>
      </c>
      <c r="P298" s="37">
        <f>PENJUALAN!BG302</f>
        <v>0</v>
      </c>
      <c r="R298" s="36">
        <f>PENJUALAN!BH276</f>
        <v>0</v>
      </c>
      <c r="S298" s="37">
        <f>PENJUALAN!BG303</f>
        <v>0</v>
      </c>
      <c r="Y298" s="2"/>
    </row>
    <row r="299" spans="1:25">
      <c r="A299" s="6">
        <v>21</v>
      </c>
      <c r="B299" s="6"/>
      <c r="C299" s="7"/>
      <c r="D299" s="7">
        <f>PENJUALAN!C299+PENJUALAN!F299+PENJUALAN!I299+PENJUALAN!L299+PENJUALAN!O299+PENJUALAN!R299+PENJUALAN!U299+PENJUALAN!X299+PENJUALAN!AA299+PENJUALAN!AD299+PENJUALAN!AG299+PENJUALAN!AJ299+PENJUALAN!AM299+PENJUALAN!AP299+PENJUALAN!AS299+PENJUALAN!AY299+PENJUALAN!BB299+PENJUALAN!BE299+PENJUALAN!BH299+PENJUALAN!BK299+PENJUALAN!BN299+PENJUALAN!BQ299+PENJUALAN!BT299+PENJUALAN!BK299+PENJUALAN!BN299+PENJUALAN!BQ299+PENJUALAN!BT299+PENJUALAN!BW299</f>
        <v>0</v>
      </c>
      <c r="E299" s="7">
        <f>PENJUALAN!E299+PENJUALAN!H299+PENJUALAN!K299+PENJUALAN!N299+PENJUALAN!Q299+PENJUALAN!T299+PENJUALAN!W299+PENJUALAN!Z299+PENJUALAN!AC299+PENJUALAN!AF299+PENJUALAN!AI299+PENJUALAN!AL299+PENJUALAN!AO299+PENJUALAN!AR299+PENJUALAN!AU299+PENJUALAN!AX299+PENJUALAN!BA299+PENJUALAN!BD299+PENJUALAN!BG299+PENJUALAN!BJ299+PENJUALAN!BM299+PENJUALAN!BP299+PENJUALAN!BS299+PENJUALAN!BV299+PENJUALAN!BY299</f>
        <v>0</v>
      </c>
      <c r="F299" s="8"/>
      <c r="G299" s="7">
        <f t="shared" si="23"/>
        <v>0</v>
      </c>
      <c r="H299" s="7"/>
      <c r="I299" s="7">
        <f t="shared" si="24"/>
        <v>0</v>
      </c>
      <c r="K299" s="6"/>
      <c r="L299" s="7"/>
      <c r="N299" s="35"/>
      <c r="O299" s="36">
        <f>PENJUALAN!BH276</f>
        <v>0</v>
      </c>
      <c r="P299" s="37">
        <f>PENJUALAN!BJ302</f>
        <v>0</v>
      </c>
      <c r="R299" s="36">
        <f>PENJUALAN!BK276</f>
        <v>0</v>
      </c>
      <c r="S299" s="37">
        <f>PENJUALAN!BJ244</f>
        <v>0</v>
      </c>
      <c r="Y299" s="2"/>
    </row>
    <row r="300" spans="1:25">
      <c r="C300" s="8"/>
      <c r="D300" s="8"/>
      <c r="E300" s="8"/>
      <c r="F300" s="8"/>
      <c r="G300" s="8"/>
      <c r="H300" s="8"/>
      <c r="I300" s="8"/>
      <c r="L300" s="8"/>
      <c r="N300" s="2"/>
      <c r="O300" s="2"/>
      <c r="Y300" s="2"/>
    </row>
    <row r="301" spans="1:25">
      <c r="C301" s="8"/>
      <c r="D301" s="8"/>
      <c r="E301" s="9">
        <f>SUM(E279:E299)</f>
        <v>82085000</v>
      </c>
      <c r="F301" s="8"/>
      <c r="G301" s="8"/>
      <c r="H301" s="8"/>
      <c r="I301" s="9">
        <f>SUM(I279:I299)</f>
        <v>9241900</v>
      </c>
      <c r="L301" s="9">
        <f>SUM(L279:L299)</f>
        <v>7700000</v>
      </c>
      <c r="N301" s="2"/>
      <c r="O301" s="2"/>
      <c r="P301" s="9">
        <f>SUM(P279:P299)</f>
        <v>82085000</v>
      </c>
      <c r="S301" s="9">
        <f>SUM(S279:S299)</f>
        <v>0</v>
      </c>
      <c r="Y301" s="2"/>
    </row>
    <row r="302" spans="1:25">
      <c r="C302" s="8"/>
      <c r="D302" s="31"/>
      <c r="E302" s="32">
        <f>Y285</f>
        <v>80500000</v>
      </c>
      <c r="F302" s="8"/>
      <c r="G302" s="8"/>
      <c r="H302" s="8"/>
      <c r="I302" s="8"/>
      <c r="L302" s="8"/>
      <c r="N302" s="2"/>
      <c r="O302" s="2"/>
      <c r="S302" s="42">
        <f>I301+P301+S301</f>
        <v>91326900</v>
      </c>
      <c r="Y302" s="2"/>
    </row>
    <row r="303" spans="1:25">
      <c r="C303" s="8"/>
      <c r="D303" s="8" t="s">
        <v>88</v>
      </c>
      <c r="E303" s="9">
        <f>I301</f>
        <v>9241900</v>
      </c>
      <c r="F303" s="8"/>
      <c r="G303" s="8"/>
      <c r="H303" s="8"/>
      <c r="I303" s="8"/>
      <c r="L303" s="8"/>
      <c r="N303" s="2"/>
      <c r="O303" s="2"/>
      <c r="Y303" s="2"/>
    </row>
    <row r="304" spans="1:25">
      <c r="C304" s="8"/>
      <c r="D304" s="8" t="s">
        <v>89</v>
      </c>
      <c r="E304" s="9">
        <f>L301</f>
        <v>7700000</v>
      </c>
      <c r="F304" s="8"/>
      <c r="G304" s="8"/>
      <c r="H304" s="8"/>
      <c r="I304" s="8"/>
      <c r="L304" s="8"/>
      <c r="N304" s="2"/>
      <c r="O304" s="2"/>
      <c r="Y304" s="2"/>
    </row>
    <row r="305" spans="1:27">
      <c r="C305" s="8"/>
      <c r="D305" s="8"/>
      <c r="E305" s="8"/>
      <c r="F305" s="8"/>
      <c r="G305" s="8"/>
      <c r="H305" s="8"/>
      <c r="I305" s="8"/>
      <c r="L305" s="8"/>
      <c r="N305" s="2"/>
      <c r="O305" s="2"/>
      <c r="Y305" s="2"/>
    </row>
    <row r="306" spans="1:27">
      <c r="C306" s="8"/>
      <c r="D306" s="8" t="s">
        <v>90</v>
      </c>
      <c r="E306" s="9">
        <f>E301-E302+E303-E304</f>
        <v>3126900</v>
      </c>
      <c r="F306" s="8"/>
      <c r="G306" s="8"/>
      <c r="H306" s="8"/>
      <c r="I306" s="8"/>
      <c r="N306" s="2"/>
      <c r="O306" s="2"/>
      <c r="Y306" s="2"/>
    </row>
    <row r="307" spans="1:27">
      <c r="N307" s="2"/>
      <c r="O307" s="2"/>
      <c r="Y307" s="2"/>
    </row>
    <row r="308" spans="1:27" ht="3.95" customHeight="1"/>
    <row r="310" spans="1:27">
      <c r="A310" s="75" t="s">
        <v>26</v>
      </c>
      <c r="B310" s="73"/>
      <c r="C310" s="27" t="s">
        <v>37</v>
      </c>
      <c r="D310" s="27" t="s">
        <v>12</v>
      </c>
      <c r="E310" s="80" t="s">
        <v>38</v>
      </c>
      <c r="G310" s="27" t="s">
        <v>39</v>
      </c>
      <c r="H310" s="80" t="s">
        <v>3</v>
      </c>
      <c r="I310" s="80" t="s">
        <v>38</v>
      </c>
      <c r="K310" s="84" t="s">
        <v>40</v>
      </c>
      <c r="L310" s="85"/>
      <c r="N310" s="82" t="s">
        <v>41</v>
      </c>
      <c r="O310" s="74" t="s">
        <v>42</v>
      </c>
      <c r="P310" s="73"/>
      <c r="R310" s="75" t="s">
        <v>43</v>
      </c>
      <c r="S310" s="73"/>
      <c r="U310" s="75" t="s">
        <v>44</v>
      </c>
      <c r="V310" s="76"/>
      <c r="W310" s="76"/>
      <c r="X310" s="76"/>
      <c r="Y310" s="77"/>
      <c r="AA310" s="80" t="s">
        <v>45</v>
      </c>
    </row>
    <row r="311" spans="1:27">
      <c r="A311" s="5" t="s">
        <v>10</v>
      </c>
      <c r="B311" s="5" t="s">
        <v>46</v>
      </c>
      <c r="C311" s="28" t="s">
        <v>47</v>
      </c>
      <c r="D311" s="28" t="s">
        <v>48</v>
      </c>
      <c r="E311" s="81"/>
      <c r="G311" s="28" t="s">
        <v>49</v>
      </c>
      <c r="H311" s="81"/>
      <c r="I311" s="81"/>
      <c r="K311" s="86"/>
      <c r="L311" s="87"/>
      <c r="N311" s="83"/>
      <c r="O311" s="33" t="s">
        <v>50</v>
      </c>
      <c r="P311" s="34" t="s">
        <v>51</v>
      </c>
      <c r="R311" s="34" t="s">
        <v>50</v>
      </c>
      <c r="S311" s="34" t="s">
        <v>51</v>
      </c>
      <c r="U311" s="5" t="s">
        <v>46</v>
      </c>
      <c r="V311" s="5" t="s">
        <v>52</v>
      </c>
      <c r="W311" s="5" t="s">
        <v>11</v>
      </c>
      <c r="X311" s="5" t="s">
        <v>3</v>
      </c>
      <c r="Y311" s="45" t="s">
        <v>38</v>
      </c>
      <c r="AA311" s="81"/>
    </row>
    <row r="312" spans="1:27" ht="3.95" customHeight="1">
      <c r="N312" s="2"/>
      <c r="O312" s="2"/>
      <c r="Y312" s="2"/>
    </row>
    <row r="313" spans="1:27">
      <c r="A313" s="6">
        <v>1</v>
      </c>
      <c r="B313" s="6" t="s">
        <v>53</v>
      </c>
      <c r="C313" s="30">
        <v>856</v>
      </c>
      <c r="D313" s="7">
        <f>PENJUALAN!C313+PENJUALAN!F313+PENJUALAN!I313+PENJUALAN!L313+PENJUALAN!O313+PENJUALAN!R313+PENJUALAN!U313+PENJUALAN!X313+PENJUALAN!AA313+PENJUALAN!AD313+PENJUALAN!AG313+PENJUALAN!AJ313+PENJUALAN!AM313+PENJUALAN!AP313+PENJUALAN!AS313+PENJUALAN!AY313+PENJUALAN!BB313+PENJUALAN!BE313+PENJUALAN!BH313+PENJUALAN!BK313+PENJUALAN!BN313+PENJUALAN!BQ313+PENJUALAN!BT313+PENJUALAN!BK313+PENJUALAN!BN313+PENJUALAN!BQ313+PENJUALAN!BT313+PENJUALAN!BW313</f>
        <v>814</v>
      </c>
      <c r="E313" s="7">
        <f>PENJUALAN!E313+PENJUALAN!H313+PENJUALAN!K313+PENJUALAN!N313+PENJUALAN!Q313+PENJUALAN!T313+PENJUALAN!W313+PENJUALAN!Z313+PENJUALAN!AC313+PENJUALAN!AF313+PENJUALAN!AI313+PENJUALAN!AL313+PENJUALAN!AO313+PENJUALAN!AR313+PENJUALAN!AU313+PENJUALAN!AX313+PENJUALAN!BA313+PENJUALAN!BD313+PENJUALAN!BG313+PENJUALAN!BJ313+PENJUALAN!BM313+PENJUALAN!BP313+PENJUALAN!BS313+PENJUALAN!BV313+PENJUALAN!BY313</f>
        <v>36227000</v>
      </c>
      <c r="F313" s="8"/>
      <c r="G313" s="7">
        <f t="shared" ref="G313:G333" si="26">C313-D313</f>
        <v>42</v>
      </c>
      <c r="H313" s="30">
        <v>40000</v>
      </c>
      <c r="I313" s="7">
        <f t="shared" ref="I313:I333" si="27">G313*H313</f>
        <v>1680000</v>
      </c>
      <c r="K313" s="39" t="s">
        <v>54</v>
      </c>
      <c r="L313" s="30">
        <v>1000000</v>
      </c>
      <c r="N313" s="39" t="s">
        <v>26</v>
      </c>
      <c r="O313" s="36" t="str">
        <f>PENJUALAN!C310</f>
        <v>MAJID</v>
      </c>
      <c r="P313" s="37">
        <f>PENJUALAN!E336</f>
        <v>4840000</v>
      </c>
      <c r="R313" s="36" t="str">
        <f>PENJUALAN!C310</f>
        <v>MAJID</v>
      </c>
      <c r="S313" s="37">
        <f>PENJUALAN!E337</f>
        <v>0</v>
      </c>
      <c r="U313" s="39" t="s">
        <v>55</v>
      </c>
      <c r="V313" s="39">
        <v>1400</v>
      </c>
      <c r="W313" s="30">
        <v>3500</v>
      </c>
      <c r="X313" s="39">
        <v>21300</v>
      </c>
      <c r="Y313" s="46">
        <f t="shared" ref="Y313:Y318" si="28">W313*X313</f>
        <v>74550000</v>
      </c>
      <c r="AA313" s="6"/>
    </row>
    <row r="314" spans="1:27">
      <c r="A314" s="6">
        <v>2</v>
      </c>
      <c r="B314" s="6" t="s">
        <v>56</v>
      </c>
      <c r="C314" s="30">
        <v>12</v>
      </c>
      <c r="D314" s="7">
        <f>PENJUALAN!C314+PENJUALAN!F314+PENJUALAN!I314+PENJUALAN!L314+PENJUALAN!O314+PENJUALAN!R314+PENJUALAN!U314+PENJUALAN!X314+PENJUALAN!AA314+PENJUALAN!AD314+PENJUALAN!AG314+PENJUALAN!AJ314+PENJUALAN!AM314+PENJUALAN!AP314+PENJUALAN!AS314+PENJUALAN!AY314+PENJUALAN!BB314+PENJUALAN!BE314+PENJUALAN!BH314+PENJUALAN!BK314+PENJUALAN!BN314+PENJUALAN!BQ314+PENJUALAN!BT314+PENJUALAN!BK314+PENJUALAN!BN314+PENJUALAN!BQ314+PENJUALAN!BT314+PENJUALAN!BW314</f>
        <v>12</v>
      </c>
      <c r="E314" s="7">
        <f>PENJUALAN!E314+PENJUALAN!H314+PENJUALAN!K314+PENJUALAN!N314+PENJUALAN!Q314+PENJUALAN!T314+PENJUALAN!W314+PENJUALAN!Z314+PENJUALAN!AC314+PENJUALAN!AF314+PENJUALAN!AI314+PENJUALAN!AL314+PENJUALAN!AO314+PENJUALAN!AR314+PENJUALAN!AU314+PENJUALAN!AX314+PENJUALAN!BA314+PENJUALAN!BD314+PENJUALAN!BG314+PENJUALAN!BJ314+PENJUALAN!BM314+PENJUALAN!BP314+PENJUALAN!BS314+PENJUALAN!BV314+PENJUALAN!BY314</f>
        <v>484000</v>
      </c>
      <c r="F314" s="8"/>
      <c r="G314" s="7">
        <f t="shared" si="26"/>
        <v>0</v>
      </c>
      <c r="H314" s="30">
        <v>38000</v>
      </c>
      <c r="I314" s="7">
        <f t="shared" si="27"/>
        <v>0</v>
      </c>
      <c r="K314" s="39" t="s">
        <v>57</v>
      </c>
      <c r="L314" s="30">
        <v>450000</v>
      </c>
      <c r="N314" s="39" t="s">
        <v>29</v>
      </c>
      <c r="O314" s="36" t="str">
        <f>PENJUALAN!F310</f>
        <v>HENDRIK</v>
      </c>
      <c r="P314" s="37">
        <f>PENJUALAN!H336</f>
        <v>0</v>
      </c>
      <c r="R314" s="36" t="str">
        <f>PENJUALAN!F310</f>
        <v>HENDRIK</v>
      </c>
      <c r="S314" s="37">
        <f>PENJUALAN!H337</f>
        <v>2250000</v>
      </c>
      <c r="U314" s="6"/>
      <c r="V314" s="6"/>
      <c r="W314" s="7"/>
      <c r="X314" s="6"/>
      <c r="Y314" s="46">
        <f t="shared" si="28"/>
        <v>0</v>
      </c>
      <c r="AA314" s="6"/>
    </row>
    <row r="315" spans="1:27">
      <c r="A315" s="6">
        <v>3</v>
      </c>
      <c r="B315" s="6" t="s">
        <v>58</v>
      </c>
      <c r="C315" s="30">
        <v>542</v>
      </c>
      <c r="D315" s="7">
        <f>PENJUALAN!C315+PENJUALAN!F315+PENJUALAN!I315+PENJUALAN!L315+PENJUALAN!O315+PENJUALAN!R315+PENJUALAN!U315+PENJUALAN!X315+PENJUALAN!AA315+PENJUALAN!AD315+PENJUALAN!AG315+PENJUALAN!AJ315+PENJUALAN!AM315+PENJUALAN!AP315+PENJUALAN!AS315+PENJUALAN!AY315+PENJUALAN!BB315+PENJUALAN!BE315+PENJUALAN!BH315+PENJUALAN!BK315+PENJUALAN!BN315+PENJUALAN!BQ315+PENJUALAN!BT315+PENJUALAN!BK315+PENJUALAN!BN315+PENJUALAN!BQ315+PENJUALAN!BT315+PENJUALAN!BW315</f>
        <v>100</v>
      </c>
      <c r="E315" s="7">
        <f>PENJUALAN!E315+PENJUALAN!H315+PENJUALAN!K315+PENJUALAN!N315+PENJUALAN!Q315+PENJUALAN!T315+PENJUALAN!W315+PENJUALAN!Z315+PENJUALAN!AC315+PENJUALAN!AF315+PENJUALAN!AI315+PENJUALAN!AL315+PENJUALAN!AO315+PENJUALAN!AR315+PENJUALAN!AU315+PENJUALAN!AX315+PENJUALAN!BA315+PENJUALAN!BD315+PENJUALAN!BG315+PENJUALAN!BJ315+PENJUALAN!BM315+PENJUALAN!BP315+PENJUALAN!BS315+PENJUALAN!BV315+PENJUALAN!BY315</f>
        <v>19670000</v>
      </c>
      <c r="F315" s="8"/>
      <c r="G315" s="7">
        <f t="shared" si="26"/>
        <v>442</v>
      </c>
      <c r="H315" s="30">
        <v>36000</v>
      </c>
      <c r="I315" s="7">
        <f t="shared" si="27"/>
        <v>15912000</v>
      </c>
      <c r="K315" s="39" t="s">
        <v>59</v>
      </c>
      <c r="L315" s="30">
        <v>320000</v>
      </c>
      <c r="N315" s="39" t="s">
        <v>26</v>
      </c>
      <c r="O315" s="36" t="str">
        <f>PENJUALAN!I310</f>
        <v>AGIL DIMSUM</v>
      </c>
      <c r="P315" s="38">
        <f>PENJUALAN!K336</f>
        <v>4200000</v>
      </c>
      <c r="R315" s="36" t="str">
        <f>PENJUALAN!I310</f>
        <v>AGIL DIMSUM</v>
      </c>
      <c r="S315" s="37">
        <f>PENJUALAN!K337</f>
        <v>0</v>
      </c>
      <c r="U315" s="6"/>
      <c r="V315" s="6"/>
      <c r="W315" s="7"/>
      <c r="X315" s="6"/>
      <c r="Y315" s="46">
        <f t="shared" si="28"/>
        <v>0</v>
      </c>
      <c r="AA315" s="6"/>
    </row>
    <row r="316" spans="1:27">
      <c r="A316" s="6">
        <v>4</v>
      </c>
      <c r="B316" s="6" t="s">
        <v>61</v>
      </c>
      <c r="C316" s="30">
        <v>50</v>
      </c>
      <c r="D316" s="7">
        <f>PENJUALAN!C316+PENJUALAN!F316+PENJUALAN!I316+PENJUALAN!L316+PENJUALAN!O316+PENJUALAN!R316+PENJUALAN!U316+PENJUALAN!X316+PENJUALAN!AA316+PENJUALAN!AD316+PENJUALAN!AG316+PENJUALAN!AJ316+PENJUALAN!AM316+PENJUALAN!AP316+PENJUALAN!AS316+PENJUALAN!AY316+PENJUALAN!BB316+PENJUALAN!BE316+PENJUALAN!BH316+PENJUALAN!BK316+PENJUALAN!BN316+PENJUALAN!BQ316+PENJUALAN!BT316+PENJUALAN!BK316+PENJUALAN!BN316+PENJUALAN!BQ316+PENJUALAN!BT316+PENJUALAN!BW316</f>
        <v>50</v>
      </c>
      <c r="E316" s="7">
        <f>PENJUALAN!E316+PENJUALAN!H316+PENJUALAN!K316+PENJUALAN!N316+PENJUALAN!Q316+PENJUALAN!T316+PENJUALAN!W316+PENJUALAN!Z316+PENJUALAN!AC316+PENJUALAN!AF316+PENJUALAN!AI316+PENJUALAN!AL316+PENJUALAN!AO316+PENJUALAN!AR316+PENJUALAN!AU316+PENJUALAN!AX316+PENJUALAN!BA316+PENJUALAN!BD316+PENJUALAN!BG316+PENJUALAN!BJ316+PENJUALAN!BM316+PENJUALAN!BP316+PENJUALAN!BS316+PENJUALAN!BV316+PENJUALAN!BY316</f>
        <v>1691000</v>
      </c>
      <c r="F316" s="8"/>
      <c r="G316" s="7">
        <f t="shared" si="26"/>
        <v>0</v>
      </c>
      <c r="H316" s="30">
        <v>34000</v>
      </c>
      <c r="I316" s="7">
        <f t="shared" si="27"/>
        <v>0</v>
      </c>
      <c r="K316" s="39" t="s">
        <v>62</v>
      </c>
      <c r="L316" s="30">
        <v>150000</v>
      </c>
      <c r="N316" s="39" t="s">
        <v>26</v>
      </c>
      <c r="O316" s="36" t="str">
        <f>PENJUALAN!L310</f>
        <v>SANTOS</v>
      </c>
      <c r="P316" s="37">
        <f>PENJUALAN!N336</f>
        <v>2530000</v>
      </c>
      <c r="R316" s="36" t="str">
        <f>PENJUALAN!L310</f>
        <v>SANTOS</v>
      </c>
      <c r="S316" s="37">
        <f>PENJUALAN!N337</f>
        <v>0</v>
      </c>
      <c r="U316" s="6"/>
      <c r="V316" s="6"/>
      <c r="W316" s="7"/>
      <c r="X316" s="6"/>
      <c r="Y316" s="46">
        <f t="shared" si="28"/>
        <v>0</v>
      </c>
      <c r="AA316" s="6"/>
    </row>
    <row r="317" spans="1:27">
      <c r="A317" s="6">
        <v>5</v>
      </c>
      <c r="B317" s="6" t="s">
        <v>63</v>
      </c>
      <c r="C317" s="30">
        <v>22</v>
      </c>
      <c r="D317" s="7">
        <f>PENJUALAN!C317+PENJUALAN!F317+PENJUALAN!I317+PENJUALAN!L317+PENJUALAN!O317+PENJUALAN!R317+PENJUALAN!U317+PENJUALAN!X317+PENJUALAN!AA317+PENJUALAN!AD317+PENJUALAN!AG317+PENJUALAN!AJ317+PENJUALAN!AM317+PENJUALAN!AP317+PENJUALAN!AS317+PENJUALAN!AY317+PENJUALAN!BB317+PENJUALAN!BE317+PENJUALAN!BH317+PENJUALAN!BK317+PENJUALAN!BN317+PENJUALAN!BQ317+PENJUALAN!BT317+PENJUALAN!BK317+PENJUALAN!BN317+PENJUALAN!BQ317+PENJUALAN!BT317+PENJUALAN!BW317</f>
        <v>22</v>
      </c>
      <c r="E317" s="7">
        <f>PENJUALAN!E317+PENJUALAN!H317+PENJUALAN!K317+PENJUALAN!N317+PENJUALAN!Q317+PENJUALAN!T317+PENJUALAN!W317+PENJUALAN!Z317+PENJUALAN!AC317+PENJUALAN!AF317+PENJUALAN!AI317+PENJUALAN!AL317+PENJUALAN!AO317+PENJUALAN!AR317+PENJUALAN!AU317+PENJUALAN!AX317+PENJUALAN!BA317+PENJUALAN!BD317+PENJUALAN!BG317+PENJUALAN!BJ317+PENJUALAN!BM317+PENJUALAN!BP317+PENJUALAN!BS317+PENJUALAN!BV317+PENJUALAN!BY317</f>
        <v>730000</v>
      </c>
      <c r="F317" s="8"/>
      <c r="G317" s="7">
        <f t="shared" si="26"/>
        <v>0</v>
      </c>
      <c r="H317" s="30">
        <v>33000</v>
      </c>
      <c r="I317" s="7">
        <f t="shared" si="27"/>
        <v>0</v>
      </c>
      <c r="K317" s="39" t="s">
        <v>64</v>
      </c>
      <c r="L317" s="30">
        <v>2300000</v>
      </c>
      <c r="N317" s="39" t="s">
        <v>27</v>
      </c>
      <c r="O317" s="36" t="str">
        <f>PENJUALAN!O310</f>
        <v>KARWATI</v>
      </c>
      <c r="P317" s="37">
        <f>PENJUALAN!Q336</f>
        <v>25424000</v>
      </c>
      <c r="R317" s="36" t="str">
        <f>PENJUALAN!O310</f>
        <v>KARWATI</v>
      </c>
      <c r="S317" s="37">
        <f>PENJUALAN!Q337</f>
        <v>0</v>
      </c>
      <c r="U317" s="6"/>
      <c r="V317" s="6"/>
      <c r="W317" s="7"/>
      <c r="X317" s="6"/>
      <c r="Y317" s="46">
        <f t="shared" si="28"/>
        <v>0</v>
      </c>
      <c r="AA317" s="6"/>
    </row>
    <row r="318" spans="1:27">
      <c r="A318" s="6">
        <v>6</v>
      </c>
      <c r="B318" s="6" t="s">
        <v>65</v>
      </c>
      <c r="C318" s="30">
        <v>52</v>
      </c>
      <c r="D318" s="7">
        <f>PENJUALAN!C318+PENJUALAN!F318+PENJUALAN!I318+PENJUALAN!L318+PENJUALAN!O318+PENJUALAN!R318+PENJUALAN!U318+PENJUALAN!X318+PENJUALAN!AA318+PENJUALAN!AD318+PENJUALAN!AG318+PENJUALAN!AJ318+PENJUALAN!AM318+PENJUALAN!AP318+PENJUALAN!AS318+PENJUALAN!AY318+PENJUALAN!BB318+PENJUALAN!BE318+PENJUALAN!BH318+PENJUALAN!BK318+PENJUALAN!BN318+PENJUALAN!BQ318+PENJUALAN!BT318+PENJUALAN!BK318+PENJUALAN!BN318+PENJUALAN!BQ318+PENJUALAN!BT318+PENJUALAN!BW318</f>
        <v>38</v>
      </c>
      <c r="E318" s="7">
        <f>PENJUALAN!E318+PENJUALAN!H318+PENJUALAN!K318+PENJUALAN!N318+PENJUALAN!Q318+PENJUALAN!T318+PENJUALAN!W318+PENJUALAN!Z318+PENJUALAN!AC318+PENJUALAN!AF318+PENJUALAN!AI318+PENJUALAN!AL318+PENJUALAN!AO318+PENJUALAN!AR318+PENJUALAN!AU318+PENJUALAN!AX318+PENJUALAN!BA318+PENJUALAN!BD318+PENJUALAN!BG318+PENJUALAN!BJ318+PENJUALAN!BM318+PENJUALAN!BP318+PENJUALAN!BS318+PENJUALAN!BV318+PENJUALAN!BY318</f>
        <v>1560000</v>
      </c>
      <c r="F318" s="8"/>
      <c r="G318" s="7">
        <f t="shared" si="26"/>
        <v>14</v>
      </c>
      <c r="H318" s="30">
        <v>28000</v>
      </c>
      <c r="I318" s="7">
        <f t="shared" si="27"/>
        <v>392000</v>
      </c>
      <c r="K318" s="39" t="s">
        <v>66</v>
      </c>
      <c r="L318" s="30">
        <v>2200000</v>
      </c>
      <c r="N318" s="39" t="s">
        <v>26</v>
      </c>
      <c r="O318" s="36" t="str">
        <f>PENJUALAN!R310</f>
        <v>RUDI</v>
      </c>
      <c r="P318" s="37">
        <f>PENJUALAN!T336</f>
        <v>5050000</v>
      </c>
      <c r="R318" s="36" t="str">
        <f>PENJUALAN!R310</f>
        <v>RUDI</v>
      </c>
      <c r="S318" s="37">
        <f>PENJUALAN!T337</f>
        <v>0</v>
      </c>
      <c r="U318" s="6"/>
      <c r="V318" s="6"/>
      <c r="W318" s="7"/>
      <c r="X318" s="6"/>
      <c r="Y318" s="46">
        <f t="shared" si="28"/>
        <v>0</v>
      </c>
      <c r="AA318" s="6"/>
    </row>
    <row r="319" spans="1:27">
      <c r="A319" s="6">
        <v>7</v>
      </c>
      <c r="B319" s="6" t="s">
        <v>67</v>
      </c>
      <c r="C319" s="30">
        <v>592</v>
      </c>
      <c r="D319" s="7">
        <f>PENJUALAN!C319+PENJUALAN!F319+PENJUALAN!I319+PENJUALAN!L319+PENJUALAN!O319+PENJUALAN!R319+PENJUALAN!U319+PENJUALAN!X319+PENJUALAN!AA319+PENJUALAN!AD319+PENJUALAN!AG319+PENJUALAN!AJ319+PENJUALAN!AM319+PENJUALAN!AP319+PENJUALAN!AS319+PENJUALAN!AY319+PENJUALAN!BB319+PENJUALAN!BE319+PENJUALAN!BH319+PENJUALAN!BK319+PENJUALAN!BN319+PENJUALAN!BQ319+PENJUALAN!BT319+PENJUALAN!BK319+PENJUALAN!BN319+PENJUALAN!BQ319+PENJUALAN!BT319+PENJUALAN!BW319</f>
        <v>592</v>
      </c>
      <c r="E319" s="7">
        <f>PENJUALAN!E319+PENJUALAN!H319+PENJUALAN!K319+PENJUALAN!N319+PENJUALAN!Q319+PENJUALAN!T319+PENJUALAN!W319+PENJUALAN!Z319+PENJUALAN!AC319+PENJUALAN!AF319+PENJUALAN!AI319+PENJUALAN!AL319+PENJUALAN!AO319+PENJUALAN!AR319+PENJUALAN!AU319+PENJUALAN!AX319+PENJUALAN!BA319+PENJUALAN!BD319+PENJUALAN!BG319+PENJUALAN!BJ319+PENJUALAN!BM319+PENJUALAN!BP319+PENJUALAN!BS319+PENJUALAN!BV319+PENJUALAN!BY319</f>
        <v>8776500</v>
      </c>
      <c r="F319" s="8"/>
      <c r="G319" s="7">
        <f t="shared" si="26"/>
        <v>0</v>
      </c>
      <c r="H319" s="30">
        <v>14000</v>
      </c>
      <c r="I319" s="7">
        <f t="shared" si="27"/>
        <v>0</v>
      </c>
      <c r="K319" s="39" t="s">
        <v>68</v>
      </c>
      <c r="L319" s="30">
        <v>300000</v>
      </c>
      <c r="N319" s="39" t="s">
        <v>29</v>
      </c>
      <c r="O319" s="36" t="str">
        <f>PENJUALAN!U310</f>
        <v>SEBLAK</v>
      </c>
      <c r="P319" s="37">
        <f>PENJUALAN!W336</f>
        <v>0</v>
      </c>
      <c r="R319" s="36" t="str">
        <f>PENJUALAN!U310</f>
        <v>SEBLAK</v>
      </c>
      <c r="S319" s="37">
        <f>PENJUALAN!W337</f>
        <v>340000</v>
      </c>
      <c r="U319" s="40"/>
      <c r="V319" s="40"/>
      <c r="W319" s="41"/>
      <c r="Y319" s="24">
        <f>SUM(Y313:Y318)</f>
        <v>74550000</v>
      </c>
    </row>
    <row r="320" spans="1:27">
      <c r="A320" s="6">
        <v>8</v>
      </c>
      <c r="B320" s="6" t="s">
        <v>69</v>
      </c>
      <c r="C320" s="30">
        <v>232</v>
      </c>
      <c r="D320" s="7">
        <f>PENJUALAN!C320+PENJUALAN!F320+PENJUALAN!I320+PENJUALAN!L320+PENJUALAN!O320+PENJUALAN!R320+PENJUALAN!U320+PENJUALAN!X320+PENJUALAN!AA320+PENJUALAN!AD320+PENJUALAN!AG320+PENJUALAN!AJ320+PENJUALAN!AM320+PENJUALAN!AP320+PENJUALAN!AS320+PENJUALAN!AY320+PENJUALAN!BB320+PENJUALAN!BE320+PENJUALAN!BH320+PENJUALAN!BK320+PENJUALAN!BN320+PENJUALAN!BQ320+PENJUALAN!BT320+PENJUALAN!BK320+PENJUALAN!BN320+PENJUALAN!BQ320+PENJUALAN!BT320+PENJUALAN!BW320</f>
        <v>207</v>
      </c>
      <c r="E320" s="7">
        <f>PENJUALAN!E320+PENJUALAN!H320+PENJUALAN!K320+PENJUALAN!N320+PENJUALAN!Q320+PENJUALAN!T320+PENJUALAN!W320+PENJUALAN!Z320+PENJUALAN!AC320+PENJUALAN!AF320+PENJUALAN!AI320+PENJUALAN!AL320+PENJUALAN!AO320+PENJUALAN!AR320+PENJUALAN!AU320+PENJUALAN!AX320+PENJUALAN!BA320+PENJUALAN!BD320+PENJUALAN!BG320+PENJUALAN!BJ320+PENJUALAN!BM320+PENJUALAN!BP320+PENJUALAN!BS320+PENJUALAN!BV320+PENJUALAN!BY320</f>
        <v>6583000</v>
      </c>
      <c r="F320" s="8"/>
      <c r="G320" s="7">
        <f t="shared" si="26"/>
        <v>25</v>
      </c>
      <c r="H320" s="30">
        <v>30000</v>
      </c>
      <c r="I320" s="7">
        <f t="shared" si="27"/>
        <v>750000</v>
      </c>
      <c r="K320" s="39" t="s">
        <v>70</v>
      </c>
      <c r="L320" s="30">
        <v>300000</v>
      </c>
      <c r="N320" s="39" t="s">
        <v>26</v>
      </c>
      <c r="O320" s="36" t="str">
        <f>PENJUALAN!X310</f>
        <v>TARMIN</v>
      </c>
      <c r="P320" s="37">
        <f>PENJUALAN!Z336</f>
        <v>2480000</v>
      </c>
      <c r="R320" s="36" t="str">
        <f>PENJUALAN!X310</f>
        <v>TARMIN</v>
      </c>
      <c r="S320" s="37">
        <f>PENJUALAN!Z337</f>
        <v>0</v>
      </c>
      <c r="U320" s="40"/>
      <c r="V320" s="88" t="s">
        <v>27</v>
      </c>
      <c r="W320" s="88"/>
      <c r="X320" s="44" t="s">
        <v>71</v>
      </c>
      <c r="Y320" s="39">
        <v>20000000</v>
      </c>
    </row>
    <row r="321" spans="1:25">
      <c r="A321" s="6">
        <v>9</v>
      </c>
      <c r="B321" s="6" t="s">
        <v>72</v>
      </c>
      <c r="C321" s="30">
        <v>190</v>
      </c>
      <c r="D321" s="7">
        <f>PENJUALAN!C321+PENJUALAN!F321+PENJUALAN!I321+PENJUALAN!L321+PENJUALAN!O321+PENJUALAN!R321+PENJUALAN!U321+PENJUALAN!X321+PENJUALAN!AA321+PENJUALAN!AD321+PENJUALAN!AG321+PENJUALAN!AJ321+PENJUALAN!AM321+PENJUALAN!AP321+PENJUALAN!AS321+PENJUALAN!AY321+PENJUALAN!BB321+PENJUALAN!BE321+PENJUALAN!BH321+PENJUALAN!BK321+PENJUALAN!BN321+PENJUALAN!BQ321+PENJUALAN!BT321+PENJUALAN!BK321+PENJUALAN!BN321+PENJUALAN!BQ321+PENJUALAN!BT321+PENJUALAN!BW321</f>
        <v>190</v>
      </c>
      <c r="E321" s="7">
        <f>PENJUALAN!E321+PENJUALAN!H321+PENJUALAN!K321+PENJUALAN!N321+PENJUALAN!Q321+PENJUALAN!T321+PENJUALAN!W321+PENJUALAN!Z321+PENJUALAN!AC321+PENJUALAN!AF321+PENJUALAN!AI321+PENJUALAN!AL321+PENJUALAN!AO321+PENJUALAN!AR321+PENJUALAN!AU321+PENJUALAN!AX321+PENJUALAN!BA321+PENJUALAN!BD321+PENJUALAN!BG321+PENJUALAN!BJ321+PENJUALAN!BM321+PENJUALAN!BP321+PENJUALAN!BS321+PENJUALAN!BV321+PENJUALAN!BY321</f>
        <v>2130000</v>
      </c>
      <c r="F321" s="8"/>
      <c r="G321" s="7">
        <f t="shared" si="26"/>
        <v>0</v>
      </c>
      <c r="H321" s="30">
        <v>10000</v>
      </c>
      <c r="I321" s="7">
        <f t="shared" si="27"/>
        <v>0</v>
      </c>
      <c r="K321" s="39" t="s">
        <v>73</v>
      </c>
      <c r="L321" s="30"/>
      <c r="N321" s="39" t="s">
        <v>26</v>
      </c>
      <c r="O321" s="36" t="str">
        <f>PENJUALAN!AA310</f>
        <v>DARMA</v>
      </c>
      <c r="P321" s="37">
        <f>PENJUALAN!AC336</f>
        <v>7699200</v>
      </c>
      <c r="R321" s="36" t="str">
        <f>PENJUALAN!AA310</f>
        <v>DARMA</v>
      </c>
      <c r="S321" s="37">
        <f>PENJUALAN!AC337</f>
        <v>0</v>
      </c>
      <c r="V321" s="88" t="s">
        <v>27</v>
      </c>
      <c r="W321" s="88"/>
      <c r="X321" s="44" t="s">
        <v>71</v>
      </c>
      <c r="Y321" s="39">
        <v>25000000</v>
      </c>
    </row>
    <row r="322" spans="1:25">
      <c r="A322" s="6">
        <v>10</v>
      </c>
      <c r="B322" s="6" t="s">
        <v>74</v>
      </c>
      <c r="C322" s="30">
        <v>119</v>
      </c>
      <c r="D322" s="7">
        <f>PENJUALAN!C322+PENJUALAN!F322+PENJUALAN!I322+PENJUALAN!L322+PENJUALAN!O322+PENJUALAN!R322+PENJUALAN!U322+PENJUALAN!X322+PENJUALAN!AA322+PENJUALAN!AD322+PENJUALAN!AG322+PENJUALAN!AJ322+PENJUALAN!AM322+PENJUALAN!AP322+PENJUALAN!AS322+PENJUALAN!AY322+PENJUALAN!BB322+PENJUALAN!BE322+PENJUALAN!BH322+PENJUALAN!BK322+PENJUALAN!BN322+PENJUALAN!BQ322+PENJUALAN!BT322+PENJUALAN!BK322+PENJUALAN!BN322+PENJUALAN!BQ322+PENJUALAN!BT322+PENJUALAN!BW322</f>
        <v>50</v>
      </c>
      <c r="E322" s="7">
        <f>PENJUALAN!E322+PENJUALAN!H322+PENJUALAN!K322+PENJUALAN!N322+PENJUALAN!Q322+PENJUALAN!T322+PENJUALAN!W322+PENJUALAN!Z322+PENJUALAN!AC322+PENJUALAN!AF322+PENJUALAN!AI322+PENJUALAN!AL322+PENJUALAN!AO322+PENJUALAN!AR322+PENJUALAN!AU322+PENJUALAN!AX322+PENJUALAN!BA322+PENJUALAN!BD322+PENJUALAN!BG322+PENJUALAN!BJ322+PENJUALAN!BM322+PENJUALAN!BP322+PENJUALAN!BS322+PENJUALAN!BV322+PENJUALAN!BY322</f>
        <v>1160000</v>
      </c>
      <c r="F322" s="8"/>
      <c r="G322" s="7">
        <f t="shared" si="26"/>
        <v>69</v>
      </c>
      <c r="H322" s="30">
        <v>21000</v>
      </c>
      <c r="I322" s="7">
        <f t="shared" si="27"/>
        <v>1449000</v>
      </c>
      <c r="K322" s="39" t="s">
        <v>75</v>
      </c>
      <c r="L322" s="30">
        <v>50000</v>
      </c>
      <c r="N322" s="39" t="s">
        <v>26</v>
      </c>
      <c r="O322" s="36" t="str">
        <f>PENJUALAN!AD310</f>
        <v>YANTO</v>
      </c>
      <c r="P322" s="37">
        <f>PENJUALAN!AF336</f>
        <v>951000</v>
      </c>
      <c r="R322" s="36" t="str">
        <f>PENJUALAN!AD310</f>
        <v>YANTO</v>
      </c>
      <c r="S322" s="37">
        <f>PENJUALAN!AF337</f>
        <v>0</v>
      </c>
      <c r="V322" s="88" t="s">
        <v>29</v>
      </c>
      <c r="W322" s="88"/>
      <c r="X322" s="44" t="s">
        <v>71</v>
      </c>
      <c r="Y322" s="39">
        <v>29550000</v>
      </c>
    </row>
    <row r="323" spans="1:25">
      <c r="A323" s="6">
        <v>11</v>
      </c>
      <c r="B323" s="6" t="s">
        <v>94</v>
      </c>
      <c r="C323" s="30">
        <v>130</v>
      </c>
      <c r="D323" s="7">
        <f>PENJUALAN!C323+PENJUALAN!F323+PENJUALAN!I323+PENJUALAN!L323+PENJUALAN!O323+PENJUALAN!R323+PENJUALAN!U323+PENJUALAN!X323+PENJUALAN!AA323+PENJUALAN!AD323+PENJUALAN!AG323+PENJUALAN!AJ323+PENJUALAN!AM323+PENJUALAN!AP323+PENJUALAN!AS323+PENJUALAN!AY323+PENJUALAN!BB323+PENJUALAN!BE323+PENJUALAN!BH323+PENJUALAN!BK323+PENJUALAN!BN323+PENJUALAN!BQ323+PENJUALAN!BT323+PENJUALAN!BK323+PENJUALAN!BN323+PENJUALAN!BQ323+PENJUALAN!BT323+PENJUALAN!BW323</f>
        <v>0</v>
      </c>
      <c r="E323" s="7">
        <f>PENJUALAN!E323+PENJUALAN!H323+PENJUALAN!K323+PENJUALAN!N323+PENJUALAN!Q323+PENJUALAN!T323+PENJUALAN!W323+PENJUALAN!Z323+PENJUALAN!AC323+PENJUALAN!AF323+PENJUALAN!AI323+PENJUALAN!AL323+PENJUALAN!AO323+PENJUALAN!AR323+PENJUALAN!AU323+PENJUALAN!AX323+PENJUALAN!BA323+PENJUALAN!BD323+PENJUALAN!BG323+PENJUALAN!BJ323+PENJUALAN!BM323+PENJUALAN!BP323+PENJUALAN!BS323+PENJUALAN!BV323+PENJUALAN!BY323</f>
        <v>0</v>
      </c>
      <c r="F323" s="8"/>
      <c r="G323" s="7">
        <f t="shared" si="26"/>
        <v>130</v>
      </c>
      <c r="H323" s="30">
        <v>8000</v>
      </c>
      <c r="I323" s="7">
        <f t="shared" si="27"/>
        <v>1040000</v>
      </c>
      <c r="K323" s="39" t="s">
        <v>77</v>
      </c>
      <c r="L323" s="30">
        <v>400000</v>
      </c>
      <c r="N323" s="39" t="s">
        <v>26</v>
      </c>
      <c r="O323" s="36" t="str">
        <f>PENJUALAN!AG310</f>
        <v>TOHIR</v>
      </c>
      <c r="P323" s="37">
        <f>PENJUALAN!AI336</f>
        <v>260000</v>
      </c>
      <c r="R323" s="36" t="str">
        <f>PENJUALAN!AG310</f>
        <v>TOHIR</v>
      </c>
      <c r="S323" s="37">
        <f>PENJUALAN!AI337</f>
        <v>0</v>
      </c>
      <c r="W323" s="8"/>
      <c r="X323" s="2" t="s">
        <v>71</v>
      </c>
      <c r="Y323" s="46"/>
    </row>
    <row r="324" spans="1:25">
      <c r="A324" s="6">
        <v>12</v>
      </c>
      <c r="B324" s="6" t="s">
        <v>78</v>
      </c>
      <c r="C324" s="30">
        <v>10</v>
      </c>
      <c r="D324" s="7">
        <f>PENJUALAN!C324+PENJUALAN!F324+PENJUALAN!I324+PENJUALAN!L324+PENJUALAN!O324+PENJUALAN!R324+PENJUALAN!U324+PENJUALAN!X324+PENJUALAN!AA324+PENJUALAN!AD324+PENJUALAN!AG324+PENJUALAN!AJ324+PENJUALAN!AM324+PENJUALAN!AP324+PENJUALAN!AS324+PENJUALAN!AY324+PENJUALAN!BB324+PENJUALAN!BE324+PENJUALAN!BH324+PENJUALAN!BK324+PENJUALAN!BN324+PENJUALAN!BQ324+PENJUALAN!BT324+PENJUALAN!BK324+PENJUALAN!BN324+PENJUALAN!BQ324+PENJUALAN!BT324+PENJUALAN!BW324</f>
        <v>10</v>
      </c>
      <c r="E324" s="7">
        <f>PENJUALAN!E324+PENJUALAN!H324+PENJUALAN!K324+PENJUALAN!N324+PENJUALAN!Q324+PENJUALAN!T324+PENJUALAN!W324+PENJUALAN!Z324+PENJUALAN!AC324+PENJUALAN!AF324+PENJUALAN!AI324+PENJUALAN!AL324+PENJUALAN!AO324+PENJUALAN!AR324+PENJUALAN!AU324+PENJUALAN!AX324+PENJUALAN!BA324+PENJUALAN!BD324+PENJUALAN!BG324+PENJUALAN!BJ324+PENJUALAN!BM324+PENJUALAN!BP324+PENJUALAN!BS324+PENJUALAN!BV324+PENJUALAN!BY324</f>
        <v>60000</v>
      </c>
      <c r="F324" s="8"/>
      <c r="G324" s="7">
        <f t="shared" si="26"/>
        <v>0</v>
      </c>
      <c r="H324" s="30">
        <v>6000</v>
      </c>
      <c r="I324" s="7">
        <f t="shared" si="27"/>
        <v>0</v>
      </c>
      <c r="K324" s="39" t="s">
        <v>79</v>
      </c>
      <c r="L324" s="30">
        <v>450000</v>
      </c>
      <c r="N324" s="39" t="s">
        <v>29</v>
      </c>
      <c r="O324" s="36" t="str">
        <f>PENJUALAN!AJ310</f>
        <v>UPI</v>
      </c>
      <c r="P324" s="37">
        <f>PENJUALAN!AL336</f>
        <v>0</v>
      </c>
      <c r="R324" s="36" t="str">
        <f>PENJUALAN!AJ310</f>
        <v>UPI</v>
      </c>
      <c r="S324" s="37">
        <f>PENJUALAN!AL337</f>
        <v>2980000</v>
      </c>
      <c r="W324" s="8"/>
      <c r="Y324" s="2"/>
    </row>
    <row r="325" spans="1:25">
      <c r="A325" s="6">
        <v>13</v>
      </c>
      <c r="B325" s="6" t="s">
        <v>80</v>
      </c>
      <c r="C325" s="30">
        <v>1400</v>
      </c>
      <c r="D325" s="7">
        <f>PENJUALAN!C325+PENJUALAN!F325+PENJUALAN!I325+PENJUALAN!L325+PENJUALAN!O325+PENJUALAN!R325+PENJUALAN!U325+PENJUALAN!X325+PENJUALAN!AA325+PENJUALAN!AD325+PENJUALAN!AG325+PENJUALAN!AJ325+PENJUALAN!AM325+PENJUALAN!AP325+PENJUALAN!AS325+PENJUALAN!AY325+PENJUALAN!BB325+PENJUALAN!BE325+PENJUALAN!BH325+PENJUALAN!BK325+PENJUALAN!BN325+PENJUALAN!BQ325+PENJUALAN!BT325+PENJUALAN!BK325+PENJUALAN!BN325+PENJUALAN!BQ325+PENJUALAN!BT325+PENJUALAN!BW325</f>
        <v>1400</v>
      </c>
      <c r="E325" s="7">
        <f>PENJUALAN!E325+PENJUALAN!H325+PENJUALAN!K325+PENJUALAN!N325+PENJUALAN!Q325+PENJUALAN!T325+PENJUALAN!W325+PENJUALAN!Z325+PENJUALAN!AC325+PENJUALAN!AF325+PENJUALAN!AI325+PENJUALAN!AL325+PENJUALAN!AO325+PENJUALAN!AR325+PENJUALAN!AU325+PENJUALAN!AX325+PENJUALAN!BA325+PENJUALAN!BD325+PENJUALAN!BG325+PENJUALAN!BJ325+PENJUALAN!BM325+PENJUALAN!BP325+PENJUALAN!BS325+PENJUALAN!BV325+PENJUALAN!BY325</f>
        <v>2967200</v>
      </c>
      <c r="F325" s="8"/>
      <c r="G325" s="7">
        <f t="shared" si="26"/>
        <v>0</v>
      </c>
      <c r="H325" s="30">
        <v>2100</v>
      </c>
      <c r="I325" s="7">
        <f t="shared" si="27"/>
        <v>0</v>
      </c>
      <c r="K325" s="39" t="s">
        <v>81</v>
      </c>
      <c r="L325" s="30">
        <v>80000</v>
      </c>
      <c r="N325" s="39" t="s">
        <v>26</v>
      </c>
      <c r="O325" s="36" t="str">
        <f>PENJUALAN!AM310</f>
        <v>WIBI</v>
      </c>
      <c r="P325" s="37">
        <f>PENJUALAN!AO336</f>
        <v>228000</v>
      </c>
      <c r="R325" s="36" t="str">
        <f>PENJUALAN!AM310</f>
        <v>WIBI</v>
      </c>
      <c r="S325" s="37">
        <f>PENJUALAN!AO337</f>
        <v>0</v>
      </c>
      <c r="W325" s="8"/>
      <c r="X325" s="2" t="s">
        <v>82</v>
      </c>
      <c r="Y325" s="46">
        <f>Y319-Y320-Y321-Y322-Y323</f>
        <v>0</v>
      </c>
    </row>
    <row r="326" spans="1:25">
      <c r="A326" s="6">
        <v>14</v>
      </c>
      <c r="B326" s="6" t="s">
        <v>83</v>
      </c>
      <c r="C326" s="30">
        <v>65</v>
      </c>
      <c r="D326" s="7">
        <f>PENJUALAN!C326+PENJUALAN!F326+PENJUALAN!I326+PENJUALAN!L326+PENJUALAN!O326+PENJUALAN!R326+PENJUALAN!U326+PENJUALAN!X326+PENJUALAN!AA326+PENJUALAN!AD326+PENJUALAN!AG326+PENJUALAN!AJ326+PENJUALAN!AM326+PENJUALAN!AP326+PENJUALAN!AS326+PENJUALAN!AY326+PENJUALAN!BB326+PENJUALAN!BE326+PENJUALAN!BH326+PENJUALAN!BK326+PENJUALAN!BN326+PENJUALAN!BQ326+PENJUALAN!BT326+PENJUALAN!BK326+PENJUALAN!BN326+PENJUALAN!BQ326+PENJUALAN!BT326+PENJUALAN!BW326</f>
        <v>24</v>
      </c>
      <c r="E326" s="7">
        <f>PENJUALAN!E326+PENJUALAN!H326+PENJUALAN!K326+PENJUALAN!N326+PENJUALAN!Q326+PENJUALAN!T326+PENJUALAN!W326+PENJUALAN!Z326+PENJUALAN!AC326+PENJUALAN!AF326+PENJUALAN!AI326+PENJUALAN!AL326+PENJUALAN!AO326+PENJUALAN!AR326+PENJUALAN!AU326+PENJUALAN!AX326+PENJUALAN!BA326+PENJUALAN!BD326+PENJUALAN!BG326+PENJUALAN!BJ326+PENJUALAN!BM326+PENJUALAN!BP326+PENJUALAN!BS326+PENJUALAN!BV326+PENJUALAN!BY326</f>
        <v>408000</v>
      </c>
      <c r="F326" s="8"/>
      <c r="G326" s="7">
        <f t="shared" si="26"/>
        <v>41</v>
      </c>
      <c r="H326" s="30">
        <v>15000</v>
      </c>
      <c r="I326" s="7">
        <f t="shared" si="27"/>
        <v>615000</v>
      </c>
      <c r="K326" s="6"/>
      <c r="L326" s="7"/>
      <c r="N326" s="39" t="s">
        <v>26</v>
      </c>
      <c r="O326" s="36" t="str">
        <f>PENJUALAN!AP310</f>
        <v>LOKALAN</v>
      </c>
      <c r="P326" s="37">
        <f>PENJUALAN!AR336</f>
        <v>319000</v>
      </c>
      <c r="R326" s="36" t="str">
        <f>PENJUALAN!AP310</f>
        <v>LOKALAN</v>
      </c>
      <c r="S326" s="37">
        <f>PENJUALAN!AR337</f>
        <v>0</v>
      </c>
      <c r="W326" s="8"/>
      <c r="Y326" s="2"/>
    </row>
    <row r="327" spans="1:25">
      <c r="A327" s="6">
        <v>15</v>
      </c>
      <c r="B327" s="6" t="s">
        <v>84</v>
      </c>
      <c r="C327" s="30">
        <v>5</v>
      </c>
      <c r="D327" s="7">
        <f>PENJUALAN!C327+PENJUALAN!F327+PENJUALAN!I327+PENJUALAN!L327+PENJUALAN!O327+PENJUALAN!R327+PENJUALAN!U327+PENJUALAN!X327+PENJUALAN!AA327+PENJUALAN!AD327+PENJUALAN!AG327+PENJUALAN!AJ327+PENJUALAN!AM327+PENJUALAN!AP327+PENJUALAN!AS327+PENJUALAN!AY327+PENJUALAN!BB327+PENJUALAN!BE327+PENJUALAN!BH327+PENJUALAN!BK327+PENJUALAN!BN327+PENJUALAN!BQ327+PENJUALAN!BT327+PENJUALAN!BK327+PENJUALAN!BN327+PENJUALAN!BQ327+PENJUALAN!BT327+PENJUALAN!BW327</f>
        <v>5</v>
      </c>
      <c r="E327" s="7">
        <f>PENJUALAN!E327+PENJUALAN!H327+PENJUALAN!K327+PENJUALAN!N327+PENJUALAN!Q327+PENJUALAN!T327+PENJUALAN!W327+PENJUALAN!Z327+PENJUALAN!AC327+PENJUALAN!AF327+PENJUALAN!AI327+PENJUALAN!AL327+PENJUALAN!AO327+PENJUALAN!AR327+PENJUALAN!AU327+PENJUALAN!AX327+PENJUALAN!BA327+PENJUALAN!BD327+PENJUALAN!BG327+PENJUALAN!BJ327+PENJUALAN!BM327+PENJUALAN!BP327+PENJUALAN!BS327+PENJUALAN!BV327+PENJUALAN!BY327</f>
        <v>150000</v>
      </c>
      <c r="F327" s="8"/>
      <c r="G327" s="7">
        <f t="shared" si="26"/>
        <v>0</v>
      </c>
      <c r="H327" s="30">
        <v>25000</v>
      </c>
      <c r="I327" s="7">
        <f t="shared" si="27"/>
        <v>0</v>
      </c>
      <c r="K327" s="6"/>
      <c r="L327" s="7"/>
      <c r="N327" s="39" t="s">
        <v>26</v>
      </c>
      <c r="O327" s="36" t="str">
        <f>PENJUALAN!AS310</f>
        <v>WAWAN</v>
      </c>
      <c r="P327" s="37">
        <f>PENJUALAN!AU336</f>
        <v>5391500</v>
      </c>
      <c r="R327" s="36" t="str">
        <f>PENJUALAN!AS310</f>
        <v>WAWAN</v>
      </c>
      <c r="S327" s="37">
        <f>PENJUALAN!AU337</f>
        <v>0</v>
      </c>
      <c r="W327" s="8"/>
      <c r="Y327" s="2"/>
    </row>
    <row r="328" spans="1:25">
      <c r="A328" s="6">
        <v>16</v>
      </c>
      <c r="B328" s="6" t="s">
        <v>85</v>
      </c>
      <c r="C328" s="7"/>
      <c r="D328" s="7">
        <f>PENJUALAN!C328+PENJUALAN!F328+PENJUALAN!I328+PENJUALAN!L328+PENJUALAN!O328+PENJUALAN!R328+PENJUALAN!U328+PENJUALAN!X328+PENJUALAN!AA328+PENJUALAN!AD328+PENJUALAN!AG328+PENJUALAN!AJ328+PENJUALAN!AM328+PENJUALAN!AP328+PENJUALAN!AS328+PENJUALAN!AY328+PENJUALAN!BB328+PENJUALAN!BE328+PENJUALAN!BH328+PENJUALAN!BK328+PENJUALAN!BN328+PENJUALAN!BQ328+PENJUALAN!BT328+PENJUALAN!BK328+PENJUALAN!BN328+PENJUALAN!BQ328+PENJUALAN!BT328+PENJUALAN!BW328</f>
        <v>0</v>
      </c>
      <c r="E328" s="7">
        <f>PENJUALAN!E328+PENJUALAN!H328+PENJUALAN!K328+PENJUALAN!N328+PENJUALAN!Q328+PENJUALAN!T328+PENJUALAN!W328+PENJUALAN!Z328+PENJUALAN!AC328+PENJUALAN!AF328+PENJUALAN!AI328+PENJUALAN!AL328+PENJUALAN!AO328+PENJUALAN!AR328+PENJUALAN!AU328+PENJUALAN!AX328+PENJUALAN!BA328+PENJUALAN!BD328+PENJUALAN!BG328+PENJUALAN!BJ328+PENJUALAN!BM328+PENJUALAN!BP328+PENJUALAN!BS328+PENJUALAN!BV328+PENJUALAN!BY328</f>
        <v>0</v>
      </c>
      <c r="F328" s="8"/>
      <c r="G328" s="7">
        <f t="shared" si="26"/>
        <v>0</v>
      </c>
      <c r="H328" s="7"/>
      <c r="I328" s="7">
        <f t="shared" si="27"/>
        <v>0</v>
      </c>
      <c r="K328" s="6"/>
      <c r="L328" s="7"/>
      <c r="N328" s="39" t="s">
        <v>26</v>
      </c>
      <c r="O328" s="36" t="str">
        <f>PENJUALAN!AV310</f>
        <v>AGUS</v>
      </c>
      <c r="P328" s="37">
        <f>PENJUALAN!AX336</f>
        <v>17654000</v>
      </c>
      <c r="R328" s="36" t="str">
        <f>PENJUALAN!AV310</f>
        <v>AGUS</v>
      </c>
      <c r="S328" s="37">
        <f>PENJUALAN!AX337</f>
        <v>0</v>
      </c>
      <c r="W328" s="8"/>
      <c r="Y328" s="2"/>
    </row>
    <row r="329" spans="1:25">
      <c r="A329" s="6">
        <v>17</v>
      </c>
      <c r="B329" s="6" t="s">
        <v>86</v>
      </c>
      <c r="C329" s="7"/>
      <c r="D329" s="7">
        <f>PENJUALAN!C329+PENJUALAN!F329+PENJUALAN!I329+PENJUALAN!L329+PENJUALAN!O329+PENJUALAN!R329+PENJUALAN!U329+PENJUALAN!X329+PENJUALAN!AA329+PENJUALAN!AD329+PENJUALAN!AG329+PENJUALAN!AJ329+PENJUALAN!AM329+PENJUALAN!AP329+PENJUALAN!AS329+PENJUALAN!AY329+PENJUALAN!BB329+PENJUALAN!BE329+PENJUALAN!BH329+PENJUALAN!BK329+PENJUALAN!BN329+PENJUALAN!BQ329+PENJUALAN!BT329+PENJUALAN!BK329+PENJUALAN!BN329+PENJUALAN!BQ329+PENJUALAN!BT329+PENJUALAN!BW329</f>
        <v>0</v>
      </c>
      <c r="E329" s="7">
        <f>PENJUALAN!E329+PENJUALAN!H329+PENJUALAN!K329+PENJUALAN!N329+PENJUALAN!Q329+PENJUALAN!T329+PENJUALAN!W329+PENJUALAN!Z329+PENJUALAN!AC329+PENJUALAN!AF329+PENJUALAN!AI329+PENJUALAN!AL329+PENJUALAN!AO329+PENJUALAN!AR329+PENJUALAN!AU329+PENJUALAN!AX329+PENJUALAN!BA329+PENJUALAN!BD329+PENJUALAN!BG329+PENJUALAN!BJ329+PENJUALAN!BM329+PENJUALAN!BP329+PENJUALAN!BS329+PENJUALAN!BV329+PENJUALAN!BY329</f>
        <v>0</v>
      </c>
      <c r="F329" s="8"/>
      <c r="G329" s="7">
        <f t="shared" si="26"/>
        <v>0</v>
      </c>
      <c r="H329" s="7"/>
      <c r="I329" s="7">
        <f t="shared" si="27"/>
        <v>0</v>
      </c>
      <c r="K329" s="6"/>
      <c r="L329" s="7"/>
      <c r="N329" s="35"/>
      <c r="O329" s="36">
        <f>PENJUALAN!AY310</f>
        <v>0</v>
      </c>
      <c r="P329" s="37">
        <f>PENJUALAN!BA336</f>
        <v>0</v>
      </c>
      <c r="R329" s="36">
        <f>PENJUALAN!AY310</f>
        <v>0</v>
      </c>
      <c r="S329" s="37">
        <f>PENJUALAN!BA337</f>
        <v>0</v>
      </c>
      <c r="W329" s="8"/>
      <c r="Y329" s="2"/>
    </row>
    <row r="330" spans="1:25">
      <c r="A330" s="6">
        <v>18</v>
      </c>
      <c r="B330" s="6"/>
      <c r="C330" s="7"/>
      <c r="D330" s="7">
        <f>PENJUALAN!C330+PENJUALAN!F330+PENJUALAN!I330+PENJUALAN!L330+PENJUALAN!O330+PENJUALAN!R330+PENJUALAN!U330+PENJUALAN!X330+PENJUALAN!AA330+PENJUALAN!AD330+PENJUALAN!AG330+PENJUALAN!AJ330+PENJUALAN!AM330+PENJUALAN!AP330+PENJUALAN!AS330+PENJUALAN!AY330+PENJUALAN!BB330+PENJUALAN!BE330+PENJUALAN!BH330+PENJUALAN!BK330+PENJUALAN!BN330+PENJUALAN!BQ330+PENJUALAN!BT330+PENJUALAN!BK330+PENJUALAN!BN330+PENJUALAN!BQ330+PENJUALAN!BT330+PENJUALAN!BW330</f>
        <v>0</v>
      </c>
      <c r="E330" s="7">
        <f>PENJUALAN!E330+PENJUALAN!H330+PENJUALAN!K330+PENJUALAN!N330+PENJUALAN!Q330+PENJUALAN!T330+PENJUALAN!W330+PENJUALAN!Z330+PENJUALAN!AC330+PENJUALAN!AF330+PENJUALAN!AI330+PENJUALAN!AL330+PENJUALAN!AO330+PENJUALAN!AR330+PENJUALAN!AU330+PENJUALAN!AX330+PENJUALAN!BA330+PENJUALAN!BD330+PENJUALAN!BG330+PENJUALAN!BJ330+PENJUALAN!BM330+PENJUALAN!BP330+PENJUALAN!BS330+PENJUALAN!BV330+PENJUALAN!BY330</f>
        <v>0</v>
      </c>
      <c r="F330" s="8"/>
      <c r="G330" s="7">
        <f t="shared" si="26"/>
        <v>0</v>
      </c>
      <c r="H330" s="7"/>
      <c r="I330" s="7">
        <f t="shared" si="27"/>
        <v>0</v>
      </c>
      <c r="K330" s="6"/>
      <c r="L330" s="7"/>
      <c r="N330" s="35"/>
      <c r="O330" s="36">
        <f>PENJUALAN!BB310</f>
        <v>0</v>
      </c>
      <c r="P330" s="37">
        <f>PENJUALAN!BD336</f>
        <v>0</v>
      </c>
      <c r="R330" s="36">
        <f>PENJUALAN!BB310</f>
        <v>0</v>
      </c>
      <c r="S330" s="37">
        <f>PENJUALAN!BD337</f>
        <v>0</v>
      </c>
      <c r="W330" s="8"/>
      <c r="Y330" s="2"/>
    </row>
    <row r="331" spans="1:25">
      <c r="A331" s="6">
        <v>19</v>
      </c>
      <c r="B331" s="6"/>
      <c r="C331" s="7"/>
      <c r="D331" s="7">
        <f>PENJUALAN!C331+PENJUALAN!F331+PENJUALAN!I331+PENJUALAN!L331+PENJUALAN!O331+PENJUALAN!R331+PENJUALAN!U331+PENJUALAN!X331+PENJUALAN!AA331+PENJUALAN!AD331+PENJUALAN!AG331+PENJUALAN!AJ331+PENJUALAN!AM331+PENJUALAN!AP331+PENJUALAN!AS331+PENJUALAN!AY331+PENJUALAN!BB331+PENJUALAN!BE331+PENJUALAN!BH331+PENJUALAN!BK331+PENJUALAN!BN331+PENJUALAN!BQ331+PENJUALAN!BT331+PENJUALAN!BK331+PENJUALAN!BN331+PENJUALAN!BQ331+PENJUALAN!BT331+PENJUALAN!BW331</f>
        <v>0</v>
      </c>
      <c r="E331" s="7">
        <f>PENJUALAN!E331+PENJUALAN!H331+PENJUALAN!K331+PENJUALAN!N331+PENJUALAN!Q331+PENJUALAN!T331+PENJUALAN!W331+PENJUALAN!Z331+PENJUALAN!AC331+PENJUALAN!AF331+PENJUALAN!AI331+PENJUALAN!AL331+PENJUALAN!AO331+PENJUALAN!AR331+PENJUALAN!AU331+PENJUALAN!AX331+PENJUALAN!BA331+PENJUALAN!BD331+PENJUALAN!BG331+PENJUALAN!BJ331+PENJUALAN!BM331+PENJUALAN!BP331+PENJUALAN!BS331+PENJUALAN!BV331+PENJUALAN!BY331</f>
        <v>0</v>
      </c>
      <c r="F331" s="8"/>
      <c r="G331" s="7">
        <f t="shared" si="26"/>
        <v>0</v>
      </c>
      <c r="H331" s="7"/>
      <c r="I331" s="7">
        <f t="shared" si="27"/>
        <v>0</v>
      </c>
      <c r="K331" s="6"/>
      <c r="L331" s="7"/>
      <c r="N331" s="35"/>
      <c r="O331" s="36">
        <f>PENJUALAN!BE310</f>
        <v>0</v>
      </c>
      <c r="P331" s="37">
        <f>PENJUALAN!BG336</f>
        <v>0</v>
      </c>
      <c r="R331" s="36">
        <f>PENJUALAN!BE310</f>
        <v>0</v>
      </c>
      <c r="S331" s="37">
        <f>PENJUALAN!BD337</f>
        <v>0</v>
      </c>
      <c r="W331" s="8"/>
      <c r="Y331" s="2"/>
    </row>
    <row r="332" spans="1:25">
      <c r="A332" s="6">
        <v>20</v>
      </c>
      <c r="B332" s="6"/>
      <c r="C332" s="7"/>
      <c r="D332" s="7">
        <f>PENJUALAN!C332+PENJUALAN!F332+PENJUALAN!I332+PENJUALAN!L332+PENJUALAN!O332+PENJUALAN!R332+PENJUALAN!U332+PENJUALAN!X332+PENJUALAN!AA332+PENJUALAN!AD332+PENJUALAN!AG332+PENJUALAN!AJ332+PENJUALAN!AM332+PENJUALAN!AP332+PENJUALAN!AS332+PENJUALAN!AY332+PENJUALAN!BB332+PENJUALAN!BE332+PENJUALAN!BH332+PENJUALAN!BK332+PENJUALAN!BN332+PENJUALAN!BQ332+PENJUALAN!BT332+PENJUALAN!BK332+PENJUALAN!BN332+PENJUALAN!BQ332+PENJUALAN!BT332+PENJUALAN!BW332</f>
        <v>0</v>
      </c>
      <c r="E332" s="7">
        <f>PENJUALAN!E332+PENJUALAN!H332+PENJUALAN!K332+PENJUALAN!N332+PENJUALAN!Q332+PENJUALAN!T332+PENJUALAN!W332+PENJUALAN!Z332+PENJUALAN!AC332+PENJUALAN!AF332+PENJUALAN!AI332+PENJUALAN!AL332+PENJUALAN!AO332+PENJUALAN!AR332+PENJUALAN!AU332+PENJUALAN!AX332+PENJUALAN!BA332+PENJUALAN!BD332+PENJUALAN!BG332+PENJUALAN!BJ332+PENJUALAN!BM332+PENJUALAN!BP332+PENJUALAN!BS332+PENJUALAN!BV332+PENJUALAN!BY332</f>
        <v>0</v>
      </c>
      <c r="F332" s="8"/>
      <c r="G332" s="7">
        <f t="shared" si="26"/>
        <v>0</v>
      </c>
      <c r="H332" s="7"/>
      <c r="I332" s="7">
        <f t="shared" si="27"/>
        <v>0</v>
      </c>
      <c r="K332" s="6"/>
      <c r="L332" s="7"/>
      <c r="N332" s="35"/>
      <c r="O332" s="36">
        <f>PENJUALAN!BH310</f>
        <v>0</v>
      </c>
      <c r="P332" s="37">
        <f>PENJUALAN!BG336</f>
        <v>0</v>
      </c>
      <c r="R332" s="36">
        <f>PENJUALAN!BH310</f>
        <v>0</v>
      </c>
      <c r="S332" s="37">
        <f>PENJUALAN!BG337</f>
        <v>0</v>
      </c>
      <c r="Y332" s="2"/>
    </row>
    <row r="333" spans="1:25">
      <c r="A333" s="6">
        <v>21</v>
      </c>
      <c r="B333" s="6"/>
      <c r="C333" s="7"/>
      <c r="D333" s="7">
        <f>PENJUALAN!C333+PENJUALAN!F333+PENJUALAN!I333+PENJUALAN!L333+PENJUALAN!O333+PENJUALAN!R333+PENJUALAN!U333+PENJUALAN!X333+PENJUALAN!AA333+PENJUALAN!AD333+PENJUALAN!AG333+PENJUALAN!AJ333+PENJUALAN!AM333+PENJUALAN!AP333+PENJUALAN!AS333+PENJUALAN!AY333+PENJUALAN!BB333+PENJUALAN!BE333+PENJUALAN!BH333+PENJUALAN!BK333+PENJUALAN!BN333+PENJUALAN!BQ333+PENJUALAN!BT333+PENJUALAN!BK333+PENJUALAN!BN333+PENJUALAN!BQ333+PENJUALAN!BT333+PENJUALAN!BW333</f>
        <v>0</v>
      </c>
      <c r="E333" s="7">
        <f>PENJUALAN!E333+PENJUALAN!H333+PENJUALAN!K333+PENJUALAN!N333+PENJUALAN!Q333+PENJUALAN!T333+PENJUALAN!W333+PENJUALAN!Z333+PENJUALAN!AC333+PENJUALAN!AF333+PENJUALAN!AI333+PENJUALAN!AL333+PENJUALAN!AO333+PENJUALAN!AR333+PENJUALAN!AU333+PENJUALAN!AX333+PENJUALAN!BA333+PENJUALAN!BD333+PENJUALAN!BG333+PENJUALAN!BJ333+PENJUALAN!BM333+PENJUALAN!BP333+PENJUALAN!BS333+PENJUALAN!BV333+PENJUALAN!BY333</f>
        <v>0</v>
      </c>
      <c r="F333" s="8"/>
      <c r="G333" s="7">
        <f t="shared" si="26"/>
        <v>0</v>
      </c>
      <c r="H333" s="7"/>
      <c r="I333" s="7">
        <f t="shared" si="27"/>
        <v>0</v>
      </c>
      <c r="K333" s="6"/>
      <c r="L333" s="7"/>
      <c r="N333" s="35"/>
      <c r="O333" s="36">
        <f>PENJUALAN!BH310</f>
        <v>0</v>
      </c>
      <c r="P333" s="37">
        <f>PENJUALAN!BJ336</f>
        <v>0</v>
      </c>
      <c r="R333" s="36">
        <f>PENJUALAN!BK310</f>
        <v>0</v>
      </c>
      <c r="S333" s="37">
        <f>PENJUALAN!BJ278</f>
        <v>0</v>
      </c>
      <c r="Y333" s="2"/>
    </row>
    <row r="334" spans="1:25">
      <c r="C334" s="8"/>
      <c r="D334" s="8"/>
      <c r="E334" s="8"/>
      <c r="F334" s="8"/>
      <c r="G334" s="8"/>
      <c r="H334" s="8"/>
      <c r="I334" s="8"/>
      <c r="L334" s="8"/>
      <c r="N334" s="2"/>
      <c r="O334" s="2"/>
      <c r="Y334" s="2"/>
    </row>
    <row r="335" spans="1:25">
      <c r="C335" s="8"/>
      <c r="D335" s="8"/>
      <c r="E335" s="9">
        <f>SUM(E313:E333)</f>
        <v>82596700</v>
      </c>
      <c r="F335" s="8"/>
      <c r="G335" s="8"/>
      <c r="H335" s="8"/>
      <c r="I335" s="9">
        <f>SUM(I313:I333)</f>
        <v>21838000</v>
      </c>
      <c r="L335" s="9">
        <f>SUM(L313:L333)</f>
        <v>8000000</v>
      </c>
      <c r="N335" s="2"/>
      <c r="O335" s="2"/>
      <c r="P335" s="9">
        <f>SUM(P313:P333)</f>
        <v>77026700</v>
      </c>
      <c r="S335" s="9">
        <f>SUM(S313:S333)</f>
        <v>5570000</v>
      </c>
      <c r="Y335" s="2"/>
    </row>
    <row r="336" spans="1:25">
      <c r="C336" s="31"/>
      <c r="D336" s="31"/>
      <c r="E336" s="32">
        <f>Y319</f>
        <v>74550000</v>
      </c>
      <c r="F336" s="8"/>
      <c r="G336" s="8"/>
      <c r="H336" s="8"/>
      <c r="I336" s="8"/>
      <c r="L336" s="8"/>
      <c r="N336" s="2"/>
      <c r="O336" s="2"/>
      <c r="S336" s="42">
        <f>I335+P335+S335</f>
        <v>104434700</v>
      </c>
      <c r="Y336" s="2"/>
    </row>
    <row r="337" spans="1:27">
      <c r="C337" s="8"/>
      <c r="D337" s="8" t="s">
        <v>88</v>
      </c>
      <c r="E337" s="9">
        <f>I335</f>
        <v>21838000</v>
      </c>
      <c r="F337" s="8"/>
      <c r="G337" s="8"/>
      <c r="H337" s="8"/>
      <c r="I337" s="8"/>
      <c r="L337" s="8"/>
      <c r="N337" s="2"/>
      <c r="O337" s="2"/>
      <c r="Y337" s="2"/>
    </row>
    <row r="338" spans="1:27">
      <c r="C338" s="8"/>
      <c r="D338" s="8" t="s">
        <v>89</v>
      </c>
      <c r="E338" s="9">
        <f>L335</f>
        <v>8000000</v>
      </c>
      <c r="F338" s="8"/>
      <c r="G338" s="8"/>
      <c r="H338" s="8"/>
      <c r="I338" s="8"/>
      <c r="L338" s="8"/>
      <c r="N338" s="2"/>
      <c r="O338" s="2"/>
      <c r="Y338" s="2"/>
    </row>
    <row r="339" spans="1:27">
      <c r="C339" s="8"/>
      <c r="D339" s="8"/>
      <c r="E339" s="8"/>
      <c r="F339" s="8"/>
      <c r="G339" s="8"/>
      <c r="H339" s="8"/>
      <c r="I339" s="8"/>
      <c r="L339" s="8"/>
      <c r="N339" s="2"/>
      <c r="O339" s="2"/>
      <c r="Y339" s="2"/>
    </row>
    <row r="340" spans="1:27">
      <c r="C340" s="8"/>
      <c r="D340" s="8" t="s">
        <v>90</v>
      </c>
      <c r="E340" s="9">
        <f>E335-E336+E337-E338</f>
        <v>21884700</v>
      </c>
      <c r="F340" s="8"/>
      <c r="G340" s="8"/>
      <c r="H340" s="8"/>
      <c r="I340" s="8"/>
      <c r="N340" s="2"/>
      <c r="O340" s="2"/>
      <c r="Y340" s="2"/>
    </row>
    <row r="341" spans="1:27">
      <c r="N341" s="2"/>
      <c r="O341" s="2"/>
      <c r="Y341" s="2"/>
    </row>
    <row r="342" spans="1:27" ht="5.0999999999999996" customHeight="1"/>
    <row r="344" spans="1:27">
      <c r="A344" s="75" t="s">
        <v>27</v>
      </c>
      <c r="B344" s="73"/>
      <c r="C344" s="27" t="s">
        <v>37</v>
      </c>
      <c r="D344" s="27" t="s">
        <v>12</v>
      </c>
      <c r="E344" s="80" t="s">
        <v>38</v>
      </c>
      <c r="G344" s="27" t="s">
        <v>39</v>
      </c>
      <c r="H344" s="80" t="s">
        <v>3</v>
      </c>
      <c r="I344" s="80" t="s">
        <v>38</v>
      </c>
      <c r="K344" s="84" t="s">
        <v>40</v>
      </c>
      <c r="L344" s="85"/>
      <c r="N344" s="82" t="s">
        <v>41</v>
      </c>
      <c r="O344" s="74" t="s">
        <v>42</v>
      </c>
      <c r="P344" s="73"/>
      <c r="R344" s="75" t="s">
        <v>43</v>
      </c>
      <c r="S344" s="73"/>
      <c r="U344" s="75" t="s">
        <v>44</v>
      </c>
      <c r="V344" s="76"/>
      <c r="W344" s="76"/>
      <c r="X344" s="76"/>
      <c r="Y344" s="77"/>
      <c r="AA344" s="80" t="s">
        <v>45</v>
      </c>
    </row>
    <row r="345" spans="1:27">
      <c r="A345" s="5" t="s">
        <v>10</v>
      </c>
      <c r="B345" s="5" t="s">
        <v>46</v>
      </c>
      <c r="C345" s="28" t="s">
        <v>47</v>
      </c>
      <c r="D345" s="28" t="s">
        <v>48</v>
      </c>
      <c r="E345" s="81"/>
      <c r="G345" s="28" t="s">
        <v>49</v>
      </c>
      <c r="H345" s="81"/>
      <c r="I345" s="81"/>
      <c r="K345" s="86"/>
      <c r="L345" s="87"/>
      <c r="N345" s="83"/>
      <c r="O345" s="33" t="s">
        <v>50</v>
      </c>
      <c r="P345" s="34" t="s">
        <v>51</v>
      </c>
      <c r="R345" s="34" t="s">
        <v>50</v>
      </c>
      <c r="S345" s="34" t="s">
        <v>51</v>
      </c>
      <c r="U345" s="5" t="s">
        <v>46</v>
      </c>
      <c r="V345" s="5" t="s">
        <v>52</v>
      </c>
      <c r="W345" s="5" t="s">
        <v>11</v>
      </c>
      <c r="X345" s="5" t="s">
        <v>3</v>
      </c>
      <c r="Y345" s="45" t="s">
        <v>38</v>
      </c>
      <c r="AA345" s="81"/>
    </row>
    <row r="346" spans="1:27" ht="3.95" customHeight="1">
      <c r="N346" s="2"/>
      <c r="O346" s="2"/>
      <c r="Y346" s="2"/>
    </row>
    <row r="347" spans="1:27">
      <c r="A347" s="6">
        <v>1</v>
      </c>
      <c r="B347" s="6" t="s">
        <v>53</v>
      </c>
      <c r="C347" s="30">
        <v>840</v>
      </c>
      <c r="D347" s="7">
        <f>PENJUALAN!C347+PENJUALAN!F347+PENJUALAN!I347+PENJUALAN!L347+PENJUALAN!O347+PENJUALAN!R347+PENJUALAN!U347+PENJUALAN!X347+PENJUALAN!AA347+PENJUALAN!AD347+PENJUALAN!AG347+PENJUALAN!AJ347+PENJUALAN!AM347+PENJUALAN!AP347+PENJUALAN!AS347+PENJUALAN!AY347+PENJUALAN!BB347+PENJUALAN!BE347+PENJUALAN!BH347+PENJUALAN!BK347+PENJUALAN!BN347+PENJUALAN!BQ347+PENJUALAN!BT347+PENJUALAN!BK347+PENJUALAN!BN347+PENJUALAN!BQ347+PENJUALAN!BT347+PENJUALAN!BW347</f>
        <v>840</v>
      </c>
      <c r="E347" s="7">
        <f>PENJUALAN!E347+PENJUALAN!H347+PENJUALAN!K347+PENJUALAN!N347+PENJUALAN!Q347+PENJUALAN!T347+PENJUALAN!W347+PENJUALAN!Z347+PENJUALAN!AC347+PENJUALAN!AF347+PENJUALAN!AI347+PENJUALAN!AL347+PENJUALAN!AO347+PENJUALAN!AR347+PENJUALAN!AU347+PENJUALAN!AX347+PENJUALAN!BA347+PENJUALAN!BD347+PENJUALAN!BG347+PENJUALAN!BJ347+PENJUALAN!BM347+PENJUALAN!BP347+PENJUALAN!BS347+PENJUALAN!BV347+PENJUALAN!BY347</f>
        <v>34325000</v>
      </c>
      <c r="F347" s="8"/>
      <c r="G347" s="7">
        <f t="shared" ref="G347:G367" si="29">C347-D347</f>
        <v>0</v>
      </c>
      <c r="H347" s="30">
        <v>40000</v>
      </c>
      <c r="I347" s="7">
        <f t="shared" ref="I347:I367" si="30">G347*H347</f>
        <v>0</v>
      </c>
      <c r="K347" s="39" t="s">
        <v>54</v>
      </c>
      <c r="L347" s="30">
        <v>1000000</v>
      </c>
      <c r="N347" s="39" t="s">
        <v>29</v>
      </c>
      <c r="O347" s="36" t="str">
        <f>PENJUALAN!C344</f>
        <v>KARWATI</v>
      </c>
      <c r="P347" s="37">
        <f>PENJUALAN!E370</f>
        <v>24600000</v>
      </c>
      <c r="R347" s="36" t="str">
        <f>PENJUALAN!C344</f>
        <v>KARWATI</v>
      </c>
      <c r="S347" s="37">
        <f>PENJUALAN!E371</f>
        <v>0</v>
      </c>
      <c r="U347" s="39" t="s">
        <v>55</v>
      </c>
      <c r="V347" s="39">
        <v>1400</v>
      </c>
      <c r="W347" s="30">
        <v>3500</v>
      </c>
      <c r="X347" s="39">
        <v>19800</v>
      </c>
      <c r="Y347" s="46">
        <f t="shared" ref="Y347:Y352" si="31">W347*X347</f>
        <v>69300000</v>
      </c>
      <c r="AA347" s="6"/>
    </row>
    <row r="348" spans="1:27">
      <c r="A348" s="6">
        <v>2</v>
      </c>
      <c r="B348" s="6" t="s">
        <v>56</v>
      </c>
      <c r="C348" s="30">
        <v>10</v>
      </c>
      <c r="D348" s="7">
        <f>PENJUALAN!C348+PENJUALAN!F348+PENJUALAN!I348+PENJUALAN!L348+PENJUALAN!O348+PENJUALAN!R348+PENJUALAN!U348+PENJUALAN!X348+PENJUALAN!AA348+PENJUALAN!AD348+PENJUALAN!AG348+PENJUALAN!AJ348+PENJUALAN!AM348+PENJUALAN!AP348+PENJUALAN!AS348+PENJUALAN!AY348+PENJUALAN!BB348+PENJUALAN!BE348+PENJUALAN!BH348+PENJUALAN!BK348+PENJUALAN!BN348+PENJUALAN!BQ348+PENJUALAN!BT348+PENJUALAN!BK348+PENJUALAN!BN348+PENJUALAN!BQ348+PENJUALAN!BT348+PENJUALAN!BW348</f>
        <v>10</v>
      </c>
      <c r="E348" s="7">
        <f>PENJUALAN!E348+PENJUALAN!H348+PENJUALAN!K348+PENJUALAN!N348+PENJUALAN!Q348+PENJUALAN!T348+PENJUALAN!W348+PENJUALAN!Z348+PENJUALAN!AC348+PENJUALAN!AF348+PENJUALAN!AI348+PENJUALAN!AL348+PENJUALAN!AO348+PENJUALAN!AR348+PENJUALAN!AU348+PENJUALAN!AX348+PENJUALAN!BA348+PENJUALAN!BD348+PENJUALAN!BG348+PENJUALAN!BJ348+PENJUALAN!BM348+PENJUALAN!BP348+PENJUALAN!BS348+PENJUALAN!BV348+PENJUALAN!BY348</f>
        <v>375000</v>
      </c>
      <c r="F348" s="8"/>
      <c r="G348" s="7">
        <f t="shared" si="29"/>
        <v>0</v>
      </c>
      <c r="H348" s="30">
        <v>37000</v>
      </c>
      <c r="I348" s="7">
        <f t="shared" si="30"/>
        <v>0</v>
      </c>
      <c r="K348" s="39" t="s">
        <v>57</v>
      </c>
      <c r="L348" s="30">
        <v>450000</v>
      </c>
      <c r="N348" s="39" t="s">
        <v>29</v>
      </c>
      <c r="O348" s="36" t="str">
        <f>PENJUALAN!F344</f>
        <v>RUDI</v>
      </c>
      <c r="P348" s="37">
        <f>PENJUALAN!H370</f>
        <v>3900000</v>
      </c>
      <c r="R348" s="36" t="str">
        <f>PENJUALAN!F344</f>
        <v>RUDI</v>
      </c>
      <c r="S348" s="37">
        <f>PENJUALAN!H371</f>
        <v>0</v>
      </c>
      <c r="U348" s="6"/>
      <c r="V348" s="6"/>
      <c r="W348" s="7"/>
      <c r="X348" s="6"/>
      <c r="Y348" s="46">
        <f t="shared" si="31"/>
        <v>0</v>
      </c>
      <c r="AA348" s="6"/>
    </row>
    <row r="349" spans="1:27">
      <c r="A349" s="6">
        <v>3</v>
      </c>
      <c r="B349" s="6" t="s">
        <v>58</v>
      </c>
      <c r="C349" s="30">
        <v>460</v>
      </c>
      <c r="D349" s="7">
        <f>PENJUALAN!C349+PENJUALAN!F349+PENJUALAN!I349+PENJUALAN!L349+PENJUALAN!O349+PENJUALAN!R349+PENJUALAN!U349+PENJUALAN!X349+PENJUALAN!AA349+PENJUALAN!AD349+PENJUALAN!AG349+PENJUALAN!AJ349+PENJUALAN!AM349+PENJUALAN!AP349+PENJUALAN!AS349+PENJUALAN!AY349+PENJUALAN!BB349+PENJUALAN!BE349+PENJUALAN!BH349+PENJUALAN!BK349+PENJUALAN!BN349+PENJUALAN!BQ349+PENJUALAN!BT349+PENJUALAN!BK349+PENJUALAN!BN349+PENJUALAN!BQ349+PENJUALAN!BT349+PENJUALAN!BW349</f>
        <v>460</v>
      </c>
      <c r="E349" s="7">
        <f>PENJUALAN!E349+PENJUALAN!H349+PENJUALAN!K349+PENJUALAN!N349+PENJUALAN!Q349+PENJUALAN!T349+PENJUALAN!W349+PENJUALAN!Z349+PENJUALAN!AC349+PENJUALAN!AF349+PENJUALAN!AI349+PENJUALAN!AL349+PENJUALAN!AO349+PENJUALAN!AR349+PENJUALAN!AU349+PENJUALAN!AX349+PENJUALAN!BA349+PENJUALAN!BD349+PENJUALAN!BG349+PENJUALAN!BJ349+PENJUALAN!BM349+PENJUALAN!BP349+PENJUALAN!BS349+PENJUALAN!BV349+PENJUALAN!BY349</f>
        <v>17500000</v>
      </c>
      <c r="F349" s="8"/>
      <c r="G349" s="7">
        <f t="shared" si="29"/>
        <v>0</v>
      </c>
      <c r="H349" s="30">
        <v>33000</v>
      </c>
      <c r="I349" s="7">
        <f t="shared" si="30"/>
        <v>0</v>
      </c>
      <c r="K349" s="39" t="s">
        <v>59</v>
      </c>
      <c r="L349" s="30">
        <v>320000</v>
      </c>
      <c r="N349" s="39" t="s">
        <v>27</v>
      </c>
      <c r="O349" s="36" t="str">
        <f>PENJUALAN!I344</f>
        <v>AGIL DIMSUM</v>
      </c>
      <c r="P349" s="38">
        <f>PENJUALAN!K370</f>
        <v>8400000</v>
      </c>
      <c r="R349" s="36" t="str">
        <f>PENJUALAN!I344</f>
        <v>AGIL DIMSUM</v>
      </c>
      <c r="S349" s="37">
        <f>PENJUALAN!K371</f>
        <v>0</v>
      </c>
      <c r="U349" s="6"/>
      <c r="V349" s="6"/>
      <c r="W349" s="7"/>
      <c r="X349" s="6"/>
      <c r="Y349" s="46">
        <f t="shared" si="31"/>
        <v>0</v>
      </c>
      <c r="AA349" s="6"/>
    </row>
    <row r="350" spans="1:27">
      <c r="A350" s="6">
        <v>4</v>
      </c>
      <c r="B350" s="6" t="s">
        <v>61</v>
      </c>
      <c r="C350" s="30">
        <v>177</v>
      </c>
      <c r="D350" s="7">
        <f>PENJUALAN!C350+PENJUALAN!F350+PENJUALAN!I350+PENJUALAN!L350+PENJUALAN!O350+PENJUALAN!R350+PENJUALAN!U350+PENJUALAN!X350+PENJUALAN!AA350+PENJUALAN!AD350+PENJUALAN!AG350+PENJUALAN!AJ350+PENJUALAN!AM350+PENJUALAN!AP350+PENJUALAN!AS350+PENJUALAN!AY350+PENJUALAN!BB350+PENJUALAN!BE350+PENJUALAN!BH350+PENJUALAN!BK350+PENJUALAN!BN350+PENJUALAN!BQ350+PENJUALAN!BT350+PENJUALAN!BK350+PENJUALAN!BN350+PENJUALAN!BQ350+PENJUALAN!BT350+PENJUALAN!BW350</f>
        <v>177</v>
      </c>
      <c r="E350" s="7">
        <f>PENJUALAN!E350+PENJUALAN!H350+PENJUALAN!K350+PENJUALAN!N350+PENJUALAN!Q350+PENJUALAN!T350+PENJUALAN!W350+PENJUALAN!Z350+PENJUALAN!AC350+PENJUALAN!AF350+PENJUALAN!AI350+PENJUALAN!AL350+PENJUALAN!AO350+PENJUALAN!AR350+PENJUALAN!AU350+PENJUALAN!AX350+PENJUALAN!BA350+PENJUALAN!BD350+PENJUALAN!BG350+PENJUALAN!BJ350+PENJUALAN!BM350+PENJUALAN!BP350+PENJUALAN!BS350+PENJUALAN!BV350+PENJUALAN!BY350</f>
        <v>5861000</v>
      </c>
      <c r="F350" s="8"/>
      <c r="G350" s="7">
        <f t="shared" si="29"/>
        <v>0</v>
      </c>
      <c r="H350" s="30">
        <v>33000</v>
      </c>
      <c r="I350" s="7">
        <f t="shared" si="30"/>
        <v>0</v>
      </c>
      <c r="K350" s="39" t="s">
        <v>62</v>
      </c>
      <c r="L350" s="30">
        <v>150000</v>
      </c>
      <c r="N350" s="39" t="s">
        <v>29</v>
      </c>
      <c r="O350" s="36" t="str">
        <f>PENJUALAN!L344</f>
        <v>HARIS</v>
      </c>
      <c r="P350" s="37">
        <f>PENJUALAN!N370</f>
        <v>3865000</v>
      </c>
      <c r="R350" s="36" t="str">
        <f>PENJUALAN!L344</f>
        <v>HARIS</v>
      </c>
      <c r="S350" s="37">
        <f>PENJUALAN!N371</f>
        <v>0</v>
      </c>
      <c r="U350" s="6"/>
      <c r="V350" s="6"/>
      <c r="W350" s="7"/>
      <c r="X350" s="6"/>
      <c r="Y350" s="46">
        <f t="shared" si="31"/>
        <v>0</v>
      </c>
      <c r="AA350" s="6"/>
    </row>
    <row r="351" spans="1:27">
      <c r="A351" s="6">
        <v>5</v>
      </c>
      <c r="B351" s="6" t="s">
        <v>63</v>
      </c>
      <c r="C351" s="30"/>
      <c r="D351" s="7">
        <f>PENJUALAN!C351+PENJUALAN!F351+PENJUALAN!I351+PENJUALAN!L351+PENJUALAN!O351+PENJUALAN!R351+PENJUALAN!U351+PENJUALAN!X351+PENJUALAN!AA351+PENJUALAN!AD351+PENJUALAN!AG351+PENJUALAN!AJ351+PENJUALAN!AM351+PENJUALAN!AP351+PENJUALAN!AS351+PENJUALAN!AY351+PENJUALAN!BB351+PENJUALAN!BE351+PENJUALAN!BH351+PENJUALAN!BK351+PENJUALAN!BN351+PENJUALAN!BQ351+PENJUALAN!BT351+PENJUALAN!BK351+PENJUALAN!BN351+PENJUALAN!BQ351+PENJUALAN!BT351+PENJUALAN!BW351</f>
        <v>0</v>
      </c>
      <c r="E351" s="7">
        <f>PENJUALAN!E351+PENJUALAN!H351+PENJUALAN!K351+PENJUALAN!N351+PENJUALAN!Q351+PENJUALAN!T351+PENJUALAN!W351+PENJUALAN!Z351+PENJUALAN!AC351+PENJUALAN!AF351+PENJUALAN!AI351+PENJUALAN!AL351+PENJUALAN!AO351+PENJUALAN!AR351+PENJUALAN!AU351+PENJUALAN!AX351+PENJUALAN!BA351+PENJUALAN!BD351+PENJUALAN!BG351+PENJUALAN!BJ351+PENJUALAN!BM351+PENJUALAN!BP351+PENJUALAN!BS351+PENJUALAN!BV351+PENJUALAN!BY351</f>
        <v>0</v>
      </c>
      <c r="F351" s="8"/>
      <c r="G351" s="7">
        <f t="shared" si="29"/>
        <v>0</v>
      </c>
      <c r="H351" s="30">
        <v>31000</v>
      </c>
      <c r="I351" s="7">
        <f t="shared" si="30"/>
        <v>0</v>
      </c>
      <c r="K351" s="39" t="s">
        <v>64</v>
      </c>
      <c r="L351" s="30">
        <v>2300000</v>
      </c>
      <c r="N351" s="39" t="s">
        <v>30</v>
      </c>
      <c r="O351" s="36" t="str">
        <f>PENJUALAN!O344</f>
        <v>DARMA</v>
      </c>
      <c r="P351" s="37">
        <f>PENJUALAN!Q370</f>
        <v>11162000</v>
      </c>
      <c r="R351" s="36" t="str">
        <f>PENJUALAN!O344</f>
        <v>DARMA</v>
      </c>
      <c r="S351" s="37">
        <f>PENJUALAN!Q371</f>
        <v>0</v>
      </c>
      <c r="U351" s="6"/>
      <c r="V351" s="6"/>
      <c r="W351" s="7"/>
      <c r="X351" s="6"/>
      <c r="Y351" s="46">
        <f t="shared" si="31"/>
        <v>0</v>
      </c>
      <c r="AA351" s="6"/>
    </row>
    <row r="352" spans="1:27">
      <c r="A352" s="6">
        <v>6</v>
      </c>
      <c r="B352" s="6" t="s">
        <v>65</v>
      </c>
      <c r="C352" s="30">
        <v>50</v>
      </c>
      <c r="D352" s="7">
        <f>PENJUALAN!C352+PENJUALAN!F352+PENJUALAN!I352+PENJUALAN!L352+PENJUALAN!O352+PENJUALAN!R352+PENJUALAN!U352+PENJUALAN!X352+PENJUALAN!AA352+PENJUALAN!AD352+PENJUALAN!AG352+PENJUALAN!AJ352+PENJUALAN!AM352+PENJUALAN!AP352+PENJUALAN!AS352+PENJUALAN!AY352+PENJUALAN!BB352+PENJUALAN!BE352+PENJUALAN!BH352+PENJUALAN!BK352+PENJUALAN!BN352+PENJUALAN!BQ352+PENJUALAN!BT352+PENJUALAN!BK352+PENJUALAN!BN352+PENJUALAN!BQ352+PENJUALAN!BT352+PENJUALAN!BW352</f>
        <v>50</v>
      </c>
      <c r="E352" s="7">
        <f>PENJUALAN!E352+PENJUALAN!H352+PENJUALAN!K352+PENJUALAN!N352+PENJUALAN!Q352+PENJUALAN!T352+PENJUALAN!W352+PENJUALAN!Z352+PENJUALAN!AC352+PENJUALAN!AF352+PENJUALAN!AI352+PENJUALAN!AL352+PENJUALAN!AO352+PENJUALAN!AR352+PENJUALAN!AU352+PENJUALAN!AX352+PENJUALAN!BA352+PENJUALAN!BD352+PENJUALAN!BG352+PENJUALAN!BJ352+PENJUALAN!BM352+PENJUALAN!BP352+PENJUALAN!BS352+PENJUALAN!BV352+PENJUALAN!BY352</f>
        <v>1455000</v>
      </c>
      <c r="F352" s="8"/>
      <c r="G352" s="7">
        <f t="shared" si="29"/>
        <v>0</v>
      </c>
      <c r="H352" s="30">
        <v>29000</v>
      </c>
      <c r="I352" s="7">
        <f t="shared" si="30"/>
        <v>0</v>
      </c>
      <c r="K352" s="39" t="s">
        <v>66</v>
      </c>
      <c r="L352" s="30">
        <v>2200000</v>
      </c>
      <c r="N352" s="39" t="s">
        <v>29</v>
      </c>
      <c r="O352" s="36" t="str">
        <f>PENJUALAN!R344</f>
        <v>TARMIN</v>
      </c>
      <c r="P352" s="37">
        <f>PENJUALAN!T370</f>
        <v>4160000</v>
      </c>
      <c r="R352" s="36" t="str">
        <f>PENJUALAN!R344</f>
        <v>TARMIN</v>
      </c>
      <c r="S352" s="37">
        <f>PENJUALAN!T371</f>
        <v>0</v>
      </c>
      <c r="U352" s="6"/>
      <c r="V352" s="6"/>
      <c r="W352" s="7"/>
      <c r="X352" s="6"/>
      <c r="Y352" s="46">
        <f t="shared" si="31"/>
        <v>0</v>
      </c>
      <c r="AA352" s="6"/>
    </row>
    <row r="353" spans="1:25">
      <c r="A353" s="6">
        <v>7</v>
      </c>
      <c r="B353" s="6" t="s">
        <v>67</v>
      </c>
      <c r="C353" s="30">
        <v>558</v>
      </c>
      <c r="D353" s="7">
        <f>PENJUALAN!C353+PENJUALAN!F353+PENJUALAN!I353+PENJUALAN!L353+PENJUALAN!O353+PENJUALAN!R353+PENJUALAN!U353+PENJUALAN!X353+PENJUALAN!AA353+PENJUALAN!AD353+PENJUALAN!AG353+PENJUALAN!AJ353+PENJUALAN!AM353+PENJUALAN!AP353+PENJUALAN!AS353+PENJUALAN!AY353+PENJUALAN!BB353+PENJUALAN!BE353+PENJUALAN!BH353+PENJUALAN!BK353+PENJUALAN!BN353+PENJUALAN!BQ353+PENJUALAN!BT353+PENJUALAN!BK353+PENJUALAN!BN353+PENJUALAN!BQ353+PENJUALAN!BT353+PENJUALAN!BW353</f>
        <v>558</v>
      </c>
      <c r="E353" s="7">
        <f>PENJUALAN!E353+PENJUALAN!H353+PENJUALAN!K353+PENJUALAN!N353+PENJUALAN!Q353+PENJUALAN!T353+PENJUALAN!W353+PENJUALAN!Z353+PENJUALAN!AC353+PENJUALAN!AF353+PENJUALAN!AI353+PENJUALAN!AL353+PENJUALAN!AO353+PENJUALAN!AR353+PENJUALAN!AU353+PENJUALAN!AX353+PENJUALAN!BA353+PENJUALAN!BD353+PENJUALAN!BG353+PENJUALAN!BJ353+PENJUALAN!BM353+PENJUALAN!BP353+PENJUALAN!BS353+PENJUALAN!BV353+PENJUALAN!BY353</f>
        <v>7594000</v>
      </c>
      <c r="F353" s="8"/>
      <c r="G353" s="7">
        <f t="shared" si="29"/>
        <v>0</v>
      </c>
      <c r="H353" s="30">
        <v>13000</v>
      </c>
      <c r="I353" s="7">
        <f t="shared" si="30"/>
        <v>0</v>
      </c>
      <c r="K353" s="39" t="s">
        <v>68</v>
      </c>
      <c r="L353" s="30">
        <v>300000</v>
      </c>
      <c r="N353" s="39" t="s">
        <v>30</v>
      </c>
      <c r="O353" s="36" t="str">
        <f>PENJUALAN!U344</f>
        <v>UPI</v>
      </c>
      <c r="P353" s="37">
        <f>PENJUALAN!W370</f>
        <v>2851000</v>
      </c>
      <c r="R353" s="36" t="str">
        <f>PENJUALAN!U344</f>
        <v>UPI</v>
      </c>
      <c r="S353" s="37">
        <f>PENJUALAN!W371</f>
        <v>0</v>
      </c>
      <c r="U353" s="40"/>
      <c r="V353" s="40"/>
      <c r="W353" s="41"/>
      <c r="Y353" s="24">
        <f>SUM(Y347:Y352)</f>
        <v>69300000</v>
      </c>
    </row>
    <row r="354" spans="1:25">
      <c r="A354" s="6">
        <v>8</v>
      </c>
      <c r="B354" s="6" t="s">
        <v>69</v>
      </c>
      <c r="C354" s="30">
        <v>220</v>
      </c>
      <c r="D354" s="7">
        <f>PENJUALAN!C354+PENJUALAN!F354+PENJUALAN!I354+PENJUALAN!L354+PENJUALAN!O354+PENJUALAN!R354+PENJUALAN!U354+PENJUALAN!X354+PENJUALAN!AA354+PENJUALAN!AD354+PENJUALAN!AG354+PENJUALAN!AJ354+PENJUALAN!AM354+PENJUALAN!AP354+PENJUALAN!AS354+PENJUALAN!AY354+PENJUALAN!BB354+PENJUALAN!BE354+PENJUALAN!BH354+PENJUALAN!BK354+PENJUALAN!BN354+PENJUALAN!BQ354+PENJUALAN!BT354+PENJUALAN!BK354+PENJUALAN!BN354+PENJUALAN!BQ354+PENJUALAN!BT354+PENJUALAN!BW354</f>
        <v>220</v>
      </c>
      <c r="E354" s="7">
        <f>PENJUALAN!E354+PENJUALAN!H354+PENJUALAN!K354+PENJUALAN!N354+PENJUALAN!Q354+PENJUALAN!T354+PENJUALAN!W354+PENJUALAN!Z354+PENJUALAN!AC354+PENJUALAN!AF354+PENJUALAN!AI354+PENJUALAN!AL354+PENJUALAN!AO354+PENJUALAN!AR354+PENJUALAN!AU354+PENJUALAN!AX354+PENJUALAN!BA354+PENJUALAN!BD354+PENJUALAN!BG354+PENJUALAN!BJ354+PENJUALAN!BM354+PENJUALAN!BP354+PENJUALAN!BS354+PENJUALAN!BV354+PENJUALAN!BY354</f>
        <v>6750000</v>
      </c>
      <c r="F354" s="8"/>
      <c r="G354" s="7">
        <f t="shared" si="29"/>
        <v>0</v>
      </c>
      <c r="H354" s="30">
        <v>29000</v>
      </c>
      <c r="I354" s="7">
        <f t="shared" si="30"/>
        <v>0</v>
      </c>
      <c r="K354" s="39" t="s">
        <v>70</v>
      </c>
      <c r="L354" s="30">
        <v>280000</v>
      </c>
      <c r="N354" s="39" t="s">
        <v>29</v>
      </c>
      <c r="O354" s="36" t="str">
        <f>PENJUALAN!X344</f>
        <v>SANTOS</v>
      </c>
      <c r="P354" s="37">
        <f>PENJUALAN!Z370</f>
        <v>3915000</v>
      </c>
      <c r="R354" s="36" t="str">
        <f>PENJUALAN!X344</f>
        <v>SANTOS</v>
      </c>
      <c r="S354" s="37">
        <f>PENJUALAN!Z371</f>
        <v>0</v>
      </c>
      <c r="U354" s="40"/>
      <c r="V354" s="88" t="s">
        <v>29</v>
      </c>
      <c r="W354" s="88"/>
      <c r="X354" s="44" t="s">
        <v>71</v>
      </c>
      <c r="Y354" s="39">
        <v>6700000</v>
      </c>
    </row>
    <row r="355" spans="1:25">
      <c r="A355" s="6">
        <v>9</v>
      </c>
      <c r="B355" s="6" t="s">
        <v>72</v>
      </c>
      <c r="C355" s="30">
        <v>184</v>
      </c>
      <c r="D355" s="7">
        <f>PENJUALAN!C355+PENJUALAN!F355+PENJUALAN!I355+PENJUALAN!L355+PENJUALAN!O355+PENJUALAN!R355+PENJUALAN!U355+PENJUALAN!X355+PENJUALAN!AA355+PENJUALAN!AD355+PENJUALAN!AG355+PENJUALAN!AJ355+PENJUALAN!AM355+PENJUALAN!AP355+PENJUALAN!AS355+PENJUALAN!AY355+PENJUALAN!BB355+PENJUALAN!BE355+PENJUALAN!BH355+PENJUALAN!BK355+PENJUALAN!BN355+PENJUALAN!BQ355+PENJUALAN!BT355+PENJUALAN!BK355+PENJUALAN!BN355+PENJUALAN!BQ355+PENJUALAN!BT355+PENJUALAN!BW355</f>
        <v>184</v>
      </c>
      <c r="E355" s="7">
        <f>PENJUALAN!E355+PENJUALAN!H355+PENJUALAN!K355+PENJUALAN!N355+PENJUALAN!Q355+PENJUALAN!T355+PENJUALAN!W355+PENJUALAN!Z355+PENJUALAN!AC355+PENJUALAN!AF355+PENJUALAN!AI355+PENJUALAN!AL355+PENJUALAN!AO355+PENJUALAN!AR355+PENJUALAN!AU355+PENJUALAN!AX355+PENJUALAN!BA355+PENJUALAN!BD355+PENJUALAN!BG355+PENJUALAN!BJ355+PENJUALAN!BM355+PENJUALAN!BP355+PENJUALAN!BS355+PENJUALAN!BV355+PENJUALAN!BY355</f>
        <v>1786000</v>
      </c>
      <c r="F355" s="8"/>
      <c r="G355" s="7">
        <f t="shared" si="29"/>
        <v>0</v>
      </c>
      <c r="H355" s="30">
        <v>9000</v>
      </c>
      <c r="I355" s="7">
        <f t="shared" si="30"/>
        <v>0</v>
      </c>
      <c r="K355" s="39" t="s">
        <v>73</v>
      </c>
      <c r="L355" s="30"/>
      <c r="N355" s="39" t="s">
        <v>27</v>
      </c>
      <c r="O355" s="36" t="str">
        <f>PENJUALAN!AA344</f>
        <v>TOHIR</v>
      </c>
      <c r="P355" s="37">
        <f>PENJUALAN!AC370</f>
        <v>260000</v>
      </c>
      <c r="R355" s="36" t="str">
        <f>PENJUALAN!AA344</f>
        <v>TOHIR</v>
      </c>
      <c r="S355" s="37">
        <f>PENJUALAN!AC371</f>
        <v>0</v>
      </c>
      <c r="V355" s="88" t="s">
        <v>29</v>
      </c>
      <c r="W355" s="88"/>
      <c r="X355" s="44" t="s">
        <v>71</v>
      </c>
      <c r="Y355" s="39">
        <v>24000000</v>
      </c>
    </row>
    <row r="356" spans="1:25">
      <c r="A356" s="6">
        <v>10</v>
      </c>
      <c r="B356" s="6" t="s">
        <v>74</v>
      </c>
      <c r="C356" s="30">
        <v>105</v>
      </c>
      <c r="D356" s="7">
        <f>PENJUALAN!C356+PENJUALAN!F356+PENJUALAN!I356+PENJUALAN!L356+PENJUALAN!O356+PENJUALAN!R356+PENJUALAN!U356+PENJUALAN!X356+PENJUALAN!AA356+PENJUALAN!AD356+PENJUALAN!AG356+PENJUALAN!AJ356+PENJUALAN!AM356+PENJUALAN!AP356+PENJUALAN!AS356+PENJUALAN!AY356+PENJUALAN!BB356+PENJUALAN!BE356+PENJUALAN!BH356+PENJUALAN!BK356+PENJUALAN!BN356+PENJUALAN!BQ356+PENJUALAN!BT356+PENJUALAN!BK356+PENJUALAN!BN356+PENJUALAN!BQ356+PENJUALAN!BT356+PENJUALAN!BW356</f>
        <v>105</v>
      </c>
      <c r="E356" s="7">
        <f>PENJUALAN!E356+PENJUALAN!H356+PENJUALAN!K356+PENJUALAN!N356+PENJUALAN!Q356+PENJUALAN!T356+PENJUALAN!W356+PENJUALAN!Z356+PENJUALAN!AC356+PENJUALAN!AF356+PENJUALAN!AI356+PENJUALAN!AL356+PENJUALAN!AO356+PENJUALAN!AR356+PENJUALAN!AU356+PENJUALAN!AX356+PENJUALAN!BA356+PENJUALAN!BD356+PENJUALAN!BG356+PENJUALAN!BJ356+PENJUALAN!BM356+PENJUALAN!BP356+PENJUALAN!BS356+PENJUALAN!BV356+PENJUALAN!BY356</f>
        <v>2300000</v>
      </c>
      <c r="F356" s="8"/>
      <c r="G356" s="7">
        <f t="shared" si="29"/>
        <v>0</v>
      </c>
      <c r="H356" s="30">
        <v>20000</v>
      </c>
      <c r="I356" s="7">
        <f t="shared" si="30"/>
        <v>0</v>
      </c>
      <c r="K356" s="39" t="s">
        <v>75</v>
      </c>
      <c r="L356" s="30">
        <v>50000</v>
      </c>
      <c r="N356" s="39" t="s">
        <v>27</v>
      </c>
      <c r="O356" s="36" t="str">
        <f>PENJUALAN!AD344</f>
        <v>AGUS</v>
      </c>
      <c r="P356" s="37">
        <f>PENJUALAN!AF370</f>
        <v>19799000</v>
      </c>
      <c r="R356" s="36" t="str">
        <f>PENJUALAN!AD344</f>
        <v>AGUS</v>
      </c>
      <c r="S356" s="37">
        <f>PENJUALAN!AF371</f>
        <v>0</v>
      </c>
      <c r="V356" s="88" t="s">
        <v>29</v>
      </c>
      <c r="W356" s="88"/>
      <c r="X356" s="44" t="s">
        <v>71</v>
      </c>
      <c r="Y356" s="39">
        <v>20000000</v>
      </c>
    </row>
    <row r="357" spans="1:25">
      <c r="A357" s="6">
        <v>11</v>
      </c>
      <c r="B357" s="6" t="s">
        <v>94</v>
      </c>
      <c r="C357" s="30">
        <v>78</v>
      </c>
      <c r="D357" s="7">
        <f>PENJUALAN!C357+PENJUALAN!F357+PENJUALAN!I357+PENJUALAN!L357+PENJUALAN!O357+PENJUALAN!R357+PENJUALAN!U357+PENJUALAN!X357+PENJUALAN!AA357+PENJUALAN!AD357+PENJUALAN!AG357+PENJUALAN!AJ357+PENJUALAN!AM357+PENJUALAN!AP357+PENJUALAN!AS357+PENJUALAN!AY357+PENJUALAN!BB357+PENJUALAN!BE357+PENJUALAN!BH357+PENJUALAN!BK357+PENJUALAN!BN357+PENJUALAN!BQ357+PENJUALAN!BT357+PENJUALAN!BK357+PENJUALAN!BN357+PENJUALAN!BQ357+PENJUALAN!BT357+PENJUALAN!BW357</f>
        <v>78</v>
      </c>
      <c r="E357" s="7">
        <f>PENJUALAN!E357+PENJUALAN!H357+PENJUALAN!K357+PENJUALAN!N357+PENJUALAN!Q357+PENJUALAN!T357+PENJUALAN!W357+PENJUALAN!Z357+PENJUALAN!AC357+PENJUALAN!AF357+PENJUALAN!AI357+PENJUALAN!AL357+PENJUALAN!AO357+PENJUALAN!AR357+PENJUALAN!AU357+PENJUALAN!AX357+PENJUALAN!BA357+PENJUALAN!BD357+PENJUALAN!BG357+PENJUALAN!BJ357+PENJUALAN!BM357+PENJUALAN!BP357+PENJUALAN!BS357+PENJUALAN!BV357+PENJUALAN!BY357</f>
        <v>624000</v>
      </c>
      <c r="F357" s="8"/>
      <c r="G357" s="7">
        <f t="shared" si="29"/>
        <v>0</v>
      </c>
      <c r="H357" s="30">
        <v>8000</v>
      </c>
      <c r="I357" s="7">
        <f t="shared" si="30"/>
        <v>0</v>
      </c>
      <c r="K357" s="39" t="s">
        <v>77</v>
      </c>
      <c r="L357" s="30">
        <v>400000</v>
      </c>
      <c r="N357" s="39"/>
      <c r="O357" s="36">
        <f>PENJUALAN!AG344</f>
        <v>0</v>
      </c>
      <c r="P357" s="37">
        <f>PENJUALAN!AI370</f>
        <v>0</v>
      </c>
      <c r="R357" s="36">
        <f>PENJUALAN!AG344</f>
        <v>0</v>
      </c>
      <c r="S357" s="37">
        <f>PENJUALAN!AI371</f>
        <v>0</v>
      </c>
      <c r="V357" s="88" t="s">
        <v>30</v>
      </c>
      <c r="W357" s="88"/>
      <c r="X357" s="44" t="s">
        <v>71</v>
      </c>
      <c r="Y357" s="39">
        <v>18600000</v>
      </c>
    </row>
    <row r="358" spans="1:25">
      <c r="A358" s="6">
        <v>12</v>
      </c>
      <c r="B358" s="6" t="s">
        <v>78</v>
      </c>
      <c r="C358" s="30">
        <v>22</v>
      </c>
      <c r="D358" s="7">
        <f>PENJUALAN!C358+PENJUALAN!F358+PENJUALAN!I358+PENJUALAN!L358+PENJUALAN!O358+PENJUALAN!R358+PENJUALAN!U358+PENJUALAN!X358+PENJUALAN!AA358+PENJUALAN!AD358+PENJUALAN!AG358+PENJUALAN!AJ358+PENJUALAN!AM358+PENJUALAN!AP358+PENJUALAN!AS358+PENJUALAN!AY358+PENJUALAN!BB358+PENJUALAN!BE358+PENJUALAN!BH358+PENJUALAN!BK358+PENJUALAN!BN358+PENJUALAN!BQ358+PENJUALAN!BT358+PENJUALAN!BK358+PENJUALAN!BN358+PENJUALAN!BQ358+PENJUALAN!BT358+PENJUALAN!BW358</f>
        <v>22</v>
      </c>
      <c r="E358" s="7">
        <f>PENJUALAN!E358+PENJUALAN!H358+PENJUALAN!K358+PENJUALAN!N358+PENJUALAN!Q358+PENJUALAN!T358+PENJUALAN!W358+PENJUALAN!Z358+PENJUALAN!AC358+PENJUALAN!AF358+PENJUALAN!AI358+PENJUALAN!AL358+PENJUALAN!AO358+PENJUALAN!AR358+PENJUALAN!AU358+PENJUALAN!AX358+PENJUALAN!BA358+PENJUALAN!BD358+PENJUALAN!BG358+PENJUALAN!BJ358+PENJUALAN!BM358+PENJUALAN!BP358+PENJUALAN!BS358+PENJUALAN!BV358+PENJUALAN!BY358</f>
        <v>132000</v>
      </c>
      <c r="F358" s="8"/>
      <c r="G358" s="7">
        <f t="shared" si="29"/>
        <v>0</v>
      </c>
      <c r="H358" s="30">
        <v>6000</v>
      </c>
      <c r="I358" s="7">
        <f t="shared" si="30"/>
        <v>0</v>
      </c>
      <c r="K358" s="39" t="s">
        <v>79</v>
      </c>
      <c r="L358" s="30">
        <v>450000</v>
      </c>
      <c r="N358" s="39"/>
      <c r="O358" s="36">
        <f>PENJUALAN!AJ344</f>
        <v>0</v>
      </c>
      <c r="P358" s="37">
        <f>PENJUALAN!AL370</f>
        <v>0</v>
      </c>
      <c r="R358" s="36">
        <f>PENJUALAN!AJ344</f>
        <v>0</v>
      </c>
      <c r="S358" s="37">
        <f>PENJUALAN!AL371</f>
        <v>0</v>
      </c>
      <c r="W358" s="8"/>
      <c r="Y358" s="2"/>
    </row>
    <row r="359" spans="1:25">
      <c r="A359" s="6">
        <v>13</v>
      </c>
      <c r="B359" s="6" t="s">
        <v>80</v>
      </c>
      <c r="C359" s="30">
        <v>1403</v>
      </c>
      <c r="D359" s="7">
        <f>PENJUALAN!C359+PENJUALAN!F359+PENJUALAN!I359+PENJUALAN!L359+PENJUALAN!O359+PENJUALAN!R359+PENJUALAN!U359+PENJUALAN!X359+PENJUALAN!AA359+PENJUALAN!AD359+PENJUALAN!AG359+PENJUALAN!AJ359+PENJUALAN!AM359+PENJUALAN!AP359+PENJUALAN!AS359+PENJUALAN!AY359+PENJUALAN!BB359+PENJUALAN!BE359+PENJUALAN!BH359+PENJUALAN!BK359+PENJUALAN!BN359+PENJUALAN!BQ359+PENJUALAN!BT359+PENJUALAN!BK359+PENJUALAN!BN359+PENJUALAN!BQ359+PENJUALAN!BT359+PENJUALAN!BW359</f>
        <v>1400</v>
      </c>
      <c r="E359" s="7">
        <f>PENJUALAN!E359+PENJUALAN!H359+PENJUALAN!K359+PENJUALAN!N359+PENJUALAN!Q359+PENJUALAN!T359+PENJUALAN!W359+PENJUALAN!Z359+PENJUALAN!AC359+PENJUALAN!AF359+PENJUALAN!AI359+PENJUALAN!AL359+PENJUALAN!AO359+PENJUALAN!AR359+PENJUALAN!AU359+PENJUALAN!AX359+PENJUALAN!BA359+PENJUALAN!BD359+PENJUALAN!BG359+PENJUALAN!BJ359+PENJUALAN!BM359+PENJUALAN!BP359+PENJUALAN!BS359+PENJUALAN!BV359+PENJUALAN!BY359</f>
        <v>2820000</v>
      </c>
      <c r="F359" s="8"/>
      <c r="G359" s="7">
        <f t="shared" si="29"/>
        <v>3</v>
      </c>
      <c r="H359" s="30">
        <v>1900</v>
      </c>
      <c r="I359" s="7">
        <f t="shared" si="30"/>
        <v>5700</v>
      </c>
      <c r="K359" s="39" t="s">
        <v>81</v>
      </c>
      <c r="L359" s="30">
        <v>80000</v>
      </c>
      <c r="N359" s="39"/>
      <c r="O359" s="36">
        <f>PENJUALAN!AM344</f>
        <v>0</v>
      </c>
      <c r="P359" s="37">
        <f>PENJUALAN!AO370</f>
        <v>0</v>
      </c>
      <c r="R359" s="36">
        <f>PENJUALAN!AM344</f>
        <v>0</v>
      </c>
      <c r="S359" s="37">
        <f>PENJUALAN!AO371</f>
        <v>0</v>
      </c>
      <c r="W359" s="8"/>
      <c r="X359" s="2" t="s">
        <v>82</v>
      </c>
      <c r="Y359" s="46">
        <f>Y353-Y354-Y355-Y356-Y357</f>
        <v>0</v>
      </c>
    </row>
    <row r="360" spans="1:25">
      <c r="A360" s="6">
        <v>14</v>
      </c>
      <c r="B360" s="6" t="s">
        <v>83</v>
      </c>
      <c r="C360" s="30">
        <v>85</v>
      </c>
      <c r="D360" s="7">
        <f>PENJUALAN!C360+PENJUALAN!F360+PENJUALAN!I360+PENJUALAN!L360+PENJUALAN!O360+PENJUALAN!R360+PENJUALAN!U360+PENJUALAN!X360+PENJUALAN!AA360+PENJUALAN!AD360+PENJUALAN!AG360+PENJUALAN!AJ360+PENJUALAN!AM360+PENJUALAN!AP360+PENJUALAN!AS360+PENJUALAN!AY360+PENJUALAN!BB360+PENJUALAN!BE360+PENJUALAN!BH360+PENJUALAN!BK360+PENJUALAN!BN360+PENJUALAN!BQ360+PENJUALAN!BT360+PENJUALAN!BK360+PENJUALAN!BN360+PENJUALAN!BQ360+PENJUALAN!BT360+PENJUALAN!BW360</f>
        <v>85</v>
      </c>
      <c r="E360" s="7">
        <f>PENJUALAN!E360+PENJUALAN!H360+PENJUALAN!K360+PENJUALAN!N360+PENJUALAN!Q360+PENJUALAN!T360+PENJUALAN!W360+PENJUALAN!Z360+PENJUALAN!AC360+PENJUALAN!AF360+PENJUALAN!AI360+PENJUALAN!AL360+PENJUALAN!AO360+PENJUALAN!AR360+PENJUALAN!AU360+PENJUALAN!AX360+PENJUALAN!BA360+PENJUALAN!BD360+PENJUALAN!BG360+PENJUALAN!BJ360+PENJUALAN!BM360+PENJUALAN!BP360+PENJUALAN!BS360+PENJUALAN!BV360+PENJUALAN!BY360</f>
        <v>1270000</v>
      </c>
      <c r="F360" s="8"/>
      <c r="G360" s="7">
        <f t="shared" si="29"/>
        <v>0</v>
      </c>
      <c r="H360" s="30">
        <v>14000</v>
      </c>
      <c r="I360" s="7">
        <f t="shared" si="30"/>
        <v>0</v>
      </c>
      <c r="K360" s="6"/>
      <c r="L360" s="7"/>
      <c r="N360" s="35"/>
      <c r="O360" s="36">
        <f>PENJUALAN!AP344</f>
        <v>0</v>
      </c>
      <c r="P360" s="37">
        <f>PENJUALAN!AR370</f>
        <v>0</v>
      </c>
      <c r="R360" s="36">
        <f>PENJUALAN!AP344</f>
        <v>0</v>
      </c>
      <c r="S360" s="37">
        <f>PENJUALAN!AR371</f>
        <v>0</v>
      </c>
      <c r="W360" s="8"/>
      <c r="Y360" s="2"/>
    </row>
    <row r="361" spans="1:25">
      <c r="A361" s="6">
        <v>15</v>
      </c>
      <c r="B361" s="6" t="s">
        <v>84</v>
      </c>
      <c r="C361" s="30">
        <v>6</v>
      </c>
      <c r="D361" s="7">
        <f>PENJUALAN!C361+PENJUALAN!F361+PENJUALAN!I361+PENJUALAN!L361+PENJUALAN!O361+PENJUALAN!R361+PENJUALAN!U361+PENJUALAN!X361+PENJUALAN!AA361+PENJUALAN!AD361+PENJUALAN!AG361+PENJUALAN!AJ361+PENJUALAN!AM361+PENJUALAN!AP361+PENJUALAN!AS361+PENJUALAN!AY361+PENJUALAN!BB361+PENJUALAN!BE361+PENJUALAN!BH361+PENJUALAN!BK361+PENJUALAN!BN361+PENJUALAN!BQ361+PENJUALAN!BT361+PENJUALAN!BK361+PENJUALAN!BN361+PENJUALAN!BQ361+PENJUALAN!BT361+PENJUALAN!BW361</f>
        <v>6</v>
      </c>
      <c r="E361" s="7">
        <f>PENJUALAN!E361+PENJUALAN!H361+PENJUALAN!K361+PENJUALAN!N361+PENJUALAN!Q361+PENJUALAN!T361+PENJUALAN!W361+PENJUALAN!Z361+PENJUALAN!AC361+PENJUALAN!AF361+PENJUALAN!AI361+PENJUALAN!AL361+PENJUALAN!AO361+PENJUALAN!AR361+PENJUALAN!AU361+PENJUALAN!AX361+PENJUALAN!BA361+PENJUALAN!BD361+PENJUALAN!BG361+PENJUALAN!BJ361+PENJUALAN!BM361+PENJUALAN!BP361+PENJUALAN!BS361+PENJUALAN!BV361+PENJUALAN!BY361</f>
        <v>120000</v>
      </c>
      <c r="F361" s="8"/>
      <c r="G361" s="7">
        <f t="shared" si="29"/>
        <v>0</v>
      </c>
      <c r="H361" s="30">
        <v>20000</v>
      </c>
      <c r="I361" s="7">
        <f t="shared" si="30"/>
        <v>0</v>
      </c>
      <c r="K361" s="6"/>
      <c r="L361" s="7"/>
      <c r="N361" s="35"/>
      <c r="O361" s="36">
        <f>PENJUALAN!AS344</f>
        <v>0</v>
      </c>
      <c r="P361" s="37">
        <f>PENJUALAN!AU370</f>
        <v>0</v>
      </c>
      <c r="R361" s="36">
        <f>PENJUALAN!AS344</f>
        <v>0</v>
      </c>
      <c r="S361" s="37">
        <f>PENJUALAN!AU371</f>
        <v>0</v>
      </c>
      <c r="W361" s="8"/>
      <c r="Y361" s="2"/>
    </row>
    <row r="362" spans="1:25">
      <c r="A362" s="6">
        <v>16</v>
      </c>
      <c r="B362" s="6" t="s">
        <v>85</v>
      </c>
      <c r="C362" s="7"/>
      <c r="D362" s="7">
        <f>PENJUALAN!C362+PENJUALAN!F362+PENJUALAN!I362+PENJUALAN!L362+PENJUALAN!O362+PENJUALAN!R362+PENJUALAN!U362+PENJUALAN!X362+PENJUALAN!AA362+PENJUALAN!AD362+PENJUALAN!AG362+PENJUALAN!AJ362+PENJUALAN!AM362+PENJUALAN!AP362+PENJUALAN!AS362+PENJUALAN!AY362+PENJUALAN!BB362+PENJUALAN!BE362+PENJUALAN!BH362+PENJUALAN!BK362+PENJUALAN!BN362+PENJUALAN!BQ362+PENJUALAN!BT362+PENJUALAN!BK362+PENJUALAN!BN362+PENJUALAN!BQ362+PENJUALAN!BT362+PENJUALAN!BW362</f>
        <v>0</v>
      </c>
      <c r="E362" s="7">
        <f>PENJUALAN!E362+PENJUALAN!H362+PENJUALAN!K362+PENJUALAN!N362+PENJUALAN!Q362+PENJUALAN!T362+PENJUALAN!W362+PENJUALAN!Z362+PENJUALAN!AC362+PENJUALAN!AF362+PENJUALAN!AI362+PENJUALAN!AL362+PENJUALAN!AO362+PENJUALAN!AR362+PENJUALAN!AU362+PENJUALAN!AX362+PENJUALAN!BA362+PENJUALAN!BD362+PENJUALAN!BG362+PENJUALAN!BJ362+PENJUALAN!BM362+PENJUALAN!BP362+PENJUALAN!BS362+PENJUALAN!BV362+PENJUALAN!BY362</f>
        <v>0</v>
      </c>
      <c r="F362" s="8"/>
      <c r="G362" s="7">
        <f t="shared" si="29"/>
        <v>0</v>
      </c>
      <c r="H362" s="7"/>
      <c r="I362" s="7">
        <f t="shared" si="30"/>
        <v>0</v>
      </c>
      <c r="K362" s="6"/>
      <c r="L362" s="7"/>
      <c r="N362" s="35"/>
      <c r="O362" s="36">
        <f>PENJUALAN!AV344</f>
        <v>0</v>
      </c>
      <c r="P362" s="37">
        <f>PENJUALAN!AX370</f>
        <v>0</v>
      </c>
      <c r="R362" s="36">
        <f>PENJUALAN!AV344</f>
        <v>0</v>
      </c>
      <c r="S362" s="37">
        <f>PENJUALAN!AX371</f>
        <v>0</v>
      </c>
      <c r="W362" s="8"/>
      <c r="Y362" s="2"/>
    </row>
    <row r="363" spans="1:25">
      <c r="A363" s="6">
        <v>17</v>
      </c>
      <c r="B363" s="6" t="s">
        <v>86</v>
      </c>
      <c r="C363" s="7"/>
      <c r="D363" s="7">
        <f>PENJUALAN!C363+PENJUALAN!F363+PENJUALAN!I363+PENJUALAN!L363+PENJUALAN!O363+PENJUALAN!R363+PENJUALAN!U363+PENJUALAN!X363+PENJUALAN!AA363+PENJUALAN!AD363+PENJUALAN!AG363+PENJUALAN!AJ363+PENJUALAN!AM363+PENJUALAN!AP363+PENJUALAN!AS363+PENJUALAN!AY363+PENJUALAN!BB363+PENJUALAN!BE363+PENJUALAN!BH363+PENJUALAN!BK363+PENJUALAN!BN363+PENJUALAN!BQ363+PENJUALAN!BT363+PENJUALAN!BK363+PENJUALAN!BN363+PENJUALAN!BQ363+PENJUALAN!BT363+PENJUALAN!BW363</f>
        <v>0</v>
      </c>
      <c r="E363" s="7">
        <f>PENJUALAN!E363+PENJUALAN!H363+PENJUALAN!K363+PENJUALAN!N363+PENJUALAN!Q363+PENJUALAN!T363+PENJUALAN!W363+PENJUALAN!Z363+PENJUALAN!AC363+PENJUALAN!AF363+PENJUALAN!AI363+PENJUALAN!AL363+PENJUALAN!AO363+PENJUALAN!AR363+PENJUALAN!AU363+PENJUALAN!AX363+PENJUALAN!BA363+PENJUALAN!BD363+PENJUALAN!BG363+PENJUALAN!BJ363+PENJUALAN!BM363+PENJUALAN!BP363+PENJUALAN!BS363+PENJUALAN!BV363+PENJUALAN!BY363</f>
        <v>0</v>
      </c>
      <c r="F363" s="8"/>
      <c r="G363" s="7">
        <f t="shared" si="29"/>
        <v>0</v>
      </c>
      <c r="H363" s="7"/>
      <c r="I363" s="7">
        <f t="shared" si="30"/>
        <v>0</v>
      </c>
      <c r="K363" s="6"/>
      <c r="L363" s="7"/>
      <c r="N363" s="35"/>
      <c r="O363" s="36">
        <f>PENJUALAN!AY344</f>
        <v>0</v>
      </c>
      <c r="P363" s="37">
        <f>PENJUALAN!BA370</f>
        <v>0</v>
      </c>
      <c r="R363" s="36">
        <f>PENJUALAN!AY344</f>
        <v>0</v>
      </c>
      <c r="S363" s="37">
        <f>PENJUALAN!BA371</f>
        <v>0</v>
      </c>
      <c r="W363" s="8"/>
      <c r="Y363" s="2"/>
    </row>
    <row r="364" spans="1:25">
      <c r="A364" s="6">
        <v>18</v>
      </c>
      <c r="B364" s="6"/>
      <c r="C364" s="7"/>
      <c r="D364" s="7">
        <f>PENJUALAN!C364+PENJUALAN!F364+PENJUALAN!I364+PENJUALAN!L364+PENJUALAN!O364+PENJUALAN!R364+PENJUALAN!U364+PENJUALAN!X364+PENJUALAN!AA364+PENJUALAN!AD364+PENJUALAN!AG364+PENJUALAN!AJ364+PENJUALAN!AM364+PENJUALAN!AP364+PENJUALAN!AS364+PENJUALAN!AY364+PENJUALAN!BB364+PENJUALAN!BE364+PENJUALAN!BH364+PENJUALAN!BK364+PENJUALAN!BN364+PENJUALAN!BQ364+PENJUALAN!BT364+PENJUALAN!BK364+PENJUALAN!BN364+PENJUALAN!BQ364+PENJUALAN!BT364+PENJUALAN!BW364</f>
        <v>0</v>
      </c>
      <c r="E364" s="7">
        <f>PENJUALAN!E364+PENJUALAN!H364+PENJUALAN!K364+PENJUALAN!N364+PENJUALAN!Q364+PENJUALAN!T364+PENJUALAN!W364+PENJUALAN!Z364+PENJUALAN!AC364+PENJUALAN!AF364+PENJUALAN!AI364+PENJUALAN!AL364+PENJUALAN!AO364+PENJUALAN!AR364+PENJUALAN!AU364+PENJUALAN!AX364+PENJUALAN!BA364+PENJUALAN!BD364+PENJUALAN!BG364+PENJUALAN!BJ364+PENJUALAN!BM364+PENJUALAN!BP364+PENJUALAN!BS364+PENJUALAN!BV364+PENJUALAN!BY364</f>
        <v>0</v>
      </c>
      <c r="F364" s="8"/>
      <c r="G364" s="7">
        <f t="shared" si="29"/>
        <v>0</v>
      </c>
      <c r="H364" s="7"/>
      <c r="I364" s="7">
        <f t="shared" si="30"/>
        <v>0</v>
      </c>
      <c r="K364" s="6"/>
      <c r="L364" s="7"/>
      <c r="N364" s="35"/>
      <c r="O364" s="36">
        <f>PENJUALAN!BB344</f>
        <v>0</v>
      </c>
      <c r="P364" s="37">
        <f>PENJUALAN!BD370</f>
        <v>0</v>
      </c>
      <c r="R364" s="36">
        <f>PENJUALAN!BB344</f>
        <v>0</v>
      </c>
      <c r="S364" s="37">
        <f>PENJUALAN!BD371</f>
        <v>0</v>
      </c>
      <c r="W364" s="8"/>
      <c r="Y364" s="2"/>
    </row>
    <row r="365" spans="1:25">
      <c r="A365" s="6">
        <v>19</v>
      </c>
      <c r="B365" s="6"/>
      <c r="C365" s="7"/>
      <c r="D365" s="7">
        <f>PENJUALAN!C365+PENJUALAN!F365+PENJUALAN!I365+PENJUALAN!L365+PENJUALAN!O365+PENJUALAN!R365+PENJUALAN!U365+PENJUALAN!X365+PENJUALAN!AA365+PENJUALAN!AD365+PENJUALAN!AG365+PENJUALAN!AJ365+PENJUALAN!AM365+PENJUALAN!AP365+PENJUALAN!AS365+PENJUALAN!AY365+PENJUALAN!BB365+PENJUALAN!BE365+PENJUALAN!BH365+PENJUALAN!BK365+PENJUALAN!BN365+PENJUALAN!BQ365+PENJUALAN!BT365+PENJUALAN!BK365+PENJUALAN!BN365+PENJUALAN!BQ365+PENJUALAN!BT365+PENJUALAN!BW365</f>
        <v>0</v>
      </c>
      <c r="E365" s="7">
        <f>PENJUALAN!E365+PENJUALAN!H365+PENJUALAN!K365+PENJUALAN!N365+PENJUALAN!Q365+PENJUALAN!T365+PENJUALAN!W365+PENJUALAN!Z365+PENJUALAN!AC365+PENJUALAN!AF365+PENJUALAN!AI365+PENJUALAN!AL365+PENJUALAN!AO365+PENJUALAN!AR365+PENJUALAN!AU365+PENJUALAN!AX365+PENJUALAN!BA365+PENJUALAN!BD365+PENJUALAN!BG365+PENJUALAN!BJ365+PENJUALAN!BM365+PENJUALAN!BP365+PENJUALAN!BS365+PENJUALAN!BV365+PENJUALAN!BY365</f>
        <v>0</v>
      </c>
      <c r="F365" s="8"/>
      <c r="G365" s="7">
        <f t="shared" si="29"/>
        <v>0</v>
      </c>
      <c r="H365" s="7"/>
      <c r="I365" s="7">
        <f t="shared" si="30"/>
        <v>0</v>
      </c>
      <c r="K365" s="6"/>
      <c r="L365" s="7"/>
      <c r="N365" s="35"/>
      <c r="O365" s="36">
        <f>PENJUALAN!BE344</f>
        <v>0</v>
      </c>
      <c r="P365" s="37">
        <f>PENJUALAN!BG370</f>
        <v>0</v>
      </c>
      <c r="R365" s="36">
        <f>PENJUALAN!BE344</f>
        <v>0</v>
      </c>
      <c r="S365" s="37">
        <f>PENJUALAN!BD371</f>
        <v>0</v>
      </c>
      <c r="W365" s="8"/>
      <c r="Y365" s="2"/>
    </row>
    <row r="366" spans="1:25">
      <c r="A366" s="6">
        <v>20</v>
      </c>
      <c r="B366" s="6"/>
      <c r="C366" s="7"/>
      <c r="D366" s="7">
        <f>PENJUALAN!C366+PENJUALAN!F366+PENJUALAN!I366+PENJUALAN!L366+PENJUALAN!O366+PENJUALAN!R366+PENJUALAN!U366+PENJUALAN!X366+PENJUALAN!AA366+PENJUALAN!AD366+PENJUALAN!AG366+PENJUALAN!AJ366+PENJUALAN!AM366+PENJUALAN!AP366+PENJUALAN!AS366+PENJUALAN!AY366+PENJUALAN!BB366+PENJUALAN!BE366+PENJUALAN!BH366+PENJUALAN!BK366+PENJUALAN!BN366+PENJUALAN!BQ366+PENJUALAN!BT366+PENJUALAN!BK366+PENJUALAN!BN366+PENJUALAN!BQ366+PENJUALAN!BT366+PENJUALAN!BW366</f>
        <v>0</v>
      </c>
      <c r="E366" s="7">
        <f>PENJUALAN!E366+PENJUALAN!H366+PENJUALAN!K366+PENJUALAN!N366+PENJUALAN!Q366+PENJUALAN!T366+PENJUALAN!W366+PENJUALAN!Z366+PENJUALAN!AC366+PENJUALAN!AF366+PENJUALAN!AI366+PENJUALAN!AL366+PENJUALAN!AO366+PENJUALAN!AR366+PENJUALAN!AU366+PENJUALAN!AX366+PENJUALAN!BA366+PENJUALAN!BD366+PENJUALAN!BG366+PENJUALAN!BJ366+PENJUALAN!BM366+PENJUALAN!BP366+PENJUALAN!BS366+PENJUALAN!BV366+PENJUALAN!BY366</f>
        <v>0</v>
      </c>
      <c r="F366" s="8"/>
      <c r="G366" s="7">
        <f t="shared" si="29"/>
        <v>0</v>
      </c>
      <c r="H366" s="7"/>
      <c r="I366" s="7">
        <f t="shared" si="30"/>
        <v>0</v>
      </c>
      <c r="K366" s="6"/>
      <c r="L366" s="7"/>
      <c r="N366" s="35"/>
      <c r="O366" s="36">
        <f>PENJUALAN!BH344</f>
        <v>0</v>
      </c>
      <c r="P366" s="37">
        <f>PENJUALAN!BG370</f>
        <v>0</v>
      </c>
      <c r="R366" s="36">
        <f>PENJUALAN!BH344</f>
        <v>0</v>
      </c>
      <c r="S366" s="37">
        <f>PENJUALAN!BG371</f>
        <v>0</v>
      </c>
      <c r="Y366" s="2"/>
    </row>
    <row r="367" spans="1:25">
      <c r="A367" s="6">
        <v>21</v>
      </c>
      <c r="B367" s="6"/>
      <c r="C367" s="7"/>
      <c r="D367" s="7">
        <f>PENJUALAN!C367+PENJUALAN!F367+PENJUALAN!I367+PENJUALAN!L367+PENJUALAN!O367+PENJUALAN!R367+PENJUALAN!U367+PENJUALAN!X367+PENJUALAN!AA367+PENJUALAN!AD367+PENJUALAN!AG367+PENJUALAN!AJ367+PENJUALAN!AM367+PENJUALAN!AP367+PENJUALAN!AS367+PENJUALAN!AY367+PENJUALAN!BB367+PENJUALAN!BE367+PENJUALAN!BH367+PENJUALAN!BK367+PENJUALAN!BN367+PENJUALAN!BQ367+PENJUALAN!BT367+PENJUALAN!BK367+PENJUALAN!BN367+PENJUALAN!BQ367+PENJUALAN!BT367+PENJUALAN!BW367</f>
        <v>0</v>
      </c>
      <c r="E367" s="7">
        <f>PENJUALAN!E367+PENJUALAN!H367+PENJUALAN!K367+PENJUALAN!N367+PENJUALAN!Q367+PENJUALAN!T367+PENJUALAN!W367+PENJUALAN!Z367+PENJUALAN!AC367+PENJUALAN!AF367+PENJUALAN!AI367+PENJUALAN!AL367+PENJUALAN!AO367+PENJUALAN!AR367+PENJUALAN!AU367+PENJUALAN!AX367+PENJUALAN!BA367+PENJUALAN!BD367+PENJUALAN!BG367+PENJUALAN!BJ367+PENJUALAN!BM367+PENJUALAN!BP367+PENJUALAN!BS367+PENJUALAN!BV367+PENJUALAN!BY367</f>
        <v>0</v>
      </c>
      <c r="F367" s="8"/>
      <c r="G367" s="7">
        <f t="shared" si="29"/>
        <v>0</v>
      </c>
      <c r="H367" s="7"/>
      <c r="I367" s="7">
        <f t="shared" si="30"/>
        <v>0</v>
      </c>
      <c r="K367" s="6"/>
      <c r="L367" s="7"/>
      <c r="N367" s="35"/>
      <c r="O367" s="36">
        <f>PENJUALAN!BH344</f>
        <v>0</v>
      </c>
      <c r="P367" s="37">
        <f>PENJUALAN!BJ370</f>
        <v>0</v>
      </c>
      <c r="R367" s="36">
        <f>PENJUALAN!BK344</f>
        <v>0</v>
      </c>
      <c r="S367" s="37">
        <f>PENJUALAN!BJ312</f>
        <v>0</v>
      </c>
      <c r="Y367" s="2"/>
    </row>
    <row r="368" spans="1:25">
      <c r="C368" s="8"/>
      <c r="D368" s="8"/>
      <c r="E368" s="8"/>
      <c r="F368" s="8"/>
      <c r="G368" s="8"/>
      <c r="H368" s="8"/>
      <c r="I368" s="8"/>
      <c r="L368" s="8"/>
      <c r="N368" s="2"/>
      <c r="O368" s="2"/>
      <c r="Y368" s="2"/>
    </row>
    <row r="369" spans="1:27">
      <c r="C369" s="8"/>
      <c r="D369" s="8"/>
      <c r="E369" s="9">
        <f>SUM(E347:E367)</f>
        <v>82912000</v>
      </c>
      <c r="F369" s="8"/>
      <c r="G369" s="8"/>
      <c r="H369" s="8"/>
      <c r="I369" s="9">
        <f>SUM(I347:I367)</f>
        <v>5700</v>
      </c>
      <c r="L369" s="9">
        <f>SUM(L347:L367)</f>
        <v>7980000</v>
      </c>
      <c r="N369" s="2"/>
      <c r="O369" s="2"/>
      <c r="P369" s="9">
        <f>SUM(P347:P367)</f>
        <v>82912000</v>
      </c>
      <c r="S369" s="9">
        <f>SUM(S347:S367)</f>
        <v>0</v>
      </c>
      <c r="Y369" s="2"/>
    </row>
    <row r="370" spans="1:27">
      <c r="C370" s="8"/>
      <c r="D370" s="31"/>
      <c r="E370" s="32">
        <f>Y353</f>
        <v>69300000</v>
      </c>
      <c r="F370" s="8"/>
      <c r="G370" s="8"/>
      <c r="H370" s="8"/>
      <c r="I370" s="8"/>
      <c r="L370" s="8"/>
      <c r="N370" s="2"/>
      <c r="O370" s="2"/>
      <c r="S370" s="42">
        <f>I369+P369+S369</f>
        <v>82917700</v>
      </c>
      <c r="Y370" s="2"/>
    </row>
    <row r="371" spans="1:27">
      <c r="C371" s="8"/>
      <c r="D371" s="8" t="s">
        <v>88</v>
      </c>
      <c r="E371" s="9">
        <f>I369</f>
        <v>5700</v>
      </c>
      <c r="F371" s="8"/>
      <c r="G371" s="8"/>
      <c r="H371" s="8"/>
      <c r="I371" s="8"/>
      <c r="L371" s="8"/>
      <c r="N371" s="2"/>
      <c r="O371" s="2"/>
      <c r="Y371" s="2"/>
    </row>
    <row r="372" spans="1:27">
      <c r="C372" s="8"/>
      <c r="D372" s="8" t="s">
        <v>89</v>
      </c>
      <c r="E372" s="9">
        <f>L369</f>
        <v>7980000</v>
      </c>
      <c r="F372" s="8"/>
      <c r="G372" s="8"/>
      <c r="H372" s="8"/>
      <c r="I372" s="8"/>
      <c r="L372" s="8"/>
      <c r="N372" s="2"/>
      <c r="O372" s="2"/>
      <c r="Y372" s="2"/>
    </row>
    <row r="373" spans="1:27">
      <c r="C373" s="8"/>
      <c r="D373" s="8"/>
      <c r="E373" s="8"/>
      <c r="F373" s="8"/>
      <c r="G373" s="8"/>
      <c r="H373" s="8"/>
      <c r="I373" s="8"/>
      <c r="L373" s="8"/>
      <c r="N373" s="2"/>
      <c r="O373" s="2"/>
      <c r="Y373" s="2"/>
    </row>
    <row r="374" spans="1:27">
      <c r="C374" s="8"/>
      <c r="D374" s="8" t="s">
        <v>90</v>
      </c>
      <c r="E374" s="9">
        <f>E369-E370+E371-E372</f>
        <v>5637700</v>
      </c>
      <c r="F374" s="8"/>
      <c r="G374" s="8"/>
      <c r="H374" s="8"/>
      <c r="I374" s="8"/>
      <c r="N374" s="2"/>
      <c r="O374" s="2"/>
      <c r="Y374" s="2"/>
    </row>
    <row r="375" spans="1:27">
      <c r="N375" s="2"/>
      <c r="O375" s="2"/>
      <c r="Y375" s="2"/>
    </row>
    <row r="376" spans="1:27" ht="6.95" customHeight="1"/>
    <row r="378" spans="1:27">
      <c r="A378" s="75" t="s">
        <v>29</v>
      </c>
      <c r="B378" s="73"/>
      <c r="C378" s="27" t="s">
        <v>37</v>
      </c>
      <c r="D378" s="27" t="s">
        <v>12</v>
      </c>
      <c r="E378" s="80" t="s">
        <v>38</v>
      </c>
      <c r="G378" s="27" t="s">
        <v>39</v>
      </c>
      <c r="H378" s="80" t="s">
        <v>3</v>
      </c>
      <c r="I378" s="80" t="s">
        <v>38</v>
      </c>
      <c r="K378" s="84" t="s">
        <v>40</v>
      </c>
      <c r="L378" s="85"/>
      <c r="N378" s="82" t="s">
        <v>41</v>
      </c>
      <c r="O378" s="74" t="s">
        <v>42</v>
      </c>
      <c r="P378" s="73"/>
      <c r="R378" s="75" t="s">
        <v>43</v>
      </c>
      <c r="S378" s="73"/>
      <c r="U378" s="75" t="s">
        <v>44</v>
      </c>
      <c r="V378" s="76"/>
      <c r="W378" s="76"/>
      <c r="X378" s="76"/>
      <c r="Y378" s="77"/>
      <c r="AA378" s="80" t="s">
        <v>45</v>
      </c>
    </row>
    <row r="379" spans="1:27">
      <c r="A379" s="5" t="s">
        <v>10</v>
      </c>
      <c r="B379" s="5" t="s">
        <v>46</v>
      </c>
      <c r="C379" s="28" t="s">
        <v>47</v>
      </c>
      <c r="D379" s="28" t="s">
        <v>48</v>
      </c>
      <c r="E379" s="81"/>
      <c r="G379" s="28" t="s">
        <v>49</v>
      </c>
      <c r="H379" s="81"/>
      <c r="I379" s="81"/>
      <c r="K379" s="86"/>
      <c r="L379" s="87"/>
      <c r="N379" s="83"/>
      <c r="O379" s="33" t="s">
        <v>50</v>
      </c>
      <c r="P379" s="34" t="s">
        <v>51</v>
      </c>
      <c r="R379" s="34" t="s">
        <v>50</v>
      </c>
      <c r="S379" s="34" t="s">
        <v>51</v>
      </c>
      <c r="U379" s="5" t="s">
        <v>46</v>
      </c>
      <c r="V379" s="5" t="s">
        <v>52</v>
      </c>
      <c r="W379" s="5" t="s">
        <v>11</v>
      </c>
      <c r="X379" s="5" t="s">
        <v>3</v>
      </c>
      <c r="Y379" s="45" t="s">
        <v>38</v>
      </c>
      <c r="AA379" s="81"/>
    </row>
    <row r="380" spans="1:27" ht="3.95" customHeight="1">
      <c r="N380" s="2"/>
      <c r="O380" s="2"/>
      <c r="Y380" s="2"/>
    </row>
    <row r="381" spans="1:27">
      <c r="A381" s="6">
        <v>1</v>
      </c>
      <c r="B381" s="6" t="s">
        <v>53</v>
      </c>
      <c r="C381" s="30">
        <v>862</v>
      </c>
      <c r="D381" s="7">
        <f>PENJUALAN!C381+PENJUALAN!F381+PENJUALAN!I381+PENJUALAN!L381+PENJUALAN!O381+PENJUALAN!R381+PENJUALAN!U381+PENJUALAN!X381+PENJUALAN!AA381+PENJUALAN!AD381+PENJUALAN!AG381+PENJUALAN!AJ381+PENJUALAN!AM381+PENJUALAN!AP381+PENJUALAN!AS381+PENJUALAN!AY381+PENJUALAN!BB381+PENJUALAN!BE381+PENJUALAN!BH381+PENJUALAN!BK381+PENJUALAN!BN381+PENJUALAN!BQ381+PENJUALAN!BT381+PENJUALAN!BK381+PENJUALAN!BN381+PENJUALAN!BQ381+PENJUALAN!BT381+PENJUALAN!BW381</f>
        <v>862</v>
      </c>
      <c r="E381" s="7">
        <f>PENJUALAN!E381+PENJUALAN!H381+PENJUALAN!K381+PENJUALAN!N381+PENJUALAN!Q381+PENJUALAN!T381+PENJUALAN!W381+PENJUALAN!Z381+PENJUALAN!AC381+PENJUALAN!AF381+PENJUALAN!AI381+PENJUALAN!AL381+PENJUALAN!AO381+PENJUALAN!AR381+PENJUALAN!AU381+PENJUALAN!AX381+PENJUALAN!BA381+PENJUALAN!BD381+PENJUALAN!BG381+PENJUALAN!BJ381+PENJUALAN!BM381+PENJUALAN!BP381+PENJUALAN!BS381+PENJUALAN!BV381+PENJUALAN!BY381</f>
        <v>33786000</v>
      </c>
      <c r="F381" s="8"/>
      <c r="G381" s="7">
        <f t="shared" ref="G381:G401" si="32">C381-D381</f>
        <v>0</v>
      </c>
      <c r="H381" s="30">
        <v>38000</v>
      </c>
      <c r="I381" s="7">
        <f t="shared" ref="I381:I401" si="33">G381*H381</f>
        <v>0</v>
      </c>
      <c r="K381" s="39" t="s">
        <v>54</v>
      </c>
      <c r="L381" s="30">
        <v>1000000</v>
      </c>
      <c r="N381" s="39" t="s">
        <v>30</v>
      </c>
      <c r="O381" s="36" t="str">
        <f>PENJUALAN!C378</f>
        <v>KARWATI</v>
      </c>
      <c r="P381" s="37">
        <f>PENJUALAN!E404</f>
        <v>23540000</v>
      </c>
      <c r="R381" s="36" t="str">
        <f>PENJUALAN!C378</f>
        <v>KARWATI</v>
      </c>
      <c r="S381" s="37">
        <f>PENJUALAN!E405</f>
        <v>0</v>
      </c>
      <c r="U381" s="39" t="s">
        <v>55</v>
      </c>
      <c r="V381" s="39"/>
      <c r="W381" s="30">
        <v>3500</v>
      </c>
      <c r="X381" s="39">
        <v>19300</v>
      </c>
      <c r="Y381" s="46">
        <f t="shared" ref="Y381:Y386" si="34">W381*X381</f>
        <v>67550000</v>
      </c>
      <c r="AA381" s="6"/>
    </row>
    <row r="382" spans="1:27">
      <c r="A382" s="6">
        <v>2</v>
      </c>
      <c r="B382" s="6" t="s">
        <v>56</v>
      </c>
      <c r="C382" s="30">
        <v>185</v>
      </c>
      <c r="D382" s="7">
        <f>PENJUALAN!C382+PENJUALAN!F382+PENJUALAN!I382+PENJUALAN!L382+PENJUALAN!O382+PENJUALAN!R382+PENJUALAN!U382+PENJUALAN!X382+PENJUALAN!AA382+PENJUALAN!AD382+PENJUALAN!AG382+PENJUALAN!AJ382+PENJUALAN!AM382+PENJUALAN!AP382+PENJUALAN!AS382+PENJUALAN!AY382+PENJUALAN!BB382+PENJUALAN!BE382+PENJUALAN!BH382+PENJUALAN!BK382+PENJUALAN!BN382+PENJUALAN!BQ382+PENJUALAN!BT382+PENJUALAN!BK382+PENJUALAN!BN382+PENJUALAN!BQ382+PENJUALAN!BT382+PENJUALAN!BW382</f>
        <v>185</v>
      </c>
      <c r="E382" s="7">
        <f>PENJUALAN!E382+PENJUALAN!H382+PENJUALAN!K382+PENJUALAN!N382+PENJUALAN!Q382+PENJUALAN!T382+PENJUALAN!W382+PENJUALAN!Z382+PENJUALAN!AC382+PENJUALAN!AF382+PENJUALAN!AI382+PENJUALAN!AL382+PENJUALAN!AO382+PENJUALAN!AR382+PENJUALAN!AU382+PENJUALAN!AX382+PENJUALAN!BA382+PENJUALAN!BD382+PENJUALAN!BG382+PENJUALAN!BJ382+PENJUALAN!BM382+PENJUALAN!BP382+PENJUALAN!BS382+PENJUALAN!BV382+PENJUALAN!BY382</f>
        <v>6685000</v>
      </c>
      <c r="F382" s="8"/>
      <c r="G382" s="7">
        <f t="shared" si="32"/>
        <v>0</v>
      </c>
      <c r="H382" s="30">
        <v>35000</v>
      </c>
      <c r="I382" s="7">
        <f t="shared" si="33"/>
        <v>0</v>
      </c>
      <c r="K382" s="39" t="s">
        <v>57</v>
      </c>
      <c r="L382" s="30">
        <v>450000</v>
      </c>
      <c r="N382" s="39" t="s">
        <v>30</v>
      </c>
      <c r="O382" s="36" t="str">
        <f>PENJUALAN!F378</f>
        <v>RUDI</v>
      </c>
      <c r="P382" s="37">
        <f>PENJUALAN!H404</f>
        <v>5010000</v>
      </c>
      <c r="R382" s="36" t="str">
        <f>PENJUALAN!F378</f>
        <v>RUDI</v>
      </c>
      <c r="S382" s="37">
        <f>PENJUALAN!H405</f>
        <v>0</v>
      </c>
      <c r="U382" s="6"/>
      <c r="V382" s="6"/>
      <c r="W382" s="7"/>
      <c r="X382" s="6"/>
      <c r="Y382" s="46">
        <f t="shared" si="34"/>
        <v>0</v>
      </c>
      <c r="AA382" s="6"/>
    </row>
    <row r="383" spans="1:27">
      <c r="A383" s="6">
        <v>3</v>
      </c>
      <c r="B383" s="6" t="s">
        <v>58</v>
      </c>
      <c r="C383" s="30">
        <v>130</v>
      </c>
      <c r="D383" s="7">
        <f>PENJUALAN!C383+PENJUALAN!F383+PENJUALAN!I383+PENJUALAN!L383+PENJUALAN!O383+PENJUALAN!R383+PENJUALAN!U383+PENJUALAN!X383+PENJUALAN!AA383+PENJUALAN!AD383+PENJUALAN!AG383+PENJUALAN!AJ383+PENJUALAN!AM383+PENJUALAN!AP383+PENJUALAN!AS383+PENJUALAN!AY383+PENJUALAN!BB383+PENJUALAN!BE383+PENJUALAN!BH383+PENJUALAN!BK383+PENJUALAN!BN383+PENJUALAN!BQ383+PENJUALAN!BT383+PENJUALAN!BK383+PENJUALAN!BN383+PENJUALAN!BQ383+PENJUALAN!BT383+PENJUALAN!BW383</f>
        <v>130</v>
      </c>
      <c r="E383" s="7">
        <f>PENJUALAN!E383+PENJUALAN!H383+PENJUALAN!K383+PENJUALAN!N383+PENJUALAN!Q383+PENJUALAN!T383+PENJUALAN!W383+PENJUALAN!Z383+PENJUALAN!AC383+PENJUALAN!AF383+PENJUALAN!AI383+PENJUALAN!AL383+PENJUALAN!AO383+PENJUALAN!AR383+PENJUALAN!AU383+PENJUALAN!AX383+PENJUALAN!BA383+PENJUALAN!BD383+PENJUALAN!BG383+PENJUALAN!BJ383+PENJUALAN!BM383+PENJUALAN!BP383+PENJUALAN!BS383+PENJUALAN!BV383+PENJUALAN!BY383</f>
        <v>4290000</v>
      </c>
      <c r="F383" s="8"/>
      <c r="G383" s="7">
        <f t="shared" si="32"/>
        <v>0</v>
      </c>
      <c r="H383" s="30">
        <v>33000</v>
      </c>
      <c r="I383" s="7">
        <f t="shared" si="33"/>
        <v>0</v>
      </c>
      <c r="K383" s="39" t="s">
        <v>59</v>
      </c>
      <c r="L383" s="30">
        <v>320000</v>
      </c>
      <c r="N383" s="39" t="s">
        <v>29</v>
      </c>
      <c r="O383" s="36" t="str">
        <f>PENJUALAN!I378</f>
        <v>HARIS</v>
      </c>
      <c r="P383" s="38">
        <f>PENJUALAN!K404</f>
        <v>2840000</v>
      </c>
      <c r="R383" s="36" t="str">
        <f>PENJUALAN!I378</f>
        <v>HARIS</v>
      </c>
      <c r="S383" s="37">
        <f>PENJUALAN!K405</f>
        <v>0</v>
      </c>
      <c r="U383" s="6"/>
      <c r="V383" s="6"/>
      <c r="W383" s="7"/>
      <c r="X383" s="6"/>
      <c r="Y383" s="46">
        <f t="shared" si="34"/>
        <v>0</v>
      </c>
      <c r="AA383" s="6"/>
    </row>
    <row r="384" spans="1:27">
      <c r="A384" s="6">
        <v>4</v>
      </c>
      <c r="B384" s="6" t="s">
        <v>61</v>
      </c>
      <c r="C384" s="30">
        <v>310</v>
      </c>
      <c r="D384" s="7">
        <f>PENJUALAN!C384+PENJUALAN!F384+PENJUALAN!I384+PENJUALAN!L384+PENJUALAN!O384+PENJUALAN!R384+PENJUALAN!U384+PENJUALAN!X384+PENJUALAN!AA384+PENJUALAN!AD384+PENJUALAN!AG384+PENJUALAN!AJ384+PENJUALAN!AM384+PENJUALAN!AP384+PENJUALAN!AS384+PENJUALAN!AY384+PENJUALAN!BB384+PENJUALAN!BE384+PENJUALAN!BH384+PENJUALAN!BK384+PENJUALAN!BN384+PENJUALAN!BQ384+PENJUALAN!BT384+PENJUALAN!BK384+PENJUALAN!BN384+PENJUALAN!BQ384+PENJUALAN!BT384+PENJUALAN!BW384</f>
        <v>310</v>
      </c>
      <c r="E384" s="7">
        <f>PENJUALAN!E384+PENJUALAN!H384+PENJUALAN!K384+PENJUALAN!N384+PENJUALAN!Q384+PENJUALAN!T384+PENJUALAN!W384+PENJUALAN!Z384+PENJUALAN!AC384+PENJUALAN!AF384+PENJUALAN!AI384+PENJUALAN!AL384+PENJUALAN!AO384+PENJUALAN!AR384+PENJUALAN!AU384+PENJUALAN!AX384+PENJUALAN!BA384+PENJUALAN!BD384+PENJUALAN!BG384+PENJUALAN!BJ384+PENJUALAN!BM384+PENJUALAN!BP384+PENJUALAN!BS384+PENJUALAN!BV384+PENJUALAN!BY384</f>
        <v>10195000</v>
      </c>
      <c r="F384" s="8"/>
      <c r="G384" s="7">
        <f t="shared" si="32"/>
        <v>0</v>
      </c>
      <c r="H384" s="30">
        <v>33000</v>
      </c>
      <c r="I384" s="7">
        <f t="shared" si="33"/>
        <v>0</v>
      </c>
      <c r="K384" s="39" t="s">
        <v>62</v>
      </c>
      <c r="L384" s="30">
        <v>150000</v>
      </c>
      <c r="N384" s="39" t="s">
        <v>30</v>
      </c>
      <c r="O384" s="36" t="str">
        <f>PENJUALAN!L378</f>
        <v>DARMA</v>
      </c>
      <c r="P384" s="37">
        <f>PENJUALAN!N404</f>
        <v>12009000</v>
      </c>
      <c r="R384" s="36" t="str">
        <f>PENJUALAN!L378</f>
        <v>DARMA</v>
      </c>
      <c r="S384" s="37">
        <f>PENJUALAN!N405</f>
        <v>0</v>
      </c>
      <c r="U384" s="6"/>
      <c r="V384" s="6"/>
      <c r="W384" s="7"/>
      <c r="X384" s="6"/>
      <c r="Y384" s="46">
        <f t="shared" si="34"/>
        <v>0</v>
      </c>
      <c r="AA384" s="6"/>
    </row>
    <row r="385" spans="1:27">
      <c r="A385" s="6">
        <v>5</v>
      </c>
      <c r="B385" s="6" t="s">
        <v>63</v>
      </c>
      <c r="C385" s="30">
        <v>15</v>
      </c>
      <c r="D385" s="7">
        <f>PENJUALAN!C385+PENJUALAN!F385+PENJUALAN!I385+PENJUALAN!L385+PENJUALAN!O385+PENJUALAN!R385+PENJUALAN!U385+PENJUALAN!X385+PENJUALAN!AA385+PENJUALAN!AD385+PENJUALAN!AG385+PENJUALAN!AJ385+PENJUALAN!AM385+PENJUALAN!AP385+PENJUALAN!AS385+PENJUALAN!AY385+PENJUALAN!BB385+PENJUALAN!BE385+PENJUALAN!BH385+PENJUALAN!BK385+PENJUALAN!BN385+PENJUALAN!BQ385+PENJUALAN!BT385+PENJUALAN!BK385+PENJUALAN!BN385+PENJUALAN!BQ385+PENJUALAN!BT385+PENJUALAN!BW385</f>
        <v>15</v>
      </c>
      <c r="E385" s="7">
        <f>PENJUALAN!E385+PENJUALAN!H385+PENJUALAN!K385+PENJUALAN!N385+PENJUALAN!Q385+PENJUALAN!T385+PENJUALAN!W385+PENJUALAN!Z385+PENJUALAN!AC385+PENJUALAN!AF385+PENJUALAN!AI385+PENJUALAN!AL385+PENJUALAN!AO385+PENJUALAN!AR385+PENJUALAN!AU385+PENJUALAN!AX385+PENJUALAN!BA385+PENJUALAN!BD385+PENJUALAN!BG385+PENJUALAN!BJ385+PENJUALAN!BM385+PENJUALAN!BP385+PENJUALAN!BS385+PENJUALAN!BV385+PENJUALAN!BY385</f>
        <v>470000</v>
      </c>
      <c r="F385" s="8"/>
      <c r="G385" s="7">
        <f t="shared" si="32"/>
        <v>0</v>
      </c>
      <c r="H385" s="30">
        <v>30000</v>
      </c>
      <c r="I385" s="7">
        <f t="shared" si="33"/>
        <v>0</v>
      </c>
      <c r="K385" s="39" t="s">
        <v>64</v>
      </c>
      <c r="L385" s="30">
        <v>2300000</v>
      </c>
      <c r="N385" s="39" t="s">
        <v>29</v>
      </c>
      <c r="O385" s="36" t="str">
        <f>PENJUALAN!O378</f>
        <v>YANTO</v>
      </c>
      <c r="P385" s="37">
        <f>PENJUALAN!Q404</f>
        <v>955000</v>
      </c>
      <c r="R385" s="36" t="str">
        <f>PENJUALAN!O378</f>
        <v>YANTO</v>
      </c>
      <c r="S385" s="37">
        <f>PENJUALAN!Q405</f>
        <v>0</v>
      </c>
      <c r="U385" s="6"/>
      <c r="V385" s="6"/>
      <c r="W385" s="7"/>
      <c r="X385" s="6"/>
      <c r="Y385" s="46">
        <f t="shared" si="34"/>
        <v>0</v>
      </c>
      <c r="AA385" s="6"/>
    </row>
    <row r="386" spans="1:27">
      <c r="A386" s="6">
        <v>6</v>
      </c>
      <c r="B386" s="6" t="s">
        <v>65</v>
      </c>
      <c r="C386" s="30">
        <v>67</v>
      </c>
      <c r="D386" s="7">
        <f>PENJUALAN!C386+PENJUALAN!F386+PENJUALAN!I386+PENJUALAN!L386+PENJUALAN!O386+PENJUALAN!R386+PENJUALAN!U386+PENJUALAN!X386+PENJUALAN!AA386+PENJUALAN!AD386+PENJUALAN!AG386+PENJUALAN!AJ386+PENJUALAN!AM386+PENJUALAN!AP386+PENJUALAN!AS386+PENJUALAN!AY386+PENJUALAN!BB386+PENJUALAN!BE386+PENJUALAN!BH386+PENJUALAN!BK386+PENJUALAN!BN386+PENJUALAN!BQ386+PENJUALAN!BT386+PENJUALAN!BK386+PENJUALAN!BN386+PENJUALAN!BQ386+PENJUALAN!BT386+PENJUALAN!BW386</f>
        <v>67</v>
      </c>
      <c r="E386" s="7">
        <f>PENJUALAN!E386+PENJUALAN!H386+PENJUALAN!K386+PENJUALAN!N386+PENJUALAN!Q386+PENJUALAN!T386+PENJUALAN!W386+PENJUALAN!Z386+PENJUALAN!AC386+PENJUALAN!AF386+PENJUALAN!AI386+PENJUALAN!AL386+PENJUALAN!AO386+PENJUALAN!AR386+PENJUALAN!AU386+PENJUALAN!AX386+PENJUALAN!BA386+PENJUALAN!BD386+PENJUALAN!BG386+PENJUALAN!BJ386+PENJUALAN!BM386+PENJUALAN!BP386+PENJUALAN!BS386+PENJUALAN!BV386+PENJUALAN!BY386</f>
        <v>1953000</v>
      </c>
      <c r="F386" s="8"/>
      <c r="G386" s="7">
        <f t="shared" si="32"/>
        <v>0</v>
      </c>
      <c r="H386" s="30">
        <v>28000</v>
      </c>
      <c r="I386" s="7">
        <f t="shared" si="33"/>
        <v>0</v>
      </c>
      <c r="K386" s="39" t="s">
        <v>66</v>
      </c>
      <c r="L386" s="30">
        <v>2500000</v>
      </c>
      <c r="N386" s="39" t="s">
        <v>30</v>
      </c>
      <c r="O386" s="36" t="str">
        <f>PENJUALAN!R378</f>
        <v>UPI</v>
      </c>
      <c r="P386" s="37">
        <f>PENJUALAN!T404</f>
        <v>3045000</v>
      </c>
      <c r="R386" s="36" t="str">
        <f>PENJUALAN!R378</f>
        <v>UPI</v>
      </c>
      <c r="S386" s="37">
        <f>PENJUALAN!T405</f>
        <v>0</v>
      </c>
      <c r="U386" s="6"/>
      <c r="V386" s="6"/>
      <c r="W386" s="7"/>
      <c r="X386" s="6"/>
      <c r="Y386" s="46">
        <f t="shared" si="34"/>
        <v>0</v>
      </c>
      <c r="AA386" s="6"/>
    </row>
    <row r="387" spans="1:27">
      <c r="A387" s="6">
        <v>7</v>
      </c>
      <c r="B387" s="6" t="s">
        <v>67</v>
      </c>
      <c r="C387" s="30">
        <v>545</v>
      </c>
      <c r="D387" s="7">
        <f>PENJUALAN!C387+PENJUALAN!F387+PENJUALAN!I387+PENJUALAN!L387+PENJUALAN!O387+PENJUALAN!R387+PENJUALAN!U387+PENJUALAN!X387+PENJUALAN!AA387+PENJUALAN!AD387+PENJUALAN!AG387+PENJUALAN!AJ387+PENJUALAN!AM387+PENJUALAN!AP387+PENJUALAN!AS387+PENJUALAN!AY387+PENJUALAN!BB387+PENJUALAN!BE387+PENJUALAN!BH387+PENJUALAN!BK387+PENJUALAN!BN387+PENJUALAN!BQ387+PENJUALAN!BT387+PENJUALAN!BK387+PENJUALAN!BN387+PENJUALAN!BQ387+PENJUALAN!BT387+PENJUALAN!BW387</f>
        <v>545</v>
      </c>
      <c r="E387" s="7">
        <f>PENJUALAN!E387+PENJUALAN!H387+PENJUALAN!K387+PENJUALAN!N387+PENJUALAN!Q387+PENJUALAN!T387+PENJUALAN!W387+PENJUALAN!Z387+PENJUALAN!AC387+PENJUALAN!AF387+PENJUALAN!AI387+PENJUALAN!AL387+PENJUALAN!AO387+PENJUALAN!AR387+PENJUALAN!AU387+PENJUALAN!AX387+PENJUALAN!BA387+PENJUALAN!BD387+PENJUALAN!BG387+PENJUALAN!BJ387+PENJUALAN!BM387+PENJUALAN!BP387+PENJUALAN!BS387+PENJUALAN!BV387+PENJUALAN!BY387</f>
        <v>7456000</v>
      </c>
      <c r="F387" s="8"/>
      <c r="G387" s="7">
        <f t="shared" si="32"/>
        <v>0</v>
      </c>
      <c r="H387" s="30">
        <v>12500</v>
      </c>
      <c r="I387" s="7">
        <f t="shared" si="33"/>
        <v>0</v>
      </c>
      <c r="K387" s="39" t="s">
        <v>68</v>
      </c>
      <c r="L387" s="30">
        <v>300000</v>
      </c>
      <c r="N387" s="39" t="s">
        <v>30</v>
      </c>
      <c r="O387" s="36" t="str">
        <f>PENJUALAN!U378</f>
        <v>TARMIN</v>
      </c>
      <c r="P387" s="37">
        <f>PENJUALAN!W404</f>
        <v>4670000</v>
      </c>
      <c r="R387" s="36" t="str">
        <f>PENJUALAN!U378</f>
        <v>TARMIN</v>
      </c>
      <c r="S387" s="37">
        <f>PENJUALAN!W405</f>
        <v>0</v>
      </c>
      <c r="U387" s="40"/>
      <c r="V387" s="40"/>
      <c r="W387" s="41"/>
      <c r="Y387" s="24">
        <f>SUM(Y381:Y386)</f>
        <v>67550000</v>
      </c>
    </row>
    <row r="388" spans="1:27">
      <c r="A388" s="6">
        <v>8</v>
      </c>
      <c r="B388" s="6" t="s">
        <v>69</v>
      </c>
      <c r="C388" s="30">
        <v>214</v>
      </c>
      <c r="D388" s="7">
        <f>PENJUALAN!C388+PENJUALAN!F388+PENJUALAN!I388+PENJUALAN!L388+PENJUALAN!O388+PENJUALAN!R388+PENJUALAN!U388+PENJUALAN!X388+PENJUALAN!AA388+PENJUALAN!AD388+PENJUALAN!AG388+PENJUALAN!AJ388+PENJUALAN!AM388+PENJUALAN!AP388+PENJUALAN!AS388+PENJUALAN!AY388+PENJUALAN!BB388+PENJUALAN!BE388+PENJUALAN!BH388+PENJUALAN!BK388+PENJUALAN!BN388+PENJUALAN!BQ388+PENJUALAN!BT388+PENJUALAN!BK388+PENJUALAN!BN388+PENJUALAN!BQ388+PENJUALAN!BT388+PENJUALAN!BW388</f>
        <v>214</v>
      </c>
      <c r="E388" s="7">
        <f>PENJUALAN!E388+PENJUALAN!H388+PENJUALAN!K388+PENJUALAN!N388+PENJUALAN!Q388+PENJUALAN!T388+PENJUALAN!W388+PENJUALAN!Z388+PENJUALAN!AC388+PENJUALAN!AF388+PENJUALAN!AI388+PENJUALAN!AL388+PENJUALAN!AO388+PENJUALAN!AR388+PENJUALAN!AU388+PENJUALAN!AX388+PENJUALAN!BA388+PENJUALAN!BD388+PENJUALAN!BG388+PENJUALAN!BJ388+PENJUALAN!BM388+PENJUALAN!BP388+PENJUALAN!BS388+PENJUALAN!BV388+PENJUALAN!BY388</f>
        <v>6672000</v>
      </c>
      <c r="F388" s="8"/>
      <c r="G388" s="7">
        <f t="shared" si="32"/>
        <v>0</v>
      </c>
      <c r="H388" s="30">
        <v>29000</v>
      </c>
      <c r="I388" s="7">
        <f t="shared" si="33"/>
        <v>0</v>
      </c>
      <c r="K388" s="39" t="s">
        <v>70</v>
      </c>
      <c r="L388" s="30">
        <v>250000</v>
      </c>
      <c r="N388" s="39" t="s">
        <v>30</v>
      </c>
      <c r="O388" s="36" t="str">
        <f>PENJUALAN!X378</f>
        <v>SEBLAK</v>
      </c>
      <c r="P388" s="37">
        <f>PENJUALAN!Z404</f>
        <v>650000</v>
      </c>
      <c r="R388" s="36" t="str">
        <f>PENJUALAN!X378</f>
        <v>SEBLAK</v>
      </c>
      <c r="S388" s="37">
        <f>PENJUALAN!Z405</f>
        <v>0</v>
      </c>
      <c r="U388" s="40"/>
      <c r="V388" s="88" t="s">
        <v>30</v>
      </c>
      <c r="W388" s="88"/>
      <c r="X388" s="44" t="s">
        <v>71</v>
      </c>
      <c r="Y388" s="39">
        <v>25000000</v>
      </c>
    </row>
    <row r="389" spans="1:27">
      <c r="A389" s="6">
        <v>9</v>
      </c>
      <c r="B389" s="6" t="s">
        <v>72</v>
      </c>
      <c r="C389" s="30">
        <v>175</v>
      </c>
      <c r="D389" s="7">
        <f>PENJUALAN!C389+PENJUALAN!F389+PENJUALAN!I389+PENJUALAN!L389+PENJUALAN!O389+PENJUALAN!R389+PENJUALAN!U389+PENJUALAN!X389+PENJUALAN!AA389+PENJUALAN!AD389+PENJUALAN!AG389+PENJUALAN!AJ389+PENJUALAN!AM389+PENJUALAN!AP389+PENJUALAN!AS389+PENJUALAN!AY389+PENJUALAN!BB389+PENJUALAN!BE389+PENJUALAN!BH389+PENJUALAN!BK389+PENJUALAN!BN389+PENJUALAN!BQ389+PENJUALAN!BT389+PENJUALAN!BK389+PENJUALAN!BN389+PENJUALAN!BQ389+PENJUALAN!BT389+PENJUALAN!BW389</f>
        <v>175</v>
      </c>
      <c r="E389" s="7">
        <f>PENJUALAN!E389+PENJUALAN!H389+PENJUALAN!K389+PENJUALAN!N389+PENJUALAN!Q389+PENJUALAN!T389+PENJUALAN!W389+PENJUALAN!Z389+PENJUALAN!AC389+PENJUALAN!AF389+PENJUALAN!AI389+PENJUALAN!AL389+PENJUALAN!AO389+PENJUALAN!AR389+PENJUALAN!AU389+PENJUALAN!AX389+PENJUALAN!BA389+PENJUALAN!BD389+PENJUALAN!BG389+PENJUALAN!BJ389+PENJUALAN!BM389+PENJUALAN!BP389+PENJUALAN!BS389+PENJUALAN!BV389+PENJUALAN!BY389</f>
        <v>1917000</v>
      </c>
      <c r="F389" s="8"/>
      <c r="G389" s="7">
        <f t="shared" si="32"/>
        <v>0</v>
      </c>
      <c r="H389" s="30">
        <v>9000</v>
      </c>
      <c r="I389" s="7">
        <f t="shared" si="33"/>
        <v>0</v>
      </c>
      <c r="K389" s="39" t="s">
        <v>73</v>
      </c>
      <c r="L389" s="30"/>
      <c r="N389" s="39" t="s">
        <v>30</v>
      </c>
      <c r="O389" s="36" t="str">
        <f>PENJUALAN!AA378</f>
        <v>APRI</v>
      </c>
      <c r="P389" s="37">
        <f>PENJUALAN!AC404</f>
        <v>14443000</v>
      </c>
      <c r="R389" s="36" t="str">
        <f>PENJUALAN!AA378</f>
        <v>APRI</v>
      </c>
      <c r="S389" s="37">
        <f>PENJUALAN!AC405</f>
        <v>0</v>
      </c>
      <c r="V389" s="88" t="s">
        <v>32</v>
      </c>
      <c r="W389" s="88"/>
      <c r="X389" s="44" t="s">
        <v>71</v>
      </c>
      <c r="Y389" s="39">
        <v>42550000</v>
      </c>
    </row>
    <row r="390" spans="1:27">
      <c r="A390" s="6">
        <v>10</v>
      </c>
      <c r="B390" s="6" t="s">
        <v>74</v>
      </c>
      <c r="C390" s="30">
        <v>104</v>
      </c>
      <c r="D390" s="7">
        <f>PENJUALAN!C390+PENJUALAN!F390+PENJUALAN!I390+PENJUALAN!L390+PENJUALAN!O390+PENJUALAN!R390+PENJUALAN!U390+PENJUALAN!X390+PENJUALAN!AA390+PENJUALAN!AD390+PENJUALAN!AG390+PENJUALAN!AJ390+PENJUALAN!AM390+PENJUALAN!AP390+PENJUALAN!AS390+PENJUALAN!AY390+PENJUALAN!BB390+PENJUALAN!BE390+PENJUALAN!BH390+PENJUALAN!BK390+PENJUALAN!BN390+PENJUALAN!BQ390+PENJUALAN!BT390+PENJUALAN!BK390+PENJUALAN!BN390+PENJUALAN!BQ390+PENJUALAN!BT390+PENJUALAN!BW390</f>
        <v>104</v>
      </c>
      <c r="E390" s="7">
        <f>PENJUALAN!E390+PENJUALAN!H390+PENJUALAN!K390+PENJUALAN!N390+PENJUALAN!Q390+PENJUALAN!T390+PENJUALAN!W390+PENJUALAN!Z390+PENJUALAN!AC390+PENJUALAN!AF390+PENJUALAN!AI390+PENJUALAN!AL390+PENJUALAN!AO390+PENJUALAN!AR390+PENJUALAN!AU390+PENJUALAN!AX390+PENJUALAN!BA390+PENJUALAN!BD390+PENJUALAN!BG390+PENJUALAN!BJ390+PENJUALAN!BM390+PENJUALAN!BP390+PENJUALAN!BS390+PENJUALAN!BV390+PENJUALAN!BY390</f>
        <v>2369000</v>
      </c>
      <c r="F390" s="8"/>
      <c r="G390" s="7">
        <f t="shared" si="32"/>
        <v>0</v>
      </c>
      <c r="H390" s="30">
        <v>20000</v>
      </c>
      <c r="I390" s="7">
        <f t="shared" si="33"/>
        <v>0</v>
      </c>
      <c r="K390" s="39" t="s">
        <v>75</v>
      </c>
      <c r="L390" s="30">
        <v>50000</v>
      </c>
      <c r="N390" s="39" t="s">
        <v>29</v>
      </c>
      <c r="O390" s="36" t="str">
        <f>PENJUALAN!AD378</f>
        <v>UKA</v>
      </c>
      <c r="P390" s="37">
        <f>PENJUALAN!AF404</f>
        <v>2335000</v>
      </c>
      <c r="R390" s="36" t="str">
        <f>PENJUALAN!AD378</f>
        <v>UKA</v>
      </c>
      <c r="S390" s="37">
        <f>PENJUALAN!AF405</f>
        <v>0</v>
      </c>
      <c r="W390" s="8"/>
      <c r="X390" s="2" t="s">
        <v>71</v>
      </c>
      <c r="Y390" s="46"/>
    </row>
    <row r="391" spans="1:27">
      <c r="A391" s="6">
        <v>11</v>
      </c>
      <c r="B391" s="6" t="s">
        <v>94</v>
      </c>
      <c r="C391" s="30"/>
      <c r="D391" s="7">
        <f>PENJUALAN!C391+PENJUALAN!F391+PENJUALAN!I391+PENJUALAN!L391+PENJUALAN!O391+PENJUALAN!R391+PENJUALAN!U391+PENJUALAN!X391+PENJUALAN!AA391+PENJUALAN!AD391+PENJUALAN!AG391+PENJUALAN!AJ391+PENJUALAN!AM391+PENJUALAN!AP391+PENJUALAN!AS391+PENJUALAN!AY391+PENJUALAN!BB391+PENJUALAN!BE391+PENJUALAN!BH391+PENJUALAN!BK391+PENJUALAN!BN391+PENJUALAN!BQ391+PENJUALAN!BT391+PENJUALAN!BK391+PENJUALAN!BN391+PENJUALAN!BQ391+PENJUALAN!BT391+PENJUALAN!BW391</f>
        <v>0</v>
      </c>
      <c r="E391" s="7">
        <f>PENJUALAN!E391+PENJUALAN!H391+PENJUALAN!K391+PENJUALAN!N391+PENJUALAN!Q391+PENJUALAN!T391+PENJUALAN!W391+PENJUALAN!Z391+PENJUALAN!AC391+PENJUALAN!AF391+PENJUALAN!AI391+PENJUALAN!AL391+PENJUALAN!AO391+PENJUALAN!AR391+PENJUALAN!AU391+PENJUALAN!AX391+PENJUALAN!BA391+PENJUALAN!BD391+PENJUALAN!BG391+PENJUALAN!BJ391+PENJUALAN!BM391+PENJUALAN!BP391+PENJUALAN!BS391+PENJUALAN!BV391+PENJUALAN!BY391</f>
        <v>0</v>
      </c>
      <c r="F391" s="8"/>
      <c r="G391" s="7">
        <f t="shared" si="32"/>
        <v>0</v>
      </c>
      <c r="H391" s="30">
        <v>8000</v>
      </c>
      <c r="I391" s="7">
        <f t="shared" si="33"/>
        <v>0</v>
      </c>
      <c r="K391" s="39" t="s">
        <v>77</v>
      </c>
      <c r="L391" s="30">
        <v>400000</v>
      </c>
      <c r="N391" s="39" t="s">
        <v>30</v>
      </c>
      <c r="O391" s="36" t="str">
        <f>PENJUALAN!AG378</f>
        <v>AGUS BLP</v>
      </c>
      <c r="P391" s="37">
        <f>PENJUALAN!AI404</f>
        <v>10177100</v>
      </c>
      <c r="R391" s="36" t="str">
        <f>PENJUALAN!AG378</f>
        <v>AGUS BLP</v>
      </c>
      <c r="S391" s="37">
        <f>PENJUALAN!AI405</f>
        <v>0</v>
      </c>
      <c r="W391" s="8"/>
      <c r="X391" s="2" t="s">
        <v>71</v>
      </c>
      <c r="Y391" s="46"/>
    </row>
    <row r="392" spans="1:27">
      <c r="A392" s="6">
        <v>12</v>
      </c>
      <c r="B392" s="6" t="s">
        <v>78</v>
      </c>
      <c r="C392" s="30">
        <v>60</v>
      </c>
      <c r="D392" s="7">
        <f>PENJUALAN!C392+PENJUALAN!F392+PENJUALAN!I392+PENJUALAN!L392+PENJUALAN!O392+PENJUALAN!R392+PENJUALAN!U392+PENJUALAN!X392+PENJUALAN!AA392+PENJUALAN!AD392+PENJUALAN!AG392+PENJUALAN!AJ392+PENJUALAN!AM392+PENJUALAN!AP392+PENJUALAN!AS392+PENJUALAN!AY392+PENJUALAN!BB392+PENJUALAN!BE392+PENJUALAN!BH392+PENJUALAN!BK392+PENJUALAN!BN392+PENJUALAN!BQ392+PENJUALAN!BT392+PENJUALAN!BK392+PENJUALAN!BN392+PENJUALAN!BQ392+PENJUALAN!BT392+PENJUALAN!BW392</f>
        <v>60</v>
      </c>
      <c r="E392" s="7">
        <f>PENJUALAN!E392+PENJUALAN!H392+PENJUALAN!K392+PENJUALAN!N392+PENJUALAN!Q392+PENJUALAN!T392+PENJUALAN!W392+PENJUALAN!Z392+PENJUALAN!AC392+PENJUALAN!AF392+PENJUALAN!AI392+PENJUALAN!AL392+PENJUALAN!AO392+PENJUALAN!AR392+PENJUALAN!AU392+PENJUALAN!AX392+PENJUALAN!BA392+PENJUALAN!BD392+PENJUALAN!BG392+PENJUALAN!BJ392+PENJUALAN!BM392+PENJUALAN!BP392+PENJUALAN!BS392+PENJUALAN!BV392+PENJUALAN!BY392</f>
        <v>320000</v>
      </c>
      <c r="F392" s="8"/>
      <c r="G392" s="7">
        <f t="shared" si="32"/>
        <v>0</v>
      </c>
      <c r="H392" s="30">
        <v>5000</v>
      </c>
      <c r="I392" s="7">
        <f t="shared" si="33"/>
        <v>0</v>
      </c>
      <c r="K392" s="39" t="s">
        <v>79</v>
      </c>
      <c r="L392" s="30">
        <v>450000</v>
      </c>
      <c r="N392" s="39" t="s">
        <v>29</v>
      </c>
      <c r="O392" s="36" t="str">
        <f>PENJUALAN!AJ378</f>
        <v>TOHIR</v>
      </c>
      <c r="P392" s="37">
        <f>PENJUALAN!AL404</f>
        <v>260000</v>
      </c>
      <c r="R392" s="36" t="str">
        <f>PENJUALAN!AJ378</f>
        <v>TOHIR</v>
      </c>
      <c r="S392" s="37">
        <f>PENJUALAN!AL405</f>
        <v>0</v>
      </c>
      <c r="W392" s="8"/>
      <c r="Y392" s="2"/>
    </row>
    <row r="393" spans="1:27">
      <c r="A393" s="6">
        <v>13</v>
      </c>
      <c r="B393" s="6" t="s">
        <v>80</v>
      </c>
      <c r="C393" s="30">
        <v>1517</v>
      </c>
      <c r="D393" s="7">
        <f>PENJUALAN!C393+PENJUALAN!F393+PENJUALAN!I393+PENJUALAN!L393+PENJUALAN!O393+PENJUALAN!R393+PENJUALAN!U393+PENJUALAN!X393+PENJUALAN!AA393+PENJUALAN!AD393+PENJUALAN!AG393+PENJUALAN!AJ393+PENJUALAN!AM393+PENJUALAN!AP393+PENJUALAN!AS393+PENJUALAN!AY393+PENJUALAN!BB393+PENJUALAN!BE393+PENJUALAN!BH393+PENJUALAN!BK393+PENJUALAN!BN393+PENJUALAN!BQ393+PENJUALAN!BT393+PENJUALAN!BK393+PENJUALAN!BN393+PENJUALAN!BQ393+PENJUALAN!BT393+PENJUALAN!BW393</f>
        <v>1517</v>
      </c>
      <c r="E393" s="7">
        <f>PENJUALAN!E393+PENJUALAN!H393+PENJUALAN!K393+PENJUALAN!N393+PENJUALAN!Q393+PENJUALAN!T393+PENJUALAN!W393+PENJUALAN!Z393+PENJUALAN!AC393+PENJUALAN!AF393+PENJUALAN!AI393+PENJUALAN!AL393+PENJUALAN!AO393+PENJUALAN!AR393+PENJUALAN!AU393+PENJUALAN!AX393+PENJUALAN!BA393+PENJUALAN!BD393+PENJUALAN!BG393+PENJUALAN!BJ393+PENJUALAN!BM393+PENJUALAN!BP393+PENJUALAN!BS393+PENJUALAN!BV393+PENJUALAN!BY393</f>
        <v>2948100</v>
      </c>
      <c r="F393" s="8"/>
      <c r="G393" s="7">
        <f t="shared" si="32"/>
        <v>0</v>
      </c>
      <c r="H393" s="30">
        <v>1750</v>
      </c>
      <c r="I393" s="7">
        <f t="shared" si="33"/>
        <v>0</v>
      </c>
      <c r="K393" s="39" t="s">
        <v>81</v>
      </c>
      <c r="L393" s="30">
        <v>80000</v>
      </c>
      <c r="N393" s="39" t="s">
        <v>30</v>
      </c>
      <c r="O393" s="36" t="str">
        <f>PENJUALAN!AM378</f>
        <v>WIBI</v>
      </c>
      <c r="P393" s="37">
        <f>PENJUALAN!AO404</f>
        <v>449000</v>
      </c>
      <c r="R393" s="36" t="str">
        <f>PENJUALAN!AM378</f>
        <v>WIBI</v>
      </c>
      <c r="S393" s="37">
        <f>PENJUALAN!AO405</f>
        <v>0</v>
      </c>
      <c r="W393" s="8"/>
      <c r="X393" s="2" t="s">
        <v>82</v>
      </c>
      <c r="Y393" s="46">
        <f>Y387-Y388-Y389-Y390-Y391</f>
        <v>0</v>
      </c>
    </row>
    <row r="394" spans="1:27">
      <c r="A394" s="6">
        <v>14</v>
      </c>
      <c r="B394" s="6" t="s">
        <v>83</v>
      </c>
      <c r="C394" s="30">
        <v>81</v>
      </c>
      <c r="D394" s="7">
        <f>PENJUALAN!C394+PENJUALAN!F394+PENJUALAN!I394+PENJUALAN!L394+PENJUALAN!O394+PENJUALAN!R394+PENJUALAN!U394+PENJUALAN!X394+PENJUALAN!AA394+PENJUALAN!AD394+PENJUALAN!AG394+PENJUALAN!AJ394+PENJUALAN!AM394+PENJUALAN!AP394+PENJUALAN!AS394+PENJUALAN!AY394+PENJUALAN!BB394+PENJUALAN!BE394+PENJUALAN!BH394+PENJUALAN!BK394+PENJUALAN!BN394+PENJUALAN!BQ394+PENJUALAN!BT394+PENJUALAN!BK394+PENJUALAN!BN394+PENJUALAN!BQ394+PENJUALAN!BT394+PENJUALAN!BW394</f>
        <v>81</v>
      </c>
      <c r="E394" s="7">
        <f>PENJUALAN!E394+PENJUALAN!H394+PENJUALAN!K394+PENJUALAN!N394+PENJUALAN!Q394+PENJUALAN!T394+PENJUALAN!W394+PENJUALAN!Z394+PENJUALAN!AC394+PENJUALAN!AF394+PENJUALAN!AI394+PENJUALAN!AL394+PENJUALAN!AO394+PENJUALAN!AR394+PENJUALAN!AU394+PENJUALAN!AX394+PENJUALAN!BA394+PENJUALAN!BD394+PENJUALAN!BG394+PENJUALAN!BJ394+PENJUALAN!BM394+PENJUALAN!BP394+PENJUALAN!BS394+PENJUALAN!BV394+PENJUALAN!BY394</f>
        <v>1246000</v>
      </c>
      <c r="F394" s="8"/>
      <c r="G394" s="7">
        <f t="shared" si="32"/>
        <v>0</v>
      </c>
      <c r="H394" s="30">
        <v>14000</v>
      </c>
      <c r="I394" s="7">
        <f t="shared" si="33"/>
        <v>0</v>
      </c>
      <c r="K394" s="6"/>
      <c r="L394" s="7"/>
      <c r="N394" s="39" t="s">
        <v>29</v>
      </c>
      <c r="O394" s="36" t="str">
        <f>PENJUALAN!AP378</f>
        <v>LOKALAN</v>
      </c>
      <c r="P394" s="37">
        <f>PENJUALAN!AR404</f>
        <v>609000</v>
      </c>
      <c r="R394" s="36" t="str">
        <f>PENJUALAN!AP378</f>
        <v>LOKALAN</v>
      </c>
      <c r="S394" s="37">
        <f>PENJUALAN!AR405</f>
        <v>0</v>
      </c>
      <c r="W394" s="8"/>
      <c r="Y394" s="2"/>
    </row>
    <row r="395" spans="1:27">
      <c r="A395" s="6">
        <v>15</v>
      </c>
      <c r="B395" s="6" t="s">
        <v>84</v>
      </c>
      <c r="C395" s="30">
        <v>21</v>
      </c>
      <c r="D395" s="7">
        <f>PENJUALAN!C395+PENJUALAN!F395+PENJUALAN!I395+PENJUALAN!L395+PENJUALAN!O395+PENJUALAN!R395+PENJUALAN!U395+PENJUALAN!X395+PENJUALAN!AA395+PENJUALAN!AD395+PENJUALAN!AG395+PENJUALAN!AJ395+PENJUALAN!AM395+PENJUALAN!AP395+PENJUALAN!AS395+PENJUALAN!AY395+PENJUALAN!BB395+PENJUALAN!BE395+PENJUALAN!BH395+PENJUALAN!BK395+PENJUALAN!BN395+PENJUALAN!BQ395+PENJUALAN!BT395+PENJUALAN!BK395+PENJUALAN!BN395+PENJUALAN!BQ395+PENJUALAN!BT395+PENJUALAN!BW395</f>
        <v>27</v>
      </c>
      <c r="E395" s="7">
        <f>PENJUALAN!E395+PENJUALAN!H395+PENJUALAN!K395+PENJUALAN!N395+PENJUALAN!Q395+PENJUALAN!T395+PENJUALAN!W395+PENJUALAN!Z395+PENJUALAN!AC395+PENJUALAN!AF395+PENJUALAN!AI395+PENJUALAN!AL395+PENJUALAN!AO395+PENJUALAN!AR395+PENJUALAN!AU395+PENJUALAN!AX395+PENJUALAN!BA395+PENJUALAN!BD395+PENJUALAN!BG395+PENJUALAN!BJ395+PENJUALAN!BM395+PENJUALAN!BP395+PENJUALAN!BS395+PENJUALAN!BV395+PENJUALAN!BY395</f>
        <v>640000</v>
      </c>
      <c r="F395" s="8"/>
      <c r="G395" s="7">
        <f t="shared" si="32"/>
        <v>-6</v>
      </c>
      <c r="H395" s="30">
        <v>20000</v>
      </c>
      <c r="I395" s="7">
        <f t="shared" si="33"/>
        <v>-120000</v>
      </c>
      <c r="K395" s="6"/>
      <c r="L395" s="7"/>
      <c r="N395" s="35"/>
      <c r="O395" s="36">
        <f>PENJUALAN!AS378</f>
        <v>0</v>
      </c>
      <c r="P395" s="37">
        <f>PENJUALAN!AU404</f>
        <v>0</v>
      </c>
      <c r="R395" s="36">
        <f>PENJUALAN!AS378</f>
        <v>0</v>
      </c>
      <c r="S395" s="37">
        <f>PENJUALAN!AU405</f>
        <v>0</v>
      </c>
      <c r="W395" s="8"/>
      <c r="Y395" s="2"/>
    </row>
    <row r="396" spans="1:27">
      <c r="A396" s="6">
        <v>16</v>
      </c>
      <c r="B396" s="6" t="s">
        <v>85</v>
      </c>
      <c r="C396" s="30"/>
      <c r="D396" s="7">
        <f>PENJUALAN!C396+PENJUALAN!F396+PENJUALAN!I396+PENJUALAN!L396+PENJUALAN!O396+PENJUALAN!R396+PENJUALAN!U396+PENJUALAN!X396+PENJUALAN!AA396+PENJUALAN!AD396+PENJUALAN!AG396+PENJUALAN!AJ396+PENJUALAN!AM396+PENJUALAN!AP396+PENJUALAN!AS396+PENJUALAN!AY396+PENJUALAN!BB396+PENJUALAN!BE396+PENJUALAN!BH396+PENJUALAN!BK396+PENJUALAN!BN396+PENJUALAN!BQ396+PENJUALAN!BT396+PENJUALAN!BK396+PENJUALAN!BN396+PENJUALAN!BQ396+PENJUALAN!BT396+PENJUALAN!BW396</f>
        <v>0</v>
      </c>
      <c r="E396" s="7">
        <f>PENJUALAN!E396+PENJUALAN!H396+PENJUALAN!K396+PENJUALAN!N396+PENJUALAN!Q396+PENJUALAN!T396+PENJUALAN!W396+PENJUALAN!Z396+PENJUALAN!AC396+PENJUALAN!AF396+PENJUALAN!AI396+PENJUALAN!AL396+PENJUALAN!AO396+PENJUALAN!AR396+PENJUALAN!AU396+PENJUALAN!AX396+PENJUALAN!BA396+PENJUALAN!BD396+PENJUALAN!BG396+PENJUALAN!BJ396+PENJUALAN!BM396+PENJUALAN!BP396+PENJUALAN!BS396+PENJUALAN!BV396+PENJUALAN!BY396</f>
        <v>0</v>
      </c>
      <c r="F396" s="8"/>
      <c r="G396" s="7">
        <f t="shared" si="32"/>
        <v>0</v>
      </c>
      <c r="H396" s="30"/>
      <c r="I396" s="7">
        <f t="shared" si="33"/>
        <v>0</v>
      </c>
      <c r="K396" s="6"/>
      <c r="L396" s="7"/>
      <c r="N396" s="35"/>
      <c r="O396" s="36">
        <f>PENJUALAN!AV378</f>
        <v>0</v>
      </c>
      <c r="P396" s="37">
        <f>PENJUALAN!AX404</f>
        <v>0</v>
      </c>
      <c r="R396" s="36">
        <f>PENJUALAN!AV378</f>
        <v>0</v>
      </c>
      <c r="S396" s="37">
        <f>PENJUALAN!AX405</f>
        <v>0</v>
      </c>
      <c r="W396" s="8"/>
      <c r="Y396" s="2"/>
    </row>
    <row r="397" spans="1:27">
      <c r="A397" s="6">
        <v>17</v>
      </c>
      <c r="B397" s="6" t="s">
        <v>86</v>
      </c>
      <c r="C397" s="30">
        <v>1.5</v>
      </c>
      <c r="D397" s="7">
        <f>PENJUALAN!C397+PENJUALAN!F397+PENJUALAN!I397+PENJUALAN!L397+PENJUALAN!O397+PENJUALAN!R397+PENJUALAN!U397+PENJUALAN!X397+PENJUALAN!AA397+PENJUALAN!AD397+PENJUALAN!AG397+PENJUALAN!AJ397+PENJUALAN!AM397+PENJUALAN!AP397+PENJUALAN!AS397+PENJUALAN!AY397+PENJUALAN!BB397+PENJUALAN!BE397+PENJUALAN!BH397+PENJUALAN!BK397+PENJUALAN!BN397+PENJUALAN!BQ397+PENJUALAN!BT397+PENJUALAN!BK397+PENJUALAN!BN397+PENJUALAN!BQ397+PENJUALAN!BT397+PENJUALAN!BW397</f>
        <v>1.5</v>
      </c>
      <c r="E397" s="7">
        <f>PENJUALAN!E397+PENJUALAN!H397+PENJUALAN!K397+PENJUALAN!N397+PENJUALAN!Q397+PENJUALAN!T397+PENJUALAN!W397+PENJUALAN!Z397+PENJUALAN!AC397+PENJUALAN!AF397+PENJUALAN!AI397+PENJUALAN!AL397+PENJUALAN!AO397+PENJUALAN!AR397+PENJUALAN!AU397+PENJUALAN!AX397+PENJUALAN!BA397+PENJUALAN!BD397+PENJUALAN!BG397+PENJUALAN!BJ397+PENJUALAN!BM397+PENJUALAN!BP397+PENJUALAN!BS397+PENJUALAN!BV397+PENJUALAN!BY397</f>
        <v>45000</v>
      </c>
      <c r="F397" s="8"/>
      <c r="G397" s="7">
        <f t="shared" si="32"/>
        <v>0</v>
      </c>
      <c r="H397" s="30">
        <v>30000</v>
      </c>
      <c r="I397" s="7">
        <f t="shared" si="33"/>
        <v>0</v>
      </c>
      <c r="K397" s="6"/>
      <c r="L397" s="7"/>
      <c r="N397" s="35"/>
      <c r="O397" s="36">
        <f>PENJUALAN!AY378</f>
        <v>0</v>
      </c>
      <c r="P397" s="37">
        <f>PENJUALAN!BA404</f>
        <v>0</v>
      </c>
      <c r="R397" s="36">
        <f>PENJUALAN!AY378</f>
        <v>0</v>
      </c>
      <c r="S397" s="37">
        <f>PENJUALAN!BA405</f>
        <v>0</v>
      </c>
      <c r="W397" s="8"/>
      <c r="Y397" s="2"/>
    </row>
    <row r="398" spans="1:27">
      <c r="A398" s="6">
        <v>18</v>
      </c>
      <c r="B398" s="6"/>
      <c r="C398" s="30"/>
      <c r="D398" s="7">
        <f>PENJUALAN!C398+PENJUALAN!F398+PENJUALAN!I398+PENJUALAN!L398+PENJUALAN!O398+PENJUALAN!R398+PENJUALAN!U398+PENJUALAN!X398+PENJUALAN!AA398+PENJUALAN!AD398+PENJUALAN!AG398+PENJUALAN!AJ398+PENJUALAN!AM398+PENJUALAN!AP398+PENJUALAN!AS398+PENJUALAN!AY398+PENJUALAN!BB398+PENJUALAN!BE398+PENJUALAN!BH398+PENJUALAN!BK398+PENJUALAN!BN398+PENJUALAN!BQ398+PENJUALAN!BT398+PENJUALAN!BK398+PENJUALAN!BN398+PENJUALAN!BQ398+PENJUALAN!BT398+PENJUALAN!BW398</f>
        <v>0</v>
      </c>
      <c r="E398" s="7">
        <f>PENJUALAN!E398+PENJUALAN!H398+PENJUALAN!K398+PENJUALAN!N398+PENJUALAN!Q398+PENJUALAN!T398+PENJUALAN!W398+PENJUALAN!Z398+PENJUALAN!AC398+PENJUALAN!AF398+PENJUALAN!AI398+PENJUALAN!AL398+PENJUALAN!AO398+PENJUALAN!AR398+PENJUALAN!AU398+PENJUALAN!AX398+PENJUALAN!BA398+PENJUALAN!BD398+PENJUALAN!BG398+PENJUALAN!BJ398+PENJUALAN!BM398+PENJUALAN!BP398+PENJUALAN!BS398+PENJUALAN!BV398+PENJUALAN!BY398</f>
        <v>0</v>
      </c>
      <c r="F398" s="8"/>
      <c r="G398" s="7">
        <f t="shared" si="32"/>
        <v>0</v>
      </c>
      <c r="H398" s="7"/>
      <c r="I398" s="7">
        <f t="shared" si="33"/>
        <v>0</v>
      </c>
      <c r="K398" s="6"/>
      <c r="L398" s="7"/>
      <c r="N398" s="35"/>
      <c r="O398" s="36">
        <f>PENJUALAN!BB378</f>
        <v>0</v>
      </c>
      <c r="P398" s="37">
        <f>PENJUALAN!BD404</f>
        <v>0</v>
      </c>
      <c r="R398" s="36">
        <f>PENJUALAN!BB378</f>
        <v>0</v>
      </c>
      <c r="S398" s="37">
        <f>PENJUALAN!BD405</f>
        <v>0</v>
      </c>
      <c r="W398" s="8"/>
      <c r="Y398" s="2"/>
    </row>
    <row r="399" spans="1:27">
      <c r="A399" s="6">
        <v>19</v>
      </c>
      <c r="B399" s="6"/>
      <c r="C399" s="30"/>
      <c r="D399" s="7">
        <f>PENJUALAN!C399+PENJUALAN!F399+PENJUALAN!I399+PENJUALAN!L399+PENJUALAN!O399+PENJUALAN!R399+PENJUALAN!U399+PENJUALAN!X399+PENJUALAN!AA399+PENJUALAN!AD399+PENJUALAN!AG399+PENJUALAN!AJ399+PENJUALAN!AM399+PENJUALAN!AP399+PENJUALAN!AS399+PENJUALAN!AY399+PENJUALAN!BB399+PENJUALAN!BE399+PENJUALAN!BH399+PENJUALAN!BK399+PENJUALAN!BN399+PENJUALAN!BQ399+PENJUALAN!BT399+PENJUALAN!BK399+PENJUALAN!BN399+PENJUALAN!BQ399+PENJUALAN!BT399+PENJUALAN!BW399</f>
        <v>0</v>
      </c>
      <c r="E399" s="7">
        <f>PENJUALAN!E399+PENJUALAN!H399+PENJUALAN!K399+PENJUALAN!N399+PENJUALAN!Q399+PENJUALAN!T399+PENJUALAN!W399+PENJUALAN!Z399+PENJUALAN!AC399+PENJUALAN!AF399+PENJUALAN!AI399+PENJUALAN!AL399+PENJUALAN!AO399+PENJUALAN!AR399+PENJUALAN!AU399+PENJUALAN!AX399+PENJUALAN!BA399+PENJUALAN!BD399+PENJUALAN!BG399+PENJUALAN!BJ399+PENJUALAN!BM399+PENJUALAN!BP399+PENJUALAN!BS399+PENJUALAN!BV399+PENJUALAN!BY399</f>
        <v>0</v>
      </c>
      <c r="F399" s="8"/>
      <c r="G399" s="7">
        <f t="shared" si="32"/>
        <v>0</v>
      </c>
      <c r="H399" s="7"/>
      <c r="I399" s="7">
        <f t="shared" si="33"/>
        <v>0</v>
      </c>
      <c r="K399" s="6"/>
      <c r="L399" s="7"/>
      <c r="N399" s="35"/>
      <c r="O399" s="36">
        <f>PENJUALAN!BE378</f>
        <v>0</v>
      </c>
      <c r="P399" s="37">
        <f>PENJUALAN!BG404</f>
        <v>0</v>
      </c>
      <c r="R399" s="36">
        <f>PENJUALAN!BE378</f>
        <v>0</v>
      </c>
      <c r="S399" s="37">
        <f>PENJUALAN!BD405</f>
        <v>0</v>
      </c>
      <c r="W399" s="8"/>
      <c r="Y399" s="2"/>
    </row>
    <row r="400" spans="1:27">
      <c r="A400" s="6">
        <v>20</v>
      </c>
      <c r="B400" s="6"/>
      <c r="C400" s="7"/>
      <c r="D400" s="7">
        <f>PENJUALAN!C400+PENJUALAN!F400+PENJUALAN!I400+PENJUALAN!L400+PENJUALAN!O400+PENJUALAN!R400+PENJUALAN!U400+PENJUALAN!X400+PENJUALAN!AA400+PENJUALAN!AD400+PENJUALAN!AG400+PENJUALAN!AJ400+PENJUALAN!AM400+PENJUALAN!AP400+PENJUALAN!AS400+PENJUALAN!AY400+PENJUALAN!BB400+PENJUALAN!BE400+PENJUALAN!BH400+PENJUALAN!BK400+PENJUALAN!BN400+PENJUALAN!BQ400+PENJUALAN!BT400+PENJUALAN!BK400+PENJUALAN!BN400+PENJUALAN!BQ400+PENJUALAN!BT400+PENJUALAN!BW400</f>
        <v>0</v>
      </c>
      <c r="E400" s="7">
        <f>PENJUALAN!E400+PENJUALAN!H400+PENJUALAN!K400+PENJUALAN!N400+PENJUALAN!Q400+PENJUALAN!T400+PENJUALAN!W400+PENJUALAN!Z400+PENJUALAN!AC400+PENJUALAN!AF400+PENJUALAN!AI400+PENJUALAN!AL400+PENJUALAN!AO400+PENJUALAN!AR400+PENJUALAN!AU400+PENJUALAN!AX400+PENJUALAN!BA400+PENJUALAN!BD400+PENJUALAN!BG400+PENJUALAN!BJ400+PENJUALAN!BM400+PENJUALAN!BP400+PENJUALAN!BS400+PENJUALAN!BV400+PENJUALAN!BY400</f>
        <v>0</v>
      </c>
      <c r="F400" s="8"/>
      <c r="G400" s="7">
        <f t="shared" si="32"/>
        <v>0</v>
      </c>
      <c r="H400" s="7"/>
      <c r="I400" s="7">
        <f t="shared" si="33"/>
        <v>0</v>
      </c>
      <c r="K400" s="6"/>
      <c r="L400" s="7"/>
      <c r="N400" s="35"/>
      <c r="O400" s="36">
        <f>PENJUALAN!BH378</f>
        <v>0</v>
      </c>
      <c r="P400" s="37">
        <f>PENJUALAN!BG404</f>
        <v>0</v>
      </c>
      <c r="R400" s="36">
        <f>PENJUALAN!BH378</f>
        <v>0</v>
      </c>
      <c r="S400" s="37">
        <f>PENJUALAN!BG405</f>
        <v>0</v>
      </c>
      <c r="Y400" s="2"/>
    </row>
    <row r="401" spans="1:27">
      <c r="A401" s="6">
        <v>21</v>
      </c>
      <c r="B401" s="6"/>
      <c r="C401" s="7"/>
      <c r="D401" s="7">
        <f>PENJUALAN!C401+PENJUALAN!F401+PENJUALAN!I401+PENJUALAN!L401+PENJUALAN!O401+PENJUALAN!R401+PENJUALAN!U401+PENJUALAN!X401+PENJUALAN!AA401+PENJUALAN!AD401+PENJUALAN!AG401+PENJUALAN!AJ401+PENJUALAN!AM401+PENJUALAN!AP401+PENJUALAN!AS401+PENJUALAN!AY401+PENJUALAN!BB401+PENJUALAN!BE401+PENJUALAN!BH401+PENJUALAN!BK401+PENJUALAN!BN401+PENJUALAN!BQ401+PENJUALAN!BT401+PENJUALAN!BK401+PENJUALAN!BN401+PENJUALAN!BQ401+PENJUALAN!BT401+PENJUALAN!BW401</f>
        <v>0</v>
      </c>
      <c r="E401" s="7">
        <f>PENJUALAN!E401+PENJUALAN!H401+PENJUALAN!K401+PENJUALAN!N401+PENJUALAN!Q401+PENJUALAN!T401+PENJUALAN!W401+PENJUALAN!Z401+PENJUALAN!AC401+PENJUALAN!AF401+PENJUALAN!AI401+PENJUALAN!AL401+PENJUALAN!AO401+PENJUALAN!AR401+PENJUALAN!AU401+PENJUALAN!AX401+PENJUALAN!BA401+PENJUALAN!BD401+PENJUALAN!BG401+PENJUALAN!BJ401+PENJUALAN!BM401+PENJUALAN!BP401+PENJUALAN!BS401+PENJUALAN!BV401+PENJUALAN!BY401</f>
        <v>0</v>
      </c>
      <c r="F401" s="8"/>
      <c r="G401" s="7">
        <f t="shared" si="32"/>
        <v>0</v>
      </c>
      <c r="H401" s="7"/>
      <c r="I401" s="7">
        <f t="shared" si="33"/>
        <v>0</v>
      </c>
      <c r="K401" s="6"/>
      <c r="L401" s="7"/>
      <c r="N401" s="35"/>
      <c r="O401" s="36">
        <f>PENJUALAN!BH378</f>
        <v>0</v>
      </c>
      <c r="P401" s="37">
        <f>PENJUALAN!BJ404</f>
        <v>0</v>
      </c>
      <c r="R401" s="36">
        <f>PENJUALAN!BK378</f>
        <v>0</v>
      </c>
      <c r="S401" s="37">
        <f>PENJUALAN!BJ346</f>
        <v>0</v>
      </c>
      <c r="Y401" s="2"/>
    </row>
    <row r="402" spans="1:27">
      <c r="C402" s="8"/>
      <c r="D402" s="8"/>
      <c r="E402" s="8"/>
      <c r="F402" s="8"/>
      <c r="G402" s="8"/>
      <c r="H402" s="8"/>
      <c r="I402" s="8"/>
      <c r="L402" s="8"/>
      <c r="N402" s="2"/>
      <c r="O402" s="2"/>
      <c r="Y402" s="2"/>
    </row>
    <row r="403" spans="1:27">
      <c r="C403" s="8"/>
      <c r="D403" s="8"/>
      <c r="E403" s="9">
        <f>SUM(E381:E401)</f>
        <v>80992100</v>
      </c>
      <c r="F403" s="8"/>
      <c r="G403" s="8"/>
      <c r="H403" s="8"/>
      <c r="I403" s="9">
        <f>SUM(I381:I401)</f>
        <v>-120000</v>
      </c>
      <c r="L403" s="9">
        <f>SUM(L381:L401)</f>
        <v>8250000</v>
      </c>
      <c r="N403" s="2"/>
      <c r="O403" s="2"/>
      <c r="P403" s="9">
        <f>SUM(P381:P401)</f>
        <v>80992100</v>
      </c>
      <c r="S403" s="9">
        <f>SUM(S381:S401)</f>
        <v>0</v>
      </c>
      <c r="Y403" s="2"/>
    </row>
    <row r="404" spans="1:27">
      <c r="C404" s="31"/>
      <c r="D404" s="31"/>
      <c r="E404" s="32">
        <f>Y387</f>
        <v>67550000</v>
      </c>
      <c r="F404" s="8"/>
      <c r="G404" s="8"/>
      <c r="H404" s="8"/>
      <c r="I404" s="8"/>
      <c r="L404" s="8"/>
      <c r="N404" s="2"/>
      <c r="O404" s="2"/>
      <c r="S404" s="42">
        <f>I403+P403+S403</f>
        <v>80872100</v>
      </c>
      <c r="Y404" s="2"/>
    </row>
    <row r="405" spans="1:27">
      <c r="C405" s="8"/>
      <c r="D405" s="8" t="s">
        <v>88</v>
      </c>
      <c r="E405" s="9">
        <f>I403</f>
        <v>-120000</v>
      </c>
      <c r="F405" s="8"/>
      <c r="G405" s="8"/>
      <c r="H405" s="8"/>
      <c r="I405" s="8"/>
      <c r="L405" s="8"/>
      <c r="N405" s="2"/>
      <c r="O405" s="2"/>
      <c r="Y405" s="2"/>
    </row>
    <row r="406" spans="1:27">
      <c r="C406" s="8"/>
      <c r="D406" s="8" t="s">
        <v>89</v>
      </c>
      <c r="E406" s="9">
        <f>L403</f>
        <v>8250000</v>
      </c>
      <c r="F406" s="8"/>
      <c r="G406" s="8"/>
      <c r="H406" s="8"/>
      <c r="I406" s="8"/>
      <c r="L406" s="8"/>
      <c r="N406" s="2"/>
      <c r="O406" s="2"/>
      <c r="Y406" s="2"/>
    </row>
    <row r="407" spans="1:27">
      <c r="C407" s="8"/>
      <c r="D407" s="8"/>
      <c r="E407" s="8"/>
      <c r="F407" s="8"/>
      <c r="G407" s="8"/>
      <c r="H407" s="8"/>
      <c r="I407" s="8"/>
      <c r="L407" s="8"/>
      <c r="N407" s="2"/>
      <c r="O407" s="2"/>
      <c r="Y407" s="2"/>
    </row>
    <row r="408" spans="1:27">
      <c r="C408" s="8"/>
      <c r="D408" s="8" t="s">
        <v>90</v>
      </c>
      <c r="E408" s="9">
        <f>E403-E404+E405-E406</f>
        <v>5072100</v>
      </c>
      <c r="F408" s="8"/>
      <c r="G408" s="8"/>
      <c r="H408" s="8"/>
      <c r="I408" s="8"/>
      <c r="N408" s="2"/>
      <c r="O408" s="2"/>
      <c r="Y408" s="2"/>
    </row>
    <row r="409" spans="1:27">
      <c r="N409" s="2"/>
      <c r="O409" s="2"/>
      <c r="Y409" s="2"/>
    </row>
    <row r="410" spans="1:27" ht="6" customHeight="1"/>
    <row r="412" spans="1:27">
      <c r="A412" s="75" t="s">
        <v>30</v>
      </c>
      <c r="B412" s="73"/>
      <c r="C412" s="27" t="s">
        <v>37</v>
      </c>
      <c r="D412" s="27" t="s">
        <v>12</v>
      </c>
      <c r="E412" s="80" t="s">
        <v>38</v>
      </c>
      <c r="G412" s="27" t="s">
        <v>39</v>
      </c>
      <c r="H412" s="80" t="s">
        <v>3</v>
      </c>
      <c r="I412" s="80" t="s">
        <v>38</v>
      </c>
      <c r="K412" s="84" t="s">
        <v>40</v>
      </c>
      <c r="L412" s="85"/>
      <c r="N412" s="82" t="s">
        <v>41</v>
      </c>
      <c r="O412" s="74" t="s">
        <v>42</v>
      </c>
      <c r="P412" s="73"/>
      <c r="R412" s="75" t="s">
        <v>43</v>
      </c>
      <c r="S412" s="73"/>
      <c r="U412" s="75" t="s">
        <v>44</v>
      </c>
      <c r="V412" s="76"/>
      <c r="W412" s="76"/>
      <c r="X412" s="76"/>
      <c r="Y412" s="77"/>
      <c r="AA412" s="80" t="s">
        <v>45</v>
      </c>
    </row>
    <row r="413" spans="1:27">
      <c r="A413" s="5" t="s">
        <v>10</v>
      </c>
      <c r="B413" s="5" t="s">
        <v>46</v>
      </c>
      <c r="C413" s="28" t="s">
        <v>47</v>
      </c>
      <c r="D413" s="28" t="s">
        <v>48</v>
      </c>
      <c r="E413" s="81"/>
      <c r="G413" s="28" t="s">
        <v>49</v>
      </c>
      <c r="H413" s="81"/>
      <c r="I413" s="81"/>
      <c r="K413" s="86"/>
      <c r="L413" s="87"/>
      <c r="N413" s="83"/>
      <c r="O413" s="33" t="s">
        <v>50</v>
      </c>
      <c r="P413" s="34" t="s">
        <v>51</v>
      </c>
      <c r="R413" s="34" t="s">
        <v>50</v>
      </c>
      <c r="S413" s="34" t="s">
        <v>51</v>
      </c>
      <c r="U413" s="5" t="s">
        <v>46</v>
      </c>
      <c r="V413" s="5" t="s">
        <v>52</v>
      </c>
      <c r="W413" s="5" t="s">
        <v>11</v>
      </c>
      <c r="X413" s="5" t="s">
        <v>3</v>
      </c>
      <c r="Y413" s="45" t="s">
        <v>38</v>
      </c>
      <c r="AA413" s="81"/>
    </row>
    <row r="414" spans="1:27" ht="6" customHeight="1">
      <c r="N414" s="2"/>
      <c r="O414" s="2"/>
      <c r="Y414" s="2"/>
    </row>
    <row r="415" spans="1:27">
      <c r="A415" s="6">
        <v>1</v>
      </c>
      <c r="B415" s="6" t="s">
        <v>53</v>
      </c>
      <c r="C415" s="30">
        <v>845</v>
      </c>
      <c r="D415" s="7">
        <f>PENJUALAN!C415+PENJUALAN!F415+PENJUALAN!I415+PENJUALAN!L415+PENJUALAN!O415+PENJUALAN!R415+PENJUALAN!U415+PENJUALAN!X415+PENJUALAN!AA415+PENJUALAN!AD415+PENJUALAN!AG415+PENJUALAN!AJ415+PENJUALAN!AM415+PENJUALAN!AP415+PENJUALAN!AS415+PENJUALAN!AY415+PENJUALAN!BB415+PENJUALAN!BE415+PENJUALAN!BH415+PENJUALAN!BK415+PENJUALAN!BN415+PENJUALAN!BQ415+PENJUALAN!BT415+PENJUALAN!BK415+PENJUALAN!BN415+PENJUALAN!BQ415+PENJUALAN!BT415+PENJUALAN!BW415</f>
        <v>845</v>
      </c>
      <c r="E415" s="7">
        <f>PENJUALAN!E415+PENJUALAN!H415+PENJUALAN!K415+PENJUALAN!N415+PENJUALAN!Q415+PENJUALAN!T415+PENJUALAN!W415+PENJUALAN!Z415+PENJUALAN!AC415+PENJUALAN!AF415+PENJUALAN!AI415+PENJUALAN!AL415+PENJUALAN!AO415+PENJUALAN!AR415+PENJUALAN!AU415+PENJUALAN!AX415+PENJUALAN!BA415+PENJUALAN!BD415+PENJUALAN!BG415+PENJUALAN!BJ415+PENJUALAN!BM415+PENJUALAN!BP415+PENJUALAN!BS415+PENJUALAN!BV415+PENJUALAN!BY415</f>
        <v>33158000</v>
      </c>
      <c r="F415" s="8"/>
      <c r="G415" s="7">
        <f t="shared" ref="G415:G435" si="35">C415-D415</f>
        <v>0</v>
      </c>
      <c r="H415" s="30">
        <v>38000</v>
      </c>
      <c r="I415" s="7">
        <f t="shared" ref="I415:I435" si="36">G415*H415</f>
        <v>0</v>
      </c>
      <c r="K415" s="39" t="s">
        <v>54</v>
      </c>
      <c r="L415" s="30">
        <v>1000000</v>
      </c>
      <c r="N415" s="39" t="s">
        <v>32</v>
      </c>
      <c r="O415" s="36" t="str">
        <f>PENJUALAN!C412</f>
        <v>KARWATI</v>
      </c>
      <c r="P415" s="37">
        <f>PENJUALAN!E438</f>
        <v>23400000</v>
      </c>
      <c r="R415" s="36" t="str">
        <f>PENJUALAN!C412</f>
        <v>KARWATI</v>
      </c>
      <c r="S415" s="37">
        <f>PENJUALAN!E439</f>
        <v>0</v>
      </c>
      <c r="U415" s="39" t="s">
        <v>55</v>
      </c>
      <c r="V415" s="39"/>
      <c r="W415" s="30">
        <v>3500</v>
      </c>
      <c r="X415" s="39">
        <v>19300</v>
      </c>
      <c r="Y415" s="46">
        <f t="shared" ref="Y415:Y420" si="37">W415*X415</f>
        <v>67550000</v>
      </c>
      <c r="AA415" s="6"/>
    </row>
    <row r="416" spans="1:27">
      <c r="A416" s="6">
        <v>2</v>
      </c>
      <c r="B416" s="6" t="s">
        <v>56</v>
      </c>
      <c r="C416" s="30">
        <v>142</v>
      </c>
      <c r="D416" s="7">
        <f>PENJUALAN!C416+PENJUALAN!F416+PENJUALAN!I416+PENJUALAN!L416+PENJUALAN!O416+PENJUALAN!R416+PENJUALAN!U416+PENJUALAN!X416+PENJUALAN!AA416+PENJUALAN!AD416+PENJUALAN!AG416+PENJUALAN!AJ416+PENJUALAN!AM416+PENJUALAN!AP416+PENJUALAN!AS416+PENJUALAN!AY416+PENJUALAN!BB416+PENJUALAN!BE416+PENJUALAN!BH416+PENJUALAN!BK416+PENJUALAN!BN416+PENJUALAN!BQ416+PENJUALAN!BT416+PENJUALAN!BK416+PENJUALAN!BN416+PENJUALAN!BQ416+PENJUALAN!BT416+PENJUALAN!BW416</f>
        <v>142</v>
      </c>
      <c r="E416" s="7">
        <f>PENJUALAN!E416+PENJUALAN!H416+PENJUALAN!K416+PENJUALAN!N416+PENJUALAN!Q416+PENJUALAN!T416+PENJUALAN!W416+PENJUALAN!Z416+PENJUALAN!AC416+PENJUALAN!AF416+PENJUALAN!AI416+PENJUALAN!AL416+PENJUALAN!AO416+PENJUALAN!AR416+PENJUALAN!AU416+PENJUALAN!AX416+PENJUALAN!BA416+PENJUALAN!BD416+PENJUALAN!BG416+PENJUALAN!BJ416+PENJUALAN!BM416+PENJUALAN!BP416+PENJUALAN!BS416+PENJUALAN!BV416+PENJUALAN!BY416</f>
        <v>5114000</v>
      </c>
      <c r="F416" s="8"/>
      <c r="G416" s="7">
        <f t="shared" si="35"/>
        <v>0</v>
      </c>
      <c r="H416" s="30">
        <v>35000</v>
      </c>
      <c r="I416" s="7">
        <f t="shared" si="36"/>
        <v>0</v>
      </c>
      <c r="K416" s="39" t="s">
        <v>57</v>
      </c>
      <c r="L416" s="30">
        <v>450000</v>
      </c>
      <c r="N416" s="39" t="s">
        <v>32</v>
      </c>
      <c r="O416" s="36" t="str">
        <f>PENJUALAN!F412</f>
        <v>APRI</v>
      </c>
      <c r="P416" s="37">
        <f>PENJUALAN!H438</f>
        <v>18528000</v>
      </c>
      <c r="R416" s="36" t="str">
        <f>PENJUALAN!F412</f>
        <v>APRI</v>
      </c>
      <c r="S416" s="37">
        <f>PENJUALAN!H439</f>
        <v>0</v>
      </c>
      <c r="U416" s="6"/>
      <c r="V416" s="6"/>
      <c r="W416" s="7"/>
      <c r="X416" s="6"/>
      <c r="Y416" s="46">
        <f t="shared" si="37"/>
        <v>0</v>
      </c>
      <c r="AA416" s="6"/>
    </row>
    <row r="417" spans="1:27">
      <c r="A417" s="6">
        <v>3</v>
      </c>
      <c r="B417" s="6" t="s">
        <v>58</v>
      </c>
      <c r="C417" s="30">
        <v>222</v>
      </c>
      <c r="D417" s="7">
        <f>PENJUALAN!C417+PENJUALAN!F417+PENJUALAN!I417+PENJUALAN!L417+PENJUALAN!O417+PENJUALAN!R417+PENJUALAN!U417+PENJUALAN!X417+PENJUALAN!AA417+PENJUALAN!AD417+PENJUALAN!AG417+PENJUALAN!AJ417+PENJUALAN!AM417+PENJUALAN!AP417+PENJUALAN!AS417+PENJUALAN!AY417+PENJUALAN!BB417+PENJUALAN!BE417+PENJUALAN!BH417+PENJUALAN!BK417+PENJUALAN!BN417+PENJUALAN!BQ417+PENJUALAN!BT417+PENJUALAN!BK417+PENJUALAN!BN417+PENJUALAN!BQ417+PENJUALAN!BT417+PENJUALAN!BW417</f>
        <v>222</v>
      </c>
      <c r="E417" s="7">
        <f>PENJUALAN!E417+PENJUALAN!H417+PENJUALAN!K417+PENJUALAN!N417+PENJUALAN!Q417+PENJUALAN!T417+PENJUALAN!W417+PENJUALAN!Z417+PENJUALAN!AC417+PENJUALAN!AF417+PENJUALAN!AI417+PENJUALAN!AL417+PENJUALAN!AO417+PENJUALAN!AR417+PENJUALAN!AU417+PENJUALAN!AX417+PENJUALAN!BA417+PENJUALAN!BD417+PENJUALAN!BG417+PENJUALAN!BJ417+PENJUALAN!BM417+PENJUALAN!BP417+PENJUALAN!BS417+PENJUALAN!BV417+PENJUALAN!BY417</f>
        <v>7770000</v>
      </c>
      <c r="F417" s="8"/>
      <c r="G417" s="7">
        <f t="shared" si="35"/>
        <v>0</v>
      </c>
      <c r="H417" s="30">
        <v>32000</v>
      </c>
      <c r="I417" s="7">
        <f t="shared" si="36"/>
        <v>0</v>
      </c>
      <c r="K417" s="39" t="s">
        <v>59</v>
      </c>
      <c r="L417" s="30">
        <v>320000</v>
      </c>
      <c r="N417" s="39" t="s">
        <v>33</v>
      </c>
      <c r="O417" s="36" t="str">
        <f>PENJUALAN!I412</f>
        <v>RUDI</v>
      </c>
      <c r="P417" s="38">
        <f>PENJUALAN!K438</f>
        <v>3280000</v>
      </c>
      <c r="R417" s="36" t="str">
        <f>PENJUALAN!I412</f>
        <v>RUDI</v>
      </c>
      <c r="S417" s="37">
        <f>PENJUALAN!K439</f>
        <v>0</v>
      </c>
      <c r="U417" s="6"/>
      <c r="V417" s="6"/>
      <c r="W417" s="7"/>
      <c r="X417" s="6"/>
      <c r="Y417" s="46">
        <f t="shared" si="37"/>
        <v>0</v>
      </c>
      <c r="AA417" s="6"/>
    </row>
    <row r="418" spans="1:27">
      <c r="A418" s="6">
        <v>4</v>
      </c>
      <c r="B418" s="6" t="s">
        <v>61</v>
      </c>
      <c r="C418" s="30">
        <v>285</v>
      </c>
      <c r="D418" s="7">
        <f>PENJUALAN!C418+PENJUALAN!F418+PENJUALAN!I418+PENJUALAN!L418+PENJUALAN!O418+PENJUALAN!R418+PENJUALAN!U418+PENJUALAN!X418+PENJUALAN!AA418+PENJUALAN!AD418+PENJUALAN!AG418+PENJUALAN!AJ418+PENJUALAN!AM418+PENJUALAN!AP418+PENJUALAN!AS418+PENJUALAN!AY418+PENJUALAN!BB418+PENJUALAN!BE418+PENJUALAN!BH418+PENJUALAN!BK418+PENJUALAN!BN418+PENJUALAN!BQ418+PENJUALAN!BT418+PENJUALAN!BK418+PENJUALAN!BN418+PENJUALAN!BQ418+PENJUALAN!BT418+PENJUALAN!BW418</f>
        <v>285</v>
      </c>
      <c r="E418" s="7">
        <f>PENJUALAN!E418+PENJUALAN!H418+PENJUALAN!K418+PENJUALAN!N418+PENJUALAN!Q418+PENJUALAN!T418+PENJUALAN!W418+PENJUALAN!Z418+PENJUALAN!AC418+PENJUALAN!AF418+PENJUALAN!AI418+PENJUALAN!AL418+PENJUALAN!AO418+PENJUALAN!AR418+PENJUALAN!AU418+PENJUALAN!AX418+PENJUALAN!BA418+PENJUALAN!BD418+PENJUALAN!BG418+PENJUALAN!BJ418+PENJUALAN!BM418+PENJUALAN!BP418+PENJUALAN!BS418+PENJUALAN!BV418+PENJUALAN!BY418</f>
        <v>9445000</v>
      </c>
      <c r="F418" s="8"/>
      <c r="G418" s="7">
        <f t="shared" si="35"/>
        <v>0</v>
      </c>
      <c r="H418" s="30">
        <v>31000</v>
      </c>
      <c r="I418" s="7">
        <f t="shared" si="36"/>
        <v>0</v>
      </c>
      <c r="K418" s="39" t="s">
        <v>62</v>
      </c>
      <c r="L418" s="30">
        <v>150000</v>
      </c>
      <c r="N418" s="39" t="s">
        <v>32</v>
      </c>
      <c r="O418" s="36" t="str">
        <f>PENJUALAN!L412</f>
        <v>AGUS</v>
      </c>
      <c r="P418" s="37">
        <f>PENJUALAN!N438</f>
        <v>9163000</v>
      </c>
      <c r="R418" s="36" t="str">
        <f>PENJUALAN!L412</f>
        <v>AGUS</v>
      </c>
      <c r="S418" s="37">
        <f>PENJUALAN!N439</f>
        <v>0</v>
      </c>
      <c r="U418" s="6"/>
      <c r="V418" s="6"/>
      <c r="W418" s="7"/>
      <c r="X418" s="6"/>
      <c r="Y418" s="46">
        <f t="shared" si="37"/>
        <v>0</v>
      </c>
      <c r="AA418" s="6"/>
    </row>
    <row r="419" spans="1:27">
      <c r="A419" s="6">
        <v>5</v>
      </c>
      <c r="B419" s="6" t="s">
        <v>63</v>
      </c>
      <c r="C419" s="30">
        <v>10</v>
      </c>
      <c r="D419" s="7">
        <f>PENJUALAN!C419+PENJUALAN!F419+PENJUALAN!I419+PENJUALAN!L419+PENJUALAN!O419+PENJUALAN!R419+PENJUALAN!U419+PENJUALAN!X419+PENJUALAN!AA419+PENJUALAN!AD419+PENJUALAN!AG419+PENJUALAN!AJ419+PENJUALAN!AM419+PENJUALAN!AP419+PENJUALAN!AS419+PENJUALAN!AY419+PENJUALAN!BB419+PENJUALAN!BE419+PENJUALAN!BH419+PENJUALAN!BK419+PENJUALAN!BN419+PENJUALAN!BQ419+PENJUALAN!BT419+PENJUALAN!BK419+PENJUALAN!BN419+PENJUALAN!BQ419+PENJUALAN!BT419+PENJUALAN!BW419</f>
        <v>10</v>
      </c>
      <c r="E419" s="7">
        <f>PENJUALAN!E419+PENJUALAN!H419+PENJUALAN!K419+PENJUALAN!N419+PENJUALAN!Q419+PENJUALAN!T419+PENJUALAN!W419+PENJUALAN!Z419+PENJUALAN!AC419+PENJUALAN!AF419+PENJUALAN!AI419+PENJUALAN!AL419+PENJUALAN!AO419+PENJUALAN!AR419+PENJUALAN!AU419+PENJUALAN!AX419+PENJUALAN!BA419+PENJUALAN!BD419+PENJUALAN!BG419+PENJUALAN!BJ419+PENJUALAN!BM419+PENJUALAN!BP419+PENJUALAN!BS419+PENJUALAN!BV419+PENJUALAN!BY419</f>
        <v>310000</v>
      </c>
      <c r="F419" s="8"/>
      <c r="G419" s="7">
        <f t="shared" si="35"/>
        <v>0</v>
      </c>
      <c r="H419" s="30">
        <v>30000</v>
      </c>
      <c r="I419" s="7">
        <f t="shared" si="36"/>
        <v>0</v>
      </c>
      <c r="K419" s="39" t="s">
        <v>64</v>
      </c>
      <c r="L419" s="30">
        <v>2300000</v>
      </c>
      <c r="N419" s="39" t="s">
        <v>32</v>
      </c>
      <c r="O419" s="36" t="str">
        <f>PENJUALAN!O412</f>
        <v>UKA</v>
      </c>
      <c r="P419" s="37">
        <f>PENJUALAN!Q438</f>
        <v>3220000</v>
      </c>
      <c r="R419" s="36" t="str">
        <f>PENJUALAN!O412</f>
        <v>UKA</v>
      </c>
      <c r="S419" s="37">
        <f>PENJUALAN!Q439</f>
        <v>0</v>
      </c>
      <c r="U419" s="6"/>
      <c r="V419" s="6"/>
      <c r="W419" s="7"/>
      <c r="X419" s="6"/>
      <c r="Y419" s="46">
        <f t="shared" si="37"/>
        <v>0</v>
      </c>
      <c r="AA419" s="6"/>
    </row>
    <row r="420" spans="1:27">
      <c r="A420" s="6">
        <v>6</v>
      </c>
      <c r="B420" s="6" t="s">
        <v>65</v>
      </c>
      <c r="C420" s="30">
        <v>71.5</v>
      </c>
      <c r="D420" s="7">
        <f>PENJUALAN!C420+PENJUALAN!F420+PENJUALAN!I420+PENJUALAN!L420+PENJUALAN!O420+PENJUALAN!R420+PENJUALAN!U420+PENJUALAN!X420+PENJUALAN!AA420+PENJUALAN!AD420+PENJUALAN!AG420+PENJUALAN!AJ420+PENJUALAN!AM420+PENJUALAN!AP420+PENJUALAN!AS420+PENJUALAN!AY420+PENJUALAN!BB420+PENJUALAN!BE420+PENJUALAN!BH420+PENJUALAN!BK420+PENJUALAN!BN420+PENJUALAN!BQ420+PENJUALAN!BT420+PENJUALAN!BK420+PENJUALAN!BN420+PENJUALAN!BQ420+PENJUALAN!BT420+PENJUALAN!BW420</f>
        <v>71.5</v>
      </c>
      <c r="E420" s="7">
        <f>PENJUALAN!E420+PENJUALAN!H420+PENJUALAN!K420+PENJUALAN!N420+PENJUALAN!Q420+PENJUALAN!T420+PENJUALAN!W420+PENJUALAN!Z420+PENJUALAN!AC420+PENJUALAN!AF420+PENJUALAN!AI420+PENJUALAN!AL420+PENJUALAN!AO420+PENJUALAN!AR420+PENJUALAN!AU420+PENJUALAN!AX420+PENJUALAN!BA420+PENJUALAN!BD420+PENJUALAN!BG420+PENJUALAN!BJ420+PENJUALAN!BM420+PENJUALAN!BP420+PENJUALAN!BS420+PENJUALAN!BV420+PENJUALAN!BY420</f>
        <v>2116000</v>
      </c>
      <c r="F420" s="8"/>
      <c r="G420" s="7">
        <f t="shared" si="35"/>
        <v>0</v>
      </c>
      <c r="H420" s="30">
        <v>28000</v>
      </c>
      <c r="I420" s="7">
        <f t="shared" si="36"/>
        <v>0</v>
      </c>
      <c r="K420" s="39" t="s">
        <v>66</v>
      </c>
      <c r="L420" s="30">
        <v>2300000</v>
      </c>
      <c r="N420" s="39" t="s">
        <v>32</v>
      </c>
      <c r="O420" s="36" t="str">
        <f>PENJUALAN!R412</f>
        <v>DARMA</v>
      </c>
      <c r="P420" s="37">
        <f>PENJUALAN!T438</f>
        <v>10065000</v>
      </c>
      <c r="R420" s="36" t="str">
        <f>PENJUALAN!R412</f>
        <v>DARMA</v>
      </c>
      <c r="S420" s="37">
        <f>PENJUALAN!T439</f>
        <v>0</v>
      </c>
      <c r="U420" s="6"/>
      <c r="V420" s="6"/>
      <c r="W420" s="7"/>
      <c r="X420" s="6"/>
      <c r="Y420" s="46">
        <f t="shared" si="37"/>
        <v>0</v>
      </c>
      <c r="AA420" s="6"/>
    </row>
    <row r="421" spans="1:27">
      <c r="A421" s="6">
        <v>7</v>
      </c>
      <c r="B421" s="6" t="s">
        <v>67</v>
      </c>
      <c r="C421" s="30">
        <v>567</v>
      </c>
      <c r="D421" s="7">
        <f>PENJUALAN!C421+PENJUALAN!F421+PENJUALAN!I421+PENJUALAN!L421+PENJUALAN!O421+PENJUALAN!R421+PENJUALAN!U421+PENJUALAN!X421+PENJUALAN!AA421+PENJUALAN!AD421+PENJUALAN!AG421+PENJUALAN!AJ421+PENJUALAN!AM421+PENJUALAN!AP421+PENJUALAN!AS421+PENJUALAN!AY421+PENJUALAN!BB421+PENJUALAN!BE421+PENJUALAN!BH421+PENJUALAN!BK421+PENJUALAN!BN421+PENJUALAN!BQ421+PENJUALAN!BT421+PENJUALAN!BK421+PENJUALAN!BN421+PENJUALAN!BQ421+PENJUALAN!BT421+PENJUALAN!BW421</f>
        <v>567</v>
      </c>
      <c r="E421" s="7">
        <f>PENJUALAN!E421+PENJUALAN!H421+PENJUALAN!K421+PENJUALAN!N421+PENJUALAN!Q421+PENJUALAN!T421+PENJUALAN!W421+PENJUALAN!Z421+PENJUALAN!AC421+PENJUALAN!AF421+PENJUALAN!AI421+PENJUALAN!AL421+PENJUALAN!AO421+PENJUALAN!AR421+PENJUALAN!AU421+PENJUALAN!AX421+PENJUALAN!BA421+PENJUALAN!BD421+PENJUALAN!BG421+PENJUALAN!BJ421+PENJUALAN!BM421+PENJUALAN!BP421+PENJUALAN!BS421+PENJUALAN!BV421+PENJUALAN!BY421</f>
        <v>7713000</v>
      </c>
      <c r="F421" s="8"/>
      <c r="G421" s="7">
        <f t="shared" si="35"/>
        <v>0</v>
      </c>
      <c r="H421" s="30">
        <v>13000</v>
      </c>
      <c r="I421" s="7">
        <f t="shared" si="36"/>
        <v>0</v>
      </c>
      <c r="K421" s="39" t="s">
        <v>68</v>
      </c>
      <c r="L421" s="30">
        <v>300000</v>
      </c>
      <c r="N421" s="39" t="s">
        <v>32</v>
      </c>
      <c r="O421" s="36" t="str">
        <f>PENJUALAN!U412</f>
        <v>UPI</v>
      </c>
      <c r="P421" s="37">
        <f>PENJUALAN!W438</f>
        <v>3143000</v>
      </c>
      <c r="R421" s="36" t="str">
        <f>PENJUALAN!U412</f>
        <v>UPI</v>
      </c>
      <c r="S421" s="37">
        <f>PENJUALAN!W439</f>
        <v>0</v>
      </c>
      <c r="U421" s="40"/>
      <c r="V421" s="40"/>
      <c r="W421" s="41"/>
      <c r="Y421" s="24">
        <f>SUM(Y415:Y420)</f>
        <v>67550000</v>
      </c>
    </row>
    <row r="422" spans="1:27">
      <c r="A422" s="6">
        <v>8</v>
      </c>
      <c r="B422" s="6" t="s">
        <v>69</v>
      </c>
      <c r="C422" s="30">
        <v>212</v>
      </c>
      <c r="D422" s="7">
        <f>PENJUALAN!C422+PENJUALAN!F422+PENJUALAN!I422+PENJUALAN!L422+PENJUALAN!O422+PENJUALAN!R422+PENJUALAN!U422+PENJUALAN!X422+PENJUALAN!AA422+PENJUALAN!AD422+PENJUALAN!AG422+PENJUALAN!AJ422+PENJUALAN!AM422+PENJUALAN!AP422+PENJUALAN!AS422+PENJUALAN!AY422+PENJUALAN!BB422+PENJUALAN!BE422+PENJUALAN!BH422+PENJUALAN!BK422+PENJUALAN!BN422+PENJUALAN!BQ422+PENJUALAN!BT422+PENJUALAN!BK422+PENJUALAN!BN422+PENJUALAN!BQ422+PENJUALAN!BT422+PENJUALAN!BW422</f>
        <v>212</v>
      </c>
      <c r="E422" s="7">
        <f>PENJUALAN!E422+PENJUALAN!H422+PENJUALAN!K422+PENJUALAN!N422+PENJUALAN!Q422+PENJUALAN!T422+PENJUALAN!W422+PENJUALAN!Z422+PENJUALAN!AC422+PENJUALAN!AF422+PENJUALAN!AI422+PENJUALAN!AL422+PENJUALAN!AO422+PENJUALAN!AR422+PENJUALAN!AU422+PENJUALAN!AX422+PENJUALAN!BA422+PENJUALAN!BD422+PENJUALAN!BG422+PENJUALAN!BJ422+PENJUALAN!BM422+PENJUALAN!BP422+PENJUALAN!BS422+PENJUALAN!BV422+PENJUALAN!BY422</f>
        <v>6516000</v>
      </c>
      <c r="F422" s="8"/>
      <c r="G422" s="7">
        <f t="shared" si="35"/>
        <v>0</v>
      </c>
      <c r="H422" s="30">
        <v>29000</v>
      </c>
      <c r="I422" s="7">
        <f t="shared" si="36"/>
        <v>0</v>
      </c>
      <c r="K422" s="39" t="s">
        <v>70</v>
      </c>
      <c r="L422" s="30">
        <v>250000</v>
      </c>
      <c r="N422" s="39" t="s">
        <v>32</v>
      </c>
      <c r="O422" s="36" t="str">
        <f>PENJUALAN!X412</f>
        <v>YANTO</v>
      </c>
      <c r="P422" s="37">
        <f>PENJUALAN!Z438</f>
        <v>769000</v>
      </c>
      <c r="R422" s="36" t="str">
        <f>PENJUALAN!X412</f>
        <v>YANTO</v>
      </c>
      <c r="S422" s="37">
        <f>PENJUALAN!Z439</f>
        <v>0</v>
      </c>
      <c r="U422" s="40"/>
      <c r="V422" s="88" t="s">
        <v>32</v>
      </c>
      <c r="W422" s="88"/>
      <c r="X422" s="44" t="s">
        <v>71</v>
      </c>
      <c r="Y422" s="39">
        <v>23000000</v>
      </c>
    </row>
    <row r="423" spans="1:27">
      <c r="A423" s="6">
        <v>9</v>
      </c>
      <c r="B423" s="6" t="s">
        <v>72</v>
      </c>
      <c r="C423" s="30">
        <v>195</v>
      </c>
      <c r="D423" s="7">
        <f>PENJUALAN!C423+PENJUALAN!F423+PENJUALAN!I423+PENJUALAN!L423+PENJUALAN!O423+PENJUALAN!R423+PENJUALAN!U423+PENJUALAN!X423+PENJUALAN!AA423+PENJUALAN!AD423+PENJUALAN!AG423+PENJUALAN!AJ423+PENJUALAN!AM423+PENJUALAN!AP423+PENJUALAN!AS423+PENJUALAN!AY423+PENJUALAN!BB423+PENJUALAN!BE423+PENJUALAN!BH423+PENJUALAN!BK423+PENJUALAN!BN423+PENJUALAN!BQ423+PENJUALAN!BT423+PENJUALAN!BK423+PENJUALAN!BN423+PENJUALAN!BQ423+PENJUALAN!BT423+PENJUALAN!BW423</f>
        <v>195</v>
      </c>
      <c r="E423" s="7">
        <f>PENJUALAN!E423+PENJUALAN!H423+PENJUALAN!K423+PENJUALAN!N423+PENJUALAN!Q423+PENJUALAN!T423+PENJUALAN!W423+PENJUALAN!Z423+PENJUALAN!AC423+PENJUALAN!AF423+PENJUALAN!AI423+PENJUALAN!AL423+PENJUALAN!AO423+PENJUALAN!AR423+PENJUALAN!AU423+PENJUALAN!AX423+PENJUALAN!BA423+PENJUALAN!BD423+PENJUALAN!BG423+PENJUALAN!BJ423+PENJUALAN!BM423+PENJUALAN!BP423+PENJUALAN!BS423+PENJUALAN!BV423+PENJUALAN!BY423</f>
        <v>2040000</v>
      </c>
      <c r="F423" s="8"/>
      <c r="G423" s="7">
        <f t="shared" si="35"/>
        <v>0</v>
      </c>
      <c r="H423" s="30">
        <v>9000</v>
      </c>
      <c r="I423" s="7">
        <f t="shared" si="36"/>
        <v>0</v>
      </c>
      <c r="K423" s="39" t="s">
        <v>73</v>
      </c>
      <c r="L423" s="30"/>
      <c r="N423" s="39" t="s">
        <v>32</v>
      </c>
      <c r="O423" s="36" t="str">
        <f>PENJUALAN!AA412</f>
        <v>TARMIN</v>
      </c>
      <c r="P423" s="37">
        <f>PENJUALAN!AC438</f>
        <v>7832500</v>
      </c>
      <c r="R423" s="36" t="str">
        <f>PENJUALAN!AA412</f>
        <v>TARMIN</v>
      </c>
      <c r="S423" s="37">
        <f>PENJUALAN!AC439</f>
        <v>0</v>
      </c>
      <c r="V423" s="88" t="s">
        <v>32</v>
      </c>
      <c r="W423" s="88"/>
      <c r="X423" s="44" t="s">
        <v>71</v>
      </c>
      <c r="Y423" s="39">
        <v>20000000</v>
      </c>
    </row>
    <row r="424" spans="1:27">
      <c r="A424" s="6">
        <v>10</v>
      </c>
      <c r="B424" s="6" t="s">
        <v>74</v>
      </c>
      <c r="C424" s="30">
        <v>101</v>
      </c>
      <c r="D424" s="7">
        <f>PENJUALAN!C424+PENJUALAN!F424+PENJUALAN!I424+PENJUALAN!L424+PENJUALAN!O424+PENJUALAN!R424+PENJUALAN!U424+PENJUALAN!X424+PENJUALAN!AA424+PENJUALAN!AD424+PENJUALAN!AG424+PENJUALAN!AJ424+PENJUALAN!AM424+PENJUALAN!AP424+PENJUALAN!AS424+PENJUALAN!AY424+PENJUALAN!BB424+PENJUALAN!BE424+PENJUALAN!BH424+PENJUALAN!BK424+PENJUALAN!BN424+PENJUALAN!BQ424+PENJUALAN!BT424+PENJUALAN!BK424+PENJUALAN!BN424+PENJUALAN!BQ424+PENJUALAN!BT424+PENJUALAN!BW424</f>
        <v>101</v>
      </c>
      <c r="E424" s="7">
        <f>PENJUALAN!E424+PENJUALAN!H424+PENJUALAN!K424+PENJUALAN!N424+PENJUALAN!Q424+PENJUALAN!T424+PENJUALAN!W424+PENJUALAN!Z424+PENJUALAN!AC424+PENJUALAN!AF424+PENJUALAN!AI424+PENJUALAN!AL424+PENJUALAN!AO424+PENJUALAN!AR424+PENJUALAN!AU424+PENJUALAN!AX424+PENJUALAN!BA424+PENJUALAN!BD424+PENJUALAN!BG424+PENJUALAN!BJ424+PENJUALAN!BM424+PENJUALAN!BP424+PENJUALAN!BS424+PENJUALAN!BV424+PENJUALAN!BY424</f>
        <v>2144000</v>
      </c>
      <c r="F424" s="8"/>
      <c r="G424" s="7">
        <f t="shared" si="35"/>
        <v>0</v>
      </c>
      <c r="H424" s="30">
        <v>20000</v>
      </c>
      <c r="I424" s="7">
        <f t="shared" si="36"/>
        <v>0</v>
      </c>
      <c r="K424" s="39" t="s">
        <v>75</v>
      </c>
      <c r="L424" s="30">
        <v>50000</v>
      </c>
      <c r="N424" s="39" t="s">
        <v>32</v>
      </c>
      <c r="O424" s="36" t="str">
        <f>PENJUALAN!AD412</f>
        <v>WIBI</v>
      </c>
      <c r="P424" s="37">
        <f>PENJUALAN!AF438</f>
        <v>938000</v>
      </c>
      <c r="R424" s="36" t="str">
        <f>PENJUALAN!AD412</f>
        <v>WIBI</v>
      </c>
      <c r="S424" s="37">
        <f>PENJUALAN!AF439</f>
        <v>0</v>
      </c>
      <c r="V424" s="88" t="s">
        <v>32</v>
      </c>
      <c r="W424" s="88"/>
      <c r="X424" s="44" t="s">
        <v>71</v>
      </c>
      <c r="Y424" s="39">
        <v>24550000</v>
      </c>
    </row>
    <row r="425" spans="1:27">
      <c r="A425" s="6">
        <v>11</v>
      </c>
      <c r="B425" s="6" t="s">
        <v>94</v>
      </c>
      <c r="C425" s="30">
        <v>19</v>
      </c>
      <c r="D425" s="7">
        <f>PENJUALAN!C425+PENJUALAN!F425+PENJUALAN!I425+PENJUALAN!L425+PENJUALAN!O425+PENJUALAN!R425+PENJUALAN!U425+PENJUALAN!X425+PENJUALAN!AA425+PENJUALAN!AD425+PENJUALAN!AG425+PENJUALAN!AJ425+PENJUALAN!AM425+PENJUALAN!AP425+PENJUALAN!AS425+PENJUALAN!AY425+PENJUALAN!BB425+PENJUALAN!BE425+PENJUALAN!BH425+PENJUALAN!BK425+PENJUALAN!BN425+PENJUALAN!BQ425+PENJUALAN!BT425+PENJUALAN!BK425+PENJUALAN!BN425+PENJUALAN!BQ425+PENJUALAN!BT425+PENJUALAN!BW425</f>
        <v>18.5</v>
      </c>
      <c r="E425" s="7">
        <f>PENJUALAN!E425+PENJUALAN!H425+PENJUALAN!K425+PENJUALAN!N425+PENJUALAN!Q425+PENJUALAN!T425+PENJUALAN!W425+PENJUALAN!Z425+PENJUALAN!AC425+PENJUALAN!AF425+PENJUALAN!AI425+PENJUALAN!AL425+PENJUALAN!AO425+PENJUALAN!AR425+PENJUALAN!AU425+PENJUALAN!AX425+PENJUALAN!BA425+PENJUALAN!BD425+PENJUALAN!BG425+PENJUALAN!BJ425+PENJUALAN!BM425+PENJUALAN!BP425+PENJUALAN!BS425+PENJUALAN!BV425+PENJUALAN!BY425</f>
        <v>166500</v>
      </c>
      <c r="F425" s="8"/>
      <c r="G425" s="7">
        <f t="shared" si="35"/>
        <v>0.5</v>
      </c>
      <c r="H425" s="30">
        <v>8000</v>
      </c>
      <c r="I425" s="7">
        <f t="shared" si="36"/>
        <v>4000</v>
      </c>
      <c r="K425" s="39" t="s">
        <v>77</v>
      </c>
      <c r="L425" s="30">
        <v>400000</v>
      </c>
      <c r="N425" s="39" t="s">
        <v>32</v>
      </c>
      <c r="O425" s="36" t="str">
        <f>PENJUALAN!AG412</f>
        <v>TOHIR</v>
      </c>
      <c r="P425" s="37">
        <f>PENJUALAN!AI438</f>
        <v>260000</v>
      </c>
      <c r="R425" s="36" t="str">
        <f>PENJUALAN!AG412</f>
        <v>TOHIR</v>
      </c>
      <c r="S425" s="37">
        <f>PENJUALAN!AI439</f>
        <v>0</v>
      </c>
      <c r="W425" s="8"/>
      <c r="X425" s="2" t="s">
        <v>71</v>
      </c>
      <c r="Y425" s="46"/>
    </row>
    <row r="426" spans="1:27">
      <c r="A426" s="6">
        <v>12</v>
      </c>
      <c r="B426" s="6" t="s">
        <v>78</v>
      </c>
      <c r="C426" s="30">
        <v>50</v>
      </c>
      <c r="D426" s="7">
        <f>PENJUALAN!C426+PENJUALAN!F426+PENJUALAN!I426+PENJUALAN!L426+PENJUALAN!O426+PENJUALAN!R426+PENJUALAN!U426+PENJUALAN!X426+PENJUALAN!AA426+PENJUALAN!AD426+PENJUALAN!AG426+PENJUALAN!AJ426+PENJUALAN!AM426+PENJUALAN!AP426+PENJUALAN!AS426+PENJUALAN!AY426+PENJUALAN!BB426+PENJUALAN!BE426+PENJUALAN!BH426+PENJUALAN!BK426+PENJUALAN!BN426+PENJUALAN!BQ426+PENJUALAN!BT426+PENJUALAN!BK426+PENJUALAN!BN426+PENJUALAN!BQ426+PENJUALAN!BT426+PENJUALAN!BW426</f>
        <v>50</v>
      </c>
      <c r="E426" s="7">
        <f>PENJUALAN!E426+PENJUALAN!H426+PENJUALAN!K426+PENJUALAN!N426+PENJUALAN!Q426+PENJUALAN!T426+PENJUALAN!W426+PENJUALAN!Z426+PENJUALAN!AC426+PENJUALAN!AF426+PENJUALAN!AI426+PENJUALAN!AL426+PENJUALAN!AO426+PENJUALAN!AR426+PENJUALAN!AU426+PENJUALAN!AX426+PENJUALAN!BA426+PENJUALAN!BD426+PENJUALAN!BG426+PENJUALAN!BJ426+PENJUALAN!BM426+PENJUALAN!BP426+PENJUALAN!BS426+PENJUALAN!BV426+PENJUALAN!BY426</f>
        <v>300000</v>
      </c>
      <c r="F426" s="8"/>
      <c r="G426" s="7">
        <f t="shared" si="35"/>
        <v>0</v>
      </c>
      <c r="H426" s="30">
        <v>6000</v>
      </c>
      <c r="I426" s="7">
        <f t="shared" si="36"/>
        <v>0</v>
      </c>
      <c r="K426" s="39" t="s">
        <v>79</v>
      </c>
      <c r="L426" s="30">
        <v>450000</v>
      </c>
      <c r="N426" s="39" t="s">
        <v>32</v>
      </c>
      <c r="O426" s="36" t="str">
        <f>PENJUALAN!AJ412</f>
        <v>SEBLAK</v>
      </c>
      <c r="P426" s="37">
        <f>PENJUALAN!AL438</f>
        <v>340000</v>
      </c>
      <c r="R426" s="36" t="str">
        <f>PENJUALAN!AJ412</f>
        <v>SEBLAK</v>
      </c>
      <c r="S426" s="37">
        <f>PENJUALAN!AL439</f>
        <v>0</v>
      </c>
      <c r="W426" s="8"/>
      <c r="Y426" s="2"/>
    </row>
    <row r="427" spans="1:27">
      <c r="A427" s="6">
        <v>13</v>
      </c>
      <c r="B427" s="6" t="s">
        <v>80</v>
      </c>
      <c r="C427" s="30">
        <v>1444</v>
      </c>
      <c r="D427" s="7">
        <f>PENJUALAN!C427+PENJUALAN!F427+PENJUALAN!I427+PENJUALAN!L427+PENJUALAN!O427+PENJUALAN!R427+PENJUALAN!U427+PENJUALAN!X427+PENJUALAN!AA427+PENJUALAN!AD427+PENJUALAN!AG427+PENJUALAN!AJ427+PENJUALAN!AM427+PENJUALAN!AP427+PENJUALAN!AS427+PENJUALAN!AY427+PENJUALAN!BB427+PENJUALAN!BE427+PENJUALAN!BH427+PENJUALAN!BK427+PENJUALAN!BN427+PENJUALAN!BQ427+PENJUALAN!BT427+PENJUALAN!BK427+PENJUALAN!BN427+PENJUALAN!BQ427+PENJUALAN!BT427+PENJUALAN!BW427</f>
        <v>1444</v>
      </c>
      <c r="E427" s="7">
        <f>PENJUALAN!E427+PENJUALAN!H427+PENJUALAN!K427+PENJUALAN!N427+PENJUALAN!Q427+PENJUALAN!T427+PENJUALAN!W427+PENJUALAN!Z427+PENJUALAN!AC427+PENJUALAN!AF427+PENJUALAN!AI427+PENJUALAN!AL427+PENJUALAN!AO427+PENJUALAN!AR427+PENJUALAN!AU427+PENJUALAN!AX427+PENJUALAN!BA427+PENJUALAN!BD427+PENJUALAN!BG427+PENJUALAN!BJ427+PENJUALAN!BM427+PENJUALAN!BP427+PENJUALAN!BS427+PENJUALAN!BV427+PENJUALAN!BY427</f>
        <v>2943600</v>
      </c>
      <c r="F427" s="8"/>
      <c r="G427" s="7">
        <f t="shared" si="35"/>
        <v>0</v>
      </c>
      <c r="H427" s="30">
        <v>1700</v>
      </c>
      <c r="I427" s="7">
        <f t="shared" si="36"/>
        <v>0</v>
      </c>
      <c r="K427" s="39" t="s">
        <v>81</v>
      </c>
      <c r="L427" s="30">
        <v>80000</v>
      </c>
      <c r="N427" s="39" t="s">
        <v>30</v>
      </c>
      <c r="O427" s="36" t="str">
        <f>PENJUALAN!AM412</f>
        <v>LOKALAN</v>
      </c>
      <c r="P427" s="37">
        <f>PENJUALAN!AO438</f>
        <v>625100</v>
      </c>
      <c r="R427" s="36" t="str">
        <f>PENJUALAN!AM412</f>
        <v>LOKALAN</v>
      </c>
      <c r="S427" s="37">
        <f>PENJUALAN!AO439</f>
        <v>0</v>
      </c>
      <c r="W427" s="8"/>
      <c r="X427" s="2" t="s">
        <v>82</v>
      </c>
      <c r="Y427" s="46">
        <f>Y421-Y422-Y423-Y424-Y425</f>
        <v>0</v>
      </c>
    </row>
    <row r="428" spans="1:27">
      <c r="A428" s="6">
        <v>14</v>
      </c>
      <c r="B428" s="6" t="s">
        <v>83</v>
      </c>
      <c r="C428" s="30">
        <v>85</v>
      </c>
      <c r="D428" s="7">
        <f>PENJUALAN!C428+PENJUALAN!F428+PENJUALAN!I428+PENJUALAN!L428+PENJUALAN!O428+PENJUALAN!R428+PENJUALAN!U428+PENJUALAN!X428+PENJUALAN!AA428+PENJUALAN!AD428+PENJUALAN!AG428+PENJUALAN!AJ428+PENJUALAN!AM428+PENJUALAN!AP428+PENJUALAN!AS428+PENJUALAN!AY428+PENJUALAN!BB428+PENJUALAN!BE428+PENJUALAN!BH428+PENJUALAN!BK428+PENJUALAN!BN428+PENJUALAN!BQ428+PENJUALAN!BT428+PENJUALAN!BK428+PENJUALAN!BN428+PENJUALAN!BQ428+PENJUALAN!BT428+PENJUALAN!BW428</f>
        <v>85</v>
      </c>
      <c r="E428" s="7">
        <f>PENJUALAN!E428+PENJUALAN!H428+PENJUALAN!K428+PENJUALAN!N428+PENJUALAN!Q428+PENJUALAN!T428+PENJUALAN!W428+PENJUALAN!Z428+PENJUALAN!AC428+PENJUALAN!AF428+PENJUALAN!AI428+PENJUALAN!AL428+PENJUALAN!AO428+PENJUALAN!AR428+PENJUALAN!AU428+PENJUALAN!AX428+PENJUALAN!BA428+PENJUALAN!BD428+PENJUALAN!BG428+PENJUALAN!BJ428+PENJUALAN!BM428+PENJUALAN!BP428+PENJUALAN!BS428+PENJUALAN!BV428+PENJUALAN!BY428</f>
        <v>1297500</v>
      </c>
      <c r="F428" s="8"/>
      <c r="G428" s="7">
        <f t="shared" si="35"/>
        <v>0</v>
      </c>
      <c r="H428" s="30">
        <v>14000</v>
      </c>
      <c r="I428" s="7">
        <f t="shared" si="36"/>
        <v>0</v>
      </c>
      <c r="K428" s="6"/>
      <c r="L428" s="7"/>
      <c r="N428" s="35"/>
      <c r="O428" s="36">
        <f>PENJUALAN!AP412</f>
        <v>0</v>
      </c>
      <c r="P428" s="37">
        <f>PENJUALAN!AR438</f>
        <v>0</v>
      </c>
      <c r="R428" s="36">
        <f>PENJUALAN!AP412</f>
        <v>0</v>
      </c>
      <c r="S428" s="37">
        <f>PENJUALAN!AR439</f>
        <v>0</v>
      </c>
      <c r="W428" s="8"/>
      <c r="Y428" s="2"/>
    </row>
    <row r="429" spans="1:27">
      <c r="A429" s="6">
        <v>15</v>
      </c>
      <c r="B429" s="6" t="s">
        <v>84</v>
      </c>
      <c r="C429" s="30">
        <v>18</v>
      </c>
      <c r="D429" s="7">
        <f>PENJUALAN!C429+PENJUALAN!F429+PENJUALAN!I429+PENJUALAN!L429+PENJUALAN!O429+PENJUALAN!R429+PENJUALAN!U429+PENJUALAN!X429+PENJUALAN!AA429+PENJUALAN!AD429+PENJUALAN!AG429+PENJUALAN!AJ429+PENJUALAN!AM429+PENJUALAN!AP429+PENJUALAN!AS429+PENJUALAN!AY429+PENJUALAN!BB429+PENJUALAN!BE429+PENJUALAN!BH429+PENJUALAN!BK429+PENJUALAN!BN429+PENJUALAN!BQ429+PENJUALAN!BT429+PENJUALAN!BK429+PENJUALAN!BN429+PENJUALAN!BQ429+PENJUALAN!BT429+PENJUALAN!BW429</f>
        <v>17.5</v>
      </c>
      <c r="E429" s="7">
        <f>PENJUALAN!E429+PENJUALAN!H429+PENJUALAN!K429+PENJUALAN!N429+PENJUALAN!Q429+PENJUALAN!T429+PENJUALAN!W429+PENJUALAN!Z429+PENJUALAN!AC429+PENJUALAN!AF429+PENJUALAN!AI429+PENJUALAN!AL429+PENJUALAN!AO429+PENJUALAN!AR429+PENJUALAN!AU429+PENJUALAN!AX429+PENJUALAN!BA429+PENJUALAN!BD429+PENJUALAN!BG429+PENJUALAN!BJ429+PENJUALAN!BM429+PENJUALAN!BP429+PENJUALAN!BS429+PENJUALAN!BV429+PENJUALAN!BY429</f>
        <v>407500</v>
      </c>
      <c r="F429" s="8"/>
      <c r="G429" s="7">
        <f t="shared" si="35"/>
        <v>0.5</v>
      </c>
      <c r="H429" s="30">
        <v>20000</v>
      </c>
      <c r="I429" s="7">
        <f t="shared" si="36"/>
        <v>10000</v>
      </c>
      <c r="K429" s="6"/>
      <c r="L429" s="7"/>
      <c r="N429" s="35"/>
      <c r="O429" s="36">
        <f>PENJUALAN!AS412</f>
        <v>0</v>
      </c>
      <c r="P429" s="37">
        <f>PENJUALAN!AU438</f>
        <v>0</v>
      </c>
      <c r="R429" s="36">
        <f>PENJUALAN!AS412</f>
        <v>0</v>
      </c>
      <c r="S429" s="37">
        <f>PENJUALAN!AU439</f>
        <v>0</v>
      </c>
      <c r="W429" s="8"/>
      <c r="Y429" s="2"/>
    </row>
    <row r="430" spans="1:27">
      <c r="A430" s="6">
        <v>16</v>
      </c>
      <c r="B430" s="6" t="s">
        <v>85</v>
      </c>
      <c r="C430" s="30"/>
      <c r="D430" s="7">
        <f>PENJUALAN!C430+PENJUALAN!F430+PENJUALAN!I430+PENJUALAN!L430+PENJUALAN!O430+PENJUALAN!R430+PENJUALAN!U430+PENJUALAN!X430+PENJUALAN!AA430+PENJUALAN!AD430+PENJUALAN!AG430+PENJUALAN!AJ430+PENJUALAN!AM430+PENJUALAN!AP430+PENJUALAN!AS430+PENJUALAN!AY430+PENJUALAN!BB430+PENJUALAN!BE430+PENJUALAN!BH430+PENJUALAN!BK430+PENJUALAN!BN430+PENJUALAN!BQ430+PENJUALAN!BT430+PENJUALAN!BK430+PENJUALAN!BN430+PENJUALAN!BQ430+PENJUALAN!BT430+PENJUALAN!BW430</f>
        <v>0</v>
      </c>
      <c r="E430" s="7">
        <f>PENJUALAN!E430+PENJUALAN!H430+PENJUALAN!K430+PENJUALAN!N430+PENJUALAN!Q430+PENJUALAN!T430+PENJUALAN!W430+PENJUALAN!Z430+PENJUALAN!AC430+PENJUALAN!AF430+PENJUALAN!AI430+PENJUALAN!AL430+PENJUALAN!AO430+PENJUALAN!AR430+PENJUALAN!AU430+PENJUALAN!AX430+PENJUALAN!BA430+PENJUALAN!BD430+PENJUALAN!BG430+PENJUALAN!BJ430+PENJUALAN!BM430+PENJUALAN!BP430+PENJUALAN!BS430+PENJUALAN!BV430+PENJUALAN!BY430</f>
        <v>0</v>
      </c>
      <c r="F430" s="8"/>
      <c r="G430" s="7">
        <f t="shared" si="35"/>
        <v>0</v>
      </c>
      <c r="H430" s="30">
        <v>30000</v>
      </c>
      <c r="I430" s="7">
        <f t="shared" si="36"/>
        <v>0</v>
      </c>
      <c r="K430" s="6"/>
      <c r="L430" s="7"/>
      <c r="N430" s="35"/>
      <c r="O430" s="36">
        <f>PENJUALAN!AV412</f>
        <v>0</v>
      </c>
      <c r="P430" s="37">
        <f>PENJUALAN!AX438</f>
        <v>0</v>
      </c>
      <c r="R430" s="36">
        <f>PENJUALAN!AV412</f>
        <v>0</v>
      </c>
      <c r="S430" s="37">
        <f>PENJUALAN!AX439</f>
        <v>0</v>
      </c>
      <c r="W430" s="8"/>
      <c r="Y430" s="2"/>
    </row>
    <row r="431" spans="1:27">
      <c r="A431" s="6">
        <v>17</v>
      </c>
      <c r="B431" s="6" t="s">
        <v>86</v>
      </c>
      <c r="C431" s="30">
        <v>3.5</v>
      </c>
      <c r="D431" s="7">
        <f>PENJUALAN!C431+PENJUALAN!F431+PENJUALAN!I431+PENJUALAN!L431+PENJUALAN!O431+PENJUALAN!R431+PENJUALAN!U431+PENJUALAN!X431+PENJUALAN!AA431+PENJUALAN!AD431+PENJUALAN!AG431+PENJUALAN!AJ431+PENJUALAN!AM431+PENJUALAN!AP431+PENJUALAN!AS431+PENJUALAN!AY431+PENJUALAN!BB431+PENJUALAN!BE431+PENJUALAN!BH431+PENJUALAN!BK431+PENJUALAN!BN431+PENJUALAN!BQ431+PENJUALAN!BT431+PENJUALAN!BK431+PENJUALAN!BN431+PENJUALAN!BQ431+PENJUALAN!BT431+PENJUALAN!BW431</f>
        <v>3.5</v>
      </c>
      <c r="E431" s="7">
        <f>PENJUALAN!E431+PENJUALAN!H431+PENJUALAN!K431+PENJUALAN!N431+PENJUALAN!Q431+PENJUALAN!T431+PENJUALAN!W431+PENJUALAN!Z431+PENJUALAN!AC431+PENJUALAN!AF431+PENJUALAN!AI431+PENJUALAN!AL431+PENJUALAN!AO431+PENJUALAN!AR431+PENJUALAN!AU431+PENJUALAN!AX431+PENJUALAN!BA431+PENJUALAN!BD431+PENJUALAN!BG431+PENJUALAN!BJ431+PENJUALAN!BM431+PENJUALAN!BP431+PENJUALAN!BS431+PENJUALAN!BV431+PENJUALAN!BY431</f>
        <v>122500</v>
      </c>
      <c r="F431" s="8"/>
      <c r="G431" s="7">
        <f t="shared" si="35"/>
        <v>0</v>
      </c>
      <c r="H431" s="30">
        <v>35000</v>
      </c>
      <c r="I431" s="7">
        <f t="shared" si="36"/>
        <v>0</v>
      </c>
      <c r="K431" s="6"/>
      <c r="L431" s="7"/>
      <c r="N431" s="35"/>
      <c r="O431" s="36">
        <f>PENJUALAN!AY412</f>
        <v>0</v>
      </c>
      <c r="P431" s="37">
        <f>PENJUALAN!BA438</f>
        <v>0</v>
      </c>
      <c r="R431" s="36">
        <f>PENJUALAN!AY412</f>
        <v>0</v>
      </c>
      <c r="S431" s="37">
        <f>PENJUALAN!BA439</f>
        <v>0</v>
      </c>
      <c r="W431" s="8"/>
      <c r="Y431" s="2"/>
    </row>
    <row r="432" spans="1:27">
      <c r="A432" s="6">
        <v>18</v>
      </c>
      <c r="B432" s="6"/>
      <c r="C432" s="7"/>
      <c r="D432" s="7">
        <f>PENJUALAN!C432+PENJUALAN!F432+PENJUALAN!I432+PENJUALAN!L432+PENJUALAN!O432+PENJUALAN!R432+PENJUALAN!U432+PENJUALAN!X432+PENJUALAN!AA432+PENJUALAN!AD432+PENJUALAN!AG432+PENJUALAN!AJ432+PENJUALAN!AM432+PENJUALAN!AP432+PENJUALAN!AS432+PENJUALAN!AY432+PENJUALAN!BB432+PENJUALAN!BE432+PENJUALAN!BH432+PENJUALAN!BK432+PENJUALAN!BN432+PENJUALAN!BQ432+PENJUALAN!BT432+PENJUALAN!BK432+PENJUALAN!BN432+PENJUALAN!BQ432+PENJUALAN!BT432+PENJUALAN!BW432</f>
        <v>0</v>
      </c>
      <c r="E432" s="7">
        <f>PENJUALAN!E432+PENJUALAN!H432+PENJUALAN!K432+PENJUALAN!N432+PENJUALAN!Q432+PENJUALAN!T432+PENJUALAN!W432+PENJUALAN!Z432+PENJUALAN!AC432+PENJUALAN!AF432+PENJUALAN!AI432+PENJUALAN!AL432+PENJUALAN!AO432+PENJUALAN!AR432+PENJUALAN!AU432+PENJUALAN!AX432+PENJUALAN!BA432+PENJUALAN!BD432+PENJUALAN!BG432+PENJUALAN!BJ432+PENJUALAN!BM432+PENJUALAN!BP432+PENJUALAN!BS432+PENJUALAN!BV432+PENJUALAN!BY432</f>
        <v>0</v>
      </c>
      <c r="F432" s="8"/>
      <c r="G432" s="7">
        <f t="shared" si="35"/>
        <v>0</v>
      </c>
      <c r="H432" s="7"/>
      <c r="I432" s="7">
        <f t="shared" si="36"/>
        <v>0</v>
      </c>
      <c r="K432" s="6"/>
      <c r="L432" s="7"/>
      <c r="N432" s="35"/>
      <c r="O432" s="36">
        <f>PENJUALAN!BB412</f>
        <v>0</v>
      </c>
      <c r="P432" s="37">
        <f>PENJUALAN!BD438</f>
        <v>0</v>
      </c>
      <c r="R432" s="36">
        <f>PENJUALAN!BB412</f>
        <v>0</v>
      </c>
      <c r="S432" s="37">
        <f>PENJUALAN!BD439</f>
        <v>0</v>
      </c>
      <c r="W432" s="8"/>
      <c r="Y432" s="2"/>
    </row>
    <row r="433" spans="1:27">
      <c r="A433" s="6">
        <v>19</v>
      </c>
      <c r="B433" s="6"/>
      <c r="C433" s="7"/>
      <c r="D433" s="7">
        <f>PENJUALAN!C433+PENJUALAN!F433+PENJUALAN!I433+PENJUALAN!L433+PENJUALAN!O433+PENJUALAN!R433+PENJUALAN!U433+PENJUALAN!X433+PENJUALAN!AA433+PENJUALAN!AD433+PENJUALAN!AG433+PENJUALAN!AJ433+PENJUALAN!AM433+PENJUALAN!AP433+PENJUALAN!AS433+PENJUALAN!AY433+PENJUALAN!BB433+PENJUALAN!BE433+PENJUALAN!BH433+PENJUALAN!BK433+PENJUALAN!BN433+PENJUALAN!BQ433+PENJUALAN!BT433+PENJUALAN!BK433+PENJUALAN!BN433+PENJUALAN!BQ433+PENJUALAN!BT433+PENJUALAN!BW433</f>
        <v>0</v>
      </c>
      <c r="E433" s="7">
        <f>PENJUALAN!E433+PENJUALAN!H433+PENJUALAN!K433+PENJUALAN!N433+PENJUALAN!Q433+PENJUALAN!T433+PENJUALAN!W433+PENJUALAN!Z433+PENJUALAN!AC433+PENJUALAN!AF433+PENJUALAN!AI433+PENJUALAN!AL433+PENJUALAN!AO433+PENJUALAN!AR433+PENJUALAN!AU433+PENJUALAN!AX433+PENJUALAN!BA433+PENJUALAN!BD433+PENJUALAN!BG433+PENJUALAN!BJ433+PENJUALAN!BM433+PENJUALAN!BP433+PENJUALAN!BS433+PENJUALAN!BV433+PENJUALAN!BY433</f>
        <v>0</v>
      </c>
      <c r="F433" s="8"/>
      <c r="G433" s="7">
        <f t="shared" si="35"/>
        <v>0</v>
      </c>
      <c r="H433" s="7"/>
      <c r="I433" s="7">
        <f t="shared" si="36"/>
        <v>0</v>
      </c>
      <c r="K433" s="6"/>
      <c r="L433" s="7"/>
      <c r="N433" s="35"/>
      <c r="O433" s="36">
        <f>PENJUALAN!BE412</f>
        <v>0</v>
      </c>
      <c r="P433" s="37">
        <f>PENJUALAN!BG438</f>
        <v>0</v>
      </c>
      <c r="R433" s="36">
        <f>PENJUALAN!BE412</f>
        <v>0</v>
      </c>
      <c r="S433" s="37">
        <f>PENJUALAN!BD439</f>
        <v>0</v>
      </c>
      <c r="W433" s="8"/>
      <c r="Y433" s="2"/>
    </row>
    <row r="434" spans="1:27">
      <c r="A434" s="6">
        <v>20</v>
      </c>
      <c r="B434" s="6"/>
      <c r="C434" s="7"/>
      <c r="D434" s="7">
        <f>PENJUALAN!C434+PENJUALAN!F434+PENJUALAN!I434+PENJUALAN!L434+PENJUALAN!O434+PENJUALAN!R434+PENJUALAN!U434+PENJUALAN!X434+PENJUALAN!AA434+PENJUALAN!AD434+PENJUALAN!AG434+PENJUALAN!AJ434+PENJUALAN!AM434+PENJUALAN!AP434+PENJUALAN!AS434+PENJUALAN!AY434+PENJUALAN!BB434+PENJUALAN!BE434+PENJUALAN!BH434+PENJUALAN!BK434+PENJUALAN!BN434+PENJUALAN!BQ434+PENJUALAN!BT434+PENJUALAN!BK434+PENJUALAN!BN434+PENJUALAN!BQ434+PENJUALAN!BT434+PENJUALAN!BW434</f>
        <v>0</v>
      </c>
      <c r="E434" s="7">
        <f>PENJUALAN!E434+PENJUALAN!H434+PENJUALAN!K434+PENJUALAN!N434+PENJUALAN!Q434+PENJUALAN!T434+PENJUALAN!W434+PENJUALAN!Z434+PENJUALAN!AC434+PENJUALAN!AF434+PENJUALAN!AI434+PENJUALAN!AL434+PENJUALAN!AO434+PENJUALAN!AR434+PENJUALAN!AU434+PENJUALAN!AX434+PENJUALAN!BA434+PENJUALAN!BD434+PENJUALAN!BG434+PENJUALAN!BJ434+PENJUALAN!BM434+PENJUALAN!BP434+PENJUALAN!BS434+PENJUALAN!BV434+PENJUALAN!BY434</f>
        <v>0</v>
      </c>
      <c r="F434" s="8"/>
      <c r="G434" s="7">
        <f t="shared" si="35"/>
        <v>0</v>
      </c>
      <c r="H434" s="7"/>
      <c r="I434" s="7">
        <f t="shared" si="36"/>
        <v>0</v>
      </c>
      <c r="K434" s="6"/>
      <c r="L434" s="7"/>
      <c r="N434" s="35"/>
      <c r="O434" s="36">
        <f>PENJUALAN!BH412</f>
        <v>0</v>
      </c>
      <c r="P434" s="37">
        <f>PENJUALAN!BG438</f>
        <v>0</v>
      </c>
      <c r="R434" s="36">
        <f>PENJUALAN!BH412</f>
        <v>0</v>
      </c>
      <c r="S434" s="37">
        <f>PENJUALAN!BG439</f>
        <v>0</v>
      </c>
      <c r="Y434" s="2"/>
    </row>
    <row r="435" spans="1:27">
      <c r="A435" s="6">
        <v>21</v>
      </c>
      <c r="B435" s="6"/>
      <c r="C435" s="7"/>
      <c r="D435" s="7">
        <f>PENJUALAN!C435+PENJUALAN!F435+PENJUALAN!I435+PENJUALAN!L435+PENJUALAN!O435+PENJUALAN!R435+PENJUALAN!U435+PENJUALAN!X435+PENJUALAN!AA435+PENJUALAN!AD435+PENJUALAN!AG435+PENJUALAN!AJ435+PENJUALAN!AM435+PENJUALAN!AP435+PENJUALAN!AS435+PENJUALAN!AY435+PENJUALAN!BB435+PENJUALAN!BE435+PENJUALAN!BH435+PENJUALAN!BK435+PENJUALAN!BN435+PENJUALAN!BQ435+PENJUALAN!BT435+PENJUALAN!BK435+PENJUALAN!BN435+PENJUALAN!BQ435+PENJUALAN!BT435+PENJUALAN!BW435</f>
        <v>0</v>
      </c>
      <c r="E435" s="7">
        <f>PENJUALAN!E435+PENJUALAN!H435+PENJUALAN!K435+PENJUALAN!N435+PENJUALAN!Q435+PENJUALAN!T435+PENJUALAN!W435+PENJUALAN!Z435+PENJUALAN!AC435+PENJUALAN!AF435+PENJUALAN!AI435+PENJUALAN!AL435+PENJUALAN!AO435+PENJUALAN!AR435+PENJUALAN!AU435+PENJUALAN!AX435+PENJUALAN!BA435+PENJUALAN!BD435+PENJUALAN!BG435+PENJUALAN!BJ435+PENJUALAN!BM435+PENJUALAN!BP435+PENJUALAN!BS435+PENJUALAN!BV435+PENJUALAN!BY435</f>
        <v>0</v>
      </c>
      <c r="F435" s="8"/>
      <c r="G435" s="7">
        <f t="shared" si="35"/>
        <v>0</v>
      </c>
      <c r="H435" s="7"/>
      <c r="I435" s="7">
        <f t="shared" si="36"/>
        <v>0</v>
      </c>
      <c r="K435" s="6"/>
      <c r="L435" s="7"/>
      <c r="N435" s="35"/>
      <c r="O435" s="36">
        <f>PENJUALAN!BH412</f>
        <v>0</v>
      </c>
      <c r="P435" s="37">
        <f>PENJUALAN!BJ438</f>
        <v>0</v>
      </c>
      <c r="R435" s="36">
        <f>PENJUALAN!BK412</f>
        <v>0</v>
      </c>
      <c r="S435" s="37">
        <f>PENJUALAN!BJ380</f>
        <v>0</v>
      </c>
      <c r="Y435" s="2"/>
    </row>
    <row r="436" spans="1:27">
      <c r="C436" s="8"/>
      <c r="D436" s="8"/>
      <c r="E436" s="8"/>
      <c r="F436" s="8"/>
      <c r="G436" s="8"/>
      <c r="H436" s="8"/>
      <c r="I436" s="8"/>
      <c r="L436" s="8"/>
      <c r="N436" s="2"/>
      <c r="O436" s="2"/>
      <c r="Y436" s="2"/>
    </row>
    <row r="437" spans="1:27">
      <c r="C437" s="8"/>
      <c r="D437" s="8"/>
      <c r="E437" s="9">
        <f>SUM(E415:E435)</f>
        <v>81563600</v>
      </c>
      <c r="F437" s="8"/>
      <c r="G437" s="8"/>
      <c r="H437" s="8"/>
      <c r="I437" s="9">
        <f>SUM(I415:I435)</f>
        <v>14000</v>
      </c>
      <c r="L437" s="9">
        <f>SUM(L415:L435)</f>
        <v>8050000</v>
      </c>
      <c r="N437" s="2"/>
      <c r="O437" s="2"/>
      <c r="P437" s="9">
        <f>SUM(P415:P435)</f>
        <v>81563600</v>
      </c>
      <c r="S437" s="9">
        <f>SUM(S415:S435)</f>
        <v>0</v>
      </c>
      <c r="Y437" s="2"/>
    </row>
    <row r="438" spans="1:27">
      <c r="C438" s="31"/>
      <c r="D438" s="31"/>
      <c r="E438" s="32">
        <f>Y421</f>
        <v>67550000</v>
      </c>
      <c r="F438" s="8"/>
      <c r="G438" s="8"/>
      <c r="H438" s="8"/>
      <c r="I438" s="8"/>
      <c r="L438" s="8"/>
      <c r="N438" s="2"/>
      <c r="O438" s="2"/>
      <c r="S438" s="42">
        <f>I437+P437+S437</f>
        <v>81577600</v>
      </c>
      <c r="Y438" s="2"/>
    </row>
    <row r="439" spans="1:27">
      <c r="C439" s="8"/>
      <c r="D439" s="8" t="s">
        <v>88</v>
      </c>
      <c r="E439" s="9">
        <f>I437</f>
        <v>14000</v>
      </c>
      <c r="F439" s="8"/>
      <c r="G439" s="8"/>
      <c r="H439" s="8"/>
      <c r="I439" s="8"/>
      <c r="L439" s="8"/>
      <c r="N439" s="2"/>
      <c r="O439" s="2"/>
      <c r="Y439" s="2"/>
    </row>
    <row r="440" spans="1:27">
      <c r="C440" s="8"/>
      <c r="D440" s="8" t="s">
        <v>89</v>
      </c>
      <c r="E440" s="9">
        <f>L437</f>
        <v>8050000</v>
      </c>
      <c r="F440" s="8"/>
      <c r="G440" s="8"/>
      <c r="H440" s="8"/>
      <c r="I440" s="8"/>
      <c r="L440" s="8"/>
      <c r="N440" s="2"/>
      <c r="O440" s="2"/>
      <c r="Y440" s="2"/>
    </row>
    <row r="441" spans="1:27">
      <c r="C441" s="8"/>
      <c r="D441" s="8"/>
      <c r="E441" s="8"/>
      <c r="F441" s="8"/>
      <c r="G441" s="8"/>
      <c r="H441" s="8"/>
      <c r="I441" s="8"/>
      <c r="L441" s="8"/>
      <c r="N441" s="2"/>
      <c r="O441" s="2"/>
      <c r="Y441" s="2"/>
    </row>
    <row r="442" spans="1:27">
      <c r="C442" s="8"/>
      <c r="D442" s="8" t="s">
        <v>90</v>
      </c>
      <c r="E442" s="9">
        <f>E437-E438+E439-E440</f>
        <v>5977600</v>
      </c>
      <c r="F442" s="8"/>
      <c r="G442" s="8"/>
      <c r="H442" s="8"/>
      <c r="I442" s="8"/>
      <c r="N442" s="2"/>
      <c r="O442" s="2"/>
      <c r="Y442" s="2"/>
    </row>
    <row r="443" spans="1:27">
      <c r="N443" s="2"/>
      <c r="O443" s="2"/>
      <c r="Y443" s="2"/>
    </row>
    <row r="445" spans="1:27" ht="6" customHeight="1"/>
    <row r="447" spans="1:27">
      <c r="A447" s="75" t="s">
        <v>32</v>
      </c>
      <c r="B447" s="73"/>
      <c r="C447" s="27" t="s">
        <v>37</v>
      </c>
      <c r="D447" s="27" t="s">
        <v>12</v>
      </c>
      <c r="E447" s="80" t="s">
        <v>38</v>
      </c>
      <c r="G447" s="27" t="s">
        <v>39</v>
      </c>
      <c r="H447" s="80" t="s">
        <v>3</v>
      </c>
      <c r="I447" s="80" t="s">
        <v>38</v>
      </c>
      <c r="K447" s="84" t="s">
        <v>40</v>
      </c>
      <c r="L447" s="85"/>
      <c r="N447" s="82" t="s">
        <v>41</v>
      </c>
      <c r="O447" s="74" t="s">
        <v>42</v>
      </c>
      <c r="P447" s="73"/>
      <c r="R447" s="75" t="s">
        <v>43</v>
      </c>
      <c r="S447" s="73"/>
      <c r="U447" s="75" t="s">
        <v>44</v>
      </c>
      <c r="V447" s="76"/>
      <c r="W447" s="76"/>
      <c r="X447" s="76"/>
      <c r="Y447" s="77"/>
      <c r="AA447" s="80" t="s">
        <v>45</v>
      </c>
    </row>
    <row r="448" spans="1:27">
      <c r="A448" s="5" t="s">
        <v>10</v>
      </c>
      <c r="B448" s="5" t="s">
        <v>46</v>
      </c>
      <c r="C448" s="28" t="s">
        <v>47</v>
      </c>
      <c r="D448" s="28" t="s">
        <v>48</v>
      </c>
      <c r="E448" s="81"/>
      <c r="G448" s="28" t="s">
        <v>49</v>
      </c>
      <c r="H448" s="81"/>
      <c r="I448" s="81"/>
      <c r="K448" s="86"/>
      <c r="L448" s="87"/>
      <c r="N448" s="83"/>
      <c r="O448" s="33" t="s">
        <v>50</v>
      </c>
      <c r="P448" s="34" t="s">
        <v>51</v>
      </c>
      <c r="R448" s="34" t="s">
        <v>50</v>
      </c>
      <c r="S448" s="34" t="s">
        <v>51</v>
      </c>
      <c r="U448" s="5" t="s">
        <v>46</v>
      </c>
      <c r="V448" s="5" t="s">
        <v>52</v>
      </c>
      <c r="W448" s="5" t="s">
        <v>11</v>
      </c>
      <c r="X448" s="5" t="s">
        <v>3</v>
      </c>
      <c r="Y448" s="45" t="s">
        <v>38</v>
      </c>
      <c r="AA448" s="81"/>
    </row>
    <row r="449" spans="1:27" ht="3.95" customHeight="1"/>
    <row r="450" spans="1:27">
      <c r="A450" s="6">
        <v>1</v>
      </c>
      <c r="B450" s="6" t="s">
        <v>53</v>
      </c>
      <c r="C450" s="30">
        <v>847</v>
      </c>
      <c r="D450" s="7">
        <f>PENJUALAN!C450+PENJUALAN!F450+PENJUALAN!I450+PENJUALAN!L450+PENJUALAN!O450+PENJUALAN!R450+PENJUALAN!U450+PENJUALAN!X450+PENJUALAN!AA450+PENJUALAN!AD450+PENJUALAN!AG450+PENJUALAN!AJ450+PENJUALAN!AM450+PENJUALAN!AP450+PENJUALAN!AS450+PENJUALAN!AY450+PENJUALAN!BB450+PENJUALAN!BE450+PENJUALAN!BH450+PENJUALAN!BK450+PENJUALAN!BN450+PENJUALAN!BQ450+PENJUALAN!BT450+PENJUALAN!BK450+PENJUALAN!BN450+PENJUALAN!BQ450+PENJUALAN!BT450+PENJUALAN!BW450</f>
        <v>847</v>
      </c>
      <c r="E450" s="7">
        <f>PENJUALAN!E450+PENJUALAN!H450+PENJUALAN!K450+PENJUALAN!N450+PENJUALAN!Q450+PENJUALAN!T450+PENJUALAN!W450+PENJUALAN!Z450+PENJUALAN!AC450+PENJUALAN!AF450+PENJUALAN!AI450+PENJUALAN!AL450+PENJUALAN!AO450+PENJUALAN!AR450+PENJUALAN!AU450+PENJUALAN!AX450+PENJUALAN!BA450+PENJUALAN!BD450+PENJUALAN!BG450+PENJUALAN!BJ450+PENJUALAN!BM450+PENJUALAN!BP450+PENJUALAN!BS450+PENJUALAN!BV450+PENJUALAN!BY450</f>
        <v>33077500</v>
      </c>
      <c r="F450" s="8"/>
      <c r="G450" s="7">
        <f t="shared" ref="G450:G470" si="38">C450-D450</f>
        <v>0</v>
      </c>
      <c r="H450" s="30">
        <v>38000</v>
      </c>
      <c r="I450" s="7">
        <f t="shared" ref="I450:I470" si="39">G450*H450</f>
        <v>0</v>
      </c>
      <c r="K450" s="39" t="s">
        <v>54</v>
      </c>
      <c r="L450" s="30">
        <v>1000000</v>
      </c>
      <c r="N450" s="39" t="s">
        <v>33</v>
      </c>
      <c r="O450" s="36" t="str">
        <f>PENJUALAN!C447</f>
        <v>KARWATI</v>
      </c>
      <c r="P450" s="37">
        <f>PENJUALAN!E473</f>
        <v>19500000</v>
      </c>
      <c r="R450" s="36" t="str">
        <f>PENJUALAN!C447</f>
        <v>KARWATI</v>
      </c>
      <c r="S450" s="37">
        <f>PENJUALAN!E474</f>
        <v>0</v>
      </c>
      <c r="U450" s="39" t="s">
        <v>55</v>
      </c>
      <c r="V450" s="39"/>
      <c r="W450" s="30">
        <v>3500</v>
      </c>
      <c r="X450" s="39">
        <v>19300</v>
      </c>
      <c r="Y450" s="46">
        <f t="shared" ref="Y450:Y455" si="40">W450*X450</f>
        <v>67550000</v>
      </c>
      <c r="AA450" s="6"/>
    </row>
    <row r="451" spans="1:27">
      <c r="A451" s="6">
        <v>2</v>
      </c>
      <c r="B451" s="6" t="s">
        <v>56</v>
      </c>
      <c r="C451" s="30">
        <v>65</v>
      </c>
      <c r="D451" s="7">
        <f>PENJUALAN!C451+PENJUALAN!F451+PENJUALAN!I451+PENJUALAN!L451+PENJUALAN!O451+PENJUALAN!R451+PENJUALAN!U451+PENJUALAN!X451+PENJUALAN!AA451+PENJUALAN!AD451+PENJUALAN!AG451+PENJUALAN!AJ451+PENJUALAN!AM451+PENJUALAN!AP451+PENJUALAN!AS451+PENJUALAN!AY451+PENJUALAN!BB451+PENJUALAN!BE451+PENJUALAN!BH451+PENJUALAN!BK451+PENJUALAN!BN451+PENJUALAN!BQ451+PENJUALAN!BT451+PENJUALAN!BK451+PENJUALAN!BN451+PENJUALAN!BQ451+PENJUALAN!BT451+PENJUALAN!BW451</f>
        <v>65</v>
      </c>
      <c r="E451" s="7">
        <f>PENJUALAN!E451+PENJUALAN!H451+PENJUALAN!K451+PENJUALAN!N451+PENJUALAN!Q451+PENJUALAN!T451+PENJUALAN!W451+PENJUALAN!Z451+PENJUALAN!AC451+PENJUALAN!AF451+PENJUALAN!AI451+PENJUALAN!AL451+PENJUALAN!AO451+PENJUALAN!AR451+PENJUALAN!AU451+PENJUALAN!AX451+PENJUALAN!BA451+PENJUALAN!BD451+PENJUALAN!BG451+PENJUALAN!BJ451+PENJUALAN!BM451+PENJUALAN!BP451+PENJUALAN!BS451+PENJUALAN!BV451+PENJUALAN!BY451</f>
        <v>2355000</v>
      </c>
      <c r="F451" s="8"/>
      <c r="G451" s="7">
        <f t="shared" si="38"/>
        <v>0</v>
      </c>
      <c r="H451" s="30">
        <v>35000</v>
      </c>
      <c r="I451" s="7">
        <f t="shared" si="39"/>
        <v>0</v>
      </c>
      <c r="K451" s="39" t="s">
        <v>57</v>
      </c>
      <c r="L451" s="30">
        <v>450000</v>
      </c>
      <c r="N451" s="39" t="s">
        <v>32</v>
      </c>
      <c r="O451" s="36" t="str">
        <f>PENJUALAN!F447</f>
        <v>RUDI</v>
      </c>
      <c r="P451" s="37">
        <f>PENJUALAN!H473</f>
        <v>3570000</v>
      </c>
      <c r="R451" s="36" t="str">
        <f>PENJUALAN!F447</f>
        <v>RUDI</v>
      </c>
      <c r="S451" s="37">
        <f>PENJUALAN!H474</f>
        <v>0</v>
      </c>
      <c r="U451" s="6"/>
      <c r="V451" s="6"/>
      <c r="W451" s="7"/>
      <c r="X451" s="6"/>
      <c r="Y451" s="46">
        <f t="shared" si="40"/>
        <v>0</v>
      </c>
      <c r="AA451" s="6"/>
    </row>
    <row r="452" spans="1:27">
      <c r="A452" s="6">
        <v>3</v>
      </c>
      <c r="B452" s="6" t="s">
        <v>58</v>
      </c>
      <c r="C452" s="30">
        <v>480.5</v>
      </c>
      <c r="D452" s="7">
        <f>PENJUALAN!C452+PENJUALAN!F452+PENJUALAN!I452+PENJUALAN!L452+PENJUALAN!O452+PENJUALAN!R452+PENJUALAN!U452+PENJUALAN!X452+PENJUALAN!AA452+PENJUALAN!AD452+PENJUALAN!AG452+PENJUALAN!AJ452+PENJUALAN!AM452+PENJUALAN!AP452+PENJUALAN!AS452+PENJUALAN!AY452+PENJUALAN!BB452+PENJUALAN!BE452+PENJUALAN!BH452+PENJUALAN!BK452+PENJUALAN!BN452+PENJUALAN!BQ452+PENJUALAN!BT452+PENJUALAN!BK452+PENJUALAN!BN452+PENJUALAN!BQ452+PENJUALAN!BT452+PENJUALAN!BW452</f>
        <v>480.5</v>
      </c>
      <c r="E452" s="7">
        <f>PENJUALAN!E452+PENJUALAN!H452+PENJUALAN!K452+PENJUALAN!N452+PENJUALAN!Q452+PENJUALAN!T452+PENJUALAN!W452+PENJUALAN!Z452+PENJUALAN!AC452+PENJUALAN!AF452+PENJUALAN!AI452+PENJUALAN!AL452+PENJUALAN!AO452+PENJUALAN!AR452+PENJUALAN!AU452+PENJUALAN!AX452+PENJUALAN!BA452+PENJUALAN!BD452+PENJUALAN!BG452+PENJUALAN!BJ452+PENJUALAN!BM452+PENJUALAN!BP452+PENJUALAN!BS452+PENJUALAN!BV452+PENJUALAN!BY452</f>
        <v>16338000</v>
      </c>
      <c r="F452" s="8"/>
      <c r="G452" s="7">
        <f t="shared" si="38"/>
        <v>0</v>
      </c>
      <c r="H452" s="30">
        <v>31000</v>
      </c>
      <c r="I452" s="7">
        <f t="shared" si="39"/>
        <v>0</v>
      </c>
      <c r="K452" s="39" t="s">
        <v>59</v>
      </c>
      <c r="L452" s="30">
        <v>320000</v>
      </c>
      <c r="N452" s="39" t="s">
        <v>33</v>
      </c>
      <c r="O452" s="36" t="str">
        <f>PENJUALAN!I447</f>
        <v>APRI</v>
      </c>
      <c r="P452" s="38">
        <f>PENJUALAN!K473</f>
        <v>700000</v>
      </c>
      <c r="R452" s="36" t="str">
        <f>PENJUALAN!I447</f>
        <v>APRI</v>
      </c>
      <c r="S452" s="37">
        <f>PENJUALAN!K474</f>
        <v>0</v>
      </c>
      <c r="U452" s="6"/>
      <c r="V452" s="6"/>
      <c r="W452" s="7"/>
      <c r="X452" s="6"/>
      <c r="Y452" s="46">
        <f t="shared" si="40"/>
        <v>0</v>
      </c>
      <c r="AA452" s="6"/>
    </row>
    <row r="453" spans="1:27">
      <c r="A453" s="6">
        <v>4</v>
      </c>
      <c r="B453" s="6" t="s">
        <v>61</v>
      </c>
      <c r="C453" s="30">
        <v>100</v>
      </c>
      <c r="D453" s="7">
        <f>PENJUALAN!C453+PENJUALAN!F453+PENJUALAN!I453+PENJUALAN!L453+PENJUALAN!O453+PENJUALAN!R453+PENJUALAN!U453+PENJUALAN!X453+PENJUALAN!AA453+PENJUALAN!AD453+PENJUALAN!AG453+PENJUALAN!AJ453+PENJUALAN!AM453+PENJUALAN!AP453+PENJUALAN!AS453+PENJUALAN!AY453+PENJUALAN!BB453+PENJUALAN!BE453+PENJUALAN!BH453+PENJUALAN!BK453+PENJUALAN!BN453+PENJUALAN!BQ453+PENJUALAN!BT453+PENJUALAN!BK453+PENJUALAN!BN453+PENJUALAN!BQ453+PENJUALAN!BT453+PENJUALAN!BW453</f>
        <v>100</v>
      </c>
      <c r="E453" s="7">
        <f>PENJUALAN!E453+PENJUALAN!H453+PENJUALAN!K453+PENJUALAN!N453+PENJUALAN!Q453+PENJUALAN!T453+PENJUALAN!W453+PENJUALAN!Z453+PENJUALAN!AC453+PENJUALAN!AF453+PENJUALAN!AI453+PENJUALAN!AL453+PENJUALAN!AO453+PENJUALAN!AR453+PENJUALAN!AU453+PENJUALAN!AX453+PENJUALAN!BA453+PENJUALAN!BD453+PENJUALAN!BG453+PENJUALAN!BJ453+PENJUALAN!BM453+PENJUALAN!BP453+PENJUALAN!BS453+PENJUALAN!BV453+PENJUALAN!BY453</f>
        <v>3336000</v>
      </c>
      <c r="F453" s="8"/>
      <c r="G453" s="7">
        <f t="shared" si="38"/>
        <v>0</v>
      </c>
      <c r="H453" s="30">
        <v>32000</v>
      </c>
      <c r="I453" s="7">
        <f t="shared" si="39"/>
        <v>0</v>
      </c>
      <c r="K453" s="39" t="s">
        <v>62</v>
      </c>
      <c r="L453" s="30">
        <v>150000</v>
      </c>
      <c r="N453" s="39" t="s">
        <v>33</v>
      </c>
      <c r="O453" s="36" t="str">
        <f>PENJUALAN!L447</f>
        <v>TOHIR</v>
      </c>
      <c r="P453" s="37">
        <f>PENJUALAN!N473</f>
        <v>260000</v>
      </c>
      <c r="R453" s="36" t="str">
        <f>PENJUALAN!L447</f>
        <v>TOHIR</v>
      </c>
      <c r="S453" s="37">
        <f>PENJUALAN!N474</f>
        <v>0</v>
      </c>
      <c r="U453" s="6"/>
      <c r="V453" s="6"/>
      <c r="W453" s="7"/>
      <c r="X453" s="6"/>
      <c r="Y453" s="46">
        <f t="shared" si="40"/>
        <v>0</v>
      </c>
      <c r="AA453" s="6"/>
    </row>
    <row r="454" spans="1:27">
      <c r="A454" s="6">
        <v>5</v>
      </c>
      <c r="B454" s="6" t="s">
        <v>63</v>
      </c>
      <c r="C454" s="30">
        <v>5</v>
      </c>
      <c r="D454" s="7">
        <f>PENJUALAN!C454+PENJUALAN!F454+PENJUALAN!I454+PENJUALAN!L454+PENJUALAN!O454+PENJUALAN!R454+PENJUALAN!U454+PENJUALAN!X454+PENJUALAN!AA454+PENJUALAN!AD454+PENJUALAN!AG454+PENJUALAN!AJ454+PENJUALAN!AM454+PENJUALAN!AP454+PENJUALAN!AS454+PENJUALAN!AY454+PENJUALAN!BB454+PENJUALAN!BE454+PENJUALAN!BH454+PENJUALAN!BK454+PENJUALAN!BN454+PENJUALAN!BQ454+PENJUALAN!BT454+PENJUALAN!BK454+PENJUALAN!BN454+PENJUALAN!BQ454+PENJUALAN!BT454+PENJUALAN!BW454</f>
        <v>5</v>
      </c>
      <c r="E454" s="7">
        <f>PENJUALAN!E454+PENJUALAN!H454+PENJUALAN!K454+PENJUALAN!N454+PENJUALAN!Q454+PENJUALAN!T454+PENJUALAN!W454+PENJUALAN!Z454+PENJUALAN!AC454+PENJUALAN!AF454+PENJUALAN!AI454+PENJUALAN!AL454+PENJUALAN!AO454+PENJUALAN!AR454+PENJUALAN!AU454+PENJUALAN!AX454+PENJUALAN!BA454+PENJUALAN!BD454+PENJUALAN!BG454+PENJUALAN!BJ454+PENJUALAN!BM454+PENJUALAN!BP454+PENJUALAN!BS454+PENJUALAN!BV454+PENJUALAN!BY454</f>
        <v>155000</v>
      </c>
      <c r="F454" s="8"/>
      <c r="G454" s="7">
        <f t="shared" si="38"/>
        <v>0</v>
      </c>
      <c r="H454" s="30">
        <v>30000</v>
      </c>
      <c r="I454" s="7">
        <f t="shared" si="39"/>
        <v>0</v>
      </c>
      <c r="K454" s="39" t="s">
        <v>64</v>
      </c>
      <c r="L454" s="30">
        <v>2300000</v>
      </c>
      <c r="N454" s="39" t="s">
        <v>33</v>
      </c>
      <c r="O454" s="36" t="str">
        <f>PENJUALAN!O447</f>
        <v>AGUS</v>
      </c>
      <c r="P454" s="37">
        <f>PENJUALAN!Q473</f>
        <v>23970500</v>
      </c>
      <c r="R454" s="36" t="str">
        <f>PENJUALAN!O447</f>
        <v>AGUS</v>
      </c>
      <c r="S454" s="37">
        <f>PENJUALAN!Q474</f>
        <v>0</v>
      </c>
      <c r="U454" s="6"/>
      <c r="V454" s="6"/>
      <c r="W454" s="7"/>
      <c r="X454" s="6"/>
      <c r="Y454" s="46">
        <f t="shared" si="40"/>
        <v>0</v>
      </c>
      <c r="AA454" s="6"/>
    </row>
    <row r="455" spans="1:27">
      <c r="A455" s="6">
        <v>6</v>
      </c>
      <c r="B455" s="6" t="s">
        <v>65</v>
      </c>
      <c r="C455" s="30">
        <v>61</v>
      </c>
      <c r="D455" s="7">
        <f>PENJUALAN!C455+PENJUALAN!F455+PENJUALAN!I455+PENJUALAN!L455+PENJUALAN!O455+PENJUALAN!R455+PENJUALAN!U455+PENJUALAN!X455+PENJUALAN!AA455+PENJUALAN!AD455+PENJUALAN!AG455+PENJUALAN!AJ455+PENJUALAN!AM455+PENJUALAN!AP455+PENJUALAN!AS455+PENJUALAN!AY455+PENJUALAN!BB455+PENJUALAN!BE455+PENJUALAN!BH455+PENJUALAN!BK455+PENJUALAN!BN455+PENJUALAN!BQ455+PENJUALAN!BT455+PENJUALAN!BK455+PENJUALAN!BN455+PENJUALAN!BQ455+PENJUALAN!BT455+PENJUALAN!BW455</f>
        <v>61</v>
      </c>
      <c r="E455" s="7">
        <f>PENJUALAN!E455+PENJUALAN!H455+PENJUALAN!K455+PENJUALAN!N455+PENJUALAN!Q455+PENJUALAN!T455+PENJUALAN!W455+PENJUALAN!Z455+PENJUALAN!AC455+PENJUALAN!AF455+PENJUALAN!AI455+PENJUALAN!AL455+PENJUALAN!AO455+PENJUALAN!AR455+PENJUALAN!AU455+PENJUALAN!AX455+PENJUALAN!BA455+PENJUALAN!BD455+PENJUALAN!BG455+PENJUALAN!BJ455+PENJUALAN!BM455+PENJUALAN!BP455+PENJUALAN!BS455+PENJUALAN!BV455+PENJUALAN!BY455</f>
        <v>1792000</v>
      </c>
      <c r="F455" s="8"/>
      <c r="G455" s="7">
        <f t="shared" si="38"/>
        <v>0</v>
      </c>
      <c r="H455" s="30">
        <v>29000</v>
      </c>
      <c r="I455" s="7">
        <f t="shared" si="39"/>
        <v>0</v>
      </c>
      <c r="K455" s="39" t="s">
        <v>66</v>
      </c>
      <c r="L455" s="30">
        <v>2500000</v>
      </c>
      <c r="N455" s="39" t="s">
        <v>33</v>
      </c>
      <c r="O455" s="36" t="str">
        <f>PENJUALAN!R447</f>
        <v>UKA</v>
      </c>
      <c r="P455" s="37">
        <f>PENJUALAN!T473</f>
        <v>2540000</v>
      </c>
      <c r="R455" s="36" t="str">
        <f>PENJUALAN!R447</f>
        <v>UKA</v>
      </c>
      <c r="S455" s="37">
        <f>PENJUALAN!T474</f>
        <v>0</v>
      </c>
      <c r="U455" s="6"/>
      <c r="V455" s="6"/>
      <c r="W455" s="7"/>
      <c r="X455" s="6"/>
      <c r="Y455" s="46">
        <f t="shared" si="40"/>
        <v>0</v>
      </c>
      <c r="AA455" s="6"/>
    </row>
    <row r="456" spans="1:27">
      <c r="A456" s="6">
        <v>7</v>
      </c>
      <c r="B456" s="6" t="s">
        <v>67</v>
      </c>
      <c r="C456" s="30">
        <v>550</v>
      </c>
      <c r="D456" s="7">
        <f>PENJUALAN!C456+PENJUALAN!F456+PENJUALAN!I456+PENJUALAN!L456+PENJUALAN!O456+PENJUALAN!R456+PENJUALAN!U456+PENJUALAN!X456+PENJUALAN!AA456+PENJUALAN!AD456+PENJUALAN!AG456+PENJUALAN!AJ456+PENJUALAN!AM456+PENJUALAN!AP456+PENJUALAN!AS456+PENJUALAN!AY456+PENJUALAN!BB456+PENJUALAN!BE456+PENJUALAN!BH456+PENJUALAN!BK456+PENJUALAN!BN456+PENJUALAN!BQ456+PENJUALAN!BT456+PENJUALAN!BK456+PENJUALAN!BN456+PENJUALAN!BQ456+PENJUALAN!BT456+PENJUALAN!BW456</f>
        <v>550</v>
      </c>
      <c r="E456" s="7">
        <f>PENJUALAN!E456+PENJUALAN!H456+PENJUALAN!K456+PENJUALAN!N456+PENJUALAN!Q456+PENJUALAN!T456+PENJUALAN!W456+PENJUALAN!Z456+PENJUALAN!AC456+PENJUALAN!AF456+PENJUALAN!AI456+PENJUALAN!AL456+PENJUALAN!AO456+PENJUALAN!AR456+PENJUALAN!AU456+PENJUALAN!AX456+PENJUALAN!BA456+PENJUALAN!BD456+PENJUALAN!BG456+PENJUALAN!BJ456+PENJUALAN!BM456+PENJUALAN!BP456+PENJUALAN!BS456+PENJUALAN!BV456+PENJUALAN!BY456</f>
        <v>7745000</v>
      </c>
      <c r="F456" s="8"/>
      <c r="G456" s="7">
        <f t="shared" si="38"/>
        <v>0</v>
      </c>
      <c r="H456" s="30">
        <v>13000</v>
      </c>
      <c r="I456" s="7">
        <f t="shared" si="39"/>
        <v>0</v>
      </c>
      <c r="K456" s="39" t="s">
        <v>68</v>
      </c>
      <c r="L456" s="30">
        <v>300000</v>
      </c>
      <c r="N456" s="39" t="s">
        <v>36</v>
      </c>
      <c r="O456" s="36" t="str">
        <f>PENJUALAN!U447</f>
        <v>UPI</v>
      </c>
      <c r="P456" s="37">
        <f>PENJUALAN!W473</f>
        <v>0</v>
      </c>
      <c r="R456" s="36" t="str">
        <f>PENJUALAN!U447</f>
        <v>UPI</v>
      </c>
      <c r="S456" s="37">
        <f>PENJUALAN!W474</f>
        <v>3250000</v>
      </c>
      <c r="U456" s="40"/>
      <c r="V456" s="40"/>
      <c r="W456" s="41"/>
      <c r="Y456" s="24">
        <f>SUM(Y450:Y455)</f>
        <v>67550000</v>
      </c>
    </row>
    <row r="457" spans="1:27">
      <c r="A457" s="6">
        <v>8</v>
      </c>
      <c r="B457" s="6" t="s">
        <v>69</v>
      </c>
      <c r="C457" s="30">
        <v>222</v>
      </c>
      <c r="D457" s="7">
        <f>PENJUALAN!C457+PENJUALAN!F457+PENJUALAN!I457+PENJUALAN!L457+PENJUALAN!O457+PENJUALAN!R457+PENJUALAN!U457+PENJUALAN!X457+PENJUALAN!AA457+PENJUALAN!AD457+PENJUALAN!AG457+PENJUALAN!AJ457+PENJUALAN!AM457+PENJUALAN!AP457+PENJUALAN!AS457+PENJUALAN!AY457+PENJUALAN!BB457+PENJUALAN!BE457+PENJUALAN!BH457+PENJUALAN!BK457+PENJUALAN!BN457+PENJUALAN!BQ457+PENJUALAN!BT457+PENJUALAN!BK457+PENJUALAN!BN457+PENJUALAN!BQ457+PENJUALAN!BT457+PENJUALAN!BW457</f>
        <v>222.5</v>
      </c>
      <c r="E457" s="7">
        <f>PENJUALAN!E457+PENJUALAN!H457+PENJUALAN!K457+PENJUALAN!N457+PENJUALAN!Q457+PENJUALAN!T457+PENJUALAN!W457+PENJUALAN!Z457+PENJUALAN!AC457+PENJUALAN!AF457+PENJUALAN!AI457+PENJUALAN!AL457+PENJUALAN!AO457+PENJUALAN!AR457+PENJUALAN!AU457+PENJUALAN!AX457+PENJUALAN!BA457+PENJUALAN!BD457+PENJUALAN!BG457+PENJUALAN!BJ457+PENJUALAN!BM457+PENJUALAN!BP457+PENJUALAN!BS457+PENJUALAN!BV457+PENJUALAN!BY457</f>
        <v>6862500</v>
      </c>
      <c r="F457" s="8"/>
      <c r="G457" s="7">
        <f t="shared" si="38"/>
        <v>-0.5</v>
      </c>
      <c r="H457" s="30">
        <v>29000</v>
      </c>
      <c r="I457" s="7">
        <f t="shared" si="39"/>
        <v>-14500</v>
      </c>
      <c r="K457" s="39" t="s">
        <v>70</v>
      </c>
      <c r="L457" s="30">
        <v>250000</v>
      </c>
      <c r="N457" s="39" t="s">
        <v>33</v>
      </c>
      <c r="O457" s="36" t="str">
        <f>PENJUALAN!X447</f>
        <v>YANTO</v>
      </c>
      <c r="P457" s="37">
        <f>PENJUALAN!Z473</f>
        <v>620000</v>
      </c>
      <c r="R457" s="36" t="str">
        <f>PENJUALAN!X447</f>
        <v>YANTO</v>
      </c>
      <c r="S457" s="37">
        <f>PENJUALAN!Z474</f>
        <v>0</v>
      </c>
      <c r="U457" s="40"/>
      <c r="V457" s="88" t="s">
        <v>33</v>
      </c>
      <c r="W457" s="88"/>
      <c r="X457" s="44" t="s">
        <v>71</v>
      </c>
      <c r="Y457" s="39">
        <v>23000000</v>
      </c>
    </row>
    <row r="458" spans="1:27">
      <c r="A458" s="6">
        <v>9</v>
      </c>
      <c r="B458" s="6" t="s">
        <v>72</v>
      </c>
      <c r="C458" s="30">
        <v>187</v>
      </c>
      <c r="D458" s="7">
        <f>PENJUALAN!C458+PENJUALAN!F458+PENJUALAN!I458+PENJUALAN!L458+PENJUALAN!O458+PENJUALAN!R458+PENJUALAN!U458+PENJUALAN!X458+PENJUALAN!AA458+PENJUALAN!AD458+PENJUALAN!AG458+PENJUALAN!AJ458+PENJUALAN!AM458+PENJUALAN!AP458+PENJUALAN!AS458+PENJUALAN!AY458+PENJUALAN!BB458+PENJUALAN!BE458+PENJUALAN!BH458+PENJUALAN!BK458+PENJUALAN!BN458+PENJUALAN!BQ458+PENJUALAN!BT458+PENJUALAN!BK458+PENJUALAN!BN458+PENJUALAN!BQ458+PENJUALAN!BT458+PENJUALAN!BW458</f>
        <v>185</v>
      </c>
      <c r="E458" s="7">
        <f>PENJUALAN!E458+PENJUALAN!H458+PENJUALAN!K458+PENJUALAN!N458+PENJUALAN!Q458+PENJUALAN!T458+PENJUALAN!W458+PENJUALAN!Z458+PENJUALAN!AC458+PENJUALAN!AF458+PENJUALAN!AI458+PENJUALAN!AL458+PENJUALAN!AO458+PENJUALAN!AR458+PENJUALAN!AU458+PENJUALAN!AX458+PENJUALAN!BA458+PENJUALAN!BD458+PENJUALAN!BG458+PENJUALAN!BJ458+PENJUALAN!BM458+PENJUALAN!BP458+PENJUALAN!BS458+PENJUALAN!BV458+PENJUALAN!BY458</f>
        <v>1938000</v>
      </c>
      <c r="F458" s="8"/>
      <c r="G458" s="7">
        <f t="shared" si="38"/>
        <v>2</v>
      </c>
      <c r="H458" s="30">
        <v>9000</v>
      </c>
      <c r="I458" s="7">
        <f t="shared" si="39"/>
        <v>18000</v>
      </c>
      <c r="K458" s="39" t="s">
        <v>73</v>
      </c>
      <c r="L458" s="30"/>
      <c r="N458" s="39" t="s">
        <v>34</v>
      </c>
      <c r="O458" s="36" t="str">
        <f>PENJUALAN!AA447</f>
        <v>DARMA</v>
      </c>
      <c r="P458" s="37">
        <f>PENJUALAN!AC473</f>
        <v>19430000</v>
      </c>
      <c r="R458" s="36" t="str">
        <f>PENJUALAN!AA447</f>
        <v>DARMA</v>
      </c>
      <c r="S458" s="37">
        <f>PENJUALAN!AC474</f>
        <v>0</v>
      </c>
      <c r="V458" s="88" t="s">
        <v>33</v>
      </c>
      <c r="W458" s="88"/>
      <c r="X458" s="44" t="s">
        <v>71</v>
      </c>
      <c r="Y458" s="39">
        <v>20000000</v>
      </c>
    </row>
    <row r="459" spans="1:27">
      <c r="A459" s="6">
        <v>10</v>
      </c>
      <c r="B459" s="6" t="s">
        <v>74</v>
      </c>
      <c r="C459" s="30">
        <v>108</v>
      </c>
      <c r="D459" s="7">
        <f>PENJUALAN!C459+PENJUALAN!F459+PENJUALAN!I459+PENJUALAN!L459+PENJUALAN!O459+PENJUALAN!R459+PENJUALAN!U459+PENJUALAN!X459+PENJUALAN!AA459+PENJUALAN!AD459+PENJUALAN!AG459+PENJUALAN!AJ459+PENJUALAN!AM459+PENJUALAN!AP459+PENJUALAN!AS459+PENJUALAN!AY459+PENJUALAN!BB459+PENJUALAN!BE459+PENJUALAN!BH459+PENJUALAN!BK459+PENJUALAN!BN459+PENJUALAN!BQ459+PENJUALAN!BT459+PENJUALAN!BK459+PENJUALAN!BN459+PENJUALAN!BQ459+PENJUALAN!BT459+PENJUALAN!BW459</f>
        <v>108</v>
      </c>
      <c r="E459" s="7">
        <f>PENJUALAN!E459+PENJUALAN!H459+PENJUALAN!K459+PENJUALAN!N459+PENJUALAN!Q459+PENJUALAN!T459+PENJUALAN!W459+PENJUALAN!Z459+PENJUALAN!AC459+PENJUALAN!AF459+PENJUALAN!AI459+PENJUALAN!AL459+PENJUALAN!AO459+PENJUALAN!AR459+PENJUALAN!AU459+PENJUALAN!AX459+PENJUALAN!BA459+PENJUALAN!BD459+PENJUALAN!BG459+PENJUALAN!BJ459+PENJUALAN!BM459+PENJUALAN!BP459+PENJUALAN!BS459+PENJUALAN!BV459+PENJUALAN!BY459</f>
        <v>2446000</v>
      </c>
      <c r="F459" s="8"/>
      <c r="G459" s="7">
        <f t="shared" si="38"/>
        <v>0</v>
      </c>
      <c r="H459" s="30">
        <v>20000</v>
      </c>
      <c r="I459" s="7">
        <f t="shared" si="39"/>
        <v>0</v>
      </c>
      <c r="K459" s="39" t="s">
        <v>75</v>
      </c>
      <c r="L459" s="30">
        <v>50000</v>
      </c>
      <c r="N459" s="39" t="s">
        <v>33</v>
      </c>
      <c r="O459" s="36" t="str">
        <f>PENJUALAN!AD447</f>
        <v>TARMIN</v>
      </c>
      <c r="P459" s="37">
        <f>PENJUALAN!AF473</f>
        <v>6466000</v>
      </c>
      <c r="R459" s="36" t="str">
        <f>PENJUALAN!AD447</f>
        <v>TARMIN</v>
      </c>
      <c r="S459" s="37">
        <f>PENJUALAN!AF474</f>
        <v>0</v>
      </c>
      <c r="V459" s="88" t="s">
        <v>33</v>
      </c>
      <c r="W459" s="88"/>
      <c r="X459" s="44" t="s">
        <v>71</v>
      </c>
      <c r="Y459" s="39">
        <v>24550000</v>
      </c>
    </row>
    <row r="460" spans="1:27">
      <c r="A460" s="6">
        <v>11</v>
      </c>
      <c r="B460" s="6" t="s">
        <v>94</v>
      </c>
      <c r="C460" s="30">
        <v>114</v>
      </c>
      <c r="D460" s="7">
        <f>PENJUALAN!C460+PENJUALAN!F460+PENJUALAN!I460+PENJUALAN!L460+PENJUALAN!O460+PENJUALAN!R460+PENJUALAN!U460+PENJUALAN!X460+PENJUALAN!AA460+PENJUALAN!AD460+PENJUALAN!AG460+PENJUALAN!AJ460+PENJUALAN!AM460+PENJUALAN!AP460+PENJUALAN!AS460+PENJUALAN!AY460+PENJUALAN!BB460+PENJUALAN!BE460+PENJUALAN!BH460+PENJUALAN!BK460+PENJUALAN!BN460+PENJUALAN!BQ460+PENJUALAN!BT460+PENJUALAN!BK460+PENJUALAN!BN460+PENJUALAN!BQ460+PENJUALAN!BT460+PENJUALAN!BW460</f>
        <v>114</v>
      </c>
      <c r="E460" s="7">
        <f>PENJUALAN!E460+PENJUALAN!H460+PENJUALAN!K460+PENJUALAN!N460+PENJUALAN!Q460+PENJUALAN!T460+PENJUALAN!W460+PENJUALAN!Z460+PENJUALAN!AC460+PENJUALAN!AF460+PENJUALAN!AI460+PENJUALAN!AL460+PENJUALAN!AO460+PENJUALAN!AR460+PENJUALAN!AU460+PENJUALAN!AX460+PENJUALAN!BA460+PENJUALAN!BD460+PENJUALAN!BG460+PENJUALAN!BJ460+PENJUALAN!BM460+PENJUALAN!BP460+PENJUALAN!BS460+PENJUALAN!BV460+PENJUALAN!BY460</f>
        <v>912000</v>
      </c>
      <c r="F460" s="8"/>
      <c r="G460" s="7">
        <f t="shared" si="38"/>
        <v>0</v>
      </c>
      <c r="H460" s="30">
        <v>8000</v>
      </c>
      <c r="I460" s="7">
        <f t="shared" si="39"/>
        <v>0</v>
      </c>
      <c r="K460" s="39" t="s">
        <v>77</v>
      </c>
      <c r="L460" s="30">
        <v>400000</v>
      </c>
      <c r="N460" s="39" t="s">
        <v>33</v>
      </c>
      <c r="O460" s="36" t="str">
        <f>PENJUALAN!AG447</f>
        <v>HARI</v>
      </c>
      <c r="P460" s="37">
        <f>PENJUALAN!AI473</f>
        <v>298000</v>
      </c>
      <c r="R460" s="36" t="str">
        <f>PENJUALAN!AG447</f>
        <v>HARI</v>
      </c>
      <c r="S460" s="37">
        <f>PENJUALAN!AI474</f>
        <v>0</v>
      </c>
      <c r="W460" s="8"/>
      <c r="X460" s="2" t="s">
        <v>71</v>
      </c>
      <c r="Y460" s="46"/>
    </row>
    <row r="461" spans="1:27">
      <c r="A461" s="6">
        <v>12</v>
      </c>
      <c r="B461" s="6" t="s">
        <v>78</v>
      </c>
      <c r="C461" s="30">
        <v>17</v>
      </c>
      <c r="D461" s="7">
        <f>PENJUALAN!C461+PENJUALAN!F461+PENJUALAN!I461+PENJUALAN!L461+PENJUALAN!O461+PENJUALAN!R461+PENJUALAN!U461+PENJUALAN!X461+PENJUALAN!AA461+PENJUALAN!AD461+PENJUALAN!AG461+PENJUALAN!AJ461+PENJUALAN!AM461+PENJUALAN!AP461+PENJUALAN!AS461+PENJUALAN!AY461+PENJUALAN!BB461+PENJUALAN!BE461+PENJUALAN!BH461+PENJUALAN!BK461+PENJUALAN!BN461+PENJUALAN!BQ461+PENJUALAN!BT461+PENJUALAN!BK461+PENJUALAN!BN461+PENJUALAN!BQ461+PENJUALAN!BT461+PENJUALAN!BW461</f>
        <v>20</v>
      </c>
      <c r="E461" s="7">
        <f>PENJUALAN!E461+PENJUALAN!H461+PENJUALAN!K461+PENJUALAN!N461+PENJUALAN!Q461+PENJUALAN!T461+PENJUALAN!W461+PENJUALAN!Z461+PENJUALAN!AC461+PENJUALAN!AF461+PENJUALAN!AI461+PENJUALAN!AL461+PENJUALAN!AO461+PENJUALAN!AR461+PENJUALAN!AU461+PENJUALAN!AX461+PENJUALAN!BA461+PENJUALAN!BD461+PENJUALAN!BG461+PENJUALAN!BJ461+PENJUALAN!BM461+PENJUALAN!BP461+PENJUALAN!BS461+PENJUALAN!BV461+PENJUALAN!BY461</f>
        <v>120000</v>
      </c>
      <c r="F461" s="8"/>
      <c r="G461" s="7">
        <f t="shared" si="38"/>
        <v>-3</v>
      </c>
      <c r="H461" s="30">
        <v>5000</v>
      </c>
      <c r="I461" s="7">
        <f t="shared" si="39"/>
        <v>-15000</v>
      </c>
      <c r="K461" s="39" t="s">
        <v>79</v>
      </c>
      <c r="L461" s="30">
        <v>450000</v>
      </c>
      <c r="N461" s="39" t="s">
        <v>32</v>
      </c>
      <c r="O461" s="36" t="str">
        <f>PENJUALAN!AJ447</f>
        <v>LOKALAN</v>
      </c>
      <c r="P461" s="37">
        <f>PENJUALAN!AL473</f>
        <v>594500</v>
      </c>
      <c r="R461" s="36" t="str">
        <f>PENJUALAN!AJ447</f>
        <v>LOKALAN</v>
      </c>
      <c r="S461" s="37">
        <f>PENJUALAN!AL474</f>
        <v>0</v>
      </c>
      <c r="W461" s="8"/>
      <c r="Y461" s="2"/>
    </row>
    <row r="462" spans="1:27">
      <c r="A462" s="6">
        <v>13</v>
      </c>
      <c r="B462" s="6" t="s">
        <v>80</v>
      </c>
      <c r="C462" s="30">
        <v>1306</v>
      </c>
      <c r="D462" s="7">
        <f>PENJUALAN!C462+PENJUALAN!F462+PENJUALAN!I462+PENJUALAN!L462+PENJUALAN!O462+PENJUALAN!R462+PENJUALAN!U462+PENJUALAN!X462+PENJUALAN!AA462+PENJUALAN!AD462+PENJUALAN!AG462+PENJUALAN!AJ462+PENJUALAN!AM462+PENJUALAN!AP462+PENJUALAN!AS462+PENJUALAN!AY462+PENJUALAN!BB462+PENJUALAN!BE462+PENJUALAN!BH462+PENJUALAN!BK462+PENJUALAN!BN462+PENJUALAN!BQ462+PENJUALAN!BT462+PENJUALAN!BK462+PENJUALAN!BN462+PENJUALAN!BQ462+PENJUALAN!BT462+PENJUALAN!BW462</f>
        <v>1306</v>
      </c>
      <c r="E462" s="7">
        <f>PENJUALAN!E462+PENJUALAN!H462+PENJUALAN!K462+PENJUALAN!N462+PENJUALAN!Q462+PENJUALAN!T462+PENJUALAN!W462+PENJUALAN!Z462+PENJUALAN!AC462+PENJUALAN!AF462+PENJUALAN!AI462+PENJUALAN!AL462+PENJUALAN!AO462+PENJUALAN!AR462+PENJUALAN!AU462+PENJUALAN!AX462+PENJUALAN!BA462+PENJUALAN!BD462+PENJUALAN!BG462+PENJUALAN!BJ462+PENJUALAN!BM462+PENJUALAN!BP462+PENJUALAN!BS462+PENJUALAN!BV462+PENJUALAN!BY462</f>
        <v>2591000</v>
      </c>
      <c r="F462" s="8"/>
      <c r="G462" s="7">
        <f t="shared" si="38"/>
        <v>0</v>
      </c>
      <c r="H462" s="30">
        <v>1700</v>
      </c>
      <c r="I462" s="7">
        <f t="shared" si="39"/>
        <v>0</v>
      </c>
      <c r="K462" s="39" t="s">
        <v>81</v>
      </c>
      <c r="L462" s="30">
        <v>80000</v>
      </c>
      <c r="N462" s="39"/>
      <c r="O462" s="36">
        <f>PENJUALAN!AM447</f>
        <v>0</v>
      </c>
      <c r="P462" s="37">
        <f>PENJUALAN!AO473</f>
        <v>0</v>
      </c>
      <c r="R462" s="36">
        <f>PENJUALAN!AM447</f>
        <v>0</v>
      </c>
      <c r="S462" s="37">
        <f>PENJUALAN!AO474</f>
        <v>0</v>
      </c>
      <c r="W462" s="8"/>
      <c r="X462" s="2" t="s">
        <v>82</v>
      </c>
      <c r="Y462" s="46">
        <f>Y456-Y457-Y458-Y459-Y460</f>
        <v>0</v>
      </c>
    </row>
    <row r="463" spans="1:27">
      <c r="A463" s="6">
        <v>14</v>
      </c>
      <c r="B463" s="6" t="s">
        <v>83</v>
      </c>
      <c r="C463" s="30">
        <v>80</v>
      </c>
      <c r="D463" s="7">
        <f>PENJUALAN!C463+PENJUALAN!F463+PENJUALAN!I463+PENJUALAN!L463+PENJUALAN!O463+PENJUALAN!R463+PENJUALAN!U463+PENJUALAN!X463+PENJUALAN!AA463+PENJUALAN!AD463+PENJUALAN!AG463+PENJUALAN!AJ463+PENJUALAN!AM463+PENJUALAN!AP463+PENJUALAN!AS463+PENJUALAN!AY463+PENJUALAN!BB463+PENJUALAN!BE463+PENJUALAN!BH463+PENJUALAN!BK463+PENJUALAN!BN463+PENJUALAN!BQ463+PENJUALAN!BT463+PENJUALAN!BK463+PENJUALAN!BN463+PENJUALAN!BQ463+PENJUALAN!BT463+PENJUALAN!BW463</f>
        <v>80</v>
      </c>
      <c r="E463" s="7">
        <f>PENJUALAN!E463+PENJUALAN!H463+PENJUALAN!K463+PENJUALAN!N463+PENJUALAN!Q463+PENJUALAN!T463+PENJUALAN!W463+PENJUALAN!Z463+PENJUALAN!AC463+PENJUALAN!AF463+PENJUALAN!AI463+PENJUALAN!AL463+PENJUALAN!AO463+PENJUALAN!AR463+PENJUALAN!AU463+PENJUALAN!AX463+PENJUALAN!BA463+PENJUALAN!BD463+PENJUALAN!BG463+PENJUALAN!BJ463+PENJUALAN!BM463+PENJUALAN!BP463+PENJUALAN!BS463+PENJUALAN!BV463+PENJUALAN!BY463</f>
        <v>1231000</v>
      </c>
      <c r="F463" s="8"/>
      <c r="G463" s="7">
        <f t="shared" si="38"/>
        <v>0</v>
      </c>
      <c r="H463" s="30">
        <v>14000</v>
      </c>
      <c r="I463" s="7">
        <f t="shared" si="39"/>
        <v>0</v>
      </c>
      <c r="K463" s="6"/>
      <c r="L463" s="7"/>
      <c r="N463" s="35"/>
      <c r="O463" s="36">
        <f>PENJUALAN!AP447</f>
        <v>0</v>
      </c>
      <c r="P463" s="37">
        <f>PENJUALAN!AR473</f>
        <v>0</v>
      </c>
      <c r="R463" s="36">
        <f>PENJUALAN!AP447</f>
        <v>0</v>
      </c>
      <c r="S463" s="37">
        <f>PENJUALAN!AR474</f>
        <v>0</v>
      </c>
      <c r="W463" s="8"/>
      <c r="Y463" s="2"/>
    </row>
    <row r="464" spans="1:27">
      <c r="A464" s="6">
        <v>15</v>
      </c>
      <c r="B464" s="6" t="s">
        <v>84</v>
      </c>
      <c r="C464" s="30">
        <v>16</v>
      </c>
      <c r="D464" s="7">
        <f>PENJUALAN!C464+PENJUALAN!F464+PENJUALAN!I464+PENJUALAN!L464+PENJUALAN!O464+PENJUALAN!R464+PENJUALAN!U464+PENJUALAN!X464+PENJUALAN!AA464+PENJUALAN!AD464+PENJUALAN!AG464+PENJUALAN!AJ464+PENJUALAN!AM464+PENJUALAN!AP464+PENJUALAN!AS464+PENJUALAN!AY464+PENJUALAN!BB464+PENJUALAN!BE464+PENJUALAN!BH464+PENJUALAN!BK464+PENJUALAN!BN464+PENJUALAN!BQ464+PENJUALAN!BT464+PENJUALAN!BK464+PENJUALAN!BN464+PENJUALAN!BQ464+PENJUALAN!BT464+PENJUALAN!BW464</f>
        <v>12</v>
      </c>
      <c r="E464" s="7">
        <f>PENJUALAN!E464+PENJUALAN!H464+PENJUALAN!K464+PENJUALAN!N464+PENJUALAN!Q464+PENJUALAN!T464+PENJUALAN!W464+PENJUALAN!Z464+PENJUALAN!AC464+PENJUALAN!AF464+PENJUALAN!AI464+PENJUALAN!AL464+PENJUALAN!AO464+PENJUALAN!AR464+PENJUALAN!AU464+PENJUALAN!AX464+PENJUALAN!BA464+PENJUALAN!BD464+PENJUALAN!BG464+PENJUALAN!BJ464+PENJUALAN!BM464+PENJUALAN!BP464+PENJUALAN!BS464+PENJUALAN!BV464+PENJUALAN!BY464</f>
        <v>300000</v>
      </c>
      <c r="F464" s="8"/>
      <c r="G464" s="7">
        <f t="shared" si="38"/>
        <v>4</v>
      </c>
      <c r="H464" s="30">
        <v>20000</v>
      </c>
      <c r="I464" s="7">
        <f t="shared" si="39"/>
        <v>80000</v>
      </c>
      <c r="K464" s="6"/>
      <c r="L464" s="7"/>
      <c r="N464" s="35"/>
      <c r="O464" s="36">
        <f>PENJUALAN!AS447</f>
        <v>0</v>
      </c>
      <c r="P464" s="37">
        <f>PENJUALAN!AU473</f>
        <v>0</v>
      </c>
      <c r="R464" s="36">
        <f>PENJUALAN!AS447</f>
        <v>0</v>
      </c>
      <c r="S464" s="37">
        <f>PENJUALAN!AU474</f>
        <v>0</v>
      </c>
      <c r="W464" s="8"/>
      <c r="Y464" s="2"/>
    </row>
    <row r="465" spans="1:25">
      <c r="A465" s="6">
        <v>16</v>
      </c>
      <c r="B465" s="6" t="s">
        <v>85</v>
      </c>
      <c r="C465" s="7"/>
      <c r="D465" s="7">
        <f>PENJUALAN!C465+PENJUALAN!F465+PENJUALAN!I465+PENJUALAN!L465+PENJUALAN!O465+PENJUALAN!R465+PENJUALAN!U465+PENJUALAN!X465+PENJUALAN!AA465+PENJUALAN!AD465+PENJUALAN!AG465+PENJUALAN!AJ465+PENJUALAN!AM465+PENJUALAN!AP465+PENJUALAN!AS465+PENJUALAN!AY465+PENJUALAN!BB465+PENJUALAN!BE465+PENJUALAN!BH465+PENJUALAN!BK465+PENJUALAN!BN465+PENJUALAN!BQ465+PENJUALAN!BT465+PENJUALAN!BK465+PENJUALAN!BN465+PENJUALAN!BQ465+PENJUALAN!BT465+PENJUALAN!BW465</f>
        <v>0</v>
      </c>
      <c r="E465" s="7">
        <f>PENJUALAN!E465+PENJUALAN!H465+PENJUALAN!K465+PENJUALAN!N465+PENJUALAN!Q465+PENJUALAN!T465+PENJUALAN!W465+PENJUALAN!Z465+PENJUALAN!AC465+PENJUALAN!AF465+PENJUALAN!AI465+PENJUALAN!AL465+PENJUALAN!AO465+PENJUALAN!AR465+PENJUALAN!AU465+PENJUALAN!AX465+PENJUALAN!BA465+PENJUALAN!BD465+PENJUALAN!BG465+PENJUALAN!BJ465+PENJUALAN!BM465+PENJUALAN!BP465+PENJUALAN!BS465+PENJUALAN!BV465+PENJUALAN!BY465</f>
        <v>0</v>
      </c>
      <c r="F465" s="8"/>
      <c r="G465" s="7">
        <f t="shared" si="38"/>
        <v>0</v>
      </c>
      <c r="H465" s="7"/>
      <c r="I465" s="7">
        <f t="shared" si="39"/>
        <v>0</v>
      </c>
      <c r="K465" s="6"/>
      <c r="L465" s="7"/>
      <c r="N465" s="35"/>
      <c r="O465" s="36">
        <f>PENJUALAN!AV447</f>
        <v>0</v>
      </c>
      <c r="P465" s="37">
        <f>PENJUALAN!AX473</f>
        <v>0</v>
      </c>
      <c r="R465" s="36">
        <f>PENJUALAN!AV447</f>
        <v>0</v>
      </c>
      <c r="S465" s="37">
        <f>PENJUALAN!AX474</f>
        <v>0</v>
      </c>
      <c r="W465" s="8"/>
      <c r="Y465" s="2"/>
    </row>
    <row r="466" spans="1:25">
      <c r="A466" s="6">
        <v>17</v>
      </c>
      <c r="B466" s="6" t="s">
        <v>86</v>
      </c>
      <c r="C466" s="7"/>
      <c r="D466" s="7">
        <f>PENJUALAN!C466+PENJUALAN!F466+PENJUALAN!I466+PENJUALAN!L466+PENJUALAN!O466+PENJUALAN!R466+PENJUALAN!U466+PENJUALAN!X466+PENJUALAN!AA466+PENJUALAN!AD466+PENJUALAN!AG466+PENJUALAN!AJ466+PENJUALAN!AM466+PENJUALAN!AP466+PENJUALAN!AS466+PENJUALAN!AY466+PENJUALAN!BB466+PENJUALAN!BE466+PENJUALAN!BH466+PENJUALAN!BK466+PENJUALAN!BN466+PENJUALAN!BQ466+PENJUALAN!BT466+PENJUALAN!BK466+PENJUALAN!BN466+PENJUALAN!BQ466+PENJUALAN!BT466+PENJUALAN!BW466</f>
        <v>0</v>
      </c>
      <c r="E466" s="7">
        <f>PENJUALAN!E466+PENJUALAN!H466+PENJUALAN!K466+PENJUALAN!N466+PENJUALAN!Q466+PENJUALAN!T466+PENJUALAN!W466+PENJUALAN!Z466+PENJUALAN!AC466+PENJUALAN!AF466+PENJUALAN!AI466+PENJUALAN!AL466+PENJUALAN!AO466+PENJUALAN!AR466+PENJUALAN!AU466+PENJUALAN!AX466+PENJUALAN!BA466+PENJUALAN!BD466+PENJUALAN!BG466+PENJUALAN!BJ466+PENJUALAN!BM466+PENJUALAN!BP466+PENJUALAN!BS466+PENJUALAN!BV466+PENJUALAN!BY466</f>
        <v>0</v>
      </c>
      <c r="F466" s="8"/>
      <c r="G466" s="7">
        <f t="shared" si="38"/>
        <v>0</v>
      </c>
      <c r="H466" s="7"/>
      <c r="I466" s="7">
        <f t="shared" si="39"/>
        <v>0</v>
      </c>
      <c r="K466" s="6"/>
      <c r="L466" s="7"/>
      <c r="N466" s="35"/>
      <c r="O466" s="36">
        <f>PENJUALAN!AY447</f>
        <v>0</v>
      </c>
      <c r="P466" s="37">
        <f>PENJUALAN!BA473</f>
        <v>0</v>
      </c>
      <c r="R466" s="36">
        <f>PENJUALAN!AY447</f>
        <v>0</v>
      </c>
      <c r="S466" s="37">
        <f>PENJUALAN!BA474</f>
        <v>0</v>
      </c>
      <c r="W466" s="8"/>
      <c r="Y466" s="2"/>
    </row>
    <row r="467" spans="1:25">
      <c r="A467" s="6">
        <v>18</v>
      </c>
      <c r="B467" s="6"/>
      <c r="C467" s="7"/>
      <c r="D467" s="7">
        <f>PENJUALAN!C467+PENJUALAN!F467+PENJUALAN!I467+PENJUALAN!L467+PENJUALAN!O467+PENJUALAN!R467+PENJUALAN!U467+PENJUALAN!X467+PENJUALAN!AA467+PENJUALAN!AD467+PENJUALAN!AG467+PENJUALAN!AJ467+PENJUALAN!AM467+PENJUALAN!AP467+PENJUALAN!AS467+PENJUALAN!AY467+PENJUALAN!BB467+PENJUALAN!BE467+PENJUALAN!BH467+PENJUALAN!BK467+PENJUALAN!BN467+PENJUALAN!BQ467+PENJUALAN!BT467+PENJUALAN!BK467+PENJUALAN!BN467+PENJUALAN!BQ467+PENJUALAN!BT467+PENJUALAN!BW467</f>
        <v>0</v>
      </c>
      <c r="E467" s="7">
        <f>PENJUALAN!E467+PENJUALAN!H467+PENJUALAN!K467+PENJUALAN!N467+PENJUALAN!Q467+PENJUALAN!T467+PENJUALAN!W467+PENJUALAN!Z467+PENJUALAN!AC467+PENJUALAN!AF467+PENJUALAN!AI467+PENJUALAN!AL467+PENJUALAN!AO467+PENJUALAN!AR467+PENJUALAN!AU467+PENJUALAN!AX467+PENJUALAN!BA467+PENJUALAN!BD467+PENJUALAN!BG467+PENJUALAN!BJ467+PENJUALAN!BM467+PENJUALAN!BP467+PENJUALAN!BS467+PENJUALAN!BV467+PENJUALAN!BY467</f>
        <v>0</v>
      </c>
      <c r="F467" s="8"/>
      <c r="G467" s="7">
        <f t="shared" si="38"/>
        <v>0</v>
      </c>
      <c r="H467" s="7"/>
      <c r="I467" s="7">
        <f t="shared" si="39"/>
        <v>0</v>
      </c>
      <c r="K467" s="6"/>
      <c r="L467" s="7"/>
      <c r="N467" s="35"/>
      <c r="O467" s="36">
        <f>PENJUALAN!BB447</f>
        <v>0</v>
      </c>
      <c r="P467" s="37">
        <f>PENJUALAN!BD473</f>
        <v>0</v>
      </c>
      <c r="R467" s="36">
        <f>PENJUALAN!BB447</f>
        <v>0</v>
      </c>
      <c r="S467" s="37">
        <f>PENJUALAN!BD474</f>
        <v>0</v>
      </c>
      <c r="W467" s="8"/>
      <c r="Y467" s="2"/>
    </row>
    <row r="468" spans="1:25">
      <c r="A468" s="6">
        <v>19</v>
      </c>
      <c r="B468" s="6"/>
      <c r="C468" s="7"/>
      <c r="D468" s="7">
        <f>PENJUALAN!C468+PENJUALAN!F468+PENJUALAN!I468+PENJUALAN!L468+PENJUALAN!O468+PENJUALAN!R468+PENJUALAN!U468+PENJUALAN!X468+PENJUALAN!AA468+PENJUALAN!AD468+PENJUALAN!AG468+PENJUALAN!AJ468+PENJUALAN!AM468+PENJUALAN!AP468+PENJUALAN!AS468+PENJUALAN!AY468+PENJUALAN!BB468+PENJUALAN!BE468+PENJUALAN!BH468+PENJUALAN!BK468+PENJUALAN!BN468+PENJUALAN!BQ468+PENJUALAN!BT468+PENJUALAN!BK468+PENJUALAN!BN468+PENJUALAN!BQ468+PENJUALAN!BT468+PENJUALAN!BW468</f>
        <v>0</v>
      </c>
      <c r="E468" s="7">
        <f>PENJUALAN!E468+PENJUALAN!H468+PENJUALAN!K468+PENJUALAN!N468+PENJUALAN!Q468+PENJUALAN!T468+PENJUALAN!W468+PENJUALAN!Z468+PENJUALAN!AC468+PENJUALAN!AF468+PENJUALAN!AI468+PENJUALAN!AL468+PENJUALAN!AO468+PENJUALAN!AR468+PENJUALAN!AU468+PENJUALAN!AX468+PENJUALAN!BA468+PENJUALAN!BD468+PENJUALAN!BG468+PENJUALAN!BJ468+PENJUALAN!BM468+PENJUALAN!BP468+PENJUALAN!BS468+PENJUALAN!BV468+PENJUALAN!BY468</f>
        <v>0</v>
      </c>
      <c r="F468" s="8"/>
      <c r="G468" s="7">
        <f t="shared" si="38"/>
        <v>0</v>
      </c>
      <c r="H468" s="7"/>
      <c r="I468" s="7">
        <f t="shared" si="39"/>
        <v>0</v>
      </c>
      <c r="K468" s="6"/>
      <c r="L468" s="7"/>
      <c r="N468" s="35"/>
      <c r="O468" s="36">
        <f>PENJUALAN!BE447</f>
        <v>0</v>
      </c>
      <c r="P468" s="37">
        <f>PENJUALAN!BG473</f>
        <v>0</v>
      </c>
      <c r="R468" s="36">
        <f>PENJUALAN!BE447</f>
        <v>0</v>
      </c>
      <c r="S468" s="37">
        <f>PENJUALAN!BD474</f>
        <v>0</v>
      </c>
      <c r="W468" s="8"/>
      <c r="Y468" s="2"/>
    </row>
    <row r="469" spans="1:25">
      <c r="A469" s="6">
        <v>20</v>
      </c>
      <c r="B469" s="6"/>
      <c r="C469" s="7"/>
      <c r="D469" s="7">
        <f>PENJUALAN!C469+PENJUALAN!F469+PENJUALAN!I469+PENJUALAN!L469+PENJUALAN!O469+PENJUALAN!R469+PENJUALAN!U469+PENJUALAN!X469+PENJUALAN!AA469+PENJUALAN!AD469+PENJUALAN!AG469+PENJUALAN!AJ469+PENJUALAN!AM469+PENJUALAN!AP469+PENJUALAN!AS469+PENJUALAN!AY469+PENJUALAN!BB469+PENJUALAN!BE469+PENJUALAN!BH469+PENJUALAN!BK469+PENJUALAN!BN469+PENJUALAN!BQ469+PENJUALAN!BT469+PENJUALAN!BK469+PENJUALAN!BN469+PENJUALAN!BQ469+PENJUALAN!BT469+PENJUALAN!BW469</f>
        <v>0</v>
      </c>
      <c r="E469" s="7">
        <f>PENJUALAN!E469+PENJUALAN!H469+PENJUALAN!K469+PENJUALAN!N469+PENJUALAN!Q469+PENJUALAN!T469+PENJUALAN!W469+PENJUALAN!Z469+PENJUALAN!AC469+PENJUALAN!AF469+PENJUALAN!AI469+PENJUALAN!AL469+PENJUALAN!AO469+PENJUALAN!AR469+PENJUALAN!AU469+PENJUALAN!AX469+PENJUALAN!BA469+PENJUALAN!BD469+PENJUALAN!BG469+PENJUALAN!BJ469+PENJUALAN!BM469+PENJUALAN!BP469+PENJUALAN!BS469+PENJUALAN!BV469+PENJUALAN!BY469</f>
        <v>0</v>
      </c>
      <c r="F469" s="8"/>
      <c r="G469" s="7">
        <f t="shared" si="38"/>
        <v>0</v>
      </c>
      <c r="H469" s="7"/>
      <c r="I469" s="7">
        <f t="shared" si="39"/>
        <v>0</v>
      </c>
      <c r="K469" s="6"/>
      <c r="L469" s="7"/>
      <c r="N469" s="35"/>
      <c r="O469" s="36">
        <f>PENJUALAN!BH447</f>
        <v>0</v>
      </c>
      <c r="P469" s="37">
        <f>PENJUALAN!BG473</f>
        <v>0</v>
      </c>
      <c r="R469" s="36">
        <f>PENJUALAN!BH447</f>
        <v>0</v>
      </c>
      <c r="S469" s="37">
        <f>PENJUALAN!BG474</f>
        <v>0</v>
      </c>
      <c r="Y469" s="2"/>
    </row>
    <row r="470" spans="1:25">
      <c r="A470" s="6">
        <v>21</v>
      </c>
      <c r="B470" s="6"/>
      <c r="C470" s="7"/>
      <c r="D470" s="7">
        <f>PENJUALAN!C470+PENJUALAN!F470+PENJUALAN!I470+PENJUALAN!L470+PENJUALAN!O470+PENJUALAN!R470+PENJUALAN!U470+PENJUALAN!X470+PENJUALAN!AA470+PENJUALAN!AD470+PENJUALAN!AG470+PENJUALAN!AJ470+PENJUALAN!AM470+PENJUALAN!AP470+PENJUALAN!AS470+PENJUALAN!AY470+PENJUALAN!BB470+PENJUALAN!BE470+PENJUALAN!BH470+PENJUALAN!BK470+PENJUALAN!BN470+PENJUALAN!BQ470+PENJUALAN!BT470+PENJUALAN!BK470+PENJUALAN!BN470+PENJUALAN!BQ470+PENJUALAN!BT470+PENJUALAN!BW470</f>
        <v>0</v>
      </c>
      <c r="E470" s="7">
        <f>PENJUALAN!E470+PENJUALAN!H470+PENJUALAN!K470+PENJUALAN!N470+PENJUALAN!Q470+PENJUALAN!T470+PENJUALAN!W470+PENJUALAN!Z470+PENJUALAN!AC470+PENJUALAN!AF470+PENJUALAN!AI470+PENJUALAN!AL470+PENJUALAN!AO470+PENJUALAN!AR470+PENJUALAN!AU470+PENJUALAN!AX470+PENJUALAN!BA470+PENJUALAN!BD470+PENJUALAN!BG470+PENJUALAN!BJ470+PENJUALAN!BM470+PENJUALAN!BP470+PENJUALAN!BS470+PENJUALAN!BV470+PENJUALAN!BY470</f>
        <v>0</v>
      </c>
      <c r="F470" s="8"/>
      <c r="G470" s="7">
        <f t="shared" si="38"/>
        <v>0</v>
      </c>
      <c r="H470" s="7"/>
      <c r="I470" s="7">
        <f t="shared" si="39"/>
        <v>0</v>
      </c>
      <c r="K470" s="6"/>
      <c r="L470" s="7"/>
      <c r="N470" s="35"/>
      <c r="O470" s="36">
        <f>PENJUALAN!BH447</f>
        <v>0</v>
      </c>
      <c r="P470" s="37">
        <f>PENJUALAN!BJ473</f>
        <v>0</v>
      </c>
      <c r="R470" s="36">
        <f>PENJUALAN!BK447</f>
        <v>0</v>
      </c>
      <c r="S470" s="37">
        <f>PENJUALAN!BJ415</f>
        <v>0</v>
      </c>
      <c r="Y470" s="2"/>
    </row>
    <row r="471" spans="1:25">
      <c r="C471" s="8"/>
      <c r="D471" s="8"/>
      <c r="E471" s="8"/>
      <c r="F471" s="8"/>
      <c r="G471" s="8"/>
      <c r="H471" s="8"/>
      <c r="I471" s="8"/>
      <c r="L471" s="8"/>
      <c r="N471" s="2"/>
      <c r="O471" s="2"/>
      <c r="Y471" s="2"/>
    </row>
    <row r="472" spans="1:25">
      <c r="C472" s="8"/>
      <c r="D472" s="8"/>
      <c r="E472" s="9">
        <f>SUM(E450:E470)</f>
        <v>81199000</v>
      </c>
      <c r="F472" s="8"/>
      <c r="G472" s="8"/>
      <c r="H472" s="8"/>
      <c r="I472" s="9">
        <f>SUM(I450:I470)</f>
        <v>68500</v>
      </c>
      <c r="L472" s="9">
        <f>SUM(L450:L470)</f>
        <v>8250000</v>
      </c>
      <c r="N472" s="2"/>
      <c r="O472" s="2"/>
      <c r="P472" s="9">
        <f>SUM(P450:P470)</f>
        <v>77949000</v>
      </c>
      <c r="S472" s="9">
        <f>SUM(S450:S470)</f>
        <v>3250000</v>
      </c>
      <c r="Y472" s="2"/>
    </row>
    <row r="473" spans="1:25">
      <c r="C473" s="31"/>
      <c r="D473" s="31"/>
      <c r="E473" s="32">
        <f>Y456</f>
        <v>67550000</v>
      </c>
      <c r="F473" s="8"/>
      <c r="G473" s="8"/>
      <c r="H473" s="8"/>
      <c r="I473" s="8"/>
      <c r="L473" s="8"/>
      <c r="N473" s="2"/>
      <c r="O473" s="2"/>
      <c r="S473" s="42">
        <f>I472+P472+S472</f>
        <v>81267500</v>
      </c>
      <c r="Y473" s="2"/>
    </row>
    <row r="474" spans="1:25">
      <c r="C474" s="8"/>
      <c r="D474" s="8" t="s">
        <v>88</v>
      </c>
      <c r="E474" s="9">
        <f>I472</f>
        <v>68500</v>
      </c>
      <c r="F474" s="8"/>
      <c r="G474" s="8"/>
      <c r="H474" s="8"/>
      <c r="I474" s="8"/>
      <c r="L474" s="8"/>
      <c r="N474" s="2"/>
      <c r="O474" s="2"/>
      <c r="Y474" s="2"/>
    </row>
    <row r="475" spans="1:25">
      <c r="C475" s="8"/>
      <c r="D475" s="8" t="s">
        <v>89</v>
      </c>
      <c r="E475" s="9">
        <f>L472</f>
        <v>8250000</v>
      </c>
      <c r="F475" s="8"/>
      <c r="G475" s="8"/>
      <c r="H475" s="8"/>
      <c r="I475" s="8"/>
      <c r="L475" s="8"/>
      <c r="N475" s="2"/>
      <c r="O475" s="2"/>
      <c r="Y475" s="2"/>
    </row>
    <row r="476" spans="1:25">
      <c r="C476" s="8"/>
      <c r="D476" s="8"/>
      <c r="E476" s="8"/>
      <c r="F476" s="8"/>
      <c r="G476" s="8"/>
      <c r="H476" s="8"/>
      <c r="I476" s="8"/>
      <c r="L476" s="8"/>
      <c r="N476" s="2"/>
      <c r="O476" s="2"/>
      <c r="Y476" s="2"/>
    </row>
    <row r="477" spans="1:25">
      <c r="C477" s="8"/>
      <c r="D477" s="8" t="s">
        <v>90</v>
      </c>
      <c r="E477" s="9">
        <f>E472-E473+E474-E475</f>
        <v>5467500</v>
      </c>
      <c r="F477" s="8"/>
      <c r="G477" s="8"/>
      <c r="H477" s="8"/>
      <c r="I477" s="8"/>
      <c r="N477" s="2"/>
      <c r="O477" s="2"/>
      <c r="Y477" s="2"/>
    </row>
    <row r="478" spans="1:25">
      <c r="N478" s="2"/>
      <c r="O478" s="2"/>
      <c r="Y478" s="2"/>
    </row>
    <row r="479" spans="1:25">
      <c r="N479" s="2"/>
      <c r="O479" s="2"/>
      <c r="Y479" s="2"/>
    </row>
    <row r="480" spans="1:25" ht="5.0999999999999996" customHeight="1"/>
    <row r="482" spans="1:27">
      <c r="A482" s="75" t="s">
        <v>33</v>
      </c>
      <c r="B482" s="73"/>
      <c r="C482" s="27" t="s">
        <v>37</v>
      </c>
      <c r="D482" s="27" t="s">
        <v>12</v>
      </c>
      <c r="E482" s="80" t="s">
        <v>38</v>
      </c>
      <c r="G482" s="27" t="s">
        <v>39</v>
      </c>
      <c r="H482" s="80" t="s">
        <v>3</v>
      </c>
      <c r="I482" s="80" t="s">
        <v>38</v>
      </c>
      <c r="K482" s="84" t="s">
        <v>40</v>
      </c>
      <c r="L482" s="85"/>
      <c r="N482" s="82" t="s">
        <v>41</v>
      </c>
      <c r="O482" s="74" t="s">
        <v>42</v>
      </c>
      <c r="P482" s="73"/>
      <c r="R482" s="75" t="s">
        <v>43</v>
      </c>
      <c r="S482" s="73"/>
      <c r="U482" s="75" t="s">
        <v>44</v>
      </c>
      <c r="V482" s="76"/>
      <c r="W482" s="76"/>
      <c r="X482" s="76"/>
      <c r="Y482" s="77"/>
      <c r="AA482" s="80" t="s">
        <v>45</v>
      </c>
    </row>
    <row r="483" spans="1:27">
      <c r="A483" s="5" t="s">
        <v>10</v>
      </c>
      <c r="B483" s="5" t="s">
        <v>46</v>
      </c>
      <c r="C483" s="28" t="s">
        <v>47</v>
      </c>
      <c r="D483" s="28" t="s">
        <v>48</v>
      </c>
      <c r="E483" s="81"/>
      <c r="G483" s="28" t="s">
        <v>49</v>
      </c>
      <c r="H483" s="81"/>
      <c r="I483" s="81"/>
      <c r="K483" s="86"/>
      <c r="L483" s="87"/>
      <c r="N483" s="83"/>
      <c r="O483" s="33" t="s">
        <v>50</v>
      </c>
      <c r="P483" s="34" t="s">
        <v>51</v>
      </c>
      <c r="R483" s="34" t="s">
        <v>50</v>
      </c>
      <c r="S483" s="34" t="s">
        <v>51</v>
      </c>
      <c r="U483" s="5" t="s">
        <v>46</v>
      </c>
      <c r="V483" s="5" t="s">
        <v>52</v>
      </c>
      <c r="W483" s="5" t="s">
        <v>11</v>
      </c>
      <c r="X483" s="5" t="s">
        <v>3</v>
      </c>
      <c r="Y483" s="45" t="s">
        <v>38</v>
      </c>
      <c r="AA483" s="81"/>
    </row>
    <row r="484" spans="1:27" ht="3.95" customHeight="1"/>
    <row r="485" spans="1:27">
      <c r="A485" s="6">
        <v>1</v>
      </c>
      <c r="B485" s="6" t="s">
        <v>53</v>
      </c>
      <c r="C485" s="30">
        <v>823</v>
      </c>
      <c r="D485" s="7">
        <f>PENJUALAN!C485+PENJUALAN!F485+PENJUALAN!I485+PENJUALAN!L485+PENJUALAN!O485+PENJUALAN!R485+PENJUALAN!U485+PENJUALAN!X485+PENJUALAN!AA485+PENJUALAN!AD485+PENJUALAN!AG485+PENJUALAN!AJ485+PENJUALAN!AM485+PENJUALAN!AP485+PENJUALAN!AS485+PENJUALAN!AY485+PENJUALAN!BB485+PENJUALAN!BE485+PENJUALAN!BH485+PENJUALAN!BK485+PENJUALAN!BN485+PENJUALAN!BQ485+PENJUALAN!BT485+PENJUALAN!BK485+PENJUALAN!BN485+PENJUALAN!BQ485+PENJUALAN!BT485+PENJUALAN!BW485</f>
        <v>823</v>
      </c>
      <c r="E485" s="7">
        <f>PENJUALAN!E485+PENJUALAN!H485+PENJUALAN!K485+PENJUALAN!N485+PENJUALAN!Q485+PENJUALAN!T485+PENJUALAN!W485+PENJUALAN!Z485+PENJUALAN!AC485+PENJUALAN!AF485+PENJUALAN!AI485+PENJUALAN!AL485+PENJUALAN!AO485+PENJUALAN!AR485+PENJUALAN!AU485+PENJUALAN!AX485+PENJUALAN!BA485+PENJUALAN!BD485+PENJUALAN!BG485+PENJUALAN!BJ485+PENJUALAN!BM485+PENJUALAN!BP485+PENJUALAN!BS485+PENJUALAN!BV485+PENJUALAN!BY485</f>
        <v>32132000</v>
      </c>
      <c r="F485" s="8"/>
      <c r="G485" s="7">
        <f t="shared" ref="G485:G505" si="41">C485-D485</f>
        <v>0</v>
      </c>
      <c r="H485" s="30">
        <v>38000</v>
      </c>
      <c r="I485" s="7">
        <f t="shared" ref="I485:I505" si="42">G485*H485</f>
        <v>0</v>
      </c>
      <c r="K485" s="39" t="s">
        <v>54</v>
      </c>
      <c r="L485" s="30">
        <v>1000000</v>
      </c>
      <c r="N485" s="39" t="s">
        <v>34</v>
      </c>
      <c r="O485" s="36" t="str">
        <f>PENJUALAN!C482</f>
        <v>KARWATI</v>
      </c>
      <c r="P485" s="37">
        <f>PENJUALAN!E508</f>
        <v>23544000</v>
      </c>
      <c r="R485" s="36" t="str">
        <f>PENJUALAN!C482</f>
        <v>KARWATI</v>
      </c>
      <c r="S485" s="37">
        <f>PENJUALAN!E509</f>
        <v>0</v>
      </c>
      <c r="U485" s="39" t="s">
        <v>55</v>
      </c>
      <c r="V485" s="39"/>
      <c r="W485" s="30">
        <v>3500</v>
      </c>
      <c r="X485" s="39">
        <v>19300</v>
      </c>
      <c r="Y485" s="46">
        <f t="shared" ref="Y485:Y490" si="43">W485*X485</f>
        <v>67550000</v>
      </c>
      <c r="AA485" s="6"/>
    </row>
    <row r="486" spans="1:27">
      <c r="A486" s="6">
        <v>2</v>
      </c>
      <c r="B486" s="6" t="s">
        <v>56</v>
      </c>
      <c r="C486" s="30">
        <v>223.5</v>
      </c>
      <c r="D486" s="7">
        <f>PENJUALAN!C486+PENJUALAN!F486+PENJUALAN!I486+PENJUALAN!L486+PENJUALAN!O486+PENJUALAN!R486+PENJUALAN!U486+PENJUALAN!X486+PENJUALAN!AA486+PENJUALAN!AD486+PENJUALAN!AG486+PENJUALAN!AJ486+PENJUALAN!AM486+PENJUALAN!AP486+PENJUALAN!AS486+PENJUALAN!AY486+PENJUALAN!BB486+PENJUALAN!BE486+PENJUALAN!BH486+PENJUALAN!BK486+PENJUALAN!BN486+PENJUALAN!BQ486+PENJUALAN!BT486+PENJUALAN!BK486+PENJUALAN!BN486+PENJUALAN!BQ486+PENJUALAN!BT486+PENJUALAN!BW486</f>
        <v>223.5</v>
      </c>
      <c r="E486" s="7">
        <f>PENJUALAN!E486+PENJUALAN!H486+PENJUALAN!K486+PENJUALAN!N486+PENJUALAN!Q486+PENJUALAN!T486+PENJUALAN!W486+PENJUALAN!Z486+PENJUALAN!AC486+PENJUALAN!AF486+PENJUALAN!AI486+PENJUALAN!AL486+PENJUALAN!AO486+PENJUALAN!AR486+PENJUALAN!AU486+PENJUALAN!AX486+PENJUALAN!BA486+PENJUALAN!BD486+PENJUALAN!BG486+PENJUALAN!BJ486+PENJUALAN!BM486+PENJUALAN!BP486+PENJUALAN!BS486+PENJUALAN!BV486+PENJUALAN!BY486</f>
        <v>7906500</v>
      </c>
      <c r="F486" s="8"/>
      <c r="G486" s="7">
        <f t="shared" si="41"/>
        <v>0</v>
      </c>
      <c r="H486" s="30">
        <v>35000</v>
      </c>
      <c r="I486" s="7">
        <f t="shared" si="42"/>
        <v>0</v>
      </c>
      <c r="K486" s="39" t="s">
        <v>57</v>
      </c>
      <c r="L486" s="30">
        <v>450000</v>
      </c>
      <c r="N486" s="39" t="s">
        <v>36</v>
      </c>
      <c r="O486" s="36" t="str">
        <f>PENJUALAN!F482</f>
        <v>RUDI</v>
      </c>
      <c r="P486" s="37">
        <f>PENJUALAN!H508</f>
        <v>0</v>
      </c>
      <c r="R486" s="36" t="str">
        <f>PENJUALAN!F482</f>
        <v>RUDI</v>
      </c>
      <c r="S486" s="37">
        <f>PENJUALAN!H509</f>
        <v>2560000</v>
      </c>
      <c r="U486" s="6"/>
      <c r="V486" s="6"/>
      <c r="W486" s="7"/>
      <c r="X486" s="6"/>
      <c r="Y486" s="46">
        <f t="shared" si="43"/>
        <v>0</v>
      </c>
      <c r="AA486" s="6"/>
    </row>
    <row r="487" spans="1:27">
      <c r="A487" s="6">
        <v>3</v>
      </c>
      <c r="B487" s="6" t="s">
        <v>58</v>
      </c>
      <c r="C487" s="30">
        <v>200</v>
      </c>
      <c r="D487" s="7">
        <f>PENJUALAN!C487+PENJUALAN!F487+PENJUALAN!I487+PENJUALAN!L487+PENJUALAN!O487+PENJUALAN!R487+PENJUALAN!U487+PENJUALAN!X487+PENJUALAN!AA487+PENJUALAN!AD487+PENJUALAN!AG487+PENJUALAN!AJ487+PENJUALAN!AM487+PENJUALAN!AP487+PENJUALAN!AS487+PENJUALAN!AY487+PENJUALAN!BB487+PENJUALAN!BE487+PENJUALAN!BH487+PENJUALAN!BK487+PENJUALAN!BN487+PENJUALAN!BQ487+PENJUALAN!BT487+PENJUALAN!BK487+PENJUALAN!BN487+PENJUALAN!BQ487+PENJUALAN!BT487+PENJUALAN!BW487</f>
        <v>200</v>
      </c>
      <c r="E487" s="7">
        <f>PENJUALAN!E487+PENJUALAN!H487+PENJUALAN!K487+PENJUALAN!N487+PENJUALAN!Q487+PENJUALAN!T487+PENJUALAN!W487+PENJUALAN!Z487+PENJUALAN!AC487+PENJUALAN!AF487+PENJUALAN!AI487+PENJUALAN!AL487+PENJUALAN!AO487+PENJUALAN!AR487+PENJUALAN!AU487+PENJUALAN!AX487+PENJUALAN!BA487+PENJUALAN!BD487+PENJUALAN!BG487+PENJUALAN!BJ487+PENJUALAN!BM487+PENJUALAN!BP487+PENJUALAN!BS487+PENJUALAN!BV487+PENJUALAN!BY487</f>
        <v>8400000</v>
      </c>
      <c r="F487" s="8"/>
      <c r="G487" s="7">
        <f t="shared" si="41"/>
        <v>0</v>
      </c>
      <c r="H487" s="30">
        <v>31000</v>
      </c>
      <c r="I487" s="7">
        <f t="shared" si="42"/>
        <v>0</v>
      </c>
      <c r="K487" s="39" t="s">
        <v>59</v>
      </c>
      <c r="L487" s="30">
        <v>320000</v>
      </c>
      <c r="N487" s="39" t="s">
        <v>34</v>
      </c>
      <c r="O487" s="36" t="str">
        <f>PENJUALAN!I482</f>
        <v>APRI</v>
      </c>
      <c r="P487" s="37">
        <f>PENJUALAN!K508</f>
        <v>7765000</v>
      </c>
      <c r="R487" s="36" t="str">
        <f>PENJUALAN!I482</f>
        <v>APRI</v>
      </c>
      <c r="S487" s="37">
        <f>PENJUALAN!K509</f>
        <v>0</v>
      </c>
      <c r="U487" s="6"/>
      <c r="V487" s="6"/>
      <c r="W487" s="7"/>
      <c r="X487" s="6"/>
      <c r="Y487" s="46">
        <f t="shared" si="43"/>
        <v>0</v>
      </c>
      <c r="AA487" s="6"/>
    </row>
    <row r="488" spans="1:27">
      <c r="A488" s="6">
        <v>4</v>
      </c>
      <c r="B488" s="6" t="s">
        <v>61</v>
      </c>
      <c r="C488" s="30">
        <v>218</v>
      </c>
      <c r="D488" s="7">
        <f>PENJUALAN!C488+PENJUALAN!F488+PENJUALAN!I488+PENJUALAN!L488+PENJUALAN!O488+PENJUALAN!R488+PENJUALAN!U488+PENJUALAN!X488+PENJUALAN!AA488+PENJUALAN!AD488+PENJUALAN!AG488+PENJUALAN!AJ488+PENJUALAN!AM488+PENJUALAN!AP488+PENJUALAN!AS488+PENJUALAN!AY488+PENJUALAN!BB488+PENJUALAN!BE488+PENJUALAN!BH488+PENJUALAN!BK488+PENJUALAN!BN488+PENJUALAN!BQ488+PENJUALAN!BT488+PENJUALAN!BK488+PENJUALAN!BN488+PENJUALAN!BQ488+PENJUALAN!BT488+PENJUALAN!BW488</f>
        <v>218</v>
      </c>
      <c r="E488" s="7">
        <f>PENJUALAN!E488+PENJUALAN!H488+PENJUALAN!K488+PENJUALAN!N488+PENJUALAN!Q488+PENJUALAN!T488+PENJUALAN!W488+PENJUALAN!Z488+PENJUALAN!AC488+PENJUALAN!AF488+PENJUALAN!AI488+PENJUALAN!AL488+PENJUALAN!AO488+PENJUALAN!AR488+PENJUALAN!AU488+PENJUALAN!AX488+PENJUALAN!BA488+PENJUALAN!BD488+PENJUALAN!BG488+PENJUALAN!BJ488+PENJUALAN!BM488+PENJUALAN!BP488+PENJUALAN!BS488+PENJUALAN!BV488+PENJUALAN!BY488</f>
        <v>7218000</v>
      </c>
      <c r="F488" s="8"/>
      <c r="G488" s="7">
        <f t="shared" si="41"/>
        <v>0</v>
      </c>
      <c r="H488" s="30">
        <v>31000</v>
      </c>
      <c r="I488" s="7">
        <f t="shared" si="42"/>
        <v>0</v>
      </c>
      <c r="K488" s="39" t="s">
        <v>62</v>
      </c>
      <c r="L488" s="30">
        <v>150000</v>
      </c>
      <c r="N488" s="39" t="s">
        <v>34</v>
      </c>
      <c r="O488" s="36" t="str">
        <f>PENJUALAN!L482</f>
        <v>AGIL</v>
      </c>
      <c r="P488" s="37">
        <f>PENJUALAN!N508</f>
        <v>8400000</v>
      </c>
      <c r="R488" s="36" t="str">
        <f>PENJUALAN!L482</f>
        <v>AGIL</v>
      </c>
      <c r="S488" s="37">
        <f>PENJUALAN!N509</f>
        <v>0</v>
      </c>
      <c r="U488" s="6"/>
      <c r="V488" s="6"/>
      <c r="W488" s="7"/>
      <c r="X488" s="6"/>
      <c r="Y488" s="46">
        <f t="shared" si="43"/>
        <v>0</v>
      </c>
      <c r="AA488" s="6"/>
    </row>
    <row r="489" spans="1:27">
      <c r="A489" s="6">
        <v>5</v>
      </c>
      <c r="B489" s="6" t="s">
        <v>63</v>
      </c>
      <c r="C489" s="30">
        <v>15</v>
      </c>
      <c r="D489" s="7">
        <f>PENJUALAN!C489+PENJUALAN!F489+PENJUALAN!I489+PENJUALAN!L489+PENJUALAN!O489+PENJUALAN!R489+PENJUALAN!U489+PENJUALAN!X489+PENJUALAN!AA489+PENJUALAN!AD489+PENJUALAN!AG489+PENJUALAN!AJ489+PENJUALAN!AM489+PENJUALAN!AP489+PENJUALAN!AS489+PENJUALAN!AY489+PENJUALAN!BB489+PENJUALAN!BE489+PENJUALAN!BH489+PENJUALAN!BK489+PENJUALAN!BN489+PENJUALAN!BQ489+PENJUALAN!BT489+PENJUALAN!BK489+PENJUALAN!BN489+PENJUALAN!BQ489+PENJUALAN!BT489+PENJUALAN!BW489</f>
        <v>15</v>
      </c>
      <c r="E489" s="7">
        <f>PENJUALAN!E489+PENJUALAN!H489+PENJUALAN!K489+PENJUALAN!N489+PENJUALAN!Q489+PENJUALAN!T489+PENJUALAN!W489+PENJUALAN!Z489+PENJUALAN!AC489+PENJUALAN!AF489+PENJUALAN!AI489+PENJUALAN!AL489+PENJUALAN!AO489+PENJUALAN!AR489+PENJUALAN!AU489+PENJUALAN!AX489+PENJUALAN!BA489+PENJUALAN!BD489+PENJUALAN!BG489+PENJUALAN!BJ489+PENJUALAN!BM489+PENJUALAN!BP489+PENJUALAN!BS489+PENJUALAN!BV489+PENJUALAN!BY489</f>
        <v>473000</v>
      </c>
      <c r="F489" s="8"/>
      <c r="G489" s="7">
        <f t="shared" si="41"/>
        <v>0</v>
      </c>
      <c r="H489" s="30">
        <v>30000</v>
      </c>
      <c r="I489" s="7">
        <f t="shared" si="42"/>
        <v>0</v>
      </c>
      <c r="K489" s="39" t="s">
        <v>64</v>
      </c>
      <c r="L489" s="30">
        <v>2300000</v>
      </c>
      <c r="N489" s="39" t="s">
        <v>34</v>
      </c>
      <c r="O489" s="36" t="str">
        <f>PENJUALAN!O482</f>
        <v>DARMA</v>
      </c>
      <c r="P489" s="37">
        <f>PENJUALAN!Q508</f>
        <v>8865000</v>
      </c>
      <c r="R489" s="36" t="str">
        <f>PENJUALAN!O482</f>
        <v>DARMA</v>
      </c>
      <c r="S489" s="37">
        <f>PENJUALAN!Q509</f>
        <v>0</v>
      </c>
      <c r="U489" s="6"/>
      <c r="V489" s="6"/>
      <c r="W489" s="7"/>
      <c r="X489" s="6"/>
      <c r="Y489" s="46">
        <f t="shared" si="43"/>
        <v>0</v>
      </c>
      <c r="AA489" s="6"/>
    </row>
    <row r="490" spans="1:27">
      <c r="A490" s="6">
        <v>6</v>
      </c>
      <c r="B490" s="6" t="s">
        <v>65</v>
      </c>
      <c r="C490" s="30">
        <v>81</v>
      </c>
      <c r="D490" s="7">
        <f>PENJUALAN!C490+PENJUALAN!F490+PENJUALAN!I490+PENJUALAN!L490+PENJUALAN!O490+PENJUALAN!R490+PENJUALAN!U490+PENJUALAN!X490+PENJUALAN!AA490+PENJUALAN!AD490+PENJUALAN!AG490+PENJUALAN!AJ490+PENJUALAN!AM490+PENJUALAN!AP490+PENJUALAN!AS490+PENJUALAN!AY490+PENJUALAN!BB490+PENJUALAN!BE490+PENJUALAN!BH490+PENJUALAN!BK490+PENJUALAN!BN490+PENJUALAN!BQ490+PENJUALAN!BT490+PENJUALAN!BK490+PENJUALAN!BN490+PENJUALAN!BQ490+PENJUALAN!BT490+PENJUALAN!BW490</f>
        <v>81</v>
      </c>
      <c r="E490" s="7">
        <f>PENJUALAN!E490+PENJUALAN!H490+PENJUALAN!K490+PENJUALAN!N490+PENJUALAN!Q490+PENJUALAN!T490+PENJUALAN!W490+PENJUALAN!Z490+PENJUALAN!AC490+PENJUALAN!AF490+PENJUALAN!AI490+PENJUALAN!AL490+PENJUALAN!AO490+PENJUALAN!AR490+PENJUALAN!AU490+PENJUALAN!AX490+PENJUALAN!BA490+PENJUALAN!BD490+PENJUALAN!BG490+PENJUALAN!BJ490+PENJUALAN!BM490+PENJUALAN!BP490+PENJUALAN!BS490+PENJUALAN!BV490+PENJUALAN!BY490</f>
        <v>2380000</v>
      </c>
      <c r="F490" s="8"/>
      <c r="G490" s="7">
        <f t="shared" si="41"/>
        <v>0</v>
      </c>
      <c r="H490" s="30">
        <v>28000</v>
      </c>
      <c r="I490" s="7">
        <f t="shared" si="42"/>
        <v>0</v>
      </c>
      <c r="K490" s="39" t="s">
        <v>66</v>
      </c>
      <c r="L490" s="30">
        <v>2500000</v>
      </c>
      <c r="N490" s="39" t="s">
        <v>34</v>
      </c>
      <c r="O490" s="36" t="str">
        <f>PENJUALAN!R482</f>
        <v>TARMIN</v>
      </c>
      <c r="P490" s="37">
        <f>PENJUALAN!T508</f>
        <v>5950000</v>
      </c>
      <c r="R490" s="36" t="str">
        <f>PENJUALAN!R482</f>
        <v>TARMIN</v>
      </c>
      <c r="S490" s="37">
        <f>PENJUALAN!T509</f>
        <v>0</v>
      </c>
      <c r="U490" s="6"/>
      <c r="V490" s="6"/>
      <c r="W490" s="7"/>
      <c r="X490" s="6"/>
      <c r="Y490" s="46">
        <f t="shared" si="43"/>
        <v>0</v>
      </c>
      <c r="AA490" s="6"/>
    </row>
    <row r="491" spans="1:27">
      <c r="A491" s="6">
        <v>7</v>
      </c>
      <c r="B491" s="6" t="s">
        <v>67</v>
      </c>
      <c r="C491" s="30">
        <v>523</v>
      </c>
      <c r="D491" s="7">
        <f>PENJUALAN!C491+PENJUALAN!F491+PENJUALAN!I491+PENJUALAN!L491+PENJUALAN!O491+PENJUALAN!R491+PENJUALAN!U491+PENJUALAN!X491+PENJUALAN!AA491+PENJUALAN!AD491+PENJUALAN!AG491+PENJUALAN!AJ491+PENJUALAN!AM491+PENJUALAN!AP491+PENJUALAN!AS491+PENJUALAN!AY491+PENJUALAN!BB491+PENJUALAN!BE491+PENJUALAN!BH491+PENJUALAN!BK491+PENJUALAN!BN491+PENJUALAN!BQ491+PENJUALAN!BT491+PENJUALAN!BK491+PENJUALAN!BN491+PENJUALAN!BQ491+PENJUALAN!BT491+PENJUALAN!BW491</f>
        <v>493.5</v>
      </c>
      <c r="E491" s="7">
        <f>PENJUALAN!E491+PENJUALAN!H491+PENJUALAN!K491+PENJUALAN!N491+PENJUALAN!Q491+PENJUALAN!T491+PENJUALAN!W491+PENJUALAN!Z491+PENJUALAN!AC491+PENJUALAN!AF491+PENJUALAN!AI491+PENJUALAN!AL491+PENJUALAN!AO491+PENJUALAN!AR491+PENJUALAN!AU491+PENJUALAN!AX491+PENJUALAN!BA491+PENJUALAN!BD491+PENJUALAN!BG491+PENJUALAN!BJ491+PENJUALAN!BM491+PENJUALAN!BP491+PENJUALAN!BS491+PENJUALAN!BV491+PENJUALAN!BY491</f>
        <v>6939500</v>
      </c>
      <c r="F491" s="8"/>
      <c r="G491" s="7">
        <f t="shared" si="41"/>
        <v>29.5</v>
      </c>
      <c r="H491" s="30">
        <v>13000</v>
      </c>
      <c r="I491" s="7">
        <f t="shared" si="42"/>
        <v>383500</v>
      </c>
      <c r="K491" s="39" t="s">
        <v>68</v>
      </c>
      <c r="L491" s="30">
        <v>300000</v>
      </c>
      <c r="N491" s="39" t="s">
        <v>34</v>
      </c>
      <c r="O491" s="36" t="str">
        <f>PENJUALAN!U482</f>
        <v>YANTO</v>
      </c>
      <c r="P491" s="37">
        <f>PENJUALAN!W508</f>
        <v>665000</v>
      </c>
      <c r="R491" s="36" t="str">
        <f>PENJUALAN!U482</f>
        <v>YANTO</v>
      </c>
      <c r="S491" s="37">
        <f>PENJUALAN!W509</f>
        <v>0</v>
      </c>
      <c r="U491" s="40"/>
      <c r="V491" s="40"/>
      <c r="W491" s="41"/>
      <c r="Y491" s="24">
        <f>SUM(Y485:Y490)</f>
        <v>67550000</v>
      </c>
    </row>
    <row r="492" spans="1:27">
      <c r="A492" s="6">
        <v>8</v>
      </c>
      <c r="B492" s="6" t="s">
        <v>69</v>
      </c>
      <c r="C492" s="30">
        <v>218</v>
      </c>
      <c r="D492" s="7">
        <f>PENJUALAN!C492+PENJUALAN!F492+PENJUALAN!I492+PENJUALAN!L492+PENJUALAN!O492+PENJUALAN!R492+PENJUALAN!U492+PENJUALAN!X492+PENJUALAN!AA492+PENJUALAN!AD492+PENJUALAN!AG492+PENJUALAN!AJ492+PENJUALAN!AM492+PENJUALAN!AP492+PENJUALAN!AS492+PENJUALAN!AY492+PENJUALAN!BB492+PENJUALAN!BE492+PENJUALAN!BH492+PENJUALAN!BK492+PENJUALAN!BN492+PENJUALAN!BQ492+PENJUALAN!BT492+PENJUALAN!BK492+PENJUALAN!BN492+PENJUALAN!BQ492+PENJUALAN!BT492+PENJUALAN!BW492</f>
        <v>218</v>
      </c>
      <c r="E492" s="7">
        <f>PENJUALAN!E492+PENJUALAN!H492+PENJUALAN!K492+PENJUALAN!N492+PENJUALAN!Q492+PENJUALAN!T492+PENJUALAN!W492+PENJUALAN!Z492+PENJUALAN!AC492+PENJUALAN!AF492+PENJUALAN!AI492+PENJUALAN!AL492+PENJUALAN!AO492+PENJUALAN!AR492+PENJUALAN!AU492+PENJUALAN!AX492+PENJUALAN!BA492+PENJUALAN!BD492+PENJUALAN!BG492+PENJUALAN!BJ492+PENJUALAN!BM492+PENJUALAN!BP492+PENJUALAN!BS492+PENJUALAN!BV492+PENJUALAN!BY492</f>
        <v>6658000</v>
      </c>
      <c r="F492" s="8"/>
      <c r="G492" s="7">
        <f t="shared" si="41"/>
        <v>0</v>
      </c>
      <c r="H492" s="30">
        <v>29000</v>
      </c>
      <c r="I492" s="7">
        <f t="shared" si="42"/>
        <v>0</v>
      </c>
      <c r="K492" s="39" t="s">
        <v>70</v>
      </c>
      <c r="L492" s="30">
        <v>250000</v>
      </c>
      <c r="N492" s="39" t="s">
        <v>34</v>
      </c>
      <c r="O492" s="36" t="str">
        <f>PENJUALAN!X482</f>
        <v>HARIS</v>
      </c>
      <c r="P492" s="37">
        <f>PENJUALAN!Z508</f>
        <v>2381000</v>
      </c>
      <c r="R492" s="36" t="str">
        <f>PENJUALAN!X482</f>
        <v>HARIS</v>
      </c>
      <c r="S492" s="37">
        <f>PENJUALAN!Z509</f>
        <v>0</v>
      </c>
      <c r="U492" s="40"/>
      <c r="V492" s="88" t="s">
        <v>34</v>
      </c>
      <c r="W492" s="88"/>
      <c r="X492" s="44" t="s">
        <v>71</v>
      </c>
      <c r="Y492" s="39">
        <v>52550000</v>
      </c>
    </row>
    <row r="493" spans="1:27">
      <c r="A493" s="6">
        <v>9</v>
      </c>
      <c r="B493" s="6" t="s">
        <v>72</v>
      </c>
      <c r="C493" s="30">
        <v>197</v>
      </c>
      <c r="D493" s="7">
        <f>PENJUALAN!C493+PENJUALAN!F493+PENJUALAN!I493+PENJUALAN!L493+PENJUALAN!O493+PENJUALAN!R493+PENJUALAN!U493+PENJUALAN!X493+PENJUALAN!AA493+PENJUALAN!AD493+PENJUALAN!AG493+PENJUALAN!AJ493+PENJUALAN!AM493+PENJUALAN!AP493+PENJUALAN!AS493+PENJUALAN!AY493+PENJUALAN!BB493+PENJUALAN!BE493+PENJUALAN!BH493+PENJUALAN!BK493+PENJUALAN!BN493+PENJUALAN!BQ493+PENJUALAN!BT493+PENJUALAN!BK493+PENJUALAN!BN493+PENJUALAN!BQ493+PENJUALAN!BT493+PENJUALAN!BW493</f>
        <v>195</v>
      </c>
      <c r="E493" s="7">
        <f>PENJUALAN!E493+PENJUALAN!H493+PENJUALAN!K493+PENJUALAN!N493+PENJUALAN!Q493+PENJUALAN!T493+PENJUALAN!W493+PENJUALAN!Z493+PENJUALAN!AC493+PENJUALAN!AF493+PENJUALAN!AI493+PENJUALAN!AL493+PENJUALAN!AO493+PENJUALAN!AR493+PENJUALAN!AU493+PENJUALAN!AX493+PENJUALAN!BA493+PENJUALAN!BD493+PENJUALAN!BG493+PENJUALAN!BJ493+PENJUALAN!BM493+PENJUALAN!BP493+PENJUALAN!BS493+PENJUALAN!BV493+PENJUALAN!BY493</f>
        <v>2025000</v>
      </c>
      <c r="F493" s="8"/>
      <c r="G493" s="7">
        <f t="shared" si="41"/>
        <v>2</v>
      </c>
      <c r="H493" s="30">
        <v>9000</v>
      </c>
      <c r="I493" s="7">
        <f t="shared" si="42"/>
        <v>18000</v>
      </c>
      <c r="K493" s="39" t="s">
        <v>73</v>
      </c>
      <c r="L493" s="30"/>
      <c r="N493" s="39" t="s">
        <v>34</v>
      </c>
      <c r="O493" s="36" t="str">
        <f>PENJUALAN!AA482</f>
        <v>MAJID</v>
      </c>
      <c r="P493" s="37">
        <f>PENJUALAN!AC508</f>
        <v>9172000</v>
      </c>
      <c r="R493" s="36" t="str">
        <f>PENJUALAN!AA482</f>
        <v>MAJID</v>
      </c>
      <c r="S493" s="37">
        <f>PENJUALAN!AC509</f>
        <v>0</v>
      </c>
      <c r="V493" s="88" t="s">
        <v>34</v>
      </c>
      <c r="W493" s="88"/>
      <c r="X493" s="44" t="s">
        <v>71</v>
      </c>
      <c r="Y493" s="39">
        <v>15000000</v>
      </c>
    </row>
    <row r="494" spans="1:27">
      <c r="A494" s="6">
        <v>10</v>
      </c>
      <c r="B494" s="6" t="s">
        <v>74</v>
      </c>
      <c r="C494" s="30">
        <v>110</v>
      </c>
      <c r="D494" s="7">
        <f>PENJUALAN!C494+PENJUALAN!F494+PENJUALAN!I494+PENJUALAN!L494+PENJUALAN!O494+PENJUALAN!R494+PENJUALAN!U494+PENJUALAN!X494+PENJUALAN!AA494+PENJUALAN!AD494+PENJUALAN!AG494+PENJUALAN!AJ494+PENJUALAN!AM494+PENJUALAN!AP494+PENJUALAN!AS494+PENJUALAN!AY494+PENJUALAN!BB494+PENJUALAN!BE494+PENJUALAN!BH494+PENJUALAN!BK494+PENJUALAN!BN494+PENJUALAN!BQ494+PENJUALAN!BT494+PENJUALAN!BK494+PENJUALAN!BN494+PENJUALAN!BQ494+PENJUALAN!BT494+PENJUALAN!BW494</f>
        <v>102.3</v>
      </c>
      <c r="E494" s="7">
        <f>PENJUALAN!E494+PENJUALAN!H494+PENJUALAN!K494+PENJUALAN!N494+PENJUALAN!Q494+PENJUALAN!T494+PENJUALAN!W494+PENJUALAN!Z494+PENJUALAN!AC494+PENJUALAN!AF494+PENJUALAN!AI494+PENJUALAN!AL494+PENJUALAN!AO494+PENJUALAN!AR494+PENJUALAN!AU494+PENJUALAN!AX494+PENJUALAN!BA494+PENJUALAN!BD494+PENJUALAN!BG494+PENJUALAN!BJ494+PENJUALAN!BM494+PENJUALAN!BP494+PENJUALAN!BS494+PENJUALAN!BV494+PENJUALAN!BY494</f>
        <v>2377500</v>
      </c>
      <c r="F494" s="8"/>
      <c r="G494" s="7">
        <f t="shared" si="41"/>
        <v>7.7000000000000028</v>
      </c>
      <c r="H494" s="30">
        <v>20000</v>
      </c>
      <c r="I494" s="7">
        <f t="shared" si="42"/>
        <v>154000.00000000006</v>
      </c>
      <c r="K494" s="39" t="s">
        <v>75</v>
      </c>
      <c r="L494" s="30">
        <v>50000</v>
      </c>
      <c r="N494" s="39" t="s">
        <v>36</v>
      </c>
      <c r="O494" s="36" t="str">
        <f>PENJUALAN!AD482</f>
        <v>RAWAN</v>
      </c>
      <c r="P494" s="37">
        <f>PENJUALAN!AF508</f>
        <v>0</v>
      </c>
      <c r="R494" s="36" t="str">
        <f>PENJUALAN!AD482</f>
        <v>RAWAN</v>
      </c>
      <c r="S494" s="37">
        <f>PENJUALAN!AF509</f>
        <v>4250000</v>
      </c>
      <c r="W494" s="8"/>
      <c r="X494" s="2" t="s">
        <v>71</v>
      </c>
      <c r="Y494" s="46"/>
    </row>
    <row r="495" spans="1:27">
      <c r="A495" s="6">
        <v>11</v>
      </c>
      <c r="B495" s="6" t="s">
        <v>94</v>
      </c>
      <c r="C495" s="30">
        <v>58</v>
      </c>
      <c r="D495" s="7">
        <f>PENJUALAN!C495+PENJUALAN!F495+PENJUALAN!I495+PENJUALAN!L495+PENJUALAN!O495+PENJUALAN!R495+PENJUALAN!U495+PENJUALAN!X495+PENJUALAN!AA495+PENJUALAN!AD495+PENJUALAN!AG495+PENJUALAN!AJ495+PENJUALAN!AM495+PENJUALAN!AP495+PENJUALAN!AS495+PENJUALAN!AY495+PENJUALAN!BB495+PENJUALAN!BE495+PENJUALAN!BH495+PENJUALAN!BK495+PENJUALAN!BN495+PENJUALAN!BQ495+PENJUALAN!BT495+PENJUALAN!BK495+PENJUALAN!BN495+PENJUALAN!BQ495+PENJUALAN!BT495+PENJUALAN!BW495</f>
        <v>58</v>
      </c>
      <c r="E495" s="7">
        <f>PENJUALAN!E495+PENJUALAN!H495+PENJUALAN!K495+PENJUALAN!N495+PENJUALAN!Q495+PENJUALAN!T495+PENJUALAN!W495+PENJUALAN!Z495+PENJUALAN!AC495+PENJUALAN!AF495+PENJUALAN!AI495+PENJUALAN!AL495+PENJUALAN!AO495+PENJUALAN!AR495+PENJUALAN!AU495+PENJUALAN!AX495+PENJUALAN!BA495+PENJUALAN!BD495+PENJUALAN!BG495+PENJUALAN!BJ495+PENJUALAN!BM495+PENJUALAN!BP495+PENJUALAN!BS495+PENJUALAN!BV495+PENJUALAN!BY495</f>
        <v>456000</v>
      </c>
      <c r="F495" s="8"/>
      <c r="G495" s="7">
        <f t="shared" si="41"/>
        <v>0</v>
      </c>
      <c r="H495" s="30">
        <v>8000</v>
      </c>
      <c r="I495" s="7">
        <f t="shared" si="42"/>
        <v>0</v>
      </c>
      <c r="K495" s="39" t="s">
        <v>77</v>
      </c>
      <c r="L495" s="30">
        <v>400000</v>
      </c>
      <c r="N495" s="39" t="s">
        <v>34</v>
      </c>
      <c r="O495" s="36" t="str">
        <f>PENJUALAN!AG482</f>
        <v>YANAH</v>
      </c>
      <c r="P495" s="37">
        <f>PENJUALAN!AI508</f>
        <v>384000</v>
      </c>
      <c r="R495" s="36" t="str">
        <f>PENJUALAN!AG482</f>
        <v>YANAH</v>
      </c>
      <c r="S495" s="37">
        <f>PENJUALAN!AI509</f>
        <v>0</v>
      </c>
      <c r="W495" s="8"/>
      <c r="X495" s="2" t="s">
        <v>71</v>
      </c>
      <c r="Y495" s="46"/>
    </row>
    <row r="496" spans="1:27">
      <c r="A496" s="6">
        <v>12</v>
      </c>
      <c r="B496" s="6" t="s">
        <v>78</v>
      </c>
      <c r="C496" s="30">
        <v>41</v>
      </c>
      <c r="D496" s="7">
        <f>PENJUALAN!C496+PENJUALAN!F496+PENJUALAN!I496+PENJUALAN!L496+PENJUALAN!O496+PENJUALAN!R496+PENJUALAN!U496+PENJUALAN!X496+PENJUALAN!AA496+PENJUALAN!AD496+PENJUALAN!AG496+PENJUALAN!AJ496+PENJUALAN!AM496+PENJUALAN!AP496+PENJUALAN!AS496+PENJUALAN!AY496+PENJUALAN!BB496+PENJUALAN!BE496+PENJUALAN!BH496+PENJUALAN!BK496+PENJUALAN!BN496+PENJUALAN!BQ496+PENJUALAN!BT496+PENJUALAN!BK496+PENJUALAN!BN496+PENJUALAN!BQ496+PENJUALAN!BT496+PENJUALAN!BW496</f>
        <v>40</v>
      </c>
      <c r="E496" s="7">
        <f>PENJUALAN!E496+PENJUALAN!H496+PENJUALAN!K496+PENJUALAN!N496+PENJUALAN!Q496+PENJUALAN!T496+PENJUALAN!W496+PENJUALAN!Z496+PENJUALAN!AC496+PENJUALAN!AF496+PENJUALAN!AI496+PENJUALAN!AL496+PENJUALAN!AO496+PENJUALAN!AR496+PENJUALAN!AU496+PENJUALAN!AX496+PENJUALAN!BA496+PENJUALAN!BD496+PENJUALAN!BG496+PENJUALAN!BJ496+PENJUALAN!BM496+PENJUALAN!BP496+PENJUALAN!BS496+PENJUALAN!BV496+PENJUALAN!BY496</f>
        <v>240000</v>
      </c>
      <c r="F496" s="8"/>
      <c r="G496" s="7">
        <f t="shared" si="41"/>
        <v>1</v>
      </c>
      <c r="H496" s="30">
        <v>5000</v>
      </c>
      <c r="I496" s="7">
        <f t="shared" si="42"/>
        <v>5000</v>
      </c>
      <c r="K496" s="39" t="s">
        <v>79</v>
      </c>
      <c r="L496" s="30">
        <v>450000</v>
      </c>
      <c r="N496" s="39" t="s">
        <v>34</v>
      </c>
      <c r="O496" s="36" t="str">
        <f>PENJUALAN!AJ482</f>
        <v>TOHIR</v>
      </c>
      <c r="P496" s="37">
        <f>PENJUALAN!AL508</f>
        <v>260000</v>
      </c>
      <c r="R496" s="36" t="str">
        <f>PENJUALAN!AJ482</f>
        <v>TOHIR</v>
      </c>
      <c r="S496" s="37">
        <f>PENJUALAN!AL509</f>
        <v>0</v>
      </c>
      <c r="W496" s="8"/>
      <c r="Y496" s="2"/>
    </row>
    <row r="497" spans="1:25">
      <c r="A497" s="6">
        <v>13</v>
      </c>
      <c r="B497" s="6" t="s">
        <v>80</v>
      </c>
      <c r="C497" s="30">
        <v>1316</v>
      </c>
      <c r="D497" s="7">
        <f>PENJUALAN!C497+PENJUALAN!F497+PENJUALAN!I497+PENJUALAN!L497+PENJUALAN!O497+PENJUALAN!R497+PENJUALAN!U497+PENJUALAN!X497+PENJUALAN!AA497+PENJUALAN!AD497+PENJUALAN!AG497+PENJUALAN!AJ497+PENJUALAN!AM497+PENJUALAN!AP497+PENJUALAN!AS497+PENJUALAN!AY497+PENJUALAN!BB497+PENJUALAN!BE497+PENJUALAN!BH497+PENJUALAN!BK497+PENJUALAN!BN497+PENJUALAN!BQ497+PENJUALAN!BT497+PENJUALAN!BK497+PENJUALAN!BN497+PENJUALAN!BQ497+PENJUALAN!BT497+PENJUALAN!BW497</f>
        <v>1316</v>
      </c>
      <c r="E497" s="7">
        <f>PENJUALAN!E497+PENJUALAN!H497+PENJUALAN!K497+PENJUALAN!N497+PENJUALAN!Q497+PENJUALAN!T497+PENJUALAN!W497+PENJUALAN!Z497+PENJUALAN!AC497+PENJUALAN!AF497+PENJUALAN!AI497+PENJUALAN!AL497+PENJUALAN!AO497+PENJUALAN!AR497+PENJUALAN!AU497+PENJUALAN!AX497+PENJUALAN!BA497+PENJUALAN!BD497+PENJUALAN!BG497+PENJUALAN!BJ497+PENJUALAN!BM497+PENJUALAN!BP497+PENJUALAN!BS497+PENJUALAN!BV497+PENJUALAN!BY497</f>
        <v>2505000</v>
      </c>
      <c r="F497" s="8"/>
      <c r="G497" s="7">
        <f t="shared" si="41"/>
        <v>0</v>
      </c>
      <c r="H497" s="30">
        <v>1700</v>
      </c>
      <c r="I497" s="7">
        <f t="shared" si="42"/>
        <v>0</v>
      </c>
      <c r="K497" s="39" t="s">
        <v>81</v>
      </c>
      <c r="L497" s="30">
        <v>80000</v>
      </c>
      <c r="N497" s="39" t="s">
        <v>34</v>
      </c>
      <c r="O497" s="36" t="str">
        <f>PENJUALAN!AM482</f>
        <v>AGUS</v>
      </c>
      <c r="P497" s="37">
        <f>PENJUALAN!AO508</f>
        <v>2946000</v>
      </c>
      <c r="R497" s="36" t="str">
        <f>PENJUALAN!AM482</f>
        <v>AGUS</v>
      </c>
      <c r="S497" s="37">
        <f>PENJUALAN!AO509</f>
        <v>0</v>
      </c>
      <c r="W497" s="8"/>
      <c r="X497" s="2" t="s">
        <v>82</v>
      </c>
      <c r="Y497" s="46">
        <f>Y491-Y492-Y493-Y494-Y495</f>
        <v>0</v>
      </c>
    </row>
    <row r="498" spans="1:25">
      <c r="A498" s="6">
        <v>14</v>
      </c>
      <c r="B498" s="6" t="s">
        <v>83</v>
      </c>
      <c r="C498" s="30">
        <v>77</v>
      </c>
      <c r="D498" s="7">
        <f>PENJUALAN!C498+PENJUALAN!F498+PENJUALAN!I498+PENJUALAN!L498+PENJUALAN!O498+PENJUALAN!R498+PENJUALAN!U498+PENJUALAN!X498+PENJUALAN!AA498+PENJUALAN!AD498+PENJUALAN!AG498+PENJUALAN!AJ498+PENJUALAN!AM498+PENJUALAN!AP498+PENJUALAN!AS498+PENJUALAN!AY498+PENJUALAN!BB498+PENJUALAN!BE498+PENJUALAN!BH498+PENJUALAN!BK498+PENJUALAN!BN498+PENJUALAN!BQ498+PENJUALAN!BT498+PENJUALAN!BK498+PENJUALAN!BN498+PENJUALAN!BQ498+PENJUALAN!BT498+PENJUALAN!BW498</f>
        <v>75</v>
      </c>
      <c r="E498" s="7">
        <f>PENJUALAN!E498+PENJUALAN!H498+PENJUALAN!K498+PENJUALAN!N498+PENJUALAN!Q498+PENJUALAN!T498+PENJUALAN!W498+PENJUALAN!Z498+PENJUALAN!AC498+PENJUALAN!AF498+PENJUALAN!AI498+PENJUALAN!AL498+PENJUALAN!AO498+PENJUALAN!AR498+PENJUALAN!AU498+PENJUALAN!AX498+PENJUALAN!BA498+PENJUALAN!BD498+PENJUALAN!BG498+PENJUALAN!BJ498+PENJUALAN!BM498+PENJUALAN!BP498+PENJUALAN!BS498+PENJUALAN!BV498+PENJUALAN!BY498</f>
        <v>1126000</v>
      </c>
      <c r="F498" s="8"/>
      <c r="G498" s="7">
        <f t="shared" si="41"/>
        <v>2</v>
      </c>
      <c r="H498" s="30">
        <v>14000</v>
      </c>
      <c r="I498" s="7">
        <f t="shared" si="42"/>
        <v>28000</v>
      </c>
      <c r="K498" s="39"/>
      <c r="L498" s="30"/>
      <c r="N498" s="39" t="s">
        <v>34</v>
      </c>
      <c r="O498" s="36" t="str">
        <f>PENJUALAN!AP482</f>
        <v>UKA</v>
      </c>
      <c r="P498" s="37">
        <f>PENJUALAN!AR508</f>
        <v>2456000</v>
      </c>
      <c r="R498" s="36" t="str">
        <f>PENJUALAN!AP482</f>
        <v>UKA</v>
      </c>
      <c r="S498" s="37">
        <f>PENJUALAN!AR509</f>
        <v>0</v>
      </c>
      <c r="W498" s="8"/>
      <c r="Y498" s="2"/>
    </row>
    <row r="499" spans="1:25">
      <c r="A499" s="6">
        <v>15</v>
      </c>
      <c r="B499" s="6" t="s">
        <v>84</v>
      </c>
      <c r="C499" s="30">
        <v>9</v>
      </c>
      <c r="D499" s="7">
        <f>PENJUALAN!C499+PENJUALAN!F499+PENJUALAN!I499+PENJUALAN!L499+PENJUALAN!O499+PENJUALAN!R499+PENJUALAN!U499+PENJUALAN!X499+PENJUALAN!AA499+PENJUALAN!AD499+PENJUALAN!AG499+PENJUALAN!AJ499+PENJUALAN!AM499+PENJUALAN!AP499+PENJUALAN!AS499+PENJUALAN!AY499+PENJUALAN!BB499+PENJUALAN!BE499+PENJUALAN!BH499+PENJUALAN!BK499+PENJUALAN!BN499+PENJUALAN!BQ499+PENJUALAN!BT499+PENJUALAN!BK499+PENJUALAN!BN499+PENJUALAN!BQ499+PENJUALAN!BT499+PENJUALAN!BW499</f>
        <v>9</v>
      </c>
      <c r="E499" s="7">
        <f>PENJUALAN!E499+PENJUALAN!H499+PENJUALAN!K499+PENJUALAN!N499+PENJUALAN!Q499+PENJUALAN!T499+PENJUALAN!W499+PENJUALAN!Z499+PENJUALAN!AC499+PENJUALAN!AF499+PENJUALAN!AI499+PENJUALAN!AL499+PENJUALAN!AO499+PENJUALAN!AR499+PENJUALAN!AU499+PENJUALAN!AX499+PENJUALAN!BA499+PENJUALAN!BD499+PENJUALAN!BG499+PENJUALAN!BJ499+PENJUALAN!BM499+PENJUALAN!BP499+PENJUALAN!BS499+PENJUALAN!BV499+PENJUALAN!BY499</f>
        <v>221000</v>
      </c>
      <c r="F499" s="8"/>
      <c r="G499" s="7">
        <f t="shared" si="41"/>
        <v>0</v>
      </c>
      <c r="H499" s="30">
        <v>20000</v>
      </c>
      <c r="I499" s="7">
        <f t="shared" si="42"/>
        <v>0</v>
      </c>
      <c r="K499" s="6"/>
      <c r="L499" s="7"/>
      <c r="N499" s="39" t="s">
        <v>34</v>
      </c>
      <c r="O499" s="36" t="str">
        <f>PENJUALAN!AS482</f>
        <v>LOKALAN</v>
      </c>
      <c r="P499" s="37">
        <f>PENJUALAN!AU508</f>
        <v>809500</v>
      </c>
      <c r="R499" s="36" t="str">
        <f>PENJUALAN!AS482</f>
        <v>LOKALAN</v>
      </c>
      <c r="S499" s="37">
        <f>PENJUALAN!AU509</f>
        <v>0</v>
      </c>
      <c r="W499" s="8"/>
      <c r="Y499" s="2"/>
    </row>
    <row r="500" spans="1:25">
      <c r="A500" s="6">
        <v>16</v>
      </c>
      <c r="B500" s="6" t="s">
        <v>85</v>
      </c>
      <c r="C500" s="7"/>
      <c r="D500" s="7">
        <f>PENJUALAN!C500+PENJUALAN!F500+PENJUALAN!I500+PENJUALAN!L500+PENJUALAN!O500+PENJUALAN!R500+PENJUALAN!U500+PENJUALAN!X500+PENJUALAN!AA500+PENJUALAN!AD500+PENJUALAN!AG500+PENJUALAN!AJ500+PENJUALAN!AM500+PENJUALAN!AP500+PENJUALAN!AS500+PENJUALAN!AY500+PENJUALAN!BB500+PENJUALAN!BE500+PENJUALAN!BH500+PENJUALAN!BK500+PENJUALAN!BN500+PENJUALAN!BQ500+PENJUALAN!BT500+PENJUALAN!BK500+PENJUALAN!BN500+PENJUALAN!BQ500+PENJUALAN!BT500+PENJUALAN!BW500</f>
        <v>0</v>
      </c>
      <c r="E500" s="7">
        <f>PENJUALAN!E500+PENJUALAN!H500+PENJUALAN!K500+PENJUALAN!N500+PENJUALAN!Q500+PENJUALAN!T500+PENJUALAN!W500+PENJUALAN!Z500+PENJUALAN!AC500+PENJUALAN!AF500+PENJUALAN!AI500+PENJUALAN!AL500+PENJUALAN!AO500+PENJUALAN!AR500+PENJUALAN!AU500+PENJUALAN!AX500+PENJUALAN!BA500+PENJUALAN!BD500+PENJUALAN!BG500+PENJUALAN!BJ500+PENJUALAN!BM500+PENJUALAN!BP500+PENJUALAN!BS500+PENJUALAN!BV500+PENJUALAN!BY500</f>
        <v>0</v>
      </c>
      <c r="F500" s="8"/>
      <c r="G500" s="7">
        <f t="shared" si="41"/>
        <v>0</v>
      </c>
      <c r="H500" s="30"/>
      <c r="I500" s="7">
        <f t="shared" si="42"/>
        <v>0</v>
      </c>
      <c r="K500" s="6"/>
      <c r="L500" s="7"/>
      <c r="N500" s="39" t="s">
        <v>34</v>
      </c>
      <c r="O500" s="36" t="str">
        <f>PENJUALAN!AV482</f>
        <v>SEBLAK</v>
      </c>
      <c r="P500" s="37">
        <f>PENJUALAN!AX508</f>
        <v>650000</v>
      </c>
      <c r="R500" s="36" t="str">
        <f>PENJUALAN!AV482</f>
        <v>SEBLAK</v>
      </c>
      <c r="S500" s="37">
        <f>PENJUALAN!AX509</f>
        <v>0</v>
      </c>
      <c r="W500" s="8"/>
      <c r="Y500" s="2"/>
    </row>
    <row r="501" spans="1:25">
      <c r="A501" s="6">
        <v>17</v>
      </c>
      <c r="B501" s="6" t="s">
        <v>86</v>
      </c>
      <c r="C501" s="7"/>
      <c r="D501" s="7">
        <f>PENJUALAN!C501+PENJUALAN!F501+PENJUALAN!I501+PENJUALAN!L501+PENJUALAN!O501+PENJUALAN!R501+PENJUALAN!U501+PENJUALAN!X501+PENJUALAN!AA501+PENJUALAN!AD501+PENJUALAN!AG501+PENJUALAN!AJ501+PENJUALAN!AM501+PENJUALAN!AP501+PENJUALAN!AS501+PENJUALAN!AY501+PENJUALAN!BB501+PENJUALAN!BE501+PENJUALAN!BH501+PENJUALAN!BK501+PENJUALAN!BN501+PENJUALAN!BQ501+PENJUALAN!BT501+PENJUALAN!BK501+PENJUALAN!BN501+PENJUALAN!BQ501+PENJUALAN!BT501+PENJUALAN!BW501</f>
        <v>0</v>
      </c>
      <c r="E501" s="7">
        <f>PENJUALAN!E501+PENJUALAN!H501+PENJUALAN!K501+PENJUALAN!N501+PENJUALAN!Q501+PENJUALAN!T501+PENJUALAN!W501+PENJUALAN!Z501+PENJUALAN!AC501+PENJUALAN!AF501+PENJUALAN!AI501+PENJUALAN!AL501+PENJUALAN!AO501+PENJUALAN!AR501+PENJUALAN!AU501+PENJUALAN!AX501+PENJUALAN!BA501+PENJUALAN!BD501+PENJUALAN!BG501+PENJUALAN!BJ501+PENJUALAN!BM501+PENJUALAN!BP501+PENJUALAN!BS501+PENJUALAN!BV501+PENJUALAN!BY501</f>
        <v>0</v>
      </c>
      <c r="F501" s="8"/>
      <c r="G501" s="7">
        <f t="shared" si="41"/>
        <v>0</v>
      </c>
      <c r="H501" s="7"/>
      <c r="I501" s="7">
        <f t="shared" si="42"/>
        <v>0</v>
      </c>
      <c r="K501" s="6"/>
      <c r="L501" s="7"/>
      <c r="N501" s="35"/>
      <c r="O501" s="36">
        <f>PENJUALAN!AY482</f>
        <v>0</v>
      </c>
      <c r="P501" s="37">
        <f>PENJUALAN!BA508</f>
        <v>0</v>
      </c>
      <c r="R501" s="36">
        <f>PENJUALAN!AY482</f>
        <v>0</v>
      </c>
      <c r="S501" s="37">
        <f>PENJUALAN!BA509</f>
        <v>0</v>
      </c>
      <c r="W501" s="8"/>
      <c r="Y501" s="2"/>
    </row>
    <row r="502" spans="1:25">
      <c r="A502" s="6">
        <v>18</v>
      </c>
      <c r="B502" s="6"/>
      <c r="C502" s="7"/>
      <c r="D502" s="7">
        <f>PENJUALAN!C502+PENJUALAN!F502+PENJUALAN!I502+PENJUALAN!L502+PENJUALAN!O502+PENJUALAN!R502+PENJUALAN!U502+PENJUALAN!X502+PENJUALAN!AA502+PENJUALAN!AD502+PENJUALAN!AG502+PENJUALAN!AJ502+PENJUALAN!AM502+PENJUALAN!AP502+PENJUALAN!AS502+PENJUALAN!AY502+PENJUALAN!BB502+PENJUALAN!BE502+PENJUALAN!BH502+PENJUALAN!BK502+PENJUALAN!BN502+PENJUALAN!BQ502+PENJUALAN!BT502+PENJUALAN!BK502+PENJUALAN!BN502+PENJUALAN!BQ502+PENJUALAN!BT502+PENJUALAN!BW502</f>
        <v>0</v>
      </c>
      <c r="E502" s="7">
        <f>PENJUALAN!E502+PENJUALAN!H502+PENJUALAN!K502+PENJUALAN!N502+PENJUALAN!Q502+PENJUALAN!T502+PENJUALAN!W502+PENJUALAN!Z502+PENJUALAN!AC502+PENJUALAN!AF502+PENJUALAN!AI502+PENJUALAN!AL502+PENJUALAN!AO502+PENJUALAN!AR502+PENJUALAN!AU502+PENJUALAN!AX502+PENJUALAN!BA502+PENJUALAN!BD502+PENJUALAN!BG502+PENJUALAN!BJ502+PENJUALAN!BM502+PENJUALAN!BP502+PENJUALAN!BS502+PENJUALAN!BV502+PENJUALAN!BY502</f>
        <v>0</v>
      </c>
      <c r="F502" s="8"/>
      <c r="G502" s="7">
        <f t="shared" si="41"/>
        <v>0</v>
      </c>
      <c r="H502" s="7"/>
      <c r="I502" s="7">
        <f t="shared" si="42"/>
        <v>0</v>
      </c>
      <c r="K502" s="6"/>
      <c r="L502" s="7"/>
      <c r="N502" s="35"/>
      <c r="O502" s="36">
        <f>PENJUALAN!BB482</f>
        <v>0</v>
      </c>
      <c r="P502" s="37">
        <f>PENJUALAN!BD508</f>
        <v>0</v>
      </c>
      <c r="R502" s="36">
        <f>PENJUALAN!BB482</f>
        <v>0</v>
      </c>
      <c r="S502" s="37">
        <f>PENJUALAN!BD509</f>
        <v>0</v>
      </c>
      <c r="W502" s="8"/>
      <c r="Y502" s="2"/>
    </row>
    <row r="503" spans="1:25">
      <c r="A503" s="6">
        <v>19</v>
      </c>
      <c r="B503" s="6"/>
      <c r="C503" s="7"/>
      <c r="D503" s="7">
        <f>PENJUALAN!C503+PENJUALAN!F503+PENJUALAN!I503+PENJUALAN!L503+PENJUALAN!O503+PENJUALAN!R503+PENJUALAN!U503+PENJUALAN!X503+PENJUALAN!AA503+PENJUALAN!AD503+PENJUALAN!AG503+PENJUALAN!AJ503+PENJUALAN!AM503+PENJUALAN!AP503+PENJUALAN!AS503+PENJUALAN!AY503+PENJUALAN!BB503+PENJUALAN!BE503+PENJUALAN!BH503+PENJUALAN!BK503+PENJUALAN!BN503+PENJUALAN!BQ503+PENJUALAN!BT503+PENJUALAN!BK503+PENJUALAN!BN503+PENJUALAN!BQ503+PENJUALAN!BT503+PENJUALAN!BW503</f>
        <v>0</v>
      </c>
      <c r="E503" s="7">
        <f>PENJUALAN!E503+PENJUALAN!H503+PENJUALAN!K503+PENJUALAN!N503+PENJUALAN!Q503+PENJUALAN!T503+PENJUALAN!W503+PENJUALAN!Z503+PENJUALAN!AC503+PENJUALAN!AF503+PENJUALAN!AI503+PENJUALAN!AL503+PENJUALAN!AO503+PENJUALAN!AR503+PENJUALAN!AU503+PENJUALAN!AX503+PENJUALAN!BA503+PENJUALAN!BD503+PENJUALAN!BG503+PENJUALAN!BJ503+PENJUALAN!BM503+PENJUALAN!BP503+PENJUALAN!BS503+PENJUALAN!BV503+PENJUALAN!BY503</f>
        <v>0</v>
      </c>
      <c r="F503" s="8"/>
      <c r="G503" s="7">
        <f t="shared" si="41"/>
        <v>0</v>
      </c>
      <c r="H503" s="7"/>
      <c r="I503" s="7">
        <f t="shared" si="42"/>
        <v>0</v>
      </c>
      <c r="K503" s="6"/>
      <c r="L503" s="7"/>
      <c r="N503" s="35"/>
      <c r="O503" s="36">
        <f>PENJUALAN!BE482</f>
        <v>0</v>
      </c>
      <c r="P503" s="37">
        <f>PENJUALAN!BG508</f>
        <v>0</v>
      </c>
      <c r="R503" s="36">
        <f>PENJUALAN!BE482</f>
        <v>0</v>
      </c>
      <c r="S503" s="37">
        <f>PENJUALAN!BD509</f>
        <v>0</v>
      </c>
      <c r="W503" s="8"/>
      <c r="Y503" s="2"/>
    </row>
    <row r="504" spans="1:25">
      <c r="A504" s="6">
        <v>20</v>
      </c>
      <c r="B504" s="6"/>
      <c r="C504" s="7"/>
      <c r="D504" s="7">
        <f>PENJUALAN!C504+PENJUALAN!F504+PENJUALAN!I504+PENJUALAN!L504+PENJUALAN!O504+PENJUALAN!R504+PENJUALAN!U504+PENJUALAN!X504+PENJUALAN!AA504+PENJUALAN!AD504+PENJUALAN!AG504+PENJUALAN!AJ504+PENJUALAN!AM504+PENJUALAN!AP504+PENJUALAN!AS504+PENJUALAN!AY504+PENJUALAN!BB504+PENJUALAN!BE504+PENJUALAN!BH504+PENJUALAN!BK504+PENJUALAN!BN504+PENJUALAN!BQ504+PENJUALAN!BT504+PENJUALAN!BK504+PENJUALAN!BN504+PENJUALAN!BQ504+PENJUALAN!BT504+PENJUALAN!BW504</f>
        <v>0</v>
      </c>
      <c r="E504" s="7">
        <f>PENJUALAN!E504+PENJUALAN!H504+PENJUALAN!K504+PENJUALAN!N504+PENJUALAN!Q504+PENJUALAN!T504+PENJUALAN!W504+PENJUALAN!Z504+PENJUALAN!AC504+PENJUALAN!AF504+PENJUALAN!AI504+PENJUALAN!AL504+PENJUALAN!AO504+PENJUALAN!AR504+PENJUALAN!AU504+PENJUALAN!AX504+PENJUALAN!BA504+PENJUALAN!BD504+PENJUALAN!BG504+PENJUALAN!BJ504+PENJUALAN!BM504+PENJUALAN!BP504+PENJUALAN!BS504+PENJUALAN!BV504+PENJUALAN!BY504</f>
        <v>0</v>
      </c>
      <c r="F504" s="8"/>
      <c r="G504" s="7">
        <f t="shared" si="41"/>
        <v>0</v>
      </c>
      <c r="H504" s="7"/>
      <c r="I504" s="7">
        <f t="shared" si="42"/>
        <v>0</v>
      </c>
      <c r="K504" s="6"/>
      <c r="L504" s="7"/>
      <c r="N504" s="35"/>
      <c r="O504" s="36">
        <f>PENJUALAN!BH482</f>
        <v>0</v>
      </c>
      <c r="P504" s="37">
        <f>PENJUALAN!BG508</f>
        <v>0</v>
      </c>
      <c r="R504" s="36">
        <f>PENJUALAN!BH482</f>
        <v>0</v>
      </c>
      <c r="S504" s="37">
        <f>PENJUALAN!BG509</f>
        <v>0</v>
      </c>
      <c r="Y504" s="2"/>
    </row>
    <row r="505" spans="1:25">
      <c r="A505" s="6">
        <v>21</v>
      </c>
      <c r="B505" s="6"/>
      <c r="C505" s="7"/>
      <c r="D505" s="7">
        <f>PENJUALAN!C505+PENJUALAN!F505+PENJUALAN!I505+PENJUALAN!L505+PENJUALAN!O505+PENJUALAN!R505+PENJUALAN!U505+PENJUALAN!X505+PENJUALAN!AA505+PENJUALAN!AD505+PENJUALAN!AG505+PENJUALAN!AJ505+PENJUALAN!AM505+PENJUALAN!AP505+PENJUALAN!AS505+PENJUALAN!AY505+PENJUALAN!BB505+PENJUALAN!BE505+PENJUALAN!BH505+PENJUALAN!BK505+PENJUALAN!BN505+PENJUALAN!BQ505+PENJUALAN!BT505+PENJUALAN!BK505+PENJUALAN!BN505+PENJUALAN!BQ505+PENJUALAN!BT505+PENJUALAN!BW505</f>
        <v>0</v>
      </c>
      <c r="E505" s="7">
        <f>PENJUALAN!E505+PENJUALAN!H505+PENJUALAN!K505+PENJUALAN!N505+PENJUALAN!Q505+PENJUALAN!T505+PENJUALAN!W505+PENJUALAN!Z505+PENJUALAN!AC505+PENJUALAN!AF505+PENJUALAN!AI505+PENJUALAN!AL505+PENJUALAN!AO505+PENJUALAN!AR505+PENJUALAN!AU505+PENJUALAN!AX505+PENJUALAN!BA505+PENJUALAN!BD505+PENJUALAN!BG505+PENJUALAN!BJ505+PENJUALAN!BM505+PENJUALAN!BP505+PENJUALAN!BS505+PENJUALAN!BV505+PENJUALAN!BY505</f>
        <v>0</v>
      </c>
      <c r="F505" s="8"/>
      <c r="G505" s="7">
        <f t="shared" si="41"/>
        <v>0</v>
      </c>
      <c r="H505" s="7"/>
      <c r="I505" s="7">
        <f t="shared" si="42"/>
        <v>0</v>
      </c>
      <c r="K505" s="6"/>
      <c r="L505" s="7"/>
      <c r="N505" s="35"/>
      <c r="O505" s="36">
        <f>PENJUALAN!BH482</f>
        <v>0</v>
      </c>
      <c r="P505" s="37">
        <f>PENJUALAN!BJ508</f>
        <v>0</v>
      </c>
      <c r="R505" s="36">
        <f>PENJUALAN!BK482</f>
        <v>0</v>
      </c>
      <c r="S505" s="37">
        <f>PENJUALAN!BJ450</f>
        <v>0</v>
      </c>
      <c r="Y505" s="2"/>
    </row>
    <row r="506" spans="1:25">
      <c r="C506" s="8"/>
      <c r="D506" s="8"/>
      <c r="E506" s="8"/>
      <c r="F506" s="8"/>
      <c r="G506" s="8"/>
      <c r="H506" s="8"/>
      <c r="I506" s="8"/>
      <c r="L506" s="8"/>
      <c r="N506" s="2"/>
      <c r="O506" s="2"/>
      <c r="Y506" s="2"/>
    </row>
    <row r="507" spans="1:25">
      <c r="C507" s="8"/>
      <c r="D507" s="8"/>
      <c r="E507" s="9">
        <f>SUM(E485:E505)</f>
        <v>81057500</v>
      </c>
      <c r="F507" s="8"/>
      <c r="G507" s="8"/>
      <c r="H507" s="8"/>
      <c r="I507" s="9">
        <f>SUM(I485:I505)</f>
        <v>588500</v>
      </c>
      <c r="L507" s="9">
        <f>SUM(L485:L505)</f>
        <v>8250000</v>
      </c>
      <c r="N507" s="2"/>
      <c r="O507" s="2"/>
      <c r="P507" s="9">
        <f>SUM(P485:P505)</f>
        <v>74247500</v>
      </c>
      <c r="S507" s="9">
        <f>SUM(S485:S505)</f>
        <v>6810000</v>
      </c>
      <c r="Y507" s="2"/>
    </row>
    <row r="508" spans="1:25">
      <c r="C508" s="31"/>
      <c r="D508" s="31"/>
      <c r="E508" s="32">
        <f>Y491</f>
        <v>67550000</v>
      </c>
      <c r="F508" s="8"/>
      <c r="G508" s="8"/>
      <c r="H508" s="8"/>
      <c r="I508" s="8"/>
      <c r="L508" s="8"/>
      <c r="N508" s="2"/>
      <c r="O508" s="2"/>
      <c r="S508" s="42">
        <f>I507+P507+S507</f>
        <v>81646000</v>
      </c>
      <c r="Y508" s="2"/>
    </row>
    <row r="509" spans="1:25">
      <c r="C509" s="8"/>
      <c r="D509" s="8" t="s">
        <v>88</v>
      </c>
      <c r="E509" s="9">
        <f>I507</f>
        <v>588500</v>
      </c>
      <c r="F509" s="8"/>
      <c r="G509" s="8"/>
      <c r="H509" s="8"/>
      <c r="I509" s="8"/>
      <c r="L509" s="8"/>
      <c r="N509" s="2"/>
      <c r="O509" s="2"/>
      <c r="Y509" s="2"/>
    </row>
    <row r="510" spans="1:25">
      <c r="C510" s="8"/>
      <c r="D510" s="8" t="s">
        <v>89</v>
      </c>
      <c r="E510" s="9">
        <f>L507</f>
        <v>8250000</v>
      </c>
      <c r="F510" s="8"/>
      <c r="G510" s="8"/>
      <c r="H510" s="8"/>
      <c r="I510" s="8"/>
      <c r="L510" s="8"/>
      <c r="N510" s="2"/>
      <c r="O510" s="2"/>
      <c r="Y510" s="2"/>
    </row>
    <row r="511" spans="1:25">
      <c r="C511" s="8"/>
      <c r="D511" s="8"/>
      <c r="E511" s="8"/>
      <c r="F511" s="8"/>
      <c r="G511" s="8"/>
      <c r="H511" s="8"/>
      <c r="I511" s="8"/>
      <c r="L511" s="8"/>
      <c r="N511" s="2"/>
      <c r="O511" s="2"/>
      <c r="Y511" s="2"/>
    </row>
    <row r="512" spans="1:25">
      <c r="C512" s="8"/>
      <c r="D512" s="8" t="s">
        <v>90</v>
      </c>
      <c r="E512" s="9">
        <f>E507-E508+E509-E510</f>
        <v>5846000</v>
      </c>
      <c r="F512" s="8"/>
      <c r="G512" s="8"/>
      <c r="H512" s="8"/>
      <c r="I512" s="8"/>
      <c r="N512" s="2"/>
      <c r="O512" s="2"/>
      <c r="Y512" s="2"/>
    </row>
    <row r="513" spans="1:27">
      <c r="N513" s="2"/>
      <c r="O513" s="2"/>
      <c r="Y513" s="2"/>
    </row>
    <row r="514" spans="1:27" ht="5.0999999999999996" customHeight="1">
      <c r="N514" s="2"/>
      <c r="O514" s="2"/>
      <c r="Y514" s="2"/>
    </row>
    <row r="515" spans="1:27">
      <c r="N515" s="2"/>
      <c r="O515" s="2"/>
      <c r="Y515" s="2"/>
    </row>
    <row r="516" spans="1:27">
      <c r="A516" s="75" t="s">
        <v>34</v>
      </c>
      <c r="B516" s="73"/>
      <c r="C516" s="27" t="s">
        <v>37</v>
      </c>
      <c r="D516" s="27" t="s">
        <v>12</v>
      </c>
      <c r="E516" s="80" t="s">
        <v>38</v>
      </c>
      <c r="G516" s="27" t="s">
        <v>39</v>
      </c>
      <c r="H516" s="80" t="s">
        <v>3</v>
      </c>
      <c r="I516" s="80" t="s">
        <v>38</v>
      </c>
      <c r="K516" s="84" t="s">
        <v>40</v>
      </c>
      <c r="L516" s="85"/>
      <c r="N516" s="82" t="s">
        <v>41</v>
      </c>
      <c r="O516" s="74" t="s">
        <v>42</v>
      </c>
      <c r="P516" s="73"/>
      <c r="R516" s="75" t="s">
        <v>43</v>
      </c>
      <c r="S516" s="73"/>
      <c r="U516" s="75" t="s">
        <v>44</v>
      </c>
      <c r="V516" s="76"/>
      <c r="W516" s="76"/>
      <c r="X516" s="76"/>
      <c r="Y516" s="77"/>
      <c r="AA516" s="80" t="s">
        <v>45</v>
      </c>
    </row>
    <row r="517" spans="1:27">
      <c r="A517" s="5" t="s">
        <v>10</v>
      </c>
      <c r="B517" s="5" t="s">
        <v>46</v>
      </c>
      <c r="C517" s="28" t="s">
        <v>47</v>
      </c>
      <c r="D517" s="28" t="s">
        <v>48</v>
      </c>
      <c r="E517" s="81"/>
      <c r="G517" s="28" t="s">
        <v>49</v>
      </c>
      <c r="H517" s="81"/>
      <c r="I517" s="81"/>
      <c r="K517" s="86"/>
      <c r="L517" s="87"/>
      <c r="N517" s="83"/>
      <c r="O517" s="33" t="s">
        <v>50</v>
      </c>
      <c r="P517" s="34" t="s">
        <v>51</v>
      </c>
      <c r="R517" s="34" t="s">
        <v>50</v>
      </c>
      <c r="S517" s="34" t="s">
        <v>51</v>
      </c>
      <c r="U517" s="5" t="s">
        <v>46</v>
      </c>
      <c r="V517" s="5" t="s">
        <v>52</v>
      </c>
      <c r="W517" s="5" t="s">
        <v>11</v>
      </c>
      <c r="X517" s="5" t="s">
        <v>3</v>
      </c>
      <c r="Y517" s="45" t="s">
        <v>38</v>
      </c>
      <c r="AA517" s="81"/>
    </row>
    <row r="518" spans="1:27" ht="3.95" customHeight="1"/>
    <row r="519" spans="1:27">
      <c r="A519" s="6">
        <v>1</v>
      </c>
      <c r="B519" s="6" t="s">
        <v>53</v>
      </c>
      <c r="C519" s="30">
        <v>857</v>
      </c>
      <c r="D519" s="7">
        <f>PENJUALAN!C519+PENJUALAN!F519+PENJUALAN!I519+PENJUALAN!L519+PENJUALAN!O519+PENJUALAN!R519+PENJUALAN!U519+PENJUALAN!X519+PENJUALAN!AA519+PENJUALAN!AD519+PENJUALAN!AG519+PENJUALAN!AJ519+PENJUALAN!AM519+PENJUALAN!AP519+PENJUALAN!AS519+PENJUALAN!AY519+PENJUALAN!BB519+PENJUALAN!BE519+PENJUALAN!BH519+PENJUALAN!BK519+PENJUALAN!BN519+PENJUALAN!BQ519+PENJUALAN!BT519+PENJUALAN!BK519+PENJUALAN!BN519+PENJUALAN!BQ519+PENJUALAN!BT519+PENJUALAN!BW519</f>
        <v>857.5</v>
      </c>
      <c r="E519" s="7">
        <f>PENJUALAN!E519+PENJUALAN!H519+PENJUALAN!K519+PENJUALAN!N519+PENJUALAN!Q519+PENJUALAN!T519+PENJUALAN!W519+PENJUALAN!Z519+PENJUALAN!AC519+PENJUALAN!AF519+PENJUALAN!AI519+PENJUALAN!AL519+PENJUALAN!AO519+PENJUALAN!AR519+PENJUALAN!AU519+PENJUALAN!AX519+PENJUALAN!BA519+PENJUALAN!BD519+PENJUALAN!BG519+PENJUALAN!BJ519+PENJUALAN!BM519+PENJUALAN!BP519+PENJUALAN!BS519+PENJUALAN!BV519+PENJUALAN!BY519</f>
        <v>33573500</v>
      </c>
      <c r="F519" s="8"/>
      <c r="G519" s="7">
        <f t="shared" ref="G519:G539" si="44">C519-D519</f>
        <v>-0.5</v>
      </c>
      <c r="H519" s="30">
        <v>38000</v>
      </c>
      <c r="I519" s="7">
        <f t="shared" ref="I519:I539" si="45">G519*H519</f>
        <v>-19000</v>
      </c>
      <c r="K519" s="39" t="s">
        <v>54</v>
      </c>
      <c r="L519" s="30">
        <v>1000000</v>
      </c>
      <c r="N519" s="39" t="s">
        <v>35</v>
      </c>
      <c r="O519" s="36" t="str">
        <f>PENJUALAN!C516</f>
        <v>KARWATI</v>
      </c>
      <c r="P519" s="37">
        <f>PENJUALAN!E542</f>
        <v>23400000</v>
      </c>
      <c r="R519" s="36" t="str">
        <f>PENJUALAN!C516</f>
        <v>KARWATI</v>
      </c>
      <c r="S519" s="37">
        <f>PENJUALAN!E543</f>
        <v>0</v>
      </c>
      <c r="U519" s="39" t="s">
        <v>55</v>
      </c>
      <c r="V519" s="39">
        <v>1342</v>
      </c>
      <c r="W519" s="30">
        <v>3500</v>
      </c>
      <c r="X519" s="39">
        <v>19300</v>
      </c>
      <c r="Y519" s="46">
        <f t="shared" ref="Y519:Y524" si="46">W519*X519</f>
        <v>67550000</v>
      </c>
      <c r="AA519" s="6"/>
    </row>
    <row r="520" spans="1:27">
      <c r="A520" s="6">
        <v>2</v>
      </c>
      <c r="B520" s="6" t="s">
        <v>56</v>
      </c>
      <c r="C520" s="30">
        <v>325</v>
      </c>
      <c r="D520" s="7">
        <f>PENJUALAN!C520+PENJUALAN!F520+PENJUALAN!I520+PENJUALAN!L520+PENJUALAN!O520+PENJUALAN!R520+PENJUALAN!U520+PENJUALAN!X520+PENJUALAN!AA520+PENJUALAN!AD520+PENJUALAN!AG520+PENJUALAN!AJ520+PENJUALAN!AM520+PENJUALAN!AP520+PENJUALAN!AS520+PENJUALAN!AY520+PENJUALAN!BB520+PENJUALAN!BE520+PENJUALAN!BH520+PENJUALAN!BK520+PENJUALAN!BN520+PENJUALAN!BQ520+PENJUALAN!BT520+PENJUALAN!BK520+PENJUALAN!BN520+PENJUALAN!BQ520+PENJUALAN!BT520+PENJUALAN!BW520</f>
        <v>325</v>
      </c>
      <c r="E520" s="7">
        <f>PENJUALAN!E520+PENJUALAN!H520+PENJUALAN!K520+PENJUALAN!N520+PENJUALAN!Q520+PENJUALAN!T520+PENJUALAN!W520+PENJUALAN!Z520+PENJUALAN!AC520+PENJUALAN!AF520+PENJUALAN!AI520+PENJUALAN!AL520+PENJUALAN!AO520+PENJUALAN!AR520+PENJUALAN!AU520+PENJUALAN!AX520+PENJUALAN!BA520+PENJUALAN!BD520+PENJUALAN!BG520+PENJUALAN!BJ520+PENJUALAN!BM520+PENJUALAN!BP520+PENJUALAN!BS520+PENJUALAN!BV520+PENJUALAN!BY520</f>
        <v>11375000</v>
      </c>
      <c r="F520" s="8"/>
      <c r="G520" s="7">
        <f t="shared" si="44"/>
        <v>0</v>
      </c>
      <c r="H520" s="30">
        <v>35000</v>
      </c>
      <c r="I520" s="7">
        <f t="shared" si="45"/>
        <v>0</v>
      </c>
      <c r="K520" s="39" t="s">
        <v>57</v>
      </c>
      <c r="L520" s="30">
        <v>450000</v>
      </c>
      <c r="N520" s="39" t="s">
        <v>35</v>
      </c>
      <c r="O520" s="36" t="str">
        <f>PENJUALAN!F516</f>
        <v>YUSUP</v>
      </c>
      <c r="P520" s="37">
        <f>PENJUALAN!H542</f>
        <v>5650000</v>
      </c>
      <c r="R520" s="36" t="str">
        <f>PENJUALAN!F516</f>
        <v>YUSUP</v>
      </c>
      <c r="S520" s="37">
        <f>PENJUALAN!H543</f>
        <v>0</v>
      </c>
      <c r="U520" s="6"/>
      <c r="V520" s="6"/>
      <c r="W520" s="7"/>
      <c r="X520" s="6"/>
      <c r="Y520" s="46">
        <f t="shared" si="46"/>
        <v>0</v>
      </c>
      <c r="AA520" s="6"/>
    </row>
    <row r="521" spans="1:27">
      <c r="A521" s="6">
        <v>3</v>
      </c>
      <c r="B521" s="6" t="s">
        <v>58</v>
      </c>
      <c r="C521" s="30">
        <v>100</v>
      </c>
      <c r="D521" s="7">
        <f>PENJUALAN!C521+PENJUALAN!F521+PENJUALAN!I521+PENJUALAN!L521+PENJUALAN!O521+PENJUALAN!R521+PENJUALAN!U521+PENJUALAN!X521+PENJUALAN!AA521+PENJUALAN!AD521+PENJUALAN!AG521+PENJUALAN!AJ521+PENJUALAN!AM521+PENJUALAN!AP521+PENJUALAN!AS521+PENJUALAN!AY521+PENJUALAN!BB521+PENJUALAN!BE521+PENJUALAN!BH521+PENJUALAN!BK521+PENJUALAN!BN521+PENJUALAN!BQ521+PENJUALAN!BT521+PENJUALAN!BK521+PENJUALAN!BN521+PENJUALAN!BQ521+PENJUALAN!BT521+PENJUALAN!BW521</f>
        <v>100</v>
      </c>
      <c r="E521" s="7">
        <f>PENJUALAN!E521+PENJUALAN!H521+PENJUALAN!K521+PENJUALAN!N521+PENJUALAN!Q521+PENJUALAN!T521+PENJUALAN!W521+PENJUALAN!Z521+PENJUALAN!AC521+PENJUALAN!AF521+PENJUALAN!AI521+PENJUALAN!AL521+PENJUALAN!AO521+PENJUALAN!AR521+PENJUALAN!AU521+PENJUALAN!AX521+PENJUALAN!BA521+PENJUALAN!BD521+PENJUALAN!BG521+PENJUALAN!BJ521+PENJUALAN!BM521+PENJUALAN!BP521+PENJUALAN!BS521+PENJUALAN!BV521+PENJUALAN!BY521</f>
        <v>4000000</v>
      </c>
      <c r="F521" s="8"/>
      <c r="G521" s="7">
        <f t="shared" si="44"/>
        <v>0</v>
      </c>
      <c r="H521" s="30">
        <v>31000</v>
      </c>
      <c r="I521" s="7">
        <f t="shared" si="45"/>
        <v>0</v>
      </c>
      <c r="K521" s="39" t="s">
        <v>59</v>
      </c>
      <c r="L521" s="30">
        <v>320000</v>
      </c>
      <c r="N521" s="39" t="s">
        <v>36</v>
      </c>
      <c r="O521" s="36" t="str">
        <f>PENJUALAN!I516</f>
        <v>RUDI</v>
      </c>
      <c r="P521" s="38">
        <f>PENJUALAN!K542</f>
        <v>0</v>
      </c>
      <c r="R521" s="36" t="str">
        <f>PENJUALAN!I516</f>
        <v>RUDI</v>
      </c>
      <c r="S521" s="37">
        <f>PENJUALAN!K543</f>
        <v>2950000</v>
      </c>
      <c r="U521" s="6"/>
      <c r="V521" s="6"/>
      <c r="W521" s="7"/>
      <c r="X521" s="6"/>
      <c r="Y521" s="46">
        <f t="shared" si="46"/>
        <v>0</v>
      </c>
      <c r="AA521" s="6"/>
    </row>
    <row r="522" spans="1:27">
      <c r="A522" s="6">
        <v>4</v>
      </c>
      <c r="B522" s="6" t="s">
        <v>61</v>
      </c>
      <c r="C522" s="30">
        <v>148</v>
      </c>
      <c r="D522" s="7">
        <f>PENJUALAN!C522+PENJUALAN!F522+PENJUALAN!I522+PENJUALAN!L522+PENJUALAN!O522+PENJUALAN!R522+PENJUALAN!U522+PENJUALAN!X522+PENJUALAN!AA522+PENJUALAN!AD522+PENJUALAN!AG522+PENJUALAN!AJ522+PENJUALAN!AM522+PENJUALAN!AP522+PENJUALAN!AS522+PENJUALAN!AY522+PENJUALAN!BB522+PENJUALAN!BE522+PENJUALAN!BH522+PENJUALAN!BK522+PENJUALAN!BN522+PENJUALAN!BQ522+PENJUALAN!BT522+PENJUALAN!BK522+PENJUALAN!BN522+PENJUALAN!BQ522+PENJUALAN!BT522+PENJUALAN!BW522</f>
        <v>148</v>
      </c>
      <c r="E522" s="7">
        <f>PENJUALAN!E522+PENJUALAN!H522+PENJUALAN!K522+PENJUALAN!N522+PENJUALAN!Q522+PENJUALAN!T522+PENJUALAN!W522+PENJUALAN!Z522+PENJUALAN!AC522+PENJUALAN!AF522+PENJUALAN!AI522+PENJUALAN!AL522+PENJUALAN!AO522+PENJUALAN!AR522+PENJUALAN!AU522+PENJUALAN!AX522+PENJUALAN!BA522+PENJUALAN!BD522+PENJUALAN!BG522+PENJUALAN!BJ522+PENJUALAN!BM522+PENJUALAN!BP522+PENJUALAN!BS522+PENJUALAN!BV522+PENJUALAN!BY522</f>
        <v>4895000</v>
      </c>
      <c r="F522" s="8"/>
      <c r="G522" s="7">
        <f t="shared" si="44"/>
        <v>0</v>
      </c>
      <c r="H522" s="30">
        <v>32000</v>
      </c>
      <c r="I522" s="7">
        <f t="shared" si="45"/>
        <v>0</v>
      </c>
      <c r="K522" s="39" t="s">
        <v>62</v>
      </c>
      <c r="L522" s="30">
        <v>150000</v>
      </c>
      <c r="N522" s="39" t="s">
        <v>35</v>
      </c>
      <c r="O522" s="36" t="str">
        <f>PENJUALAN!L516</f>
        <v>DARMA</v>
      </c>
      <c r="P522" s="37">
        <f>PENJUALAN!N542</f>
        <v>13555000</v>
      </c>
      <c r="R522" s="36" t="str">
        <f>PENJUALAN!L516</f>
        <v>DARMA</v>
      </c>
      <c r="S522" s="37">
        <f>PENJUALAN!N543</f>
        <v>0</v>
      </c>
      <c r="U522" s="6"/>
      <c r="V522" s="6"/>
      <c r="W522" s="7"/>
      <c r="X522" s="6"/>
      <c r="Y522" s="46">
        <f t="shared" si="46"/>
        <v>0</v>
      </c>
      <c r="AA522" s="6"/>
    </row>
    <row r="523" spans="1:27">
      <c r="A523" s="6">
        <v>5</v>
      </c>
      <c r="B523" s="6" t="s">
        <v>63</v>
      </c>
      <c r="C523" s="30">
        <v>10</v>
      </c>
      <c r="D523" s="7">
        <f>PENJUALAN!C523+PENJUALAN!F523+PENJUALAN!I523+PENJUALAN!L523+PENJUALAN!O523+PENJUALAN!R523+PENJUALAN!U523+PENJUALAN!X523+PENJUALAN!AA523+PENJUALAN!AD523+PENJUALAN!AG523+PENJUALAN!AJ523+PENJUALAN!AM523+PENJUALAN!AP523+PENJUALAN!AS523+PENJUALAN!AY523+PENJUALAN!BB523+PENJUALAN!BE523+PENJUALAN!BH523+PENJUALAN!BK523+PENJUALAN!BN523+PENJUALAN!BQ523+PENJUALAN!BT523+PENJUALAN!BK523+PENJUALAN!BN523+PENJUALAN!BQ523+PENJUALAN!BT523+PENJUALAN!BW523</f>
        <v>10</v>
      </c>
      <c r="E523" s="7">
        <f>PENJUALAN!E523+PENJUALAN!H523+PENJUALAN!K523+PENJUALAN!N523+PENJUALAN!Q523+PENJUALAN!T523+PENJUALAN!W523+PENJUALAN!Z523+PENJUALAN!AC523+PENJUALAN!AF523+PENJUALAN!AI523+PENJUALAN!AL523+PENJUALAN!AO523+PENJUALAN!AR523+PENJUALAN!AU523+PENJUALAN!AX523+PENJUALAN!BA523+PENJUALAN!BD523+PENJUALAN!BG523+PENJUALAN!BJ523+PENJUALAN!BM523+PENJUALAN!BP523+PENJUALAN!BS523+PENJUALAN!BV523+PENJUALAN!BY523</f>
        <v>310000</v>
      </c>
      <c r="F523" s="8"/>
      <c r="G523" s="7">
        <f t="shared" si="44"/>
        <v>0</v>
      </c>
      <c r="H523" s="30">
        <v>30000</v>
      </c>
      <c r="I523" s="7">
        <f t="shared" si="45"/>
        <v>0</v>
      </c>
      <c r="K523" s="39" t="s">
        <v>64</v>
      </c>
      <c r="L523" s="30">
        <v>2300000</v>
      </c>
      <c r="N523" s="39" t="s">
        <v>35</v>
      </c>
      <c r="O523" s="36" t="str">
        <f>PENJUALAN!O516</f>
        <v>YANTO</v>
      </c>
      <c r="P523" s="37">
        <f>PENJUALAN!Q542</f>
        <v>980000</v>
      </c>
      <c r="R523" s="36" t="str">
        <f>PENJUALAN!O516</f>
        <v>YANTO</v>
      </c>
      <c r="S523" s="37">
        <f>PENJUALAN!Q543</f>
        <v>0</v>
      </c>
      <c r="U523" s="6"/>
      <c r="V523" s="6"/>
      <c r="W523" s="7"/>
      <c r="X523" s="6"/>
      <c r="Y523" s="46">
        <f t="shared" si="46"/>
        <v>0</v>
      </c>
      <c r="AA523" s="6"/>
    </row>
    <row r="524" spans="1:27">
      <c r="A524" s="6">
        <v>6</v>
      </c>
      <c r="B524" s="6" t="s">
        <v>65</v>
      </c>
      <c r="C524" s="30">
        <v>90</v>
      </c>
      <c r="D524" s="7">
        <f>PENJUALAN!C524+PENJUALAN!F524+PENJUALAN!I524+PENJUALAN!L524+PENJUALAN!O524+PENJUALAN!R524+PENJUALAN!U524+PENJUALAN!X524+PENJUALAN!AA524+PENJUALAN!AD524+PENJUALAN!AG524+PENJUALAN!AJ524+PENJUALAN!AM524+PENJUALAN!AP524+PENJUALAN!AS524+PENJUALAN!AY524+PENJUALAN!BB524+PENJUALAN!BE524+PENJUALAN!BH524+PENJUALAN!BK524+PENJUALAN!BN524+PENJUALAN!BQ524+PENJUALAN!BT524+PENJUALAN!BK524+PENJUALAN!BN524+PENJUALAN!BQ524+PENJUALAN!BT524+PENJUALAN!BW524</f>
        <v>90</v>
      </c>
      <c r="E524" s="7">
        <f>PENJUALAN!E524+PENJUALAN!H524+PENJUALAN!K524+PENJUALAN!N524+PENJUALAN!Q524+PENJUALAN!T524+PENJUALAN!W524+PENJUALAN!Z524+PENJUALAN!AC524+PENJUALAN!AF524+PENJUALAN!AI524+PENJUALAN!AL524+PENJUALAN!AO524+PENJUALAN!AR524+PENJUALAN!AU524+PENJUALAN!AX524+PENJUALAN!BA524+PENJUALAN!BD524+PENJUALAN!BG524+PENJUALAN!BJ524+PENJUALAN!BM524+PENJUALAN!BP524+PENJUALAN!BS524+PENJUALAN!BV524+PENJUALAN!BY524</f>
        <v>2625000</v>
      </c>
      <c r="F524" s="8"/>
      <c r="G524" s="7">
        <f t="shared" si="44"/>
        <v>0</v>
      </c>
      <c r="H524" s="30">
        <v>29000</v>
      </c>
      <c r="I524" s="7">
        <f t="shared" si="45"/>
        <v>0</v>
      </c>
      <c r="K524" s="39" t="s">
        <v>66</v>
      </c>
      <c r="L524" s="30">
        <v>2200000</v>
      </c>
      <c r="N524" s="39" t="s">
        <v>35</v>
      </c>
      <c r="O524" s="36" t="str">
        <f>PENJUALAN!R516</f>
        <v>TARMIN</v>
      </c>
      <c r="P524" s="37">
        <f>PENJUALAN!T542</f>
        <v>7515000</v>
      </c>
      <c r="R524" s="36" t="str">
        <f>PENJUALAN!R516</f>
        <v>TARMIN</v>
      </c>
      <c r="S524" s="37">
        <f>PENJUALAN!T543</f>
        <v>0</v>
      </c>
      <c r="U524" s="6"/>
      <c r="V524" s="6"/>
      <c r="W524" s="7"/>
      <c r="X524" s="6"/>
      <c r="Y524" s="46">
        <f t="shared" si="46"/>
        <v>0</v>
      </c>
      <c r="AA524" s="6"/>
    </row>
    <row r="525" spans="1:27">
      <c r="A525" s="6">
        <v>7</v>
      </c>
      <c r="B525" s="6" t="s">
        <v>67</v>
      </c>
      <c r="C525" s="30">
        <v>530</v>
      </c>
      <c r="D525" s="7">
        <f>PENJUALAN!C525+PENJUALAN!F525+PENJUALAN!I525+PENJUALAN!L525+PENJUALAN!O525+PENJUALAN!R525+PENJUALAN!U525+PENJUALAN!X525+PENJUALAN!AA525+PENJUALAN!AD525+PENJUALAN!AG525+PENJUALAN!AJ525+PENJUALAN!AM525+PENJUALAN!AP525+PENJUALAN!AS525+PENJUALAN!AY525+PENJUALAN!BB525+PENJUALAN!BE525+PENJUALAN!BH525+PENJUALAN!BK525+PENJUALAN!BN525+PENJUALAN!BQ525+PENJUALAN!BT525+PENJUALAN!BK525+PENJUALAN!BN525+PENJUALAN!BQ525+PENJUALAN!BT525+PENJUALAN!BW525</f>
        <v>530</v>
      </c>
      <c r="E525" s="7">
        <f>PENJUALAN!E525+PENJUALAN!H525+PENJUALAN!K525+PENJUALAN!N525+PENJUALAN!Q525+PENJUALAN!T525+PENJUALAN!W525+PENJUALAN!Z525+PENJUALAN!AC525+PENJUALAN!AF525+PENJUALAN!AI525+PENJUALAN!AL525+PENJUALAN!AO525+PENJUALAN!AR525+PENJUALAN!AU525+PENJUALAN!AX525+PENJUALAN!BA525+PENJUALAN!BD525+PENJUALAN!BG525+PENJUALAN!BJ525+PENJUALAN!BM525+PENJUALAN!BP525+PENJUALAN!BS525+PENJUALAN!BV525+PENJUALAN!BY525</f>
        <v>7154000</v>
      </c>
      <c r="F525" s="8"/>
      <c r="G525" s="7">
        <f t="shared" si="44"/>
        <v>0</v>
      </c>
      <c r="H525" s="30">
        <v>13000</v>
      </c>
      <c r="I525" s="7">
        <f t="shared" si="45"/>
        <v>0</v>
      </c>
      <c r="K525" s="39" t="s">
        <v>68</v>
      </c>
      <c r="L525" s="30">
        <v>300000</v>
      </c>
      <c r="N525" s="39" t="s">
        <v>35</v>
      </c>
      <c r="O525" s="36" t="str">
        <f>PENJUALAN!U516</f>
        <v>UKA</v>
      </c>
      <c r="P525" s="37">
        <f>PENJUALAN!W542</f>
        <v>1905000</v>
      </c>
      <c r="R525" s="36" t="str">
        <f>PENJUALAN!U516</f>
        <v>UKA</v>
      </c>
      <c r="S525" s="37">
        <f>PENJUALAN!W543</f>
        <v>0</v>
      </c>
      <c r="U525" s="40"/>
      <c r="V525" s="40"/>
      <c r="W525" s="41"/>
      <c r="Y525" s="24">
        <f>SUM(Y519:Y524)</f>
        <v>67550000</v>
      </c>
    </row>
    <row r="526" spans="1:27">
      <c r="A526" s="6">
        <v>8</v>
      </c>
      <c r="B526" s="6" t="s">
        <v>69</v>
      </c>
      <c r="C526" s="30">
        <v>230</v>
      </c>
      <c r="D526" s="7">
        <f>PENJUALAN!C526+PENJUALAN!F526+PENJUALAN!I526+PENJUALAN!L526+PENJUALAN!O526+PENJUALAN!R526+PENJUALAN!U526+PENJUALAN!X526+PENJUALAN!AA526+PENJUALAN!AD526+PENJUALAN!AG526+PENJUALAN!AJ526+PENJUALAN!AM526+PENJUALAN!AP526+PENJUALAN!AS526+PENJUALAN!AY526+PENJUALAN!BB526+PENJUALAN!BE526+PENJUALAN!BH526+PENJUALAN!BK526+PENJUALAN!BN526+PENJUALAN!BQ526+PENJUALAN!BT526+PENJUALAN!BK526+PENJUALAN!BN526+PENJUALAN!BQ526+PENJUALAN!BT526+PENJUALAN!BW526</f>
        <v>230</v>
      </c>
      <c r="E526" s="7">
        <f>PENJUALAN!E526+PENJUALAN!H526+PENJUALAN!K526+PENJUALAN!N526+PENJUALAN!Q526+PENJUALAN!T526+PENJUALAN!W526+PENJUALAN!Z526+PENJUALAN!AC526+PENJUALAN!AF526+PENJUALAN!AI526+PENJUALAN!AL526+PENJUALAN!AO526+PENJUALAN!AR526+PENJUALAN!AU526+PENJUALAN!AX526+PENJUALAN!BA526+PENJUALAN!BD526+PENJUALAN!BG526+PENJUALAN!BJ526+PENJUALAN!BM526+PENJUALAN!BP526+PENJUALAN!BS526+PENJUALAN!BV526+PENJUALAN!BY526</f>
        <v>7005000</v>
      </c>
      <c r="F526" s="8"/>
      <c r="G526" s="7">
        <f t="shared" si="44"/>
        <v>0</v>
      </c>
      <c r="H526" s="30">
        <v>30000</v>
      </c>
      <c r="I526" s="7">
        <f t="shared" si="45"/>
        <v>0</v>
      </c>
      <c r="K526" s="39" t="s">
        <v>70</v>
      </c>
      <c r="L526" s="30">
        <v>250000</v>
      </c>
      <c r="N526" s="39" t="s">
        <v>35</v>
      </c>
      <c r="O526" s="36" t="str">
        <f>PENJUALAN!X516</f>
        <v>AGUS</v>
      </c>
      <c r="P526" s="37">
        <f>PENJUALAN!Z542</f>
        <v>14466000</v>
      </c>
      <c r="R526" s="36" t="str">
        <f>PENJUALAN!X516</f>
        <v>AGUS</v>
      </c>
      <c r="S526" s="37">
        <f>PENJUALAN!Z543</f>
        <v>0</v>
      </c>
      <c r="U526" s="40"/>
      <c r="V526" s="91" t="s">
        <v>35</v>
      </c>
      <c r="W526" s="91"/>
      <c r="X526" s="31" t="s">
        <v>71</v>
      </c>
      <c r="Y526" s="48">
        <v>35000000</v>
      </c>
    </row>
    <row r="527" spans="1:27">
      <c r="A527" s="6">
        <v>9</v>
      </c>
      <c r="B527" s="6" t="s">
        <v>72</v>
      </c>
      <c r="C527" s="30">
        <v>194</v>
      </c>
      <c r="D527" s="7">
        <f>PENJUALAN!C527+PENJUALAN!F527+PENJUALAN!I527+PENJUALAN!L527+PENJUALAN!O527+PENJUALAN!R527+PENJUALAN!U527+PENJUALAN!X527+PENJUALAN!AA527+PENJUALAN!AD527+PENJUALAN!AG527+PENJUALAN!AJ527+PENJUALAN!AM527+PENJUALAN!AP527+PENJUALAN!AS527+PENJUALAN!AY527+PENJUALAN!BB527+PENJUALAN!BE527+PENJUALAN!BH527+PENJUALAN!BK527+PENJUALAN!BN527+PENJUALAN!BQ527+PENJUALAN!BT527+PENJUALAN!BK527+PENJUALAN!BN527+PENJUALAN!BQ527+PENJUALAN!BT527+PENJUALAN!BW527</f>
        <v>193</v>
      </c>
      <c r="E527" s="7">
        <f>PENJUALAN!E527+PENJUALAN!H527+PENJUALAN!K527+PENJUALAN!N527+PENJUALAN!Q527+PENJUALAN!T527+PENJUALAN!W527+PENJUALAN!Z527+PENJUALAN!AC527+PENJUALAN!AF527+PENJUALAN!AI527+PENJUALAN!AL527+PENJUALAN!AO527+PENJUALAN!AR527+PENJUALAN!AU527+PENJUALAN!AX527+PENJUALAN!BA527+PENJUALAN!BD527+PENJUALAN!BG527+PENJUALAN!BJ527+PENJUALAN!BM527+PENJUALAN!BP527+PENJUALAN!BS527+PENJUALAN!BV527+PENJUALAN!BY527</f>
        <v>1946000</v>
      </c>
      <c r="F527" s="8"/>
      <c r="G527" s="7">
        <f t="shared" si="44"/>
        <v>1</v>
      </c>
      <c r="H527" s="30">
        <v>9000</v>
      </c>
      <c r="I527" s="7">
        <f t="shared" si="45"/>
        <v>9000</v>
      </c>
      <c r="K527" s="39" t="s">
        <v>73</v>
      </c>
      <c r="L527" s="30"/>
      <c r="N527" s="39" t="s">
        <v>35</v>
      </c>
      <c r="O527" s="36" t="str">
        <f>PENJUALAN!AA516</f>
        <v>WIBI</v>
      </c>
      <c r="P527" s="37">
        <f>PENJUALAN!AC542</f>
        <v>1196000</v>
      </c>
      <c r="R527" s="36" t="str">
        <f>PENJUALAN!AA516</f>
        <v>WIBI</v>
      </c>
      <c r="S527" s="37">
        <f>PENJUALAN!AC543</f>
        <v>0</v>
      </c>
      <c r="V527" s="91" t="s">
        <v>36</v>
      </c>
      <c r="W527" s="91"/>
      <c r="X527" s="31" t="s">
        <v>71</v>
      </c>
      <c r="Y527" s="48">
        <v>30000000</v>
      </c>
    </row>
    <row r="528" spans="1:27">
      <c r="A528" s="6">
        <v>10</v>
      </c>
      <c r="B528" s="6" t="s">
        <v>74</v>
      </c>
      <c r="C528" s="30">
        <v>104</v>
      </c>
      <c r="D528" s="7">
        <f>PENJUALAN!C528+PENJUALAN!F528+PENJUALAN!I528+PENJUALAN!L528+PENJUALAN!O528+PENJUALAN!R528+PENJUALAN!U528+PENJUALAN!X528+PENJUALAN!AA528+PENJUALAN!AD528+PENJUALAN!AG528+PENJUALAN!AJ528+PENJUALAN!AM528+PENJUALAN!AP528+PENJUALAN!AS528+PENJUALAN!AY528+PENJUALAN!BB528+PENJUALAN!BE528+PENJUALAN!BH528+PENJUALAN!BK528+PENJUALAN!BN528+PENJUALAN!BQ528+PENJUALAN!BT528+PENJUALAN!BK528+PENJUALAN!BN528+PENJUALAN!BQ528+PENJUALAN!BT528+PENJUALAN!BW528</f>
        <v>104</v>
      </c>
      <c r="E528" s="7">
        <f>PENJUALAN!E528+PENJUALAN!H528+PENJUALAN!K528+PENJUALAN!N528+PENJUALAN!Q528+PENJUALAN!T528+PENJUALAN!W528+PENJUALAN!Z528+PENJUALAN!AC528+PENJUALAN!AF528+PENJUALAN!AI528+PENJUALAN!AL528+PENJUALAN!AO528+PENJUALAN!AR528+PENJUALAN!AU528+PENJUALAN!AX528+PENJUALAN!BA528+PENJUALAN!BD528+PENJUALAN!BG528+PENJUALAN!BJ528+PENJUALAN!BM528+PENJUALAN!BP528+PENJUALAN!BS528+PENJUALAN!BV528+PENJUALAN!BY528</f>
        <v>2361000</v>
      </c>
      <c r="F528" s="8"/>
      <c r="G528" s="7">
        <f t="shared" si="44"/>
        <v>0</v>
      </c>
      <c r="H528" s="30">
        <v>21000</v>
      </c>
      <c r="I528" s="7">
        <f t="shared" si="45"/>
        <v>0</v>
      </c>
      <c r="K528" s="39" t="s">
        <v>75</v>
      </c>
      <c r="L528" s="30">
        <v>50000</v>
      </c>
      <c r="N528" s="39" t="s">
        <v>35</v>
      </c>
      <c r="O528" s="36" t="str">
        <f>PENJUALAN!AD516</f>
        <v>HARIS</v>
      </c>
      <c r="P528" s="37">
        <f>PENJUALAN!AF542</f>
        <v>3280000</v>
      </c>
      <c r="R528" s="36" t="str">
        <f>PENJUALAN!AD516</f>
        <v>HARIS</v>
      </c>
      <c r="S528" s="37">
        <f>PENJUALAN!AF543</f>
        <v>0</v>
      </c>
      <c r="V528" s="91" t="s">
        <v>36</v>
      </c>
      <c r="W528" s="91"/>
      <c r="X528" s="31" t="s">
        <v>71</v>
      </c>
      <c r="Y528" s="46">
        <v>2550000</v>
      </c>
    </row>
    <row r="529" spans="1:25">
      <c r="A529" s="6">
        <v>11</v>
      </c>
      <c r="B529" s="6" t="s">
        <v>94</v>
      </c>
      <c r="C529" s="30">
        <v>52</v>
      </c>
      <c r="D529" s="7">
        <f>PENJUALAN!C529+PENJUALAN!F529+PENJUALAN!I529+PENJUALAN!L529+PENJUALAN!O529+PENJUALAN!R529+PENJUALAN!U529+PENJUALAN!X529+PENJUALAN!AA529+PENJUALAN!AD529+PENJUALAN!AG529+PENJUALAN!AJ529+PENJUALAN!AM529+PENJUALAN!AP529+PENJUALAN!AS529+PENJUALAN!AY529+PENJUALAN!BB529+PENJUALAN!BE529+PENJUALAN!BH529+PENJUALAN!BK529+PENJUALAN!BN529+PENJUALAN!BQ529+PENJUALAN!BT529+PENJUALAN!BK529+PENJUALAN!BN529+PENJUALAN!BQ529+PENJUALAN!BT529+PENJUALAN!BW529</f>
        <v>52</v>
      </c>
      <c r="E529" s="7">
        <f>PENJUALAN!E529+PENJUALAN!H529+PENJUALAN!K529+PENJUALAN!N529+PENJUALAN!Q529+PENJUALAN!T529+PENJUALAN!W529+PENJUALAN!Z529+PENJUALAN!AC529+PENJUALAN!AF529+PENJUALAN!AI529+PENJUALAN!AL529+PENJUALAN!AO529+PENJUALAN!AR529+PENJUALAN!AU529+PENJUALAN!AX529+PENJUALAN!BA529+PENJUALAN!BD529+PENJUALAN!BG529+PENJUALAN!BJ529+PENJUALAN!BM529+PENJUALAN!BP529+PENJUALAN!BS529+PENJUALAN!BV529+PENJUALAN!BY529</f>
        <v>416000</v>
      </c>
      <c r="F529" s="8"/>
      <c r="G529" s="7">
        <f t="shared" si="44"/>
        <v>0</v>
      </c>
      <c r="H529" s="30">
        <v>8000</v>
      </c>
      <c r="I529" s="7">
        <f t="shared" si="45"/>
        <v>0</v>
      </c>
      <c r="K529" s="39" t="s">
        <v>77</v>
      </c>
      <c r="L529" s="30">
        <v>400000</v>
      </c>
      <c r="N529" s="39" t="s">
        <v>35</v>
      </c>
      <c r="O529" s="36" t="str">
        <f>PENJUALAN!AG516</f>
        <v>AGIL</v>
      </c>
      <c r="P529" s="37">
        <f>PENJUALAN!AI542</f>
        <v>4000000</v>
      </c>
      <c r="R529" s="36" t="str">
        <f>PENJUALAN!AG516</f>
        <v>AGIL</v>
      </c>
      <c r="S529" s="37">
        <f>PENJUALAN!AI543</f>
        <v>0</v>
      </c>
      <c r="W529" s="8"/>
      <c r="X529" s="2" t="s">
        <v>71</v>
      </c>
      <c r="Y529" s="46"/>
    </row>
    <row r="530" spans="1:25">
      <c r="A530" s="6">
        <v>12</v>
      </c>
      <c r="B530" s="6" t="s">
        <v>78</v>
      </c>
      <c r="C530" s="30">
        <v>40</v>
      </c>
      <c r="D530" s="7">
        <f>PENJUALAN!C530+PENJUALAN!F530+PENJUALAN!I530+PENJUALAN!L530+PENJUALAN!O530+PENJUALAN!R530+PENJUALAN!U530+PENJUALAN!X530+PENJUALAN!AA530+PENJUALAN!AD530+PENJUALAN!AG530+PENJUALAN!AJ530+PENJUALAN!AM530+PENJUALAN!AP530+PENJUALAN!AS530+PENJUALAN!AY530+PENJUALAN!BB530+PENJUALAN!BE530+PENJUALAN!BH530+PENJUALAN!BK530+PENJUALAN!BN530+PENJUALAN!BQ530+PENJUALAN!BT530+PENJUALAN!BK530+PENJUALAN!BN530+PENJUALAN!BQ530+PENJUALAN!BT530+PENJUALAN!BW530</f>
        <v>40</v>
      </c>
      <c r="E530" s="7">
        <f>PENJUALAN!E530+PENJUALAN!H530+PENJUALAN!K530+PENJUALAN!N530+PENJUALAN!Q530+PENJUALAN!T530+PENJUALAN!W530+PENJUALAN!Z530+PENJUALAN!AC530+PENJUALAN!AF530+PENJUALAN!AI530+PENJUALAN!AL530+PENJUALAN!AO530+PENJUALAN!AR530+PENJUALAN!AU530+PENJUALAN!AX530+PENJUALAN!BA530+PENJUALAN!BD530+PENJUALAN!BG530+PENJUALAN!BJ530+PENJUALAN!BM530+PENJUALAN!BP530+PENJUALAN!BS530+PENJUALAN!BV530+PENJUALAN!BY530</f>
        <v>240000</v>
      </c>
      <c r="F530" s="8"/>
      <c r="G530" s="7">
        <f t="shared" si="44"/>
        <v>0</v>
      </c>
      <c r="H530" s="30">
        <v>6000</v>
      </c>
      <c r="I530" s="7">
        <f t="shared" si="45"/>
        <v>0</v>
      </c>
      <c r="K530" s="39" t="s">
        <v>79</v>
      </c>
      <c r="L530" s="30">
        <v>450000</v>
      </c>
      <c r="N530" s="39" t="s">
        <v>36</v>
      </c>
      <c r="O530" s="36" t="str">
        <f>PENJUALAN!AJ516</f>
        <v>SEBLAK</v>
      </c>
      <c r="P530" s="37">
        <f>PENJUALAN!AL542</f>
        <v>0</v>
      </c>
      <c r="R530" s="36" t="str">
        <f>PENJUALAN!AJ516</f>
        <v>SEBLAK</v>
      </c>
      <c r="S530" s="37">
        <f>PENJUALAN!AL543</f>
        <v>510000</v>
      </c>
      <c r="W530" s="8"/>
      <c r="Y530" s="2"/>
    </row>
    <row r="531" spans="1:25">
      <c r="A531" s="6">
        <v>13</v>
      </c>
      <c r="B531" s="6" t="s">
        <v>80</v>
      </c>
      <c r="C531" s="30">
        <v>1336</v>
      </c>
      <c r="D531" s="7">
        <f>PENJUALAN!C531+PENJUALAN!F531+PENJUALAN!I531+PENJUALAN!L531+PENJUALAN!O531+PENJUALAN!R531+PENJUALAN!U531+PENJUALAN!X531+PENJUALAN!AA531+PENJUALAN!AD531+PENJUALAN!AG531+PENJUALAN!AJ531+PENJUALAN!AM531+PENJUALAN!AP531+PENJUALAN!AS531+PENJUALAN!AY531+PENJUALAN!BB531+PENJUALAN!BE531+PENJUALAN!BH531+PENJUALAN!BK531+PENJUALAN!BN531+PENJUALAN!BQ531+PENJUALAN!BT531+PENJUALAN!BK531+PENJUALAN!BN531+PENJUALAN!BQ531+PENJUALAN!BT531+PENJUALAN!BW531</f>
        <v>1336</v>
      </c>
      <c r="E531" s="7">
        <f>PENJUALAN!E531+PENJUALAN!H531+PENJUALAN!K531+PENJUALAN!N531+PENJUALAN!Q531+PENJUALAN!T531+PENJUALAN!W531+PENJUALAN!Z531+PENJUALAN!AC531+PENJUALAN!AF531+PENJUALAN!AI531+PENJUALAN!AL531+PENJUALAN!AO531+PENJUALAN!AR531+PENJUALAN!AU531+PENJUALAN!AX531+PENJUALAN!BA531+PENJUALAN!BD531+PENJUALAN!BG531+PENJUALAN!BJ531+PENJUALAN!BM531+PENJUALAN!BP531+PENJUALAN!BS531+PENJUALAN!BV531+PENJUALAN!BY531</f>
        <v>2672000</v>
      </c>
      <c r="F531" s="8"/>
      <c r="G531" s="7">
        <f t="shared" si="44"/>
        <v>0</v>
      </c>
      <c r="H531" s="30">
        <v>1700</v>
      </c>
      <c r="I531" s="7">
        <f t="shared" si="45"/>
        <v>0</v>
      </c>
      <c r="K531" s="39" t="s">
        <v>81</v>
      </c>
      <c r="L531" s="30">
        <v>80000</v>
      </c>
      <c r="N531" s="39" t="s">
        <v>34</v>
      </c>
      <c r="O531" s="36" t="str">
        <f>PENJUALAN!AM516</f>
        <v>LOKALAN</v>
      </c>
      <c r="P531" s="37">
        <f>PENJUALAN!AO542</f>
        <v>178500</v>
      </c>
      <c r="R531" s="36" t="str">
        <f>PENJUALAN!AM516</f>
        <v>LOKALAN</v>
      </c>
      <c r="S531" s="37">
        <f>PENJUALAN!AO543</f>
        <v>0</v>
      </c>
      <c r="W531" s="8"/>
      <c r="X531" s="2" t="s">
        <v>82</v>
      </c>
      <c r="Y531" s="46">
        <f>Y525-Y526-Y527-Y528-Y529</f>
        <v>0</v>
      </c>
    </row>
    <row r="532" spans="1:25">
      <c r="A532" s="6">
        <v>14</v>
      </c>
      <c r="B532" s="6" t="s">
        <v>83</v>
      </c>
      <c r="C532" s="30">
        <v>82</v>
      </c>
      <c r="D532" s="7">
        <f>PENJUALAN!C532+PENJUALAN!F532+PENJUALAN!I532+PENJUALAN!L532+PENJUALAN!O532+PENJUALAN!R532+PENJUALAN!U532+PENJUALAN!X532+PENJUALAN!AA532+PENJUALAN!AD532+PENJUALAN!AG532+PENJUALAN!AJ532+PENJUALAN!AM532+PENJUALAN!AP532+PENJUALAN!AS532+PENJUALAN!AY532+PENJUALAN!BB532+PENJUALAN!BE532+PENJUALAN!BH532+PENJUALAN!BK532+PENJUALAN!BN532+PENJUALAN!BQ532+PENJUALAN!BT532+PENJUALAN!BK532+PENJUALAN!BN532+PENJUALAN!BQ532+PENJUALAN!BT532+PENJUALAN!BW532</f>
        <v>83</v>
      </c>
      <c r="E532" s="7">
        <f>PENJUALAN!E532+PENJUALAN!H532+PENJUALAN!K532+PENJUALAN!N532+PENJUALAN!Q532+PENJUALAN!T532+PENJUALAN!W532+PENJUALAN!Z532+PENJUALAN!AC532+PENJUALAN!AF532+PENJUALAN!AI532+PENJUALAN!AL532+PENJUALAN!AO532+PENJUALAN!AR532+PENJUALAN!AU532+PENJUALAN!AX532+PENJUALAN!BA532+PENJUALAN!BD532+PENJUALAN!BG532+PENJUALAN!BJ532+PENJUALAN!BM532+PENJUALAN!BP532+PENJUALAN!BS532+PENJUALAN!BV532+PENJUALAN!BY532</f>
        <v>1269000</v>
      </c>
      <c r="F532" s="8"/>
      <c r="G532" s="7">
        <f t="shared" si="44"/>
        <v>-1</v>
      </c>
      <c r="H532" s="30">
        <v>14000</v>
      </c>
      <c r="I532" s="7">
        <f t="shared" si="45"/>
        <v>-14000</v>
      </c>
      <c r="K532" s="39"/>
      <c r="L532" s="30"/>
      <c r="N532" s="39" t="s">
        <v>36</v>
      </c>
      <c r="O532" s="36" t="str">
        <f>PENJUALAN!AP516</f>
        <v>HARI</v>
      </c>
      <c r="P532" s="37">
        <f>PENJUALAN!AR542</f>
        <v>0</v>
      </c>
      <c r="R532" s="36" t="str">
        <f>PENJUALAN!AP516</f>
        <v>HARI</v>
      </c>
      <c r="S532" s="37">
        <f>PENJUALAN!AR543</f>
        <v>306000</v>
      </c>
      <c r="W532" s="8"/>
      <c r="Y532" s="2"/>
    </row>
    <row r="533" spans="1:25">
      <c r="A533" s="6">
        <v>15</v>
      </c>
      <c r="B533" s="6" t="s">
        <v>84</v>
      </c>
      <c r="C533" s="30">
        <v>10</v>
      </c>
      <c r="D533" s="7">
        <f>PENJUALAN!C533+PENJUALAN!F533+PENJUALAN!I533+PENJUALAN!L533+PENJUALAN!O533+PENJUALAN!R533+PENJUALAN!U533+PENJUALAN!X533+PENJUALAN!AA533+PENJUALAN!AD533+PENJUALAN!AG533+PENJUALAN!AJ533+PENJUALAN!AM533+PENJUALAN!AP533+PENJUALAN!AS533+PENJUALAN!AY533+PENJUALAN!BB533+PENJUALAN!BE533+PENJUALAN!BH533+PENJUALAN!BK533+PENJUALAN!BN533+PENJUALAN!BQ533+PENJUALAN!BT533+PENJUALAN!BK533+PENJUALAN!BN533+PENJUALAN!BQ533+PENJUALAN!BT533+PENJUALAN!BW533</f>
        <v>2</v>
      </c>
      <c r="E533" s="7">
        <f>PENJUALAN!E533+PENJUALAN!H533+PENJUALAN!K533+PENJUALAN!N533+PENJUALAN!Q533+PENJUALAN!T533+PENJUALAN!W533+PENJUALAN!Z533+PENJUALAN!AC533+PENJUALAN!AF533+PENJUALAN!AI533+PENJUALAN!AL533+PENJUALAN!AO533+PENJUALAN!AR533+PENJUALAN!AU533+PENJUALAN!AX533+PENJUALAN!BA533+PENJUALAN!BD533+PENJUALAN!BG533+PENJUALAN!BJ533+PENJUALAN!BM533+PENJUALAN!BP533+PENJUALAN!BS533+PENJUALAN!BV533+PENJUALAN!BY533</f>
        <v>50000</v>
      </c>
      <c r="F533" s="8"/>
      <c r="G533" s="7">
        <f t="shared" si="44"/>
        <v>8</v>
      </c>
      <c r="H533" s="30">
        <v>20000</v>
      </c>
      <c r="I533" s="7">
        <f t="shared" si="45"/>
        <v>160000</v>
      </c>
      <c r="K533" s="6"/>
      <c r="L533" s="7"/>
      <c r="N533" s="35"/>
      <c r="O533" s="36">
        <f>PENJUALAN!AS516</f>
        <v>0</v>
      </c>
      <c r="P533" s="37">
        <f>PENJUALAN!AU542</f>
        <v>0</v>
      </c>
      <c r="R533" s="36">
        <f>PENJUALAN!AS516</f>
        <v>0</v>
      </c>
      <c r="S533" s="37">
        <f>PENJUALAN!AU543</f>
        <v>0</v>
      </c>
      <c r="W533" s="8"/>
      <c r="Y533" s="2"/>
    </row>
    <row r="534" spans="1:25">
      <c r="A534" s="6">
        <v>16</v>
      </c>
      <c r="B534" s="6" t="s">
        <v>85</v>
      </c>
      <c r="C534" s="30"/>
      <c r="D534" s="7">
        <f>PENJUALAN!C534+PENJUALAN!F534+PENJUALAN!I534+PENJUALAN!L534+PENJUALAN!O534+PENJUALAN!R534+PENJUALAN!U534+PENJUALAN!X534+PENJUALAN!AA534+PENJUALAN!AD534+PENJUALAN!AG534+PENJUALAN!AJ534+PENJUALAN!AM534+PENJUALAN!AP534+PENJUALAN!AS534+PENJUALAN!AY534+PENJUALAN!BB534+PENJUALAN!BE534+PENJUALAN!BH534+PENJUALAN!BK534+PENJUALAN!BN534+PENJUALAN!BQ534+PENJUALAN!BT534+PENJUALAN!BK534+PENJUALAN!BN534+PENJUALAN!BQ534+PENJUALAN!BT534+PENJUALAN!BW534</f>
        <v>0</v>
      </c>
      <c r="E534" s="7">
        <f>PENJUALAN!E534+PENJUALAN!H534+PENJUALAN!K534+PENJUALAN!N534+PENJUALAN!Q534+PENJUALAN!T534+PENJUALAN!W534+PENJUALAN!Z534+PENJUALAN!AC534+PENJUALAN!AF534+PENJUALAN!AI534+PENJUALAN!AL534+PENJUALAN!AO534+PENJUALAN!AR534+PENJUALAN!AU534+PENJUALAN!AX534+PENJUALAN!BA534+PENJUALAN!BD534+PENJUALAN!BG534+PENJUALAN!BJ534+PENJUALAN!BM534+PENJUALAN!BP534+PENJUALAN!BS534+PENJUALAN!BV534+PENJUALAN!BY534</f>
        <v>0</v>
      </c>
      <c r="F534" s="8"/>
      <c r="G534" s="7">
        <f t="shared" si="44"/>
        <v>0</v>
      </c>
      <c r="H534" s="30"/>
      <c r="I534" s="7">
        <f t="shared" si="45"/>
        <v>0</v>
      </c>
      <c r="K534" s="6"/>
      <c r="L534" s="7"/>
      <c r="N534" s="35"/>
      <c r="O534" s="36">
        <f>PENJUALAN!AV516</f>
        <v>0</v>
      </c>
      <c r="P534" s="37">
        <f>PENJUALAN!AX542</f>
        <v>0</v>
      </c>
      <c r="R534" s="36">
        <f>PENJUALAN!AV516</f>
        <v>0</v>
      </c>
      <c r="S534" s="37">
        <f>PENJUALAN!AX543</f>
        <v>0</v>
      </c>
      <c r="W534" s="8"/>
      <c r="Y534" s="2"/>
    </row>
    <row r="535" spans="1:25">
      <c r="A535" s="6">
        <v>17</v>
      </c>
      <c r="B535" s="6" t="s">
        <v>86</v>
      </c>
      <c r="C535" s="7"/>
      <c r="D535" s="7">
        <f>PENJUALAN!C535+PENJUALAN!F535+PENJUALAN!I535+PENJUALAN!L535+PENJUALAN!O535+PENJUALAN!R535+PENJUALAN!U535+PENJUALAN!X535+PENJUALAN!AA535+PENJUALAN!AD535+PENJUALAN!AG535+PENJUALAN!AJ535+PENJUALAN!AM535+PENJUALAN!AP535+PENJUALAN!AS535+PENJUALAN!AY535+PENJUALAN!BB535+PENJUALAN!BE535+PENJUALAN!BH535+PENJUALAN!BK535+PENJUALAN!BN535+PENJUALAN!BQ535+PENJUALAN!BT535+PENJUALAN!BK535+PENJUALAN!BN535+PENJUALAN!BQ535+PENJUALAN!BT535+PENJUALAN!BW535</f>
        <v>0</v>
      </c>
      <c r="E535" s="7">
        <f>PENJUALAN!E535+PENJUALAN!H535+PENJUALAN!K535+PENJUALAN!N535+PENJUALAN!Q535+PENJUALAN!T535+PENJUALAN!W535+PENJUALAN!Z535+PENJUALAN!AC535+PENJUALAN!AF535+PENJUALAN!AI535+PENJUALAN!AL535+PENJUALAN!AO535+PENJUALAN!AR535+PENJUALAN!AU535+PENJUALAN!AX535+PENJUALAN!BA535+PENJUALAN!BD535+PENJUALAN!BG535+PENJUALAN!BJ535+PENJUALAN!BM535+PENJUALAN!BP535+PENJUALAN!BS535+PENJUALAN!BV535+PENJUALAN!BY535</f>
        <v>0</v>
      </c>
      <c r="F535" s="8"/>
      <c r="G535" s="7">
        <f t="shared" si="44"/>
        <v>0</v>
      </c>
      <c r="H535" s="7"/>
      <c r="I535" s="7">
        <f t="shared" si="45"/>
        <v>0</v>
      </c>
      <c r="K535" s="6"/>
      <c r="L535" s="7"/>
      <c r="N535" s="35"/>
      <c r="O535" s="36">
        <f>PENJUALAN!AY516</f>
        <v>0</v>
      </c>
      <c r="P535" s="37">
        <f>PENJUALAN!BA542</f>
        <v>0</v>
      </c>
      <c r="R535" s="36">
        <f>PENJUALAN!AY516</f>
        <v>0</v>
      </c>
      <c r="S535" s="37">
        <f>PENJUALAN!BA543</f>
        <v>0</v>
      </c>
      <c r="W535" s="8"/>
      <c r="Y535" s="2"/>
    </row>
    <row r="536" spans="1:25">
      <c r="A536" s="6">
        <v>18</v>
      </c>
      <c r="B536" s="6"/>
      <c r="C536" s="7"/>
      <c r="D536" s="7">
        <f>PENJUALAN!C536+PENJUALAN!F536+PENJUALAN!I536+PENJUALAN!L536+PENJUALAN!O536+PENJUALAN!R536+PENJUALAN!U536+PENJUALAN!X536+PENJUALAN!AA536+PENJUALAN!AD536+PENJUALAN!AG536+PENJUALAN!AJ536+PENJUALAN!AM536+PENJUALAN!AP536+PENJUALAN!AS536+PENJUALAN!AY536+PENJUALAN!BB536+PENJUALAN!BE536+PENJUALAN!BH536+PENJUALAN!BK536+PENJUALAN!BN536+PENJUALAN!BQ536+PENJUALAN!BT536+PENJUALAN!BK536+PENJUALAN!BN536+PENJUALAN!BQ536+PENJUALAN!BT536+PENJUALAN!BW536</f>
        <v>0</v>
      </c>
      <c r="E536" s="7">
        <f>PENJUALAN!E536+PENJUALAN!H536+PENJUALAN!K536+PENJUALAN!N536+PENJUALAN!Q536+PENJUALAN!T536+PENJUALAN!W536+PENJUALAN!Z536+PENJUALAN!AC536+PENJUALAN!AF536+PENJUALAN!AI536+PENJUALAN!AL536+PENJUALAN!AO536+PENJUALAN!AR536+PENJUALAN!AU536+PENJUALAN!AX536+PENJUALAN!BA536+PENJUALAN!BD536+PENJUALAN!BG536+PENJUALAN!BJ536+PENJUALAN!BM536+PENJUALAN!BP536+PENJUALAN!BS536+PENJUALAN!BV536+PENJUALAN!BY536</f>
        <v>0</v>
      </c>
      <c r="F536" s="8"/>
      <c r="G536" s="7">
        <f t="shared" si="44"/>
        <v>0</v>
      </c>
      <c r="H536" s="7"/>
      <c r="I536" s="7">
        <f t="shared" si="45"/>
        <v>0</v>
      </c>
      <c r="K536" s="6"/>
      <c r="L536" s="7"/>
      <c r="N536" s="35"/>
      <c r="O536" s="36">
        <f>PENJUALAN!BB516</f>
        <v>0</v>
      </c>
      <c r="P536" s="37">
        <f>PENJUALAN!BD542</f>
        <v>0</v>
      </c>
      <c r="R536" s="36">
        <f>PENJUALAN!BB516</f>
        <v>0</v>
      </c>
      <c r="S536" s="37">
        <f>PENJUALAN!BD543</f>
        <v>0</v>
      </c>
      <c r="W536" s="8"/>
      <c r="Y536" s="2"/>
    </row>
    <row r="537" spans="1:25">
      <c r="A537" s="6">
        <v>19</v>
      </c>
      <c r="B537" s="6"/>
      <c r="C537" s="7"/>
      <c r="D537" s="7">
        <f>PENJUALAN!C537+PENJUALAN!F537+PENJUALAN!I537+PENJUALAN!L537+PENJUALAN!O537+PENJUALAN!R537+PENJUALAN!U537+PENJUALAN!X537+PENJUALAN!AA537+PENJUALAN!AD537+PENJUALAN!AG537+PENJUALAN!AJ537+PENJUALAN!AM537+PENJUALAN!AP537+PENJUALAN!AS537+PENJUALAN!AY537+PENJUALAN!BB537+PENJUALAN!BE537+PENJUALAN!BH537+PENJUALAN!BK537+PENJUALAN!BN537+PENJUALAN!BQ537+PENJUALAN!BT537+PENJUALAN!BK537+PENJUALAN!BN537+PENJUALAN!BQ537+PENJUALAN!BT537+PENJUALAN!BW537</f>
        <v>0</v>
      </c>
      <c r="E537" s="7">
        <f>PENJUALAN!E537+PENJUALAN!H537+PENJUALAN!K537+PENJUALAN!N537+PENJUALAN!Q537+PENJUALAN!T537+PENJUALAN!W537+PENJUALAN!Z537+PENJUALAN!AC537+PENJUALAN!AF537+PENJUALAN!AI537+PENJUALAN!AL537+PENJUALAN!AO537+PENJUALAN!AR537+PENJUALAN!AU537+PENJUALAN!AX537+PENJUALAN!BA537+PENJUALAN!BD537+PENJUALAN!BG537+PENJUALAN!BJ537+PENJUALAN!BM537+PENJUALAN!BP537+PENJUALAN!BS537+PENJUALAN!BV537+PENJUALAN!BY537</f>
        <v>0</v>
      </c>
      <c r="F537" s="8"/>
      <c r="G537" s="7">
        <f t="shared" si="44"/>
        <v>0</v>
      </c>
      <c r="H537" s="7"/>
      <c r="I537" s="7">
        <f t="shared" si="45"/>
        <v>0</v>
      </c>
      <c r="K537" s="6"/>
      <c r="L537" s="7"/>
      <c r="N537" s="35"/>
      <c r="O537" s="36">
        <f>PENJUALAN!BE516</f>
        <v>0</v>
      </c>
      <c r="P537" s="37">
        <f>PENJUALAN!BG542</f>
        <v>0</v>
      </c>
      <c r="R537" s="36">
        <f>PENJUALAN!BE516</f>
        <v>0</v>
      </c>
      <c r="S537" s="37">
        <f>PENJUALAN!BD543</f>
        <v>0</v>
      </c>
      <c r="W537" s="8"/>
      <c r="Y537" s="2"/>
    </row>
    <row r="538" spans="1:25">
      <c r="A538" s="6">
        <v>20</v>
      </c>
      <c r="B538" s="6"/>
      <c r="C538" s="7"/>
      <c r="D538" s="7">
        <f>PENJUALAN!C538+PENJUALAN!F538+PENJUALAN!I538+PENJUALAN!L538+PENJUALAN!O538+PENJUALAN!R538+PENJUALAN!U538+PENJUALAN!X538+PENJUALAN!AA538+PENJUALAN!AD538+PENJUALAN!AG538+PENJUALAN!AJ538+PENJUALAN!AM538+PENJUALAN!AP538+PENJUALAN!AS538+PENJUALAN!AY538+PENJUALAN!BB538+PENJUALAN!BE538+PENJUALAN!BH538+PENJUALAN!BK538+PENJUALAN!BN538+PENJUALAN!BQ538+PENJUALAN!BT538+PENJUALAN!BK538+PENJUALAN!BN538+PENJUALAN!BQ538+PENJUALAN!BT538+PENJUALAN!BW538</f>
        <v>0</v>
      </c>
      <c r="E538" s="7">
        <f>PENJUALAN!E538+PENJUALAN!H538+PENJUALAN!K538+PENJUALAN!N538+PENJUALAN!Q538+PENJUALAN!T538+PENJUALAN!W538+PENJUALAN!Z538+PENJUALAN!AC538+PENJUALAN!AF538+PENJUALAN!AI538+PENJUALAN!AL538+PENJUALAN!AO538+PENJUALAN!AR538+PENJUALAN!AU538+PENJUALAN!AX538+PENJUALAN!BA538+PENJUALAN!BD538+PENJUALAN!BG538+PENJUALAN!BJ538+PENJUALAN!BM538+PENJUALAN!BP538+PENJUALAN!BS538+PENJUALAN!BV538+PENJUALAN!BY538</f>
        <v>0</v>
      </c>
      <c r="F538" s="8"/>
      <c r="G538" s="7">
        <f t="shared" si="44"/>
        <v>0</v>
      </c>
      <c r="H538" s="7"/>
      <c r="I538" s="7">
        <f t="shared" si="45"/>
        <v>0</v>
      </c>
      <c r="K538" s="6"/>
      <c r="L538" s="7"/>
      <c r="N538" s="35"/>
      <c r="O538" s="36">
        <f>PENJUALAN!BH516</f>
        <v>0</v>
      </c>
      <c r="P538" s="37">
        <f>PENJUALAN!BG542</f>
        <v>0</v>
      </c>
      <c r="R538" s="36">
        <f>PENJUALAN!BH516</f>
        <v>0</v>
      </c>
      <c r="S538" s="37">
        <f>PENJUALAN!BG543</f>
        <v>0</v>
      </c>
      <c r="Y538" s="2"/>
    </row>
    <row r="539" spans="1:25">
      <c r="A539" s="6">
        <v>21</v>
      </c>
      <c r="B539" s="6"/>
      <c r="C539" s="7"/>
      <c r="D539" s="7">
        <f>PENJUALAN!C539+PENJUALAN!F539+PENJUALAN!I539+PENJUALAN!L539+PENJUALAN!O539+PENJUALAN!R539+PENJUALAN!U539+PENJUALAN!X539+PENJUALAN!AA539+PENJUALAN!AD539+PENJUALAN!AG539+PENJUALAN!AJ539+PENJUALAN!AM539+PENJUALAN!AP539+PENJUALAN!AS539+PENJUALAN!AY539+PENJUALAN!BB539+PENJUALAN!BE539+PENJUALAN!BH539+PENJUALAN!BK539+PENJUALAN!BN539+PENJUALAN!BQ539+PENJUALAN!BT539+PENJUALAN!BK539+PENJUALAN!BN539+PENJUALAN!BQ539+PENJUALAN!BT539+PENJUALAN!BW539</f>
        <v>0</v>
      </c>
      <c r="E539" s="7">
        <f>PENJUALAN!E539+PENJUALAN!H539+PENJUALAN!K539+PENJUALAN!N539+PENJUALAN!Q539+PENJUALAN!T539+PENJUALAN!W539+PENJUALAN!Z539+PENJUALAN!AC539+PENJUALAN!AF539+PENJUALAN!AI539+PENJUALAN!AL539+PENJUALAN!AO539+PENJUALAN!AR539+PENJUALAN!AU539+PENJUALAN!AX539+PENJUALAN!BA539+PENJUALAN!BD539+PENJUALAN!BG539+PENJUALAN!BJ539+PENJUALAN!BM539+PENJUALAN!BP539+PENJUALAN!BS539+PENJUALAN!BV539+PENJUALAN!BY539</f>
        <v>0</v>
      </c>
      <c r="F539" s="8"/>
      <c r="G539" s="7">
        <f t="shared" si="44"/>
        <v>0</v>
      </c>
      <c r="H539" s="7"/>
      <c r="I539" s="7">
        <f t="shared" si="45"/>
        <v>0</v>
      </c>
      <c r="K539" s="6"/>
      <c r="L539" s="7"/>
      <c r="N539" s="35"/>
      <c r="O539" s="36">
        <f>PENJUALAN!BH516</f>
        <v>0</v>
      </c>
      <c r="P539" s="37">
        <f>PENJUALAN!BJ542</f>
        <v>0</v>
      </c>
      <c r="R539" s="36">
        <f>PENJUALAN!BK516</f>
        <v>0</v>
      </c>
      <c r="S539" s="37">
        <f>PENJUALAN!BJ484</f>
        <v>0</v>
      </c>
      <c r="Y539" s="2"/>
    </row>
    <row r="540" spans="1:25">
      <c r="C540" s="8"/>
      <c r="D540" s="8"/>
      <c r="E540" s="8"/>
      <c r="F540" s="8"/>
      <c r="G540" s="8"/>
      <c r="H540" s="8"/>
      <c r="I540" s="8"/>
      <c r="L540" s="8"/>
      <c r="N540" s="2"/>
      <c r="O540" s="2"/>
      <c r="Y540" s="2"/>
    </row>
    <row r="541" spans="1:25">
      <c r="C541" s="31"/>
      <c r="D541" s="8"/>
      <c r="E541" s="9">
        <f>SUM(E519:E539)</f>
        <v>79891500</v>
      </c>
      <c r="F541" s="8"/>
      <c r="G541" s="8"/>
      <c r="H541" s="8"/>
      <c r="I541" s="9">
        <f>SUM(I519:I539)</f>
        <v>136000</v>
      </c>
      <c r="L541" s="9">
        <f>SUM(L519:L539)</f>
        <v>7950000</v>
      </c>
      <c r="N541" s="2"/>
      <c r="O541" s="2"/>
      <c r="P541" s="9">
        <f>SUM(P519:P539)</f>
        <v>76125500</v>
      </c>
      <c r="S541" s="9">
        <f>SUM(S519:S539)</f>
        <v>3766000</v>
      </c>
      <c r="Y541" s="2"/>
    </row>
    <row r="542" spans="1:25">
      <c r="C542" s="31"/>
      <c r="D542" s="31"/>
      <c r="E542" s="32">
        <f>Y525</f>
        <v>67550000</v>
      </c>
      <c r="F542" s="8"/>
      <c r="G542" s="8"/>
      <c r="H542" s="8"/>
      <c r="I542" s="8"/>
      <c r="L542" s="8"/>
      <c r="N542" s="2"/>
      <c r="O542" s="2"/>
      <c r="S542" s="42">
        <f>I541+P541+S541</f>
        <v>80027500</v>
      </c>
      <c r="Y542" s="2"/>
    </row>
    <row r="543" spans="1:25">
      <c r="C543" s="31"/>
      <c r="D543" s="8" t="s">
        <v>88</v>
      </c>
      <c r="E543" s="9">
        <f>I541</f>
        <v>136000</v>
      </c>
      <c r="F543" s="8"/>
      <c r="G543" s="8"/>
      <c r="H543" s="8"/>
      <c r="I543" s="8"/>
      <c r="L543" s="8"/>
      <c r="N543" s="2"/>
      <c r="O543" s="2"/>
      <c r="Y543" s="2"/>
    </row>
    <row r="544" spans="1:25">
      <c r="C544" s="31"/>
      <c r="D544" s="8" t="s">
        <v>89</v>
      </c>
      <c r="E544" s="9">
        <f>L541</f>
        <v>7950000</v>
      </c>
      <c r="F544" s="8"/>
      <c r="G544" s="8"/>
      <c r="H544" s="8"/>
      <c r="I544" s="8"/>
      <c r="L544" s="8"/>
      <c r="N544" s="2"/>
      <c r="O544" s="2"/>
      <c r="Y544" s="2"/>
    </row>
    <row r="545" spans="1:27">
      <c r="C545" s="31"/>
      <c r="D545" s="8"/>
      <c r="E545" s="8"/>
      <c r="F545" s="8"/>
      <c r="G545" s="8"/>
      <c r="H545" s="8"/>
      <c r="I545" s="8"/>
      <c r="L545" s="8"/>
      <c r="N545" s="2"/>
      <c r="O545" s="2"/>
      <c r="Y545" s="2"/>
    </row>
    <row r="546" spans="1:27">
      <c r="C546" s="31"/>
      <c r="D546" s="8" t="s">
        <v>90</v>
      </c>
      <c r="E546" s="9">
        <f>E541-E542+E543-E544</f>
        <v>4527500</v>
      </c>
      <c r="F546" s="8"/>
      <c r="G546" s="8"/>
      <c r="H546" s="8"/>
      <c r="I546" s="8"/>
      <c r="N546" s="2"/>
      <c r="O546" s="2"/>
      <c r="Y546" s="2"/>
    </row>
    <row r="548" spans="1:27" ht="5.0999999999999996" customHeight="1"/>
    <row r="550" spans="1:27">
      <c r="A550" s="75" t="s">
        <v>35</v>
      </c>
      <c r="B550" s="73"/>
      <c r="C550" s="27" t="s">
        <v>37</v>
      </c>
      <c r="D550" s="27" t="s">
        <v>12</v>
      </c>
      <c r="E550" s="80" t="s">
        <v>38</v>
      </c>
      <c r="G550" s="27" t="s">
        <v>39</v>
      </c>
      <c r="H550" s="80" t="s">
        <v>3</v>
      </c>
      <c r="I550" s="80" t="s">
        <v>38</v>
      </c>
      <c r="K550" s="84" t="s">
        <v>40</v>
      </c>
      <c r="L550" s="85"/>
      <c r="N550" s="82" t="s">
        <v>41</v>
      </c>
      <c r="O550" s="74" t="s">
        <v>42</v>
      </c>
      <c r="P550" s="73"/>
      <c r="R550" s="75" t="s">
        <v>43</v>
      </c>
      <c r="S550" s="73"/>
      <c r="U550" s="75" t="s">
        <v>44</v>
      </c>
      <c r="V550" s="76"/>
      <c r="W550" s="76"/>
      <c r="X550" s="76"/>
      <c r="Y550" s="77"/>
      <c r="AA550" s="80" t="s">
        <v>45</v>
      </c>
    </row>
    <row r="551" spans="1:27">
      <c r="A551" s="5" t="s">
        <v>10</v>
      </c>
      <c r="B551" s="5" t="s">
        <v>46</v>
      </c>
      <c r="C551" s="28" t="s">
        <v>47</v>
      </c>
      <c r="D551" s="28" t="s">
        <v>48</v>
      </c>
      <c r="E551" s="81"/>
      <c r="G551" s="28" t="s">
        <v>49</v>
      </c>
      <c r="H551" s="81"/>
      <c r="I551" s="81"/>
      <c r="K551" s="86"/>
      <c r="L551" s="87"/>
      <c r="N551" s="83"/>
      <c r="O551" s="33" t="s">
        <v>50</v>
      </c>
      <c r="P551" s="34" t="s">
        <v>51</v>
      </c>
      <c r="R551" s="34" t="s">
        <v>50</v>
      </c>
      <c r="S551" s="34" t="s">
        <v>51</v>
      </c>
      <c r="U551" s="5" t="s">
        <v>46</v>
      </c>
      <c r="V551" s="5" t="s">
        <v>52</v>
      </c>
      <c r="W551" s="5" t="s">
        <v>11</v>
      </c>
      <c r="X551" s="5" t="s">
        <v>3</v>
      </c>
      <c r="Y551" s="45" t="s">
        <v>38</v>
      </c>
      <c r="AA551" s="81"/>
    </row>
    <row r="552" spans="1:27" ht="3" customHeight="1">
      <c r="N552" s="2"/>
      <c r="O552" s="2"/>
      <c r="Y552" s="2"/>
    </row>
    <row r="553" spans="1:27">
      <c r="A553" s="6">
        <v>1</v>
      </c>
      <c r="B553" s="6" t="s">
        <v>53</v>
      </c>
      <c r="C553" s="49">
        <v>845</v>
      </c>
      <c r="D553" s="7">
        <f>PENJUALAN!C553+PENJUALAN!F553+PENJUALAN!I553+PENJUALAN!L553+PENJUALAN!O553+PENJUALAN!R553+PENJUALAN!U553+PENJUALAN!X553+PENJUALAN!AA553+PENJUALAN!AD553+PENJUALAN!AG553+PENJUALAN!AJ553+PENJUALAN!AM553+PENJUALAN!AP553+PENJUALAN!AS553+PENJUALAN!AY553+PENJUALAN!BB553+PENJUALAN!BE553+PENJUALAN!BH553+PENJUALAN!BK553+PENJUALAN!BN553+PENJUALAN!BQ553+PENJUALAN!BT553+PENJUALAN!BK553+PENJUALAN!BN553+PENJUALAN!BQ553+PENJUALAN!BT553+PENJUALAN!BW553</f>
        <v>845</v>
      </c>
      <c r="E553" s="7">
        <f>PENJUALAN!E553+PENJUALAN!H553+PENJUALAN!K553+PENJUALAN!N553+PENJUALAN!Q553+PENJUALAN!T553+PENJUALAN!W553+PENJUALAN!Z553+PENJUALAN!AC553+PENJUALAN!AF553+PENJUALAN!AI553+PENJUALAN!AL553+PENJUALAN!AO553+PENJUALAN!AR553+PENJUALAN!AU553+PENJUALAN!AX553+PENJUALAN!BA553+PENJUALAN!BD553+PENJUALAN!BG553+PENJUALAN!BJ553+PENJUALAN!BM553+PENJUALAN!BP553+PENJUALAN!BS553+PENJUALAN!BV553+PENJUALAN!BY553</f>
        <v>34050000</v>
      </c>
      <c r="F553" s="8"/>
      <c r="G553" s="7">
        <f t="shared" ref="G553:G573" si="47">C553-D553</f>
        <v>0</v>
      </c>
      <c r="H553" s="49">
        <v>40000</v>
      </c>
      <c r="I553" s="7">
        <f t="shared" ref="I553:I573" si="48">G553*H553</f>
        <v>0</v>
      </c>
      <c r="K553" s="39" t="s">
        <v>54</v>
      </c>
      <c r="L553" s="49">
        <v>1000000</v>
      </c>
      <c r="N553" s="39" t="s">
        <v>36</v>
      </c>
      <c r="O553" s="36" t="str">
        <f>PENJUALAN!C550</f>
        <v>KARWATI</v>
      </c>
      <c r="P553" s="37">
        <f>PENJUALAN!E576</f>
        <v>0</v>
      </c>
      <c r="R553" s="36" t="str">
        <f>PENJUALAN!C550</f>
        <v>KARWATI</v>
      </c>
      <c r="S553" s="37">
        <f>PENJUALAN!E577</f>
        <v>24000000</v>
      </c>
      <c r="U553" s="48" t="s">
        <v>55</v>
      </c>
      <c r="V553" s="48"/>
      <c r="W553" s="49">
        <v>3500</v>
      </c>
      <c r="X553" s="48">
        <v>20000</v>
      </c>
      <c r="Y553" s="46">
        <f t="shared" ref="Y553:Y558" si="49">W553*X553</f>
        <v>70000000</v>
      </c>
      <c r="AA553" s="6"/>
    </row>
    <row r="554" spans="1:27">
      <c r="A554" s="6">
        <v>2</v>
      </c>
      <c r="B554" s="6" t="s">
        <v>56</v>
      </c>
      <c r="C554" s="49">
        <v>107</v>
      </c>
      <c r="D554" s="7">
        <f>PENJUALAN!C554+PENJUALAN!F554+PENJUALAN!I554+PENJUALAN!L554+PENJUALAN!O554+PENJUALAN!R554+PENJUALAN!U554+PENJUALAN!X554+PENJUALAN!AA554+PENJUALAN!AD554+PENJUALAN!AG554+PENJUALAN!AJ554+PENJUALAN!AM554+PENJUALAN!AP554+PENJUALAN!AS554+PENJUALAN!AY554+PENJUALAN!BB554+PENJUALAN!BE554+PENJUALAN!BH554+PENJUALAN!BK554+PENJUALAN!BN554+PENJUALAN!BQ554+PENJUALAN!BT554+PENJUALAN!BK554+PENJUALAN!BN554+PENJUALAN!BQ554+PENJUALAN!BT554+PENJUALAN!BW554</f>
        <v>107</v>
      </c>
      <c r="E554" s="7">
        <f>PENJUALAN!E554+PENJUALAN!H554+PENJUALAN!K554+PENJUALAN!N554+PENJUALAN!Q554+PENJUALAN!T554+PENJUALAN!W554+PENJUALAN!Z554+PENJUALAN!AC554+PENJUALAN!AF554+PENJUALAN!AI554+PENJUALAN!AL554+PENJUALAN!AO554+PENJUALAN!AR554+PENJUALAN!AU554+PENJUALAN!AX554+PENJUALAN!BA554+PENJUALAN!BD554+PENJUALAN!BG554+PENJUALAN!BJ554+PENJUALAN!BM554+PENJUALAN!BP554+PENJUALAN!BS554+PENJUALAN!BV554+PENJUALAN!BY554</f>
        <v>3975000</v>
      </c>
      <c r="F554" s="8"/>
      <c r="G554" s="7">
        <f t="shared" si="47"/>
        <v>0</v>
      </c>
      <c r="H554" s="49">
        <v>37000</v>
      </c>
      <c r="I554" s="7">
        <f t="shared" si="48"/>
        <v>0</v>
      </c>
      <c r="K554" s="39" t="s">
        <v>57</v>
      </c>
      <c r="L554" s="49">
        <v>450000</v>
      </c>
      <c r="N554" s="39" t="s">
        <v>36</v>
      </c>
      <c r="O554" s="36" t="str">
        <f>PENJUALAN!F550</f>
        <v>RUDI</v>
      </c>
      <c r="P554" s="37">
        <f>PENJUALAN!H576</f>
        <v>0</v>
      </c>
      <c r="R554" s="36" t="str">
        <f>PENJUALAN!F550</f>
        <v>RUDI</v>
      </c>
      <c r="S554" s="37">
        <f>PENJUALAN!H577</f>
        <v>2770000</v>
      </c>
      <c r="U554" s="6"/>
      <c r="V554" s="6"/>
      <c r="W554" s="7"/>
      <c r="X554" s="6"/>
      <c r="Y554" s="46">
        <f t="shared" si="49"/>
        <v>0</v>
      </c>
      <c r="AA554" s="6"/>
    </row>
    <row r="555" spans="1:27">
      <c r="A555" s="6">
        <v>3</v>
      </c>
      <c r="B555" s="6" t="s">
        <v>58</v>
      </c>
      <c r="C555" s="49">
        <v>444</v>
      </c>
      <c r="D555" s="7">
        <f>PENJUALAN!C555+PENJUALAN!F555+PENJUALAN!I555+PENJUALAN!L555+PENJUALAN!O555+PENJUALAN!R555+PENJUALAN!U555+PENJUALAN!X555+PENJUALAN!AA555+PENJUALAN!AD555+PENJUALAN!AG555+PENJUALAN!AJ555+PENJUALAN!AM555+PENJUALAN!AP555+PENJUALAN!AS555+PENJUALAN!AY555+PENJUALAN!BB555+PENJUALAN!BE555+PENJUALAN!BH555+PENJUALAN!BK555+PENJUALAN!BN555+PENJUALAN!BQ555+PENJUALAN!BT555+PENJUALAN!BK555+PENJUALAN!BN555+PENJUALAN!BQ555+PENJUALAN!BT555+PENJUALAN!BW555</f>
        <v>444</v>
      </c>
      <c r="E555" s="7">
        <f>PENJUALAN!E555+PENJUALAN!H555+PENJUALAN!K555+PENJUALAN!N555+PENJUALAN!Q555+PENJUALAN!T555+PENJUALAN!W555+PENJUALAN!Z555+PENJUALAN!AC555+PENJUALAN!AF555+PENJUALAN!AI555+PENJUALAN!AL555+PENJUALAN!AO555+PENJUALAN!AR555+PENJUALAN!AU555+PENJUALAN!AX555+PENJUALAN!BA555+PENJUALAN!BD555+PENJUALAN!BG555+PENJUALAN!BJ555+PENJUALAN!BM555+PENJUALAN!BP555+PENJUALAN!BS555+PENJUALAN!BV555+PENJUALAN!BY555</f>
        <v>16040000</v>
      </c>
      <c r="F555" s="8"/>
      <c r="G555" s="7">
        <f t="shared" si="47"/>
        <v>0</v>
      </c>
      <c r="H555" s="49">
        <v>35000</v>
      </c>
      <c r="I555" s="7">
        <f t="shared" si="48"/>
        <v>0</v>
      </c>
      <c r="K555" s="39" t="s">
        <v>59</v>
      </c>
      <c r="L555" s="49">
        <v>320000</v>
      </c>
      <c r="N555" s="39" t="s">
        <v>36</v>
      </c>
      <c r="O555" s="36" t="str">
        <f>PENJUALAN!I550</f>
        <v>DARMA</v>
      </c>
      <c r="P555" s="37">
        <f>PENJUALAN!K576</f>
        <v>0</v>
      </c>
      <c r="R555" s="36" t="str">
        <f>PENJUALAN!I550</f>
        <v>DARMA</v>
      </c>
      <c r="S555" s="37">
        <f>PENJUALAN!K577</f>
        <v>12990000</v>
      </c>
      <c r="U555" s="6"/>
      <c r="V555" s="6"/>
      <c r="W555" s="7"/>
      <c r="X555" s="6"/>
      <c r="Y555" s="46">
        <f t="shared" si="49"/>
        <v>0</v>
      </c>
      <c r="AA555" s="6"/>
    </row>
    <row r="556" spans="1:27">
      <c r="A556" s="6">
        <v>4</v>
      </c>
      <c r="B556" s="6" t="s">
        <v>61</v>
      </c>
      <c r="C556" s="49">
        <v>90</v>
      </c>
      <c r="D556" s="7">
        <f>PENJUALAN!C556+PENJUALAN!F556+PENJUALAN!I556+PENJUALAN!L556+PENJUALAN!O556+PENJUALAN!R556+PENJUALAN!U556+PENJUALAN!X556+PENJUALAN!AA556+PENJUALAN!AD556+PENJUALAN!AG556+PENJUALAN!AJ556+PENJUALAN!AM556+PENJUALAN!AP556+PENJUALAN!AS556+PENJUALAN!AY556+PENJUALAN!BB556+PENJUALAN!BE556+PENJUALAN!BH556+PENJUALAN!BK556+PENJUALAN!BN556+PENJUALAN!BQ556+PENJUALAN!BT556+PENJUALAN!BK556+PENJUALAN!BN556+PENJUALAN!BQ556+PENJUALAN!BT556+PENJUALAN!BW556</f>
        <v>90</v>
      </c>
      <c r="E556" s="7">
        <f>PENJUALAN!E556+PENJUALAN!H556+PENJUALAN!K556+PENJUALAN!N556+PENJUALAN!Q556+PENJUALAN!T556+PENJUALAN!W556+PENJUALAN!Z556+PENJUALAN!AC556+PENJUALAN!AF556+PENJUALAN!AI556+PENJUALAN!AL556+PENJUALAN!AO556+PENJUALAN!AR556+PENJUALAN!AU556+PENJUALAN!AX556+PENJUALAN!BA556+PENJUALAN!BD556+PENJUALAN!BG556+PENJUALAN!BJ556+PENJUALAN!BM556+PENJUALAN!BP556+PENJUALAN!BS556+PENJUALAN!BV556+PENJUALAN!BY556</f>
        <v>3105000</v>
      </c>
      <c r="F556" s="8"/>
      <c r="G556" s="7">
        <f t="shared" si="47"/>
        <v>0</v>
      </c>
      <c r="H556" s="49">
        <v>33000</v>
      </c>
      <c r="I556" s="7">
        <f t="shared" si="48"/>
        <v>0</v>
      </c>
      <c r="K556" s="39" t="s">
        <v>62</v>
      </c>
      <c r="L556" s="49">
        <v>150000</v>
      </c>
      <c r="N556" s="39" t="s">
        <v>36</v>
      </c>
      <c r="O556" s="36" t="str">
        <f>PENJUALAN!L550</f>
        <v>AGIL</v>
      </c>
      <c r="P556" s="37">
        <f>PENJUALAN!N576</f>
        <v>0</v>
      </c>
      <c r="R556" s="36" t="str">
        <f>PENJUALAN!L550</f>
        <v>AGIL</v>
      </c>
      <c r="S556" s="37">
        <f>PENJUALAN!N577</f>
        <v>4000000</v>
      </c>
      <c r="U556" s="6"/>
      <c r="V556" s="6"/>
      <c r="W556" s="7"/>
      <c r="X556" s="6"/>
      <c r="Y556" s="46">
        <f t="shared" si="49"/>
        <v>0</v>
      </c>
      <c r="AA556" s="6"/>
    </row>
    <row r="557" spans="1:27">
      <c r="A557" s="6">
        <v>5</v>
      </c>
      <c r="B557" s="6" t="s">
        <v>63</v>
      </c>
      <c r="C557" s="49">
        <v>6</v>
      </c>
      <c r="D557" s="7">
        <f>PENJUALAN!C557+PENJUALAN!F557+PENJUALAN!I557+PENJUALAN!L557+PENJUALAN!O557+PENJUALAN!R557+PENJUALAN!U557+PENJUALAN!X557+PENJUALAN!AA557+PENJUALAN!AD557+PENJUALAN!AG557+PENJUALAN!AJ557+PENJUALAN!AM557+PENJUALAN!AP557+PENJUALAN!AS557+PENJUALAN!AY557+PENJUALAN!BB557+PENJUALAN!BE557+PENJUALAN!BH557+PENJUALAN!BK557+PENJUALAN!BN557+PENJUALAN!BQ557+PENJUALAN!BT557+PENJUALAN!BK557+PENJUALAN!BN557+PENJUALAN!BQ557+PENJUALAN!BT557+PENJUALAN!BW557</f>
        <v>6</v>
      </c>
      <c r="E557" s="7">
        <f>PENJUALAN!E557+PENJUALAN!H557+PENJUALAN!K557+PENJUALAN!N557+PENJUALAN!Q557+PENJUALAN!T557+PENJUALAN!W557+PENJUALAN!Z557+PENJUALAN!AC557+PENJUALAN!AF557+PENJUALAN!AI557+PENJUALAN!AL557+PENJUALAN!AO557+PENJUALAN!AR557+PENJUALAN!AU557+PENJUALAN!AX557+PENJUALAN!BA557+PENJUALAN!BD557+PENJUALAN!BG557+PENJUALAN!BJ557+PENJUALAN!BM557+PENJUALAN!BP557+PENJUALAN!BS557+PENJUALAN!BV557+PENJUALAN!BY557</f>
        <v>188000</v>
      </c>
      <c r="F557" s="8"/>
      <c r="G557" s="7">
        <f t="shared" si="47"/>
        <v>0</v>
      </c>
      <c r="H557" s="49">
        <v>31000</v>
      </c>
      <c r="I557" s="7">
        <f t="shared" si="48"/>
        <v>0</v>
      </c>
      <c r="K557" s="39" t="s">
        <v>64</v>
      </c>
      <c r="L557" s="49">
        <v>2300000</v>
      </c>
      <c r="N557" s="39" t="s">
        <v>36</v>
      </c>
      <c r="O557" s="36" t="str">
        <f>PENJUALAN!O550</f>
        <v>TARMIN</v>
      </c>
      <c r="P557" s="37">
        <f>PENJUALAN!Q576</f>
        <v>0</v>
      </c>
      <c r="R557" s="36" t="str">
        <f>PENJUALAN!O550</f>
        <v>TARMIN</v>
      </c>
      <c r="S557" s="37">
        <f>PENJUALAN!Q577</f>
        <v>6370000</v>
      </c>
      <c r="U557" s="6"/>
      <c r="V557" s="6"/>
      <c r="W557" s="7"/>
      <c r="X557" s="6"/>
      <c r="Y557" s="46">
        <f t="shared" si="49"/>
        <v>0</v>
      </c>
      <c r="AA557" s="6"/>
    </row>
    <row r="558" spans="1:27">
      <c r="A558" s="6">
        <v>6</v>
      </c>
      <c r="B558" s="6" t="s">
        <v>65</v>
      </c>
      <c r="C558" s="49">
        <v>49</v>
      </c>
      <c r="D558" s="7">
        <f>PENJUALAN!C558+PENJUALAN!F558+PENJUALAN!I558+PENJUALAN!L558+PENJUALAN!O558+PENJUALAN!R558+PENJUALAN!U558+PENJUALAN!X558+PENJUALAN!AA558+PENJUALAN!AD558+PENJUALAN!AG558+PENJUALAN!AJ558+PENJUALAN!AM558+PENJUALAN!AP558+PENJUALAN!AS558+PENJUALAN!AY558+PENJUALAN!BB558+PENJUALAN!BE558+PENJUALAN!BH558+PENJUALAN!BK558+PENJUALAN!BN558+PENJUALAN!BQ558+PENJUALAN!BT558+PENJUALAN!BK558+PENJUALAN!BN558+PENJUALAN!BQ558+PENJUALAN!BT558+PENJUALAN!BW558</f>
        <v>34</v>
      </c>
      <c r="E558" s="7">
        <f>PENJUALAN!E558+PENJUALAN!H558+PENJUALAN!K558+PENJUALAN!N558+PENJUALAN!Q558+PENJUALAN!T558+PENJUALAN!W558+PENJUALAN!Z558+PENJUALAN!AC558+PENJUALAN!AF558+PENJUALAN!AI558+PENJUALAN!AL558+PENJUALAN!AO558+PENJUALAN!AR558+PENJUALAN!AU558+PENJUALAN!AX558+PENJUALAN!BA558+PENJUALAN!BD558+PENJUALAN!BG558+PENJUALAN!BJ558+PENJUALAN!BM558+PENJUALAN!BP558+PENJUALAN!BS558+PENJUALAN!BV558+PENJUALAN!BY558</f>
        <v>1020000</v>
      </c>
      <c r="F558" s="8"/>
      <c r="G558" s="7">
        <f t="shared" si="47"/>
        <v>15</v>
      </c>
      <c r="H558" s="49">
        <v>30000</v>
      </c>
      <c r="I558" s="7">
        <f t="shared" si="48"/>
        <v>450000</v>
      </c>
      <c r="K558" s="39" t="s">
        <v>66</v>
      </c>
      <c r="L558" s="49">
        <v>2300000</v>
      </c>
      <c r="N558" s="39" t="s">
        <v>36</v>
      </c>
      <c r="O558" s="36" t="str">
        <f>PENJUALAN!R550</f>
        <v>HARIS</v>
      </c>
      <c r="P558" s="37">
        <f>PENJUALAN!T576</f>
        <v>0</v>
      </c>
      <c r="R558" s="36" t="str">
        <f>PENJUALAN!R550</f>
        <v>HARIS</v>
      </c>
      <c r="S558" s="37">
        <f>PENJUALAN!T577</f>
        <v>2225000</v>
      </c>
      <c r="U558" s="6"/>
      <c r="V558" s="6"/>
      <c r="W558" s="7"/>
      <c r="X558" s="6"/>
      <c r="Y558" s="46">
        <f t="shared" si="49"/>
        <v>0</v>
      </c>
      <c r="AA558" s="6"/>
    </row>
    <row r="559" spans="1:27">
      <c r="A559" s="6">
        <v>7</v>
      </c>
      <c r="B559" s="6" t="s">
        <v>67</v>
      </c>
      <c r="C559" s="49">
        <v>505</v>
      </c>
      <c r="D559" s="7">
        <f>PENJUALAN!C559+PENJUALAN!F559+PENJUALAN!I559+PENJUALAN!L559+PENJUALAN!O559+PENJUALAN!R559+PENJUALAN!U559+PENJUALAN!X559+PENJUALAN!AA559+PENJUALAN!AD559+PENJUALAN!AG559+PENJUALAN!AJ559+PENJUALAN!AM559+PENJUALAN!AP559+PENJUALAN!AS559+PENJUALAN!AY559+PENJUALAN!BB559+PENJUALAN!BE559+PENJUALAN!BH559+PENJUALAN!BK559+PENJUALAN!BN559+PENJUALAN!BQ559+PENJUALAN!BT559+PENJUALAN!BK559+PENJUALAN!BN559+PENJUALAN!BQ559+PENJUALAN!BT559+PENJUALAN!BW559</f>
        <v>268</v>
      </c>
      <c r="E559" s="7">
        <f>PENJUALAN!E559+PENJUALAN!H559+PENJUALAN!K559+PENJUALAN!N559+PENJUALAN!Q559+PENJUALAN!T559+PENJUALAN!W559+PENJUALAN!Z559+PENJUALAN!AC559+PENJUALAN!AF559+PENJUALAN!AI559+PENJUALAN!AL559+PENJUALAN!AO559+PENJUALAN!AR559+PENJUALAN!AU559+PENJUALAN!AX559+PENJUALAN!BA559+PENJUALAN!BD559+PENJUALAN!BG559+PENJUALAN!BJ559+PENJUALAN!BM559+PENJUALAN!BP559+PENJUALAN!BS559+PENJUALAN!BV559+PENJUALAN!BY559</f>
        <v>3821000</v>
      </c>
      <c r="F559" s="8"/>
      <c r="G559" s="7">
        <f t="shared" si="47"/>
        <v>237</v>
      </c>
      <c r="H559" s="49">
        <v>14500</v>
      </c>
      <c r="I559" s="7">
        <f t="shared" si="48"/>
        <v>3436500</v>
      </c>
      <c r="K559" s="39" t="s">
        <v>68</v>
      </c>
      <c r="L559" s="49">
        <v>300000</v>
      </c>
      <c r="N559" s="39" t="s">
        <v>36</v>
      </c>
      <c r="O559" s="36" t="str">
        <f>PENJUALAN!U550</f>
        <v>UPI</v>
      </c>
      <c r="P559" s="37">
        <f>PENJUALAN!W576</f>
        <v>0</v>
      </c>
      <c r="R559" s="36" t="str">
        <f>PENJUALAN!U550</f>
        <v>UPI</v>
      </c>
      <c r="S559" s="37">
        <f>PENJUALAN!W577</f>
        <v>3110000</v>
      </c>
      <c r="U559" s="40"/>
      <c r="V559" s="40"/>
      <c r="W559" s="41"/>
      <c r="Y559" s="24">
        <f>SUM(Y553:Y558)</f>
        <v>70000000</v>
      </c>
    </row>
    <row r="560" spans="1:27">
      <c r="A560" s="6">
        <v>8</v>
      </c>
      <c r="B560" s="6" t="s">
        <v>69</v>
      </c>
      <c r="C560" s="49">
        <v>211</v>
      </c>
      <c r="D560" s="7">
        <f>PENJUALAN!C560+PENJUALAN!F560+PENJUALAN!I560+PENJUALAN!L560+PENJUALAN!O560+PENJUALAN!R560+PENJUALAN!U560+PENJUALAN!X560+PENJUALAN!AA560+PENJUALAN!AD560+PENJUALAN!AG560+PENJUALAN!AJ560+PENJUALAN!AM560+PENJUALAN!AP560+PENJUALAN!AS560+PENJUALAN!AY560+PENJUALAN!BB560+PENJUALAN!BE560+PENJUALAN!BH560+PENJUALAN!BK560+PENJUALAN!BN560+PENJUALAN!BQ560+PENJUALAN!BT560+PENJUALAN!BK560+PENJUALAN!BN560+PENJUALAN!BQ560+PENJUALAN!BT560+PENJUALAN!BW560</f>
        <v>211</v>
      </c>
      <c r="E560" s="7">
        <f>PENJUALAN!E560+PENJUALAN!H560+PENJUALAN!K560+PENJUALAN!N560+PENJUALAN!Q560+PENJUALAN!T560+PENJUALAN!W560+PENJUALAN!Z560+PENJUALAN!AC560+PENJUALAN!AF560+PENJUALAN!AI560+PENJUALAN!AL560+PENJUALAN!AO560+PENJUALAN!AR560+PENJUALAN!AU560+PENJUALAN!AX560+PENJUALAN!BA560+PENJUALAN!BD560+PENJUALAN!BG560+PENJUALAN!BJ560+PENJUALAN!BM560+PENJUALAN!BP560+PENJUALAN!BS560+PENJUALAN!BV560+PENJUALAN!BY560</f>
        <v>6675000</v>
      </c>
      <c r="F560" s="8"/>
      <c r="G560" s="7">
        <f t="shared" si="47"/>
        <v>0</v>
      </c>
      <c r="H560" s="49">
        <v>31000</v>
      </c>
      <c r="I560" s="7">
        <f t="shared" si="48"/>
        <v>0</v>
      </c>
      <c r="K560" s="39" t="s">
        <v>70</v>
      </c>
      <c r="L560" s="49">
        <v>250000</v>
      </c>
      <c r="N560" s="39" t="s">
        <v>36</v>
      </c>
      <c r="O560" s="36" t="str">
        <f>PENJUALAN!X550</f>
        <v>YANTO</v>
      </c>
      <c r="P560" s="37">
        <f>PENJUALAN!Z576</f>
        <v>0</v>
      </c>
      <c r="R560" s="36" t="str">
        <f>PENJUALAN!X550</f>
        <v>YANTO</v>
      </c>
      <c r="S560" s="37">
        <f>PENJUALAN!Z577</f>
        <v>820000</v>
      </c>
      <c r="U560" s="40"/>
      <c r="V560" s="91" t="s">
        <v>36</v>
      </c>
      <c r="W560" s="91"/>
      <c r="X560" s="31" t="s">
        <v>71</v>
      </c>
      <c r="Y560" s="49">
        <v>30000000</v>
      </c>
    </row>
    <row r="561" spans="1:25">
      <c r="A561" s="6">
        <v>9</v>
      </c>
      <c r="B561" s="6" t="s">
        <v>72</v>
      </c>
      <c r="C561" s="49">
        <v>164</v>
      </c>
      <c r="D561" s="7">
        <f>PENJUALAN!C561+PENJUALAN!F561+PENJUALAN!I561+PENJUALAN!L561+PENJUALAN!O561+PENJUALAN!R561+PENJUALAN!U561+PENJUALAN!X561+PENJUALAN!AA561+PENJUALAN!AD561+PENJUALAN!AG561+PENJUALAN!AJ561+PENJUALAN!AM561+PENJUALAN!AP561+PENJUALAN!AS561+PENJUALAN!AY561+PENJUALAN!BB561+PENJUALAN!BE561+PENJUALAN!BH561+PENJUALAN!BK561+PENJUALAN!BN561+PENJUALAN!BQ561+PENJUALAN!BT561+PENJUALAN!BK561+PENJUALAN!BN561+PENJUALAN!BQ561+PENJUALAN!BT561+PENJUALAN!BW561</f>
        <v>132</v>
      </c>
      <c r="E561" s="7">
        <f>PENJUALAN!E561+PENJUALAN!H561+PENJUALAN!K561+PENJUALAN!N561+PENJUALAN!Q561+PENJUALAN!T561+PENJUALAN!W561+PENJUALAN!Z561+PENJUALAN!AC561+PENJUALAN!AF561+PENJUALAN!AI561+PENJUALAN!AL561+PENJUALAN!AO561+PENJUALAN!AR561+PENJUALAN!AU561+PENJUALAN!AX561+PENJUALAN!BA561+PENJUALAN!BD561+PENJUALAN!BG561+PENJUALAN!BJ561+PENJUALAN!BM561+PENJUALAN!BP561+PENJUALAN!BS561+PENJUALAN!BV561+PENJUALAN!BY561</f>
        <v>1456000</v>
      </c>
      <c r="F561" s="8"/>
      <c r="G561" s="7">
        <f t="shared" si="47"/>
        <v>32</v>
      </c>
      <c r="H561" s="49">
        <v>10000</v>
      </c>
      <c r="I561" s="7">
        <f t="shared" si="48"/>
        <v>320000</v>
      </c>
      <c r="K561" s="39" t="s">
        <v>73</v>
      </c>
      <c r="L561" s="49"/>
      <c r="N561" s="39" t="s">
        <v>36</v>
      </c>
      <c r="O561" s="36" t="str">
        <f>PENJUALAN!AA550</f>
        <v>SEBLAK</v>
      </c>
      <c r="P561" s="37">
        <f>PENJUALAN!AC576</f>
        <v>0</v>
      </c>
      <c r="R561" s="36" t="str">
        <f>PENJUALAN!AA550</f>
        <v>SEBLAK</v>
      </c>
      <c r="S561" s="37">
        <f>PENJUALAN!AC577</f>
        <v>510000</v>
      </c>
      <c r="V561" s="91" t="s">
        <v>36</v>
      </c>
      <c r="W561" s="91"/>
      <c r="X561" s="31" t="s">
        <v>71</v>
      </c>
      <c r="Y561" s="49">
        <v>40000000</v>
      </c>
    </row>
    <row r="562" spans="1:25">
      <c r="A562" s="6">
        <v>10</v>
      </c>
      <c r="B562" s="6" t="s">
        <v>74</v>
      </c>
      <c r="C562" s="49">
        <v>108</v>
      </c>
      <c r="D562" s="7">
        <f>PENJUALAN!C562+PENJUALAN!F562+PENJUALAN!I562+PENJUALAN!L562+PENJUALAN!O562+PENJUALAN!R562+PENJUALAN!U562+PENJUALAN!X562+PENJUALAN!AA562+PENJUALAN!AD562+PENJUALAN!AG562+PENJUALAN!AJ562+PENJUALAN!AM562+PENJUALAN!AP562+PENJUALAN!AS562+PENJUALAN!AY562+PENJUALAN!BB562+PENJUALAN!BE562+PENJUALAN!BH562+PENJUALAN!BK562+PENJUALAN!BN562+PENJUALAN!BQ562+PENJUALAN!BT562+PENJUALAN!BK562+PENJUALAN!BN562+PENJUALAN!BQ562+PENJUALAN!BT562+PENJUALAN!BW562</f>
        <v>82</v>
      </c>
      <c r="E562" s="7">
        <f>PENJUALAN!E562+PENJUALAN!H562+PENJUALAN!K562+PENJUALAN!N562+PENJUALAN!Q562+PENJUALAN!T562+PENJUALAN!W562+PENJUALAN!Z562+PENJUALAN!AC562+PENJUALAN!AF562+PENJUALAN!AI562+PENJUALAN!AL562+PENJUALAN!AO562+PENJUALAN!AR562+PENJUALAN!AU562+PENJUALAN!AX562+PENJUALAN!BA562+PENJUALAN!BD562+PENJUALAN!BG562+PENJUALAN!BJ562+PENJUALAN!BM562+PENJUALAN!BP562+PENJUALAN!BS562+PENJUALAN!BV562+PENJUALAN!BY562</f>
        <v>1872000</v>
      </c>
      <c r="F562" s="8"/>
      <c r="G562" s="7">
        <f t="shared" si="47"/>
        <v>26</v>
      </c>
      <c r="H562" s="49">
        <v>22000</v>
      </c>
      <c r="I562" s="7">
        <f t="shared" si="48"/>
        <v>572000</v>
      </c>
      <c r="K562" s="39" t="s">
        <v>75</v>
      </c>
      <c r="L562" s="49">
        <v>50000</v>
      </c>
      <c r="N562" s="39" t="s">
        <v>36</v>
      </c>
      <c r="O562" s="36" t="str">
        <f>PENJUALAN!AD550</f>
        <v>AGUS</v>
      </c>
      <c r="P562" s="37">
        <f>PENJUALAN!AF576</f>
        <v>0</v>
      </c>
      <c r="R562" s="36" t="str">
        <f>PENJUALAN!AD550</f>
        <v>AGUS</v>
      </c>
      <c r="S562" s="37">
        <f>PENJUALAN!AF577</f>
        <v>12250000</v>
      </c>
      <c r="X562" s="31" t="s">
        <v>71</v>
      </c>
      <c r="Y562" s="46"/>
    </row>
    <row r="563" spans="1:25">
      <c r="A563" s="6">
        <v>11</v>
      </c>
      <c r="B563" s="6" t="s">
        <v>94</v>
      </c>
      <c r="C563" s="49">
        <v>81</v>
      </c>
      <c r="D563" s="7">
        <f>PENJUALAN!C563+PENJUALAN!F563+PENJUALAN!I563+PENJUALAN!L563+PENJUALAN!O563+PENJUALAN!R563+PENJUALAN!U563+PENJUALAN!X563+PENJUALAN!AA563+PENJUALAN!AD563+PENJUALAN!AG563+PENJUALAN!AJ563+PENJUALAN!AM563+PENJUALAN!AP563+PENJUALAN!AS563+PENJUALAN!AY563+PENJUALAN!BB563+PENJUALAN!BE563+PENJUALAN!BH563+PENJUALAN!BK563+PENJUALAN!BN563+PENJUALAN!BQ563+PENJUALAN!BT563+PENJUALAN!BK563+PENJUALAN!BN563+PENJUALAN!BQ563+PENJUALAN!BT563+PENJUALAN!BW563</f>
        <v>31</v>
      </c>
      <c r="E563" s="7">
        <f>PENJUALAN!E563+PENJUALAN!H563+PENJUALAN!K563+PENJUALAN!N563+PENJUALAN!Q563+PENJUALAN!T563+PENJUALAN!W563+PENJUALAN!Z563+PENJUALAN!AC563+PENJUALAN!AF563+PENJUALAN!AI563+PENJUALAN!AL563+PENJUALAN!AO563+PENJUALAN!AR563+PENJUALAN!AU563+PENJUALAN!AX563+PENJUALAN!BA563+PENJUALAN!BD563+PENJUALAN!BG563+PENJUALAN!BJ563+PENJUALAN!BM563+PENJUALAN!BP563+PENJUALAN!BS563+PENJUALAN!BV563+PENJUALAN!BY563</f>
        <v>280000</v>
      </c>
      <c r="F563" s="8"/>
      <c r="G563" s="7">
        <f t="shared" si="47"/>
        <v>50</v>
      </c>
      <c r="H563" s="49">
        <v>8000</v>
      </c>
      <c r="I563" s="7">
        <f t="shared" si="48"/>
        <v>400000</v>
      </c>
      <c r="K563" s="39" t="s">
        <v>77</v>
      </c>
      <c r="L563" s="49">
        <v>400000</v>
      </c>
      <c r="N563" s="39" t="s">
        <v>35</v>
      </c>
      <c r="O563" s="36" t="str">
        <f>PENJUALAN!AG550</f>
        <v>NIKI</v>
      </c>
      <c r="P563" s="37">
        <f>PENJUALAN!AI576</f>
        <v>83000</v>
      </c>
      <c r="R563" s="36" t="str">
        <f>PENJUALAN!AG550</f>
        <v>NIKI</v>
      </c>
      <c r="S563" s="37">
        <f>PENJUALAN!AI577</f>
        <v>0</v>
      </c>
      <c r="W563" s="8"/>
      <c r="X563" s="2" t="s">
        <v>71</v>
      </c>
      <c r="Y563" s="46"/>
    </row>
    <row r="564" spans="1:25">
      <c r="A564" s="6">
        <v>12</v>
      </c>
      <c r="B564" s="6" t="s">
        <v>78</v>
      </c>
      <c r="C564" s="49">
        <v>40</v>
      </c>
      <c r="D564" s="7">
        <f>PENJUALAN!C564+PENJUALAN!F564+PENJUALAN!I564+PENJUALAN!L564+PENJUALAN!O564+PENJUALAN!R564+PENJUALAN!U564+PENJUALAN!X564+PENJUALAN!AA564+PENJUALAN!AD564+PENJUALAN!AG564+PENJUALAN!AJ564+PENJUALAN!AM564+PENJUALAN!AP564+PENJUALAN!AS564+PENJUALAN!AY564+PENJUALAN!BB564+PENJUALAN!BE564+PENJUALAN!BH564+PENJUALAN!BK564+PENJUALAN!BN564+PENJUALAN!BQ564+PENJUALAN!BT564+PENJUALAN!BK564+PENJUALAN!BN564+PENJUALAN!BQ564+PENJUALAN!BT564+PENJUALAN!BW564</f>
        <v>26</v>
      </c>
      <c r="E564" s="7">
        <f>PENJUALAN!E564+PENJUALAN!H564+PENJUALAN!K564+PENJUALAN!N564+PENJUALAN!Q564+PENJUALAN!T564+PENJUALAN!W564+PENJUALAN!Z564+PENJUALAN!AC564+PENJUALAN!AF564+PENJUALAN!AI564+PENJUALAN!AL564+PENJUALAN!AO564+PENJUALAN!AR564+PENJUALAN!AU564+PENJUALAN!AX564+PENJUALAN!BA564+PENJUALAN!BD564+PENJUALAN!BG564+PENJUALAN!BJ564+PENJUALAN!BM564+PENJUALAN!BP564+PENJUALAN!BS564+PENJUALAN!BV564+PENJUALAN!BY564</f>
        <v>174000</v>
      </c>
      <c r="F564" s="8"/>
      <c r="G564" s="7">
        <f t="shared" si="47"/>
        <v>14</v>
      </c>
      <c r="H564" s="49">
        <v>6000</v>
      </c>
      <c r="I564" s="7">
        <f t="shared" si="48"/>
        <v>84000</v>
      </c>
      <c r="K564" s="39" t="s">
        <v>79</v>
      </c>
      <c r="L564" s="49">
        <v>450000</v>
      </c>
      <c r="N564" s="39" t="s">
        <v>35</v>
      </c>
      <c r="O564" s="36" t="str">
        <f>PENJUALAN!AJ550</f>
        <v>LOKALAN</v>
      </c>
      <c r="P564" s="37">
        <f>PENJUALAN!AL576</f>
        <v>392000</v>
      </c>
      <c r="R564" s="36" t="str">
        <f>PENJUALAN!AJ550</f>
        <v>LOKALAN</v>
      </c>
      <c r="S564" s="37">
        <f>PENJUALAN!AL577</f>
        <v>0</v>
      </c>
      <c r="W564" s="8"/>
      <c r="Y564" s="2"/>
    </row>
    <row r="565" spans="1:25">
      <c r="A565" s="6">
        <v>13</v>
      </c>
      <c r="B565" s="6" t="s">
        <v>80</v>
      </c>
      <c r="C565" s="49">
        <v>1162</v>
      </c>
      <c r="D565" s="7">
        <f>PENJUALAN!C565+PENJUALAN!F565+PENJUALAN!I565+PENJUALAN!L565+PENJUALAN!O565+PENJUALAN!R565+PENJUALAN!U565+PENJUALAN!X565+PENJUALAN!AA565+PENJUALAN!AD565+PENJUALAN!AG565+PENJUALAN!AJ565+PENJUALAN!AM565+PENJUALAN!AP565+PENJUALAN!AS565+PENJUALAN!AY565+PENJUALAN!BB565+PENJUALAN!BE565+PENJUALAN!BH565+PENJUALAN!BK565+PENJUALAN!BN565+PENJUALAN!BQ565+PENJUALAN!BT565+PENJUALAN!BK565+PENJUALAN!BN565+PENJUALAN!BQ565+PENJUALAN!BT565+PENJUALAN!BW565</f>
        <v>1160</v>
      </c>
      <c r="E565" s="7">
        <f>PENJUALAN!E565+PENJUALAN!H565+PENJUALAN!K565+PENJUALAN!N565+PENJUALAN!Q565+PENJUALAN!T565+PENJUALAN!W565+PENJUALAN!Z565+PENJUALAN!AC565+PENJUALAN!AF565+PENJUALAN!AI565+PENJUALAN!AL565+PENJUALAN!AO565+PENJUALAN!AR565+PENJUALAN!AU565+PENJUALAN!AX565+PENJUALAN!BA565+PENJUALAN!BD565+PENJUALAN!BG565+PENJUALAN!BJ565+PENJUALAN!BM565+PENJUALAN!BP565+PENJUALAN!BS565+PENJUALAN!BV565+PENJUALAN!BY565</f>
        <v>2360000</v>
      </c>
      <c r="F565" s="8"/>
      <c r="G565" s="7">
        <f t="shared" si="47"/>
        <v>2</v>
      </c>
      <c r="H565" s="49">
        <v>2000</v>
      </c>
      <c r="I565" s="7">
        <f t="shared" si="48"/>
        <v>4000</v>
      </c>
      <c r="K565" s="39" t="s">
        <v>81</v>
      </c>
      <c r="L565" s="49">
        <v>80000</v>
      </c>
      <c r="N565" s="39" t="s">
        <v>35</v>
      </c>
      <c r="O565" s="36" t="str">
        <f>PENJUALAN!AM550</f>
        <v>TOMI</v>
      </c>
      <c r="P565" s="37">
        <f>PENJUALAN!AO576</f>
        <v>54000</v>
      </c>
      <c r="R565" s="36" t="str">
        <f>PENJUALAN!AM550</f>
        <v>TOMI</v>
      </c>
      <c r="S565" s="37">
        <f>PENJUALAN!AO577</f>
        <v>0</v>
      </c>
      <c r="W565" s="8"/>
      <c r="X565" s="2" t="s">
        <v>82</v>
      </c>
      <c r="Y565" s="46">
        <f>Y559-Y560-Y561-Y562-Y563</f>
        <v>0</v>
      </c>
    </row>
    <row r="566" spans="1:25">
      <c r="A566" s="6">
        <v>14</v>
      </c>
      <c r="B566" s="6" t="s">
        <v>83</v>
      </c>
      <c r="C566" s="49">
        <v>75</v>
      </c>
      <c r="D566" s="7">
        <f>PENJUALAN!C566+PENJUALAN!F566+PENJUALAN!I566+PENJUALAN!L566+PENJUALAN!O566+PENJUALAN!R566+PENJUALAN!U566+PENJUALAN!X566+PENJUALAN!AA566+PENJUALAN!AD566+PENJUALAN!AG566+PENJUALAN!AJ566+PENJUALAN!AM566+PENJUALAN!AP566+PENJUALAN!AS566+PENJUALAN!AY566+PENJUALAN!BB566+PENJUALAN!BE566+PENJUALAN!BH566+PENJUALAN!BK566+PENJUALAN!BN566+PENJUALAN!BQ566+PENJUALAN!BT566+PENJUALAN!BK566+PENJUALAN!BN566+PENJUALAN!BQ566+PENJUALAN!BT566+PENJUALAN!BW566</f>
        <v>36</v>
      </c>
      <c r="E566" s="7">
        <f>PENJUALAN!E566+PENJUALAN!H566+PENJUALAN!K566+PENJUALAN!N566+PENJUALAN!Q566+PENJUALAN!T566+PENJUALAN!W566+PENJUALAN!Z566+PENJUALAN!AC566+PENJUALAN!AF566+PENJUALAN!AI566+PENJUALAN!AL566+PENJUALAN!AO566+PENJUALAN!AR566+PENJUALAN!AU566+PENJUALAN!AX566+PENJUALAN!BA566+PENJUALAN!BD566+PENJUALAN!BG566+PENJUALAN!BJ566+PENJUALAN!BM566+PENJUALAN!BP566+PENJUALAN!BS566+PENJUALAN!BV566+PENJUALAN!BY566</f>
        <v>578000</v>
      </c>
      <c r="F566" s="8"/>
      <c r="G566" s="7">
        <f t="shared" si="47"/>
        <v>39</v>
      </c>
      <c r="H566" s="49">
        <v>15000</v>
      </c>
      <c r="I566" s="7">
        <f t="shared" si="48"/>
        <v>585000</v>
      </c>
      <c r="K566" s="6"/>
      <c r="L566" s="7"/>
      <c r="N566" s="39" t="s">
        <v>35</v>
      </c>
      <c r="O566" s="36" t="str">
        <f>PENJUALAN!AP550</f>
        <v>JAMAL</v>
      </c>
      <c r="P566" s="37">
        <f>PENJUALAN!AR576</f>
        <v>40000</v>
      </c>
      <c r="R566" s="36" t="str">
        <f>PENJUALAN!AP550</f>
        <v>JAMAL</v>
      </c>
      <c r="S566" s="37">
        <f>PENJUALAN!AR577</f>
        <v>0</v>
      </c>
      <c r="W566" s="8"/>
      <c r="Y566" s="2"/>
    </row>
    <row r="567" spans="1:25">
      <c r="A567" s="6">
        <v>15</v>
      </c>
      <c r="B567" s="6" t="s">
        <v>84</v>
      </c>
      <c r="C567" s="49">
        <v>12</v>
      </c>
      <c r="D567" s="7">
        <f>PENJUALAN!C567+PENJUALAN!F567+PENJUALAN!I567+PENJUALAN!L567+PENJUALAN!O567+PENJUALAN!R567+PENJUALAN!U567+PENJUALAN!X567+PENJUALAN!AA567+PENJUALAN!AD567+PENJUALAN!AG567+PENJUALAN!AJ567+PENJUALAN!AM567+PENJUALAN!AP567+PENJUALAN!AS567+PENJUALAN!AY567+PENJUALAN!BB567+PENJUALAN!BE567+PENJUALAN!BH567+PENJUALAN!BK567+PENJUALAN!BN567+PENJUALAN!BQ567+PENJUALAN!BT567+PENJUALAN!BK567+PENJUALAN!BN567+PENJUALAN!BQ567+PENJUALAN!BT567+PENJUALAN!BW567</f>
        <v>6</v>
      </c>
      <c r="E567" s="7">
        <f>PENJUALAN!E567+PENJUALAN!H567+PENJUALAN!K567+PENJUALAN!N567+PENJUALAN!Q567+PENJUALAN!T567+PENJUALAN!W567+PENJUALAN!Z567+PENJUALAN!AC567+PENJUALAN!AF567+PENJUALAN!AI567+PENJUALAN!AL567+PENJUALAN!AO567+PENJUALAN!AR567+PENJUALAN!AU567+PENJUALAN!AX567+PENJUALAN!BA567+PENJUALAN!BD567+PENJUALAN!BG567+PENJUALAN!BJ567+PENJUALAN!BM567+PENJUALAN!BP567+PENJUALAN!BS567+PENJUALAN!BV567+PENJUALAN!BY567</f>
        <v>170000</v>
      </c>
      <c r="F567" s="8"/>
      <c r="G567" s="7">
        <f t="shared" si="47"/>
        <v>6</v>
      </c>
      <c r="H567" s="49">
        <v>20000</v>
      </c>
      <c r="I567" s="7">
        <f t="shared" si="48"/>
        <v>120000</v>
      </c>
      <c r="K567" s="6"/>
      <c r="L567" s="7"/>
      <c r="N567" s="39" t="s">
        <v>36</v>
      </c>
      <c r="O567" s="36" t="str">
        <f>PENJUALAN!AS550</f>
        <v>ANISA CIOMAS</v>
      </c>
      <c r="P567" s="37">
        <f>PENJUALAN!AU576</f>
        <v>0</v>
      </c>
      <c r="R567" s="36" t="str">
        <f>PENJUALAN!AS550</f>
        <v>ANISA CIOMAS</v>
      </c>
      <c r="S567" s="37">
        <f>PENJUALAN!AU577</f>
        <v>6150000</v>
      </c>
      <c r="W567" s="8"/>
      <c r="Y567" s="2"/>
    </row>
    <row r="568" spans="1:25">
      <c r="A568" s="6">
        <v>16</v>
      </c>
      <c r="B568" s="6" t="s">
        <v>85</v>
      </c>
      <c r="C568" s="30"/>
      <c r="D568" s="7">
        <f>PENJUALAN!C568+PENJUALAN!F568+PENJUALAN!I568+PENJUALAN!L568+PENJUALAN!O568+PENJUALAN!R568+PENJUALAN!U568+PENJUALAN!X568+PENJUALAN!AA568+PENJUALAN!AD568+PENJUALAN!AG568+PENJUALAN!AJ568+PENJUALAN!AM568+PENJUALAN!AP568+PENJUALAN!AS568+PENJUALAN!AY568+PENJUALAN!BB568+PENJUALAN!BE568+PENJUALAN!BH568+PENJUALAN!BK568+PENJUALAN!BN568+PENJUALAN!BQ568+PENJUALAN!BT568+PENJUALAN!BK568+PENJUALAN!BN568+PENJUALAN!BQ568+PENJUALAN!BT568+PENJUALAN!BW568</f>
        <v>0</v>
      </c>
      <c r="E568" s="7">
        <f>PENJUALAN!E568+PENJUALAN!H568+PENJUALAN!K568+PENJUALAN!N568+PENJUALAN!Q568+PENJUALAN!T568+PENJUALAN!W568+PENJUALAN!Z568+PENJUALAN!AC568+PENJUALAN!AF568+PENJUALAN!AI568+PENJUALAN!AL568+PENJUALAN!AO568+PENJUALAN!AR568+PENJUALAN!AU568+PENJUALAN!AX568+PENJUALAN!BA568+PENJUALAN!BD568+PENJUALAN!BG568+PENJUALAN!BJ568+PENJUALAN!BM568+PENJUALAN!BP568+PENJUALAN!BS568+PENJUALAN!BV568+PENJUALAN!BY568</f>
        <v>0</v>
      </c>
      <c r="F568" s="8"/>
      <c r="G568" s="7">
        <f t="shared" si="47"/>
        <v>0</v>
      </c>
      <c r="H568" s="49"/>
      <c r="I568" s="7">
        <f t="shared" si="48"/>
        <v>0</v>
      </c>
      <c r="K568" s="6"/>
      <c r="L568" s="7"/>
      <c r="N568" s="35"/>
      <c r="O568" s="36">
        <f>PENJUALAN!AV550</f>
        <v>0</v>
      </c>
      <c r="P568" s="37">
        <f>PENJUALAN!AX576</f>
        <v>0</v>
      </c>
      <c r="R568" s="36">
        <f>PENJUALAN!AV550</f>
        <v>0</v>
      </c>
      <c r="S568" s="37">
        <f>PENJUALAN!AX577</f>
        <v>0</v>
      </c>
      <c r="W568" s="8"/>
      <c r="Y568" s="2"/>
    </row>
    <row r="569" spans="1:25">
      <c r="A569" s="6">
        <v>17</v>
      </c>
      <c r="B569" s="6" t="s">
        <v>86</v>
      </c>
      <c r="C569" s="30"/>
      <c r="D569" s="7">
        <f>PENJUALAN!C569+PENJUALAN!F569+PENJUALAN!I569+PENJUALAN!L569+PENJUALAN!O569+PENJUALAN!R569+PENJUALAN!U569+PENJUALAN!X569+PENJUALAN!AA569+PENJUALAN!AD569+PENJUALAN!AG569+PENJUALAN!AJ569+PENJUALAN!AM569+PENJUALAN!AP569+PENJUALAN!AS569+PENJUALAN!AY569+PENJUALAN!BB569+PENJUALAN!BE569+PENJUALAN!BH569+PENJUALAN!BK569+PENJUALAN!BN569+PENJUALAN!BQ569+PENJUALAN!BT569+PENJUALAN!BK569+PENJUALAN!BN569+PENJUALAN!BQ569+PENJUALAN!BT569+PENJUALAN!BW569</f>
        <v>0</v>
      </c>
      <c r="E569" s="7">
        <f>PENJUALAN!E569+PENJUALAN!H569+PENJUALAN!K569+PENJUALAN!N569+PENJUALAN!Q569+PENJUALAN!T569+PENJUALAN!W569+PENJUALAN!Z569+PENJUALAN!AC569+PENJUALAN!AF569+PENJUALAN!AI569+PENJUALAN!AL569+PENJUALAN!AO569+PENJUALAN!AR569+PENJUALAN!AU569+PENJUALAN!AX569+PENJUALAN!BA569+PENJUALAN!BD569+PENJUALAN!BG569+PENJUALAN!BJ569+PENJUALAN!BM569+PENJUALAN!BP569+PENJUALAN!BS569+PENJUALAN!BV569+PENJUALAN!BY569</f>
        <v>0</v>
      </c>
      <c r="F569" s="8"/>
      <c r="G569" s="7">
        <f t="shared" si="47"/>
        <v>0</v>
      </c>
      <c r="H569" s="30"/>
      <c r="I569" s="7">
        <f t="shared" si="48"/>
        <v>0</v>
      </c>
      <c r="K569" s="6"/>
      <c r="L569" s="7"/>
      <c r="N569" s="35"/>
      <c r="O569" s="36">
        <f>PENJUALAN!AY550</f>
        <v>0</v>
      </c>
      <c r="P569" s="37">
        <f>PENJUALAN!BA576</f>
        <v>0</v>
      </c>
      <c r="R569" s="36">
        <f>PENJUALAN!AY550</f>
        <v>0</v>
      </c>
      <c r="S569" s="37">
        <f>PENJUALAN!BA577</f>
        <v>0</v>
      </c>
      <c r="W569" s="8"/>
      <c r="Y569" s="2"/>
    </row>
    <row r="570" spans="1:25">
      <c r="A570" s="6">
        <v>18</v>
      </c>
      <c r="B570" s="6"/>
      <c r="C570" s="7"/>
      <c r="D570" s="7">
        <f>PENJUALAN!C570+PENJUALAN!F570+PENJUALAN!I570+PENJUALAN!L570+PENJUALAN!O570+PENJUALAN!R570+PENJUALAN!U570+PENJUALAN!X570+PENJUALAN!AA570+PENJUALAN!AD570+PENJUALAN!AG570+PENJUALAN!AJ570+PENJUALAN!AM570+PENJUALAN!AP570+PENJUALAN!AS570+PENJUALAN!AY570+PENJUALAN!BB570+PENJUALAN!BE570+PENJUALAN!BH570+PENJUALAN!BK570+PENJUALAN!BN570+PENJUALAN!BQ570+PENJUALAN!BT570+PENJUALAN!BK570+PENJUALAN!BN570+PENJUALAN!BQ570+PENJUALAN!BT570+PENJUALAN!BW570</f>
        <v>0</v>
      </c>
      <c r="E570" s="7">
        <f>PENJUALAN!E570+PENJUALAN!H570+PENJUALAN!K570+PENJUALAN!N570+PENJUALAN!Q570+PENJUALAN!T570+PENJUALAN!W570+PENJUALAN!Z570+PENJUALAN!AC570+PENJUALAN!AF570+PENJUALAN!AI570+PENJUALAN!AL570+PENJUALAN!AO570+PENJUALAN!AR570+PENJUALAN!AU570+PENJUALAN!AX570+PENJUALAN!BA570+PENJUALAN!BD570+PENJUALAN!BG570+PENJUALAN!BJ570+PENJUALAN!BM570+PENJUALAN!BP570+PENJUALAN!BS570+PENJUALAN!BV570+PENJUALAN!BY570</f>
        <v>0</v>
      </c>
      <c r="F570" s="8"/>
      <c r="G570" s="7">
        <f t="shared" si="47"/>
        <v>0</v>
      </c>
      <c r="H570" s="7"/>
      <c r="I570" s="7">
        <f t="shared" si="48"/>
        <v>0</v>
      </c>
      <c r="K570" s="6"/>
      <c r="L570" s="7"/>
      <c r="N570" s="35"/>
      <c r="O570" s="36">
        <f>PENJUALAN!BB550</f>
        <v>0</v>
      </c>
      <c r="P570" s="37">
        <f>PENJUALAN!BD576</f>
        <v>0</v>
      </c>
      <c r="R570" s="36">
        <f>PENJUALAN!BB550</f>
        <v>0</v>
      </c>
      <c r="S570" s="37">
        <f>PENJUALAN!BD577</f>
        <v>0</v>
      </c>
      <c r="W570" s="8"/>
      <c r="Y570" s="2"/>
    </row>
    <row r="571" spans="1:25">
      <c r="A571" s="6">
        <v>19</v>
      </c>
      <c r="B571" s="6"/>
      <c r="C571" s="7"/>
      <c r="D571" s="7">
        <f>PENJUALAN!C571+PENJUALAN!F571+PENJUALAN!I571+PENJUALAN!L571+PENJUALAN!O571+PENJUALAN!R571+PENJUALAN!U571+PENJUALAN!X571+PENJUALAN!AA571+PENJUALAN!AD571+PENJUALAN!AG571+PENJUALAN!AJ571+PENJUALAN!AM571+PENJUALAN!AP571+PENJUALAN!AS571+PENJUALAN!AY571+PENJUALAN!BB571+PENJUALAN!BE571+PENJUALAN!BH571+PENJUALAN!BK571+PENJUALAN!BN571+PENJUALAN!BQ571+PENJUALAN!BT571+PENJUALAN!BK571+PENJUALAN!BN571+PENJUALAN!BQ571+PENJUALAN!BT571+PENJUALAN!BW571</f>
        <v>0</v>
      </c>
      <c r="E571" s="7">
        <f>PENJUALAN!E571+PENJUALAN!H571+PENJUALAN!K571+PENJUALAN!N571+PENJUALAN!Q571+PENJUALAN!T571+PENJUALAN!W571+PENJUALAN!Z571+PENJUALAN!AC571+PENJUALAN!AF571+PENJUALAN!AI571+PENJUALAN!AL571+PENJUALAN!AO571+PENJUALAN!AR571+PENJUALAN!AU571+PENJUALAN!AX571+PENJUALAN!BA571+PENJUALAN!BD571+PENJUALAN!BG571+PENJUALAN!BJ571+PENJUALAN!BM571+PENJUALAN!BP571+PENJUALAN!BS571+PENJUALAN!BV571+PENJUALAN!BY571</f>
        <v>0</v>
      </c>
      <c r="F571" s="8"/>
      <c r="G571" s="7">
        <f t="shared" si="47"/>
        <v>0</v>
      </c>
      <c r="H571" s="7"/>
      <c r="I571" s="7">
        <f t="shared" si="48"/>
        <v>0</v>
      </c>
      <c r="K571" s="6"/>
      <c r="L571" s="7"/>
      <c r="N571" s="35"/>
      <c r="O571" s="36">
        <f>PENJUALAN!BE550</f>
        <v>0</v>
      </c>
      <c r="P571" s="37">
        <f>PENJUALAN!BG576</f>
        <v>0</v>
      </c>
      <c r="R571" s="36">
        <f>PENJUALAN!BE550</f>
        <v>0</v>
      </c>
      <c r="S571" s="37">
        <f>PENJUALAN!BD577</f>
        <v>0</v>
      </c>
      <c r="W571" s="8"/>
      <c r="Y571" s="2"/>
    </row>
    <row r="572" spans="1:25">
      <c r="A572" s="6">
        <v>20</v>
      </c>
      <c r="B572" s="6"/>
      <c r="C572" s="7"/>
      <c r="D572" s="7">
        <f>PENJUALAN!C572+PENJUALAN!F572+PENJUALAN!I572+PENJUALAN!L572+PENJUALAN!O572+PENJUALAN!R572+PENJUALAN!U572+PENJUALAN!X572+PENJUALAN!AA572+PENJUALAN!AD572+PENJUALAN!AG572+PENJUALAN!AJ572+PENJUALAN!AM572+PENJUALAN!AP572+PENJUALAN!AS572+PENJUALAN!AY572+PENJUALAN!BB572+PENJUALAN!BE572+PENJUALAN!BH572+PENJUALAN!BK572+PENJUALAN!BN572+PENJUALAN!BQ572+PENJUALAN!BT572+PENJUALAN!BK572+PENJUALAN!BN572+PENJUALAN!BQ572+PENJUALAN!BT572+PENJUALAN!BW572</f>
        <v>0</v>
      </c>
      <c r="E572" s="7">
        <f>PENJUALAN!E572+PENJUALAN!H572+PENJUALAN!K572+PENJUALAN!N572+PENJUALAN!Q572+PENJUALAN!T572+PENJUALAN!W572+PENJUALAN!Z572+PENJUALAN!AC572+PENJUALAN!AF572+PENJUALAN!AI572+PENJUALAN!AL572+PENJUALAN!AO572+PENJUALAN!AR572+PENJUALAN!AU572+PENJUALAN!AX572+PENJUALAN!BA572+PENJUALAN!BD572+PENJUALAN!BG572+PENJUALAN!BJ572+PENJUALAN!BM572+PENJUALAN!BP572+PENJUALAN!BS572+PENJUALAN!BV572+PENJUALAN!BY572</f>
        <v>0</v>
      </c>
      <c r="F572" s="8"/>
      <c r="G572" s="7">
        <f t="shared" si="47"/>
        <v>0</v>
      </c>
      <c r="H572" s="7"/>
      <c r="I572" s="7">
        <f t="shared" si="48"/>
        <v>0</v>
      </c>
      <c r="K572" s="6"/>
      <c r="L572" s="7"/>
      <c r="N572" s="35"/>
      <c r="O572" s="36">
        <f>PENJUALAN!BH550</f>
        <v>0</v>
      </c>
      <c r="P572" s="37">
        <f>PENJUALAN!BG576</f>
        <v>0</v>
      </c>
      <c r="R572" s="36">
        <f>PENJUALAN!BH550</f>
        <v>0</v>
      </c>
      <c r="S572" s="37">
        <f>PENJUALAN!BG577</f>
        <v>0</v>
      </c>
      <c r="Y572" s="2"/>
    </row>
    <row r="573" spans="1:25">
      <c r="A573" s="6">
        <v>21</v>
      </c>
      <c r="B573" s="6"/>
      <c r="C573" s="7"/>
      <c r="D573" s="7">
        <f>PENJUALAN!C573+PENJUALAN!F573+PENJUALAN!I573+PENJUALAN!L573+PENJUALAN!O573+PENJUALAN!R573+PENJUALAN!U573+PENJUALAN!X573+PENJUALAN!AA573+PENJUALAN!AD573+PENJUALAN!AG573+PENJUALAN!AJ573+PENJUALAN!AM573+PENJUALAN!AP573+PENJUALAN!AS573+PENJUALAN!AY573+PENJUALAN!BB573+PENJUALAN!BE573+PENJUALAN!BH573+PENJUALAN!BK573+PENJUALAN!BN573+PENJUALAN!BQ573+PENJUALAN!BT573+PENJUALAN!BK573+PENJUALAN!BN573+PENJUALAN!BQ573+PENJUALAN!BT573+PENJUALAN!BW573</f>
        <v>0</v>
      </c>
      <c r="E573" s="7">
        <f>PENJUALAN!E573+PENJUALAN!H573+PENJUALAN!K573+PENJUALAN!N573+PENJUALAN!Q573+PENJUALAN!T573+PENJUALAN!W573+PENJUALAN!Z573+PENJUALAN!AC573+PENJUALAN!AF573+PENJUALAN!AI573+PENJUALAN!AL573+PENJUALAN!AO573+PENJUALAN!AR573+PENJUALAN!AU573+PENJUALAN!AX573+PENJUALAN!BA573+PENJUALAN!BD573+PENJUALAN!BG573+PENJUALAN!BJ573+PENJUALAN!BM573+PENJUALAN!BP573+PENJUALAN!BS573+PENJUALAN!BV573+PENJUALAN!BY573</f>
        <v>0</v>
      </c>
      <c r="F573" s="8"/>
      <c r="G573" s="7">
        <f t="shared" si="47"/>
        <v>0</v>
      </c>
      <c r="H573" s="7"/>
      <c r="I573" s="7">
        <f t="shared" si="48"/>
        <v>0</v>
      </c>
      <c r="K573" s="6"/>
      <c r="L573" s="7"/>
      <c r="N573" s="35"/>
      <c r="O573" s="36">
        <f>PENJUALAN!BH550</f>
        <v>0</v>
      </c>
      <c r="P573" s="37">
        <f>PENJUALAN!BJ576</f>
        <v>0</v>
      </c>
      <c r="R573" s="36">
        <f>PENJUALAN!BK550</f>
        <v>0</v>
      </c>
      <c r="S573" s="37">
        <f>PENJUALAN!BJ518</f>
        <v>0</v>
      </c>
      <c r="Y573" s="2"/>
    </row>
    <row r="574" spans="1:25">
      <c r="C574" s="8"/>
      <c r="D574" s="8"/>
      <c r="E574" s="8"/>
      <c r="F574" s="8"/>
      <c r="G574" s="8"/>
      <c r="H574" s="8"/>
      <c r="I574" s="8"/>
      <c r="L574" s="8"/>
      <c r="N574" s="2"/>
      <c r="O574" s="2"/>
      <c r="Y574" s="2"/>
    </row>
    <row r="575" spans="1:25">
      <c r="C575" s="8"/>
      <c r="D575" s="8"/>
      <c r="E575" s="9">
        <f>SUM(E553:E573)</f>
        <v>75764000</v>
      </c>
      <c r="F575" s="8"/>
      <c r="G575" s="8"/>
      <c r="H575" s="8"/>
      <c r="I575" s="9">
        <f>SUM(I553:I573)</f>
        <v>5971500</v>
      </c>
      <c r="L575" s="9">
        <f>SUM(L553:L573)</f>
        <v>8050000</v>
      </c>
      <c r="N575" s="2"/>
      <c r="O575" s="2"/>
      <c r="P575" s="9">
        <f>SUM(P553:P573)</f>
        <v>569000</v>
      </c>
      <c r="S575" s="9">
        <f>SUM(S553:S573)</f>
        <v>75195000</v>
      </c>
      <c r="Y575" s="2"/>
    </row>
    <row r="576" spans="1:25">
      <c r="C576" s="31"/>
      <c r="D576" s="31"/>
      <c r="E576" s="32">
        <f>Y559</f>
        <v>70000000</v>
      </c>
      <c r="F576" s="8"/>
      <c r="G576" s="8"/>
      <c r="H576" s="8"/>
      <c r="I576" s="8"/>
      <c r="L576" s="8"/>
      <c r="N576" s="2"/>
      <c r="O576" s="2"/>
      <c r="S576" s="42">
        <f>I575+P575+S575</f>
        <v>81735500</v>
      </c>
      <c r="Y576" s="2"/>
    </row>
    <row r="577" spans="1:27">
      <c r="C577" s="8"/>
      <c r="D577" s="8" t="s">
        <v>88</v>
      </c>
      <c r="E577" s="9">
        <f>I575</f>
        <v>5971500</v>
      </c>
      <c r="F577" s="8"/>
      <c r="G577" s="8"/>
      <c r="H577" s="8"/>
      <c r="I577" s="8"/>
      <c r="L577" s="8"/>
      <c r="N577" s="2"/>
      <c r="O577" s="2"/>
      <c r="Y577" s="2"/>
    </row>
    <row r="578" spans="1:27">
      <c r="C578" s="8"/>
      <c r="D578" s="8" t="s">
        <v>89</v>
      </c>
      <c r="E578" s="9">
        <f>L575</f>
        <v>8050000</v>
      </c>
      <c r="F578" s="8"/>
      <c r="G578" s="8"/>
      <c r="H578" s="8"/>
      <c r="I578" s="8"/>
      <c r="L578" s="8"/>
      <c r="N578" s="2"/>
      <c r="O578" s="2"/>
      <c r="Y578" s="2"/>
    </row>
    <row r="579" spans="1:27">
      <c r="C579" s="8"/>
      <c r="D579" s="8"/>
      <c r="E579" s="8"/>
      <c r="F579" s="8"/>
      <c r="G579" s="8"/>
      <c r="H579" s="8"/>
      <c r="I579" s="8"/>
      <c r="L579" s="8"/>
      <c r="N579" s="2"/>
      <c r="O579" s="2"/>
      <c r="Y579" s="2"/>
    </row>
    <row r="580" spans="1:27">
      <c r="C580" s="8"/>
      <c r="D580" s="8" t="s">
        <v>90</v>
      </c>
      <c r="E580" s="9">
        <f>E575-E576+E577-E578</f>
        <v>3685500</v>
      </c>
      <c r="F580" s="8"/>
      <c r="G580" s="8"/>
      <c r="H580" s="8"/>
      <c r="I580" s="8"/>
      <c r="N580" s="2"/>
      <c r="O580" s="2"/>
      <c r="Y580" s="2"/>
    </row>
    <row r="582" spans="1:27" ht="6.95" customHeight="1"/>
    <row r="584" spans="1:27">
      <c r="A584" s="75" t="s">
        <v>36</v>
      </c>
      <c r="B584" s="73"/>
      <c r="C584" s="27" t="s">
        <v>37</v>
      </c>
      <c r="D584" s="27" t="s">
        <v>12</v>
      </c>
      <c r="E584" s="80" t="s">
        <v>38</v>
      </c>
      <c r="G584" s="27" t="s">
        <v>39</v>
      </c>
      <c r="H584" s="80" t="s">
        <v>3</v>
      </c>
      <c r="I584" s="80" t="s">
        <v>38</v>
      </c>
      <c r="K584" s="84" t="s">
        <v>40</v>
      </c>
      <c r="L584" s="85"/>
      <c r="N584" s="82" t="s">
        <v>41</v>
      </c>
      <c r="O584" s="74" t="s">
        <v>42</v>
      </c>
      <c r="P584" s="73"/>
      <c r="R584" s="75" t="s">
        <v>43</v>
      </c>
      <c r="S584" s="73"/>
      <c r="U584" s="75" t="s">
        <v>44</v>
      </c>
      <c r="V584" s="76"/>
      <c r="W584" s="76"/>
      <c r="X584" s="76"/>
      <c r="Y584" s="77"/>
      <c r="AA584" s="80" t="s">
        <v>45</v>
      </c>
    </row>
    <row r="585" spans="1:27">
      <c r="A585" s="5" t="s">
        <v>10</v>
      </c>
      <c r="B585" s="5" t="s">
        <v>46</v>
      </c>
      <c r="C585" s="28" t="s">
        <v>47</v>
      </c>
      <c r="D585" s="28" t="s">
        <v>48</v>
      </c>
      <c r="E585" s="81"/>
      <c r="G585" s="28" t="s">
        <v>49</v>
      </c>
      <c r="H585" s="81"/>
      <c r="I585" s="81"/>
      <c r="K585" s="86"/>
      <c r="L585" s="87"/>
      <c r="N585" s="83"/>
      <c r="O585" s="33" t="s">
        <v>50</v>
      </c>
      <c r="P585" s="34" t="s">
        <v>51</v>
      </c>
      <c r="R585" s="34" t="s">
        <v>50</v>
      </c>
      <c r="S585" s="34" t="s">
        <v>51</v>
      </c>
      <c r="U585" s="5" t="s">
        <v>46</v>
      </c>
      <c r="V585" s="5" t="s">
        <v>52</v>
      </c>
      <c r="W585" s="5" t="s">
        <v>11</v>
      </c>
      <c r="X585" s="5" t="s">
        <v>3</v>
      </c>
      <c r="Y585" s="45" t="s">
        <v>38</v>
      </c>
      <c r="AA585" s="81"/>
    </row>
    <row r="586" spans="1:27" ht="3" customHeight="1">
      <c r="N586" s="2"/>
      <c r="O586" s="2"/>
      <c r="Y586" s="2"/>
    </row>
    <row r="587" spans="1:27">
      <c r="A587" s="6">
        <v>1</v>
      </c>
      <c r="B587" s="6" t="s">
        <v>53</v>
      </c>
      <c r="C587" s="49">
        <v>836</v>
      </c>
      <c r="D587" s="7">
        <f>PENJUALAN!C587+PENJUALAN!F587+PENJUALAN!I587+PENJUALAN!L587+PENJUALAN!O587+PENJUALAN!R587+PENJUALAN!U587+PENJUALAN!X587+PENJUALAN!AA587+PENJUALAN!AD587+PENJUALAN!AG587+PENJUALAN!AJ587+PENJUALAN!AM587+PENJUALAN!AP587+PENJUALAN!AS587+PENJUALAN!AY587+PENJUALAN!BB587+PENJUALAN!BE587+PENJUALAN!BH587+PENJUALAN!BK587+PENJUALAN!BN587+PENJUALAN!BQ587+PENJUALAN!BT587+PENJUALAN!BK587+PENJUALAN!BN587+PENJUALAN!BQ587+PENJUALAN!BT587+PENJUALAN!BW587</f>
        <v>836</v>
      </c>
      <c r="E587" s="7">
        <f>PENJUALAN!E587+PENJUALAN!H587+PENJUALAN!K587+PENJUALAN!N587+PENJUALAN!Q587+PENJUALAN!T587+PENJUALAN!W587+PENJUALAN!Z587+PENJUALAN!AC587+PENJUALAN!AF587+PENJUALAN!AI587+PENJUALAN!AL587+PENJUALAN!AO587+PENJUALAN!AR587+PENJUALAN!AU587+PENJUALAN!AX587+PENJUALAN!BA587+PENJUALAN!BD587+PENJUALAN!BG587+PENJUALAN!BJ587+PENJUALAN!BM587+PENJUALAN!BP587+PENJUALAN!BS587+PENJUALAN!BV587+PENJUALAN!BY587</f>
        <v>34842000</v>
      </c>
      <c r="F587" s="8"/>
      <c r="G587" s="7">
        <f t="shared" ref="G587:G607" si="50">C587-D587</f>
        <v>0</v>
      </c>
      <c r="H587" s="49">
        <v>39000</v>
      </c>
      <c r="I587" s="7">
        <f t="shared" ref="I587:I607" si="51">G587*H587</f>
        <v>0</v>
      </c>
      <c r="K587" s="39" t="s">
        <v>54</v>
      </c>
      <c r="L587" s="49">
        <v>1000000</v>
      </c>
      <c r="N587" s="50">
        <v>44201</v>
      </c>
      <c r="O587" s="36" t="str">
        <f>PENJUALAN!C584</f>
        <v>KARWATI</v>
      </c>
      <c r="P587" s="37">
        <f>PENJUALAN!E610</f>
        <v>16800000</v>
      </c>
      <c r="R587" s="36" t="str">
        <f>PENJUALAN!C584</f>
        <v>KARWATI</v>
      </c>
      <c r="S587" s="37">
        <f>PENJUALAN!E611</f>
        <v>0</v>
      </c>
      <c r="U587" s="48" t="s">
        <v>55</v>
      </c>
      <c r="V587" s="48">
        <v>1280</v>
      </c>
      <c r="W587" s="49">
        <v>3500</v>
      </c>
      <c r="X587" s="48">
        <v>21000</v>
      </c>
      <c r="Y587" s="46">
        <f t="shared" ref="Y587:Y592" si="52">W587*X587</f>
        <v>73500000</v>
      </c>
      <c r="AA587" s="6"/>
    </row>
    <row r="588" spans="1:27">
      <c r="A588" s="6">
        <v>2</v>
      </c>
      <c r="B588" s="6" t="s">
        <v>56</v>
      </c>
      <c r="C588" s="49">
        <v>3.5</v>
      </c>
      <c r="D588" s="7">
        <f>PENJUALAN!C588+PENJUALAN!F588+PENJUALAN!I588+PENJUALAN!L588+PENJUALAN!O588+PENJUALAN!R588+PENJUALAN!U588+PENJUALAN!X588+PENJUALAN!AA588+PENJUALAN!AD588+PENJUALAN!AG588+PENJUALAN!AJ588+PENJUALAN!AM588+PENJUALAN!AP588+PENJUALAN!AS588+PENJUALAN!AY588+PENJUALAN!BB588+PENJUALAN!BE588+PENJUALAN!BH588+PENJUALAN!BK588+PENJUALAN!BN588+PENJUALAN!BQ588+PENJUALAN!BT588+PENJUALAN!BK588+PENJUALAN!BN588+PENJUALAN!BQ588+PENJUALAN!BT588+PENJUALAN!BW588</f>
        <v>3.5</v>
      </c>
      <c r="E588" s="7">
        <f>PENJUALAN!E588+PENJUALAN!H588+PENJUALAN!K588+PENJUALAN!N588+PENJUALAN!Q588+PENJUALAN!T588+PENJUALAN!W588+PENJUALAN!Z588+PENJUALAN!AC588+PENJUALAN!AF588+PENJUALAN!AI588+PENJUALAN!AL588+PENJUALAN!AO588+PENJUALAN!AR588+PENJUALAN!AU588+PENJUALAN!AX588+PENJUALAN!BA588+PENJUALAN!BD588+PENJUALAN!BG588+PENJUALAN!BJ588+PENJUALAN!BM588+PENJUALAN!BP588+PENJUALAN!BS588+PENJUALAN!BV588+PENJUALAN!BY588</f>
        <v>147000</v>
      </c>
      <c r="F588" s="8"/>
      <c r="G588" s="7">
        <f t="shared" si="50"/>
        <v>0</v>
      </c>
      <c r="H588" s="49">
        <v>38000</v>
      </c>
      <c r="I588" s="7">
        <f t="shared" si="51"/>
        <v>0</v>
      </c>
      <c r="K588" s="39" t="s">
        <v>57</v>
      </c>
      <c r="L588" s="49">
        <v>450000</v>
      </c>
      <c r="N588" s="50">
        <v>44201</v>
      </c>
      <c r="O588" s="36" t="str">
        <f>PENJUALAN!F584</f>
        <v>AGUS</v>
      </c>
      <c r="P588" s="37">
        <f>PENJUALAN!H610</f>
        <v>17850000</v>
      </c>
      <c r="R588" s="36" t="str">
        <f>PENJUALAN!F584</f>
        <v>AGUS</v>
      </c>
      <c r="S588" s="37">
        <f>PENJUALAN!H611</f>
        <v>0</v>
      </c>
      <c r="U588" s="6"/>
      <c r="V588" s="6"/>
      <c r="W588" s="7"/>
      <c r="X588" s="6"/>
      <c r="Y588" s="46">
        <f t="shared" si="52"/>
        <v>0</v>
      </c>
      <c r="AA588" s="6"/>
    </row>
    <row r="589" spans="1:27">
      <c r="A589" s="6">
        <v>3</v>
      </c>
      <c r="B589" s="6" t="s">
        <v>58</v>
      </c>
      <c r="C589" s="49">
        <v>510</v>
      </c>
      <c r="D589" s="7">
        <f>PENJUALAN!C589+PENJUALAN!F589+PENJUALAN!I589+PENJUALAN!L589+PENJUALAN!O589+PENJUALAN!R589+PENJUALAN!U589+PENJUALAN!X589+PENJUALAN!AA589+PENJUALAN!AD589+PENJUALAN!AG589+PENJUALAN!AJ589+PENJUALAN!AM589+PENJUALAN!AP589+PENJUALAN!AS589+PENJUALAN!AY589+PENJUALAN!BB589+PENJUALAN!BE589+PENJUALAN!BH589+PENJUALAN!BK589+PENJUALAN!BN589+PENJUALAN!BQ589+PENJUALAN!BT589+PENJUALAN!BK589+PENJUALAN!BN589+PENJUALAN!BQ589+PENJUALAN!BT589+PENJUALAN!BW589</f>
        <v>510</v>
      </c>
      <c r="E589" s="7">
        <f>PENJUALAN!E589+PENJUALAN!H589+PENJUALAN!K589+PENJUALAN!N589+PENJUALAN!Q589+PENJUALAN!T589+PENJUALAN!W589+PENJUALAN!Z589+PENJUALAN!AC589+PENJUALAN!AF589+PENJUALAN!AI589+PENJUALAN!AL589+PENJUALAN!AO589+PENJUALAN!AR589+PENJUALAN!AU589+PENJUALAN!AX589+PENJUALAN!BA589+PENJUALAN!BD589+PENJUALAN!BG589+PENJUALAN!BJ589+PENJUALAN!BM589+PENJUALAN!BP589+PENJUALAN!BS589+PENJUALAN!BV589+PENJUALAN!BY589</f>
        <v>17850000</v>
      </c>
      <c r="F589" s="8"/>
      <c r="G589" s="7">
        <f t="shared" si="50"/>
        <v>0</v>
      </c>
      <c r="H589" s="49">
        <v>33000</v>
      </c>
      <c r="I589" s="7">
        <f t="shared" si="51"/>
        <v>0</v>
      </c>
      <c r="K589" s="39" t="s">
        <v>59</v>
      </c>
      <c r="L589" s="49">
        <v>320000</v>
      </c>
      <c r="N589" s="39" t="s">
        <v>36</v>
      </c>
      <c r="O589" s="36" t="str">
        <f>PENJUALAN!I584</f>
        <v>YANTO</v>
      </c>
      <c r="P589" s="37">
        <f>PENJUALAN!K610</f>
        <v>765000</v>
      </c>
      <c r="R589" s="36" t="str">
        <f>PENJUALAN!I584</f>
        <v>YANTO</v>
      </c>
      <c r="S589" s="37">
        <f>PENJUALAN!K611</f>
        <v>0</v>
      </c>
      <c r="U589" s="6"/>
      <c r="V589" s="6"/>
      <c r="W589" s="7"/>
      <c r="X589" s="6"/>
      <c r="Y589" s="46">
        <f t="shared" si="52"/>
        <v>0</v>
      </c>
      <c r="AA589" s="6"/>
    </row>
    <row r="590" spans="1:27">
      <c r="A590" s="6">
        <v>4</v>
      </c>
      <c r="B590" s="6" t="s">
        <v>61</v>
      </c>
      <c r="C590" s="49">
        <v>109</v>
      </c>
      <c r="D590" s="7">
        <f>PENJUALAN!C590+PENJUALAN!F590+PENJUALAN!I590+PENJUALAN!L590+PENJUALAN!O590+PENJUALAN!R590+PENJUALAN!U590+PENJUALAN!X590+PENJUALAN!AA590+PENJUALAN!AD590+PENJUALAN!AG590+PENJUALAN!AJ590+PENJUALAN!AM590+PENJUALAN!AP590+PENJUALAN!AS590+PENJUALAN!AY590+PENJUALAN!BB590+PENJUALAN!BE590+PENJUALAN!BH590+PENJUALAN!BK590+PENJUALAN!BN590+PENJUALAN!BQ590+PENJUALAN!BT590+PENJUALAN!BK590+PENJUALAN!BN590+PENJUALAN!BQ590+PENJUALAN!BT590+PENJUALAN!BW590</f>
        <v>41.5</v>
      </c>
      <c r="E590" s="7">
        <f>PENJUALAN!E590+PENJUALAN!H590+PENJUALAN!K590+PENJUALAN!N590+PENJUALAN!Q590+PENJUALAN!T590+PENJUALAN!W590+PENJUALAN!Z590+PENJUALAN!AC590+PENJUALAN!AF590+PENJUALAN!AI590+PENJUALAN!AL590+PENJUALAN!AO590+PENJUALAN!AR590+PENJUALAN!AU590+PENJUALAN!AX590+PENJUALAN!BA590+PENJUALAN!BD590+PENJUALAN!BG590+PENJUALAN!BJ590+PENJUALAN!BM590+PENJUALAN!BP590+PENJUALAN!BS590+PENJUALAN!BV590+PENJUALAN!BY590</f>
        <v>1429000</v>
      </c>
      <c r="F590" s="8"/>
      <c r="G590" s="7">
        <f t="shared" si="50"/>
        <v>67.5</v>
      </c>
      <c r="H590" s="49">
        <v>34000</v>
      </c>
      <c r="I590" s="7">
        <f t="shared" si="51"/>
        <v>2295000</v>
      </c>
      <c r="K590" s="39" t="s">
        <v>62</v>
      </c>
      <c r="L590" s="49">
        <v>150000</v>
      </c>
      <c r="N590" s="50">
        <v>44201</v>
      </c>
      <c r="O590" s="36" t="str">
        <f>PENJUALAN!L584</f>
        <v>TARMIN</v>
      </c>
      <c r="P590" s="37">
        <f>PENJUALAN!N610</f>
        <v>7460000</v>
      </c>
      <c r="R590" s="36" t="str">
        <f>PENJUALAN!L584</f>
        <v>TARMIN</v>
      </c>
      <c r="S590" s="37">
        <f>PENJUALAN!N611</f>
        <v>0</v>
      </c>
      <c r="U590" s="6"/>
      <c r="V590" s="6"/>
      <c r="W590" s="7"/>
      <c r="X590" s="6"/>
      <c r="Y590" s="46">
        <f t="shared" si="52"/>
        <v>0</v>
      </c>
      <c r="AA590" s="6"/>
    </row>
    <row r="591" spans="1:27">
      <c r="A591" s="6">
        <v>5</v>
      </c>
      <c r="B591" s="6" t="s">
        <v>63</v>
      </c>
      <c r="C591" s="49">
        <v>10</v>
      </c>
      <c r="D591" s="7">
        <f>PENJUALAN!C591+PENJUALAN!F591+PENJUALAN!I591+PENJUALAN!L591+PENJUALAN!O591+PENJUALAN!R591+PENJUALAN!U591+PENJUALAN!X591+PENJUALAN!AA591+PENJUALAN!AD591+PENJUALAN!AG591+PENJUALAN!AJ591+PENJUALAN!AM591+PENJUALAN!AP591+PENJUALAN!AS591+PENJUALAN!AY591+PENJUALAN!BB591+PENJUALAN!BE591+PENJUALAN!BH591+PENJUALAN!BK591+PENJUALAN!BN591+PENJUALAN!BQ591+PENJUALAN!BT591+PENJUALAN!BK591+PENJUALAN!BN591+PENJUALAN!BQ591+PENJUALAN!BT591+PENJUALAN!BW591</f>
        <v>10</v>
      </c>
      <c r="E591" s="7">
        <f>PENJUALAN!E591+PENJUALAN!H591+PENJUALAN!K591+PENJUALAN!N591+PENJUALAN!Q591+PENJUALAN!T591+PENJUALAN!W591+PENJUALAN!Z591+PENJUALAN!AC591+PENJUALAN!AF591+PENJUALAN!AI591+PENJUALAN!AL591+PENJUALAN!AO591+PENJUALAN!AR591+PENJUALAN!AU591+PENJUALAN!AX591+PENJUALAN!BA591+PENJUALAN!BD591+PENJUALAN!BG591+PENJUALAN!BJ591+PENJUALAN!BM591+PENJUALAN!BP591+PENJUALAN!BS591+PENJUALAN!BV591+PENJUALAN!BY591</f>
        <v>310000</v>
      </c>
      <c r="F591" s="8"/>
      <c r="G591" s="7">
        <f t="shared" si="50"/>
        <v>0</v>
      </c>
      <c r="H591" s="49">
        <v>33000</v>
      </c>
      <c r="I591" s="7">
        <f t="shared" si="51"/>
        <v>0</v>
      </c>
      <c r="K591" s="39" t="s">
        <v>64</v>
      </c>
      <c r="L591" s="49">
        <v>2300000</v>
      </c>
      <c r="N591" s="50">
        <v>44201</v>
      </c>
      <c r="O591" s="36" t="str">
        <f>PENJUALAN!O584</f>
        <v>RUDI BOGOR</v>
      </c>
      <c r="P591" s="37">
        <f>PENJUALAN!Q610</f>
        <v>2710000</v>
      </c>
      <c r="R591" s="36" t="str">
        <f>PENJUALAN!O584</f>
        <v>RUDI BOGOR</v>
      </c>
      <c r="S591" s="37">
        <f>PENJUALAN!Q611</f>
        <v>0</v>
      </c>
      <c r="U591" s="6"/>
      <c r="V591" s="6"/>
      <c r="W591" s="7"/>
      <c r="X591" s="6"/>
      <c r="Y591" s="46">
        <f t="shared" si="52"/>
        <v>0</v>
      </c>
      <c r="AA591" s="6"/>
    </row>
    <row r="592" spans="1:27">
      <c r="A592" s="6">
        <v>6</v>
      </c>
      <c r="B592" s="6" t="s">
        <v>65</v>
      </c>
      <c r="C592" s="49">
        <v>48</v>
      </c>
      <c r="D592" s="7">
        <f>PENJUALAN!C592+PENJUALAN!F592+PENJUALAN!I592+PENJUALAN!L592+PENJUALAN!O592+PENJUALAN!R592+PENJUALAN!U592+PENJUALAN!X592+PENJUALAN!AA592+PENJUALAN!AD592+PENJUALAN!AG592+PENJUALAN!AJ592+PENJUALAN!AM592+PENJUALAN!AP592+PENJUALAN!AS592+PENJUALAN!AY592+PENJUALAN!BB592+PENJUALAN!BE592+PENJUALAN!BH592+PENJUALAN!BK592+PENJUALAN!BN592+PENJUALAN!BQ592+PENJUALAN!BT592+PENJUALAN!BK592+PENJUALAN!BN592+PENJUALAN!BQ592+PENJUALAN!BT592+PENJUALAN!BW592</f>
        <v>45.5</v>
      </c>
      <c r="E592" s="7">
        <f>PENJUALAN!E592+PENJUALAN!H592+PENJUALAN!K592+PENJUALAN!N592+PENJUALAN!Q592+PENJUALAN!T592+PENJUALAN!W592+PENJUALAN!Z592+PENJUALAN!AC592+PENJUALAN!AF592+PENJUALAN!AI592+PENJUALAN!AL592+PENJUALAN!AO592+PENJUALAN!AR592+PENJUALAN!AU592+PENJUALAN!AX592+PENJUALAN!BA592+PENJUALAN!BD592+PENJUALAN!BG592+PENJUALAN!BJ592+PENJUALAN!BM592+PENJUALAN!BP592+PENJUALAN!BS592+PENJUALAN!BV592+PENJUALAN!BY592</f>
        <v>1366500</v>
      </c>
      <c r="F592" s="8"/>
      <c r="G592" s="7">
        <f t="shared" si="50"/>
        <v>2.5</v>
      </c>
      <c r="H592" s="49">
        <v>30000</v>
      </c>
      <c r="I592" s="7">
        <f t="shared" si="51"/>
        <v>75000</v>
      </c>
      <c r="K592" s="39" t="s">
        <v>66</v>
      </c>
      <c r="L592" s="49">
        <v>2500000</v>
      </c>
      <c r="N592" s="50">
        <v>44201</v>
      </c>
      <c r="O592" s="36" t="str">
        <f>PENJUALAN!R584</f>
        <v>DARMA</v>
      </c>
      <c r="P592" s="37">
        <f>PENJUALAN!T610</f>
        <v>8253000</v>
      </c>
      <c r="R592" s="36" t="str">
        <f>PENJUALAN!R584</f>
        <v>DARMA</v>
      </c>
      <c r="S592" s="37">
        <f>PENJUALAN!T611</f>
        <v>0</v>
      </c>
      <c r="U592" s="6"/>
      <c r="V592" s="6"/>
      <c r="W592" s="7"/>
      <c r="X592" s="6"/>
      <c r="Y592" s="46">
        <f t="shared" si="52"/>
        <v>0</v>
      </c>
      <c r="AA592" s="6"/>
    </row>
    <row r="593" spans="1:25">
      <c r="A593" s="6">
        <v>7</v>
      </c>
      <c r="B593" s="6" t="s">
        <v>67</v>
      </c>
      <c r="C593" s="49">
        <v>566</v>
      </c>
      <c r="D593" s="7">
        <f>PENJUALAN!C593+PENJUALAN!F593+PENJUALAN!I593+PENJUALAN!L593+PENJUALAN!O593+PENJUALAN!R593+PENJUALAN!U593+PENJUALAN!X593+PENJUALAN!AA593+PENJUALAN!AD593+PENJUALAN!AG593+PENJUALAN!AJ593+PENJUALAN!AM593+PENJUALAN!AP593+PENJUALAN!AS593+PENJUALAN!AY593+PENJUALAN!BB593+PENJUALAN!BE593+PENJUALAN!BH593+PENJUALAN!BK593+PENJUALAN!BN593+PENJUALAN!BQ593+PENJUALAN!BT593+PENJUALAN!BK593+PENJUALAN!BN593+PENJUALAN!BQ593+PENJUALAN!BT593+PENJUALAN!BW593</f>
        <v>291</v>
      </c>
      <c r="E593" s="7">
        <f>PENJUALAN!E593+PENJUALAN!H593+PENJUALAN!K593+PENJUALAN!N593+PENJUALAN!Q593+PENJUALAN!T593+PENJUALAN!W593+PENJUALAN!Z593+PENJUALAN!AC593+PENJUALAN!AF593+PENJUALAN!AI593+PENJUALAN!AL593+PENJUALAN!AO593+PENJUALAN!AR593+PENJUALAN!AU593+PENJUALAN!AX593+PENJUALAN!BA593+PENJUALAN!BD593+PENJUALAN!BG593+PENJUALAN!BJ593+PENJUALAN!BM593+PENJUALAN!BP593+PENJUALAN!BS593+PENJUALAN!BV593+PENJUALAN!BY593</f>
        <v>4272000</v>
      </c>
      <c r="F593" s="8"/>
      <c r="G593" s="7">
        <f t="shared" si="50"/>
        <v>275</v>
      </c>
      <c r="H593" s="49">
        <v>14500</v>
      </c>
      <c r="I593" s="7">
        <f t="shared" si="51"/>
        <v>3987500</v>
      </c>
      <c r="K593" s="39" t="s">
        <v>68</v>
      </c>
      <c r="L593" s="49">
        <v>300000</v>
      </c>
      <c r="N593" s="50">
        <v>44201</v>
      </c>
      <c r="O593" s="36" t="str">
        <f>PENJUALAN!U584</f>
        <v>WIBI</v>
      </c>
      <c r="P593" s="37">
        <f>PENJUALAN!W610</f>
        <v>826000</v>
      </c>
      <c r="R593" s="36" t="str">
        <f>PENJUALAN!U584</f>
        <v>WIBI</v>
      </c>
      <c r="S593" s="37">
        <f>PENJUALAN!W611</f>
        <v>0</v>
      </c>
      <c r="U593" s="40"/>
      <c r="V593" s="40"/>
      <c r="W593" s="41"/>
      <c r="Y593" s="24">
        <f>SUM(Y587:Y592)</f>
        <v>73500000</v>
      </c>
    </row>
    <row r="594" spans="1:25">
      <c r="A594" s="6">
        <v>8</v>
      </c>
      <c r="B594" s="6" t="s">
        <v>69</v>
      </c>
      <c r="C594" s="49">
        <v>229</v>
      </c>
      <c r="D594" s="7">
        <f>PENJUALAN!C594+PENJUALAN!F594+PENJUALAN!I594+PENJUALAN!L594+PENJUALAN!O594+PENJUALAN!R594+PENJUALAN!U594+PENJUALAN!X594+PENJUALAN!AA594+PENJUALAN!AD594+PENJUALAN!AG594+PENJUALAN!AJ594+PENJUALAN!AM594+PENJUALAN!AP594+PENJUALAN!AS594+PENJUALAN!AY594+PENJUALAN!BB594+PENJUALAN!BE594+PENJUALAN!BH594+PENJUALAN!BK594+PENJUALAN!BN594+PENJUALAN!BQ594+PENJUALAN!BT594+PENJUALAN!BK594+PENJUALAN!BN594+PENJUALAN!BQ594+PENJUALAN!BT594+PENJUALAN!BW594</f>
        <v>139.5</v>
      </c>
      <c r="E594" s="7">
        <f>PENJUALAN!E594+PENJUALAN!H594+PENJUALAN!K594+PENJUALAN!N594+PENJUALAN!Q594+PENJUALAN!T594+PENJUALAN!W594+PENJUALAN!Z594+PENJUALAN!AC594+PENJUALAN!AF594+PENJUALAN!AI594+PENJUALAN!AL594+PENJUALAN!AO594+PENJUALAN!AR594+PENJUALAN!AU594+PENJUALAN!AX594+PENJUALAN!BA594+PENJUALAN!BD594+PENJUALAN!BG594+PENJUALAN!BJ594+PENJUALAN!BM594+PENJUALAN!BP594+PENJUALAN!BS594+PENJUALAN!BV594+PENJUALAN!BY594</f>
        <v>4516500</v>
      </c>
      <c r="F594" s="8"/>
      <c r="G594" s="7">
        <f t="shared" si="50"/>
        <v>89.5</v>
      </c>
      <c r="H594" s="49">
        <v>31500</v>
      </c>
      <c r="I594" s="7">
        <f t="shared" si="51"/>
        <v>2819250</v>
      </c>
      <c r="K594" s="39" t="s">
        <v>70</v>
      </c>
      <c r="L594" s="49">
        <v>250000</v>
      </c>
      <c r="N594" s="50">
        <v>44201</v>
      </c>
      <c r="O594" s="36" t="str">
        <f>PENJUALAN!X584</f>
        <v>SEBLAK</v>
      </c>
      <c r="P594" s="37">
        <f>PENJUALAN!Z610</f>
        <v>480000</v>
      </c>
      <c r="R594" s="36" t="str">
        <f>PENJUALAN!X584</f>
        <v>SEBLAK</v>
      </c>
      <c r="S594" s="37">
        <f>PENJUALAN!Z611</f>
        <v>0</v>
      </c>
      <c r="U594" s="40"/>
      <c r="V594" s="92">
        <v>44201</v>
      </c>
      <c r="W594" s="91"/>
      <c r="X594" s="31" t="s">
        <v>71</v>
      </c>
      <c r="Y594" s="49">
        <v>17000000</v>
      </c>
    </row>
    <row r="595" spans="1:25">
      <c r="A595" s="6">
        <v>9</v>
      </c>
      <c r="B595" s="6" t="s">
        <v>72</v>
      </c>
      <c r="C595" s="49">
        <v>202</v>
      </c>
      <c r="D595" s="7">
        <f>PENJUALAN!C595+PENJUALAN!F595+PENJUALAN!I595+PENJUALAN!L595+PENJUALAN!O595+PENJUALAN!R595+PENJUALAN!U595+PENJUALAN!X595+PENJUALAN!AA595+PENJUALAN!AD595+PENJUALAN!AG595+PENJUALAN!AJ595+PENJUALAN!AM595+PENJUALAN!AP595+PENJUALAN!AS595+PENJUALAN!AY595+PENJUALAN!BB595+PENJUALAN!BE595+PENJUALAN!BH595+PENJUALAN!BK595+PENJUALAN!BN595+PENJUALAN!BQ595+PENJUALAN!BT595+PENJUALAN!BK595+PENJUALAN!BN595+PENJUALAN!BQ595+PENJUALAN!BT595+PENJUALAN!BW595</f>
        <v>112</v>
      </c>
      <c r="E595" s="7">
        <f>PENJUALAN!E595+PENJUALAN!H595+PENJUALAN!K595+PENJUALAN!N595+PENJUALAN!Q595+PENJUALAN!T595+PENJUALAN!W595+PENJUALAN!Z595+PENJUALAN!AC595+PENJUALAN!AF595+PENJUALAN!AI595+PENJUALAN!AL595+PENJUALAN!AO595+PENJUALAN!AR595+PENJUALAN!AU595+PENJUALAN!AX595+PENJUALAN!BA595+PENJUALAN!BD595+PENJUALAN!BG595+PENJUALAN!BJ595+PENJUALAN!BM595+PENJUALAN!BP595+PENJUALAN!BS595+PENJUALAN!BV595+PENJUALAN!BY595</f>
        <v>1235000</v>
      </c>
      <c r="F595" s="8"/>
      <c r="G595" s="7">
        <f t="shared" si="50"/>
        <v>90</v>
      </c>
      <c r="H595" s="49">
        <v>11000</v>
      </c>
      <c r="I595" s="7">
        <f t="shared" si="51"/>
        <v>990000</v>
      </c>
      <c r="K595" s="39" t="s">
        <v>73</v>
      </c>
      <c r="L595" s="49"/>
      <c r="N595" s="50">
        <v>44201</v>
      </c>
      <c r="O595" s="36" t="str">
        <f>PENJUALAN!AA584</f>
        <v>HARI</v>
      </c>
      <c r="P595" s="37">
        <f>PENJUALAN!AC610</f>
        <v>285000</v>
      </c>
      <c r="R595" s="36" t="str">
        <f>PENJUALAN!AA584</f>
        <v>HARI</v>
      </c>
      <c r="S595" s="37">
        <f>PENJUALAN!AC611</f>
        <v>0</v>
      </c>
      <c r="V595" s="92">
        <v>44242</v>
      </c>
      <c r="W595" s="91"/>
      <c r="X595" s="31" t="s">
        <v>71</v>
      </c>
      <c r="Y595" s="49">
        <v>15000000</v>
      </c>
    </row>
    <row r="596" spans="1:25">
      <c r="A596" s="6">
        <v>10</v>
      </c>
      <c r="B596" s="6" t="s">
        <v>74</v>
      </c>
      <c r="C596" s="49">
        <v>110</v>
      </c>
      <c r="D596" s="7">
        <f>PENJUALAN!C596+PENJUALAN!F596+PENJUALAN!I596+PENJUALAN!L596+PENJUALAN!O596+PENJUALAN!R596+PENJUALAN!U596+PENJUALAN!X596+PENJUALAN!AA596+PENJUALAN!AD596+PENJUALAN!AG596+PENJUALAN!AJ596+PENJUALAN!AM596+PENJUALAN!AP596+PENJUALAN!AS596+PENJUALAN!AY596+PENJUALAN!BB596+PENJUALAN!BE596+PENJUALAN!BH596+PENJUALAN!BK596+PENJUALAN!BN596+PENJUALAN!BQ596+PENJUALAN!BT596+PENJUALAN!BK596+PENJUALAN!BN596+PENJUALAN!BQ596+PENJUALAN!BT596+PENJUALAN!BW596</f>
        <v>85.5</v>
      </c>
      <c r="E596" s="7">
        <f>PENJUALAN!E596+PENJUALAN!H596+PENJUALAN!K596+PENJUALAN!N596+PENJUALAN!Q596+PENJUALAN!T596+PENJUALAN!W596+PENJUALAN!Z596+PENJUALAN!AC596+PENJUALAN!AF596+PENJUALAN!AI596+PENJUALAN!AL596+PENJUALAN!AO596+PENJUALAN!AR596+PENJUALAN!AU596+PENJUALAN!AX596+PENJUALAN!BA596+PENJUALAN!BD596+PENJUALAN!BG596+PENJUALAN!BJ596+PENJUALAN!BM596+PENJUALAN!BP596+PENJUALAN!BS596+PENJUALAN!BV596+PENJUALAN!BY596</f>
        <v>2034500</v>
      </c>
      <c r="F596" s="8"/>
      <c r="G596" s="7">
        <f t="shared" si="50"/>
        <v>24.5</v>
      </c>
      <c r="H596" s="49">
        <v>23000</v>
      </c>
      <c r="I596" s="7">
        <f t="shared" si="51"/>
        <v>563500</v>
      </c>
      <c r="K596" s="39" t="s">
        <v>75</v>
      </c>
      <c r="L596" s="49">
        <v>50000</v>
      </c>
      <c r="N596" s="50">
        <v>44201</v>
      </c>
      <c r="O596" s="36" t="str">
        <f>PENJUALAN!AD584</f>
        <v>HARI BMC</v>
      </c>
      <c r="P596" s="37">
        <f>PENJUALAN!AF610</f>
        <v>14350000</v>
      </c>
      <c r="R596" s="36" t="str">
        <f>PENJUALAN!AD584</f>
        <v>HARI BMC</v>
      </c>
      <c r="S596" s="37">
        <f>PENJUALAN!AF611</f>
        <v>0</v>
      </c>
      <c r="V596" s="92">
        <v>44242</v>
      </c>
      <c r="W596" s="91"/>
      <c r="X596" s="31" t="s">
        <v>71</v>
      </c>
      <c r="Y596" s="49">
        <v>41500000</v>
      </c>
    </row>
    <row r="597" spans="1:25">
      <c r="A597" s="6">
        <v>11</v>
      </c>
      <c r="B597" s="6" t="s">
        <v>94</v>
      </c>
      <c r="C597" s="49">
        <v>90</v>
      </c>
      <c r="D597" s="7">
        <f>PENJUALAN!C597+PENJUALAN!F597+PENJUALAN!I597+PENJUALAN!L597+PENJUALAN!O597+PENJUALAN!R597+PENJUALAN!U597+PENJUALAN!X597+PENJUALAN!AA597+PENJUALAN!AD597+PENJUALAN!AG597+PENJUALAN!AJ597+PENJUALAN!AM597+PENJUALAN!AP597+PENJUALAN!AS597+PENJUALAN!AY597+PENJUALAN!BB597+PENJUALAN!BE597+PENJUALAN!BH597+PENJUALAN!BK597+PENJUALAN!BN597+PENJUALAN!BQ597+PENJUALAN!BT597+PENJUALAN!BK597+PENJUALAN!BN597+PENJUALAN!BQ597+PENJUALAN!BT597+PENJUALAN!BW597</f>
        <v>2</v>
      </c>
      <c r="E597" s="7">
        <f>PENJUALAN!E597+PENJUALAN!H597+PENJUALAN!K597+PENJUALAN!N597+PENJUALAN!Q597+PENJUALAN!T597+PENJUALAN!W597+PENJUALAN!Z597+PENJUALAN!AC597+PENJUALAN!AF597+PENJUALAN!AI597+PENJUALAN!AL597+PENJUALAN!AO597+PENJUALAN!AR597+PENJUALAN!AU597+PENJUALAN!AX597+PENJUALAN!BA597+PENJUALAN!BD597+PENJUALAN!BG597+PENJUALAN!BJ597+PENJUALAN!BM597+PENJUALAN!BP597+PENJUALAN!BS597+PENJUALAN!BV597+PENJUALAN!BY597</f>
        <v>20000</v>
      </c>
      <c r="F597" s="8"/>
      <c r="G597" s="7">
        <f t="shared" si="50"/>
        <v>88</v>
      </c>
      <c r="H597" s="49">
        <v>9000</v>
      </c>
      <c r="I597" s="7">
        <f t="shared" si="51"/>
        <v>792000</v>
      </c>
      <c r="K597" s="39" t="s">
        <v>77</v>
      </c>
      <c r="L597" s="49">
        <v>400000</v>
      </c>
      <c r="N597" s="50">
        <v>44232</v>
      </c>
      <c r="O597" s="36" t="str">
        <f>PENJUALAN!AG584</f>
        <v>NIKI</v>
      </c>
      <c r="P597" s="37">
        <f>PENJUALAN!AI610</f>
        <v>121500</v>
      </c>
      <c r="R597" s="36" t="str">
        <f>PENJUALAN!AG584</f>
        <v>NIKI</v>
      </c>
      <c r="S597" s="37">
        <f>PENJUALAN!AI611</f>
        <v>0</v>
      </c>
      <c r="W597" s="8"/>
      <c r="X597" s="2" t="s">
        <v>71</v>
      </c>
      <c r="Y597" s="46"/>
    </row>
    <row r="598" spans="1:25">
      <c r="A598" s="6">
        <v>12</v>
      </c>
      <c r="B598" s="6" t="s">
        <v>78</v>
      </c>
      <c r="C598" s="49">
        <v>42</v>
      </c>
      <c r="D598" s="7">
        <f>PENJUALAN!C598+PENJUALAN!F598+PENJUALAN!I598+PENJUALAN!L598+PENJUALAN!O598+PENJUALAN!R598+PENJUALAN!U598+PENJUALAN!X598+PENJUALAN!AA598+PENJUALAN!AD598+PENJUALAN!AG598+PENJUALAN!AJ598+PENJUALAN!AM598+PENJUALAN!AP598+PENJUALAN!AS598+PENJUALAN!AY598+PENJUALAN!BB598+PENJUALAN!BE598+PENJUALAN!BH598+PENJUALAN!BK598+PENJUALAN!BN598+PENJUALAN!BQ598+PENJUALAN!BT598+PENJUALAN!BK598+PENJUALAN!BN598+PENJUALAN!BQ598+PENJUALAN!BT598+PENJUALAN!BW598</f>
        <v>0</v>
      </c>
      <c r="E598" s="7">
        <f>PENJUALAN!E598+PENJUALAN!H598+PENJUALAN!K598+PENJUALAN!N598+PENJUALAN!Q598+PENJUALAN!T598+PENJUALAN!W598+PENJUALAN!Z598+PENJUALAN!AC598+PENJUALAN!AF598+PENJUALAN!AI598+PENJUALAN!AL598+PENJUALAN!AO598+PENJUALAN!AR598+PENJUALAN!AU598+PENJUALAN!AX598+PENJUALAN!BA598+PENJUALAN!BD598+PENJUALAN!BG598+PENJUALAN!BJ598+PENJUALAN!BM598+PENJUALAN!BP598+PENJUALAN!BS598+PENJUALAN!BV598+PENJUALAN!BY598</f>
        <v>0</v>
      </c>
      <c r="F598" s="8"/>
      <c r="G598" s="7">
        <f t="shared" si="50"/>
        <v>42</v>
      </c>
      <c r="H598" s="49">
        <v>6000</v>
      </c>
      <c r="I598" s="7">
        <f t="shared" si="51"/>
        <v>252000</v>
      </c>
      <c r="K598" s="39" t="s">
        <v>79</v>
      </c>
      <c r="L598" s="49">
        <v>450000</v>
      </c>
      <c r="N598" s="39" t="s">
        <v>36</v>
      </c>
      <c r="O598" s="36" t="str">
        <f>PENJUALAN!AJ584</f>
        <v>LOKALAN</v>
      </c>
      <c r="P598" s="37">
        <f>PENJUALAN!AL610</f>
        <v>472500</v>
      </c>
      <c r="R598" s="36" t="str">
        <f>PENJUALAN!AJ584</f>
        <v>LOKALAN</v>
      </c>
      <c r="S598" s="37">
        <f>PENJUALAN!AL611</f>
        <v>0</v>
      </c>
      <c r="W598" s="8"/>
      <c r="Y598" s="2"/>
    </row>
    <row r="599" spans="1:25">
      <c r="A599" s="6">
        <v>13</v>
      </c>
      <c r="B599" s="6" t="s">
        <v>80</v>
      </c>
      <c r="C599" s="49">
        <v>1273</v>
      </c>
      <c r="D599" s="7">
        <f>PENJUALAN!C599+PENJUALAN!F599+PENJUALAN!I599+PENJUALAN!L599+PENJUALAN!O599+PENJUALAN!R599+PENJUALAN!U599+PENJUALAN!X599+PENJUALAN!AA599+PENJUALAN!AD599+PENJUALAN!AG599+PENJUALAN!AJ599+PENJUALAN!AM599+PENJUALAN!AP599+PENJUALAN!AS599+PENJUALAN!AY599+PENJUALAN!BB599+PENJUALAN!BE599+PENJUALAN!BH599+PENJUALAN!BK599+PENJUALAN!BN599+PENJUALAN!BQ599+PENJUALAN!BT599+PENJUALAN!BK599+PENJUALAN!BN599+PENJUALAN!BQ599+PENJUALAN!BT599+PENJUALAN!BW599</f>
        <v>410</v>
      </c>
      <c r="E599" s="7">
        <f>PENJUALAN!E599+PENJUALAN!H599+PENJUALAN!K599+PENJUALAN!N599+PENJUALAN!Q599+PENJUALAN!T599+PENJUALAN!W599+PENJUALAN!Z599+PENJUALAN!AC599+PENJUALAN!AF599+PENJUALAN!AI599+PENJUALAN!AL599+PENJUALAN!AO599+PENJUALAN!AR599+PENJUALAN!AU599+PENJUALAN!AX599+PENJUALAN!BA599+PENJUALAN!BD599+PENJUALAN!BG599+PENJUALAN!BJ599+PENJUALAN!BM599+PENJUALAN!BP599+PENJUALAN!BS599+PENJUALAN!BV599+PENJUALAN!BY599</f>
        <v>845000</v>
      </c>
      <c r="F599" s="8"/>
      <c r="G599" s="7">
        <f t="shared" si="50"/>
        <v>863</v>
      </c>
      <c r="H599" s="49">
        <v>1800</v>
      </c>
      <c r="I599" s="7">
        <f t="shared" si="51"/>
        <v>1553400</v>
      </c>
      <c r="K599" s="39" t="s">
        <v>81</v>
      </c>
      <c r="L599" s="49">
        <v>80000</v>
      </c>
      <c r="N599" s="39"/>
      <c r="O599" s="36">
        <f>PENJUALAN!AM584</f>
        <v>0</v>
      </c>
      <c r="P599" s="37">
        <f>PENJUALAN!AO610</f>
        <v>0</v>
      </c>
      <c r="R599" s="36">
        <f>PENJUALAN!AM584</f>
        <v>0</v>
      </c>
      <c r="S599" s="37">
        <f>PENJUALAN!AO611</f>
        <v>0</v>
      </c>
      <c r="W599" s="8"/>
      <c r="X599" s="2" t="s">
        <v>82</v>
      </c>
      <c r="Y599" s="46">
        <f>Y593-Y594-Y595-Y596-Y597</f>
        <v>0</v>
      </c>
    </row>
    <row r="600" spans="1:25">
      <c r="A600" s="6">
        <v>14</v>
      </c>
      <c r="B600" s="6" t="s">
        <v>83</v>
      </c>
      <c r="C600" s="49">
        <v>85</v>
      </c>
      <c r="D600" s="7">
        <f>PENJUALAN!C600+PENJUALAN!F600+PENJUALAN!I600+PENJUALAN!L600+PENJUALAN!O600+PENJUALAN!R600+PENJUALAN!U600+PENJUALAN!X600+PENJUALAN!AA600+PENJUALAN!AD600+PENJUALAN!AG600+PENJUALAN!AJ600+PENJUALAN!AM600+PENJUALAN!AP600+PENJUALAN!AS600+PENJUALAN!AY600+PENJUALAN!BB600+PENJUALAN!BE600+PENJUALAN!BH600+PENJUALAN!BK600+PENJUALAN!BN600+PENJUALAN!BQ600+PENJUALAN!BT600+PENJUALAN!BK600+PENJUALAN!BN600+PENJUALAN!BQ600+PENJUALAN!BT600+PENJUALAN!BW600</f>
        <v>85</v>
      </c>
      <c r="E600" s="7">
        <f>PENJUALAN!E600+PENJUALAN!H600+PENJUALAN!K600+PENJUALAN!N600+PENJUALAN!Q600+PENJUALAN!T600+PENJUALAN!W600+PENJUALAN!Z600+PENJUALAN!AC600+PENJUALAN!AF600+PENJUALAN!AI600+PENJUALAN!AL600+PENJUALAN!AO600+PENJUALAN!AR600+PENJUALAN!AU600+PENJUALAN!AX600+PENJUALAN!BA600+PENJUALAN!BD600+PENJUALAN!BG600+PENJUALAN!BJ600+PENJUALAN!BM600+PENJUALAN!BP600+PENJUALAN!BS600+PENJUALAN!BV600+PENJUALAN!BY600</f>
        <v>1358000</v>
      </c>
      <c r="F600" s="8"/>
      <c r="G600" s="7">
        <f t="shared" si="50"/>
        <v>0</v>
      </c>
      <c r="H600" s="49">
        <v>15000</v>
      </c>
      <c r="I600" s="7">
        <f t="shared" si="51"/>
        <v>0</v>
      </c>
      <c r="K600" s="39"/>
      <c r="L600" s="49"/>
      <c r="N600" s="39"/>
      <c r="O600" s="36">
        <f>PENJUALAN!AP584</f>
        <v>0</v>
      </c>
      <c r="P600" s="37">
        <f>PENJUALAN!AR610</f>
        <v>0</v>
      </c>
      <c r="R600" s="36">
        <f>PENJUALAN!AP584</f>
        <v>0</v>
      </c>
      <c r="S600" s="37">
        <f>PENJUALAN!AR611</f>
        <v>0</v>
      </c>
      <c r="W600" s="8"/>
      <c r="Y600" s="2"/>
    </row>
    <row r="601" spans="1:25">
      <c r="A601" s="6">
        <v>15</v>
      </c>
      <c r="B601" s="6" t="s">
        <v>84</v>
      </c>
      <c r="C601" s="49">
        <v>17</v>
      </c>
      <c r="D601" s="7">
        <f>PENJUALAN!C601+PENJUALAN!F601+PENJUALAN!I601+PENJUALAN!L601+PENJUALAN!O601+PENJUALAN!R601+PENJUALAN!U601+PENJUALAN!X601+PENJUALAN!AA601+PENJUALAN!AD601+PENJUALAN!AG601+PENJUALAN!AJ601+PENJUALAN!AM601+PENJUALAN!AP601+PENJUALAN!AS601+PENJUALAN!AY601+PENJUALAN!BB601+PENJUALAN!BE601+PENJUALAN!BH601+PENJUALAN!BK601+PENJUALAN!BN601+PENJUALAN!BQ601+PENJUALAN!BT601+PENJUALAN!BK601+PENJUALAN!BN601+PENJUALAN!BQ601+PENJUALAN!BT601+PENJUALAN!BW601</f>
        <v>5.5</v>
      </c>
      <c r="E601" s="7">
        <f>PENJUALAN!E601+PENJUALAN!H601+PENJUALAN!K601+PENJUALAN!N601+PENJUALAN!Q601+PENJUALAN!T601+PENJUALAN!W601+PENJUALAN!Z601+PENJUALAN!AC601+PENJUALAN!AF601+PENJUALAN!AI601+PENJUALAN!AL601+PENJUALAN!AO601+PENJUALAN!AR601+PENJUALAN!AU601+PENJUALAN!AX601+PENJUALAN!BA601+PENJUALAN!BD601+PENJUALAN!BG601+PENJUALAN!BJ601+PENJUALAN!BM601+PENJUALAN!BP601+PENJUALAN!BS601+PENJUALAN!BV601+PENJUALAN!BY601</f>
        <v>147500</v>
      </c>
      <c r="F601" s="8"/>
      <c r="G601" s="7">
        <f t="shared" si="50"/>
        <v>11.5</v>
      </c>
      <c r="H601" s="49">
        <v>20000</v>
      </c>
      <c r="I601" s="7">
        <f t="shared" si="51"/>
        <v>230000</v>
      </c>
      <c r="K601" s="39"/>
      <c r="L601" s="31"/>
      <c r="N601" s="35"/>
      <c r="O601" s="36">
        <f>PENJUALAN!AS584</f>
        <v>0</v>
      </c>
      <c r="P601" s="37">
        <f>PENJUALAN!AU610</f>
        <v>0</v>
      </c>
      <c r="R601" s="36">
        <f>PENJUALAN!AS584</f>
        <v>0</v>
      </c>
      <c r="S601" s="37">
        <f>PENJUALAN!AU611</f>
        <v>0</v>
      </c>
      <c r="W601" s="8"/>
      <c r="Y601" s="2"/>
    </row>
    <row r="602" spans="1:25">
      <c r="A602" s="6">
        <v>16</v>
      </c>
      <c r="B602" s="6" t="s">
        <v>85</v>
      </c>
      <c r="C602" s="30"/>
      <c r="D602" s="7">
        <f>PENJUALAN!C602+PENJUALAN!F602+PENJUALAN!I602+PENJUALAN!L602+PENJUALAN!O602+PENJUALAN!R602+PENJUALAN!U602+PENJUALAN!X602+PENJUALAN!AA602+PENJUALAN!AD602+PENJUALAN!AG602+PENJUALAN!AJ602+PENJUALAN!AM602+PENJUALAN!AP602+PENJUALAN!AS602+PENJUALAN!AY602+PENJUALAN!BB602+PENJUALAN!BE602+PENJUALAN!BH602+PENJUALAN!BK602+PENJUALAN!BN602+PENJUALAN!BQ602+PENJUALAN!BT602+PENJUALAN!BK602+PENJUALAN!BN602+PENJUALAN!BQ602+PENJUALAN!BT602+PENJUALAN!BW602</f>
        <v>0</v>
      </c>
      <c r="E602" s="7">
        <f>PENJUALAN!E602+PENJUALAN!H602+PENJUALAN!K602+PENJUALAN!N602+PENJUALAN!Q602+PENJUALAN!T602+PENJUALAN!W602+PENJUALAN!Z602+PENJUALAN!AC602+PENJUALAN!AF602+PENJUALAN!AI602+PENJUALAN!AL602+PENJUALAN!AO602+PENJUALAN!AR602+PENJUALAN!AU602+PENJUALAN!AX602+PENJUALAN!BA602+PENJUALAN!BD602+PENJUALAN!BG602+PENJUALAN!BJ602+PENJUALAN!BM602+PENJUALAN!BP602+PENJUALAN!BS602+PENJUALAN!BV602+PENJUALAN!BY602</f>
        <v>0</v>
      </c>
      <c r="F602" s="8"/>
      <c r="G602" s="7">
        <f t="shared" si="50"/>
        <v>0</v>
      </c>
      <c r="H602" s="49">
        <v>33000</v>
      </c>
      <c r="I602" s="7">
        <f t="shared" si="51"/>
        <v>0</v>
      </c>
      <c r="K602" s="6"/>
      <c r="L602" s="7"/>
      <c r="N602" s="35"/>
      <c r="O602" s="36">
        <f>PENJUALAN!AV584</f>
        <v>0</v>
      </c>
      <c r="P602" s="37">
        <f>PENJUALAN!AX610</f>
        <v>0</v>
      </c>
      <c r="R602" s="36">
        <f>PENJUALAN!AV584</f>
        <v>0</v>
      </c>
      <c r="S602" s="37">
        <f>PENJUALAN!AX611</f>
        <v>0</v>
      </c>
      <c r="W602" s="8"/>
      <c r="Y602" s="2"/>
    </row>
    <row r="603" spans="1:25">
      <c r="A603" s="6">
        <v>17</v>
      </c>
      <c r="B603" s="6" t="s">
        <v>86</v>
      </c>
      <c r="C603" s="30"/>
      <c r="D603" s="7">
        <f>PENJUALAN!C603+PENJUALAN!F603+PENJUALAN!I603+PENJUALAN!L603+PENJUALAN!O603+PENJUALAN!R603+PENJUALAN!U603+PENJUALAN!X603+PENJUALAN!AA603+PENJUALAN!AD603+PENJUALAN!AG603+PENJUALAN!AJ603+PENJUALAN!AM603+PENJUALAN!AP603+PENJUALAN!AS603+PENJUALAN!AY603+PENJUALAN!BB603+PENJUALAN!BE603+PENJUALAN!BH603+PENJUALAN!BK603+PENJUALAN!BN603+PENJUALAN!BQ603+PENJUALAN!BT603+PENJUALAN!BK603+PENJUALAN!BN603+PENJUALAN!BQ603+PENJUALAN!BT603+PENJUALAN!BW603</f>
        <v>0</v>
      </c>
      <c r="E603" s="7">
        <f>PENJUALAN!E603+PENJUALAN!H603+PENJUALAN!K603+PENJUALAN!N603+PENJUALAN!Q603+PENJUALAN!T603+PENJUALAN!W603+PENJUALAN!Z603+PENJUALAN!AC603+PENJUALAN!AF603+PENJUALAN!AI603+PENJUALAN!AL603+PENJUALAN!AO603+PENJUALAN!AR603+PENJUALAN!AU603+PENJUALAN!AX603+PENJUALAN!BA603+PENJUALAN!BD603+PENJUALAN!BG603+PENJUALAN!BJ603+PENJUALAN!BM603+PENJUALAN!BP603+PENJUALAN!BS603+PENJUALAN!BV603+PENJUALAN!BY603</f>
        <v>0</v>
      </c>
      <c r="F603" s="8"/>
      <c r="G603" s="7">
        <f t="shared" si="50"/>
        <v>0</v>
      </c>
      <c r="H603" s="49">
        <v>31000</v>
      </c>
      <c r="I603" s="7">
        <f t="shared" si="51"/>
        <v>0</v>
      </c>
      <c r="K603" s="6"/>
      <c r="L603" s="7"/>
      <c r="N603" s="35"/>
      <c r="O603" s="36">
        <f>PENJUALAN!AY584</f>
        <v>0</v>
      </c>
      <c r="P603" s="37">
        <f>PENJUALAN!BA610</f>
        <v>0</v>
      </c>
      <c r="R603" s="36">
        <f>PENJUALAN!AY584</f>
        <v>0</v>
      </c>
      <c r="S603" s="37">
        <f>PENJUALAN!BA611</f>
        <v>0</v>
      </c>
      <c r="W603" s="8"/>
      <c r="Y603" s="2"/>
    </row>
    <row r="604" spans="1:25">
      <c r="A604" s="6">
        <v>18</v>
      </c>
      <c r="B604" s="6"/>
      <c r="C604" s="7"/>
      <c r="D604" s="7">
        <f>PENJUALAN!C604+PENJUALAN!F604+PENJUALAN!I604+PENJUALAN!L604+PENJUALAN!O604+PENJUALAN!R604+PENJUALAN!U604+PENJUALAN!X604+PENJUALAN!AA604+PENJUALAN!AD604+PENJUALAN!AG604+PENJUALAN!AJ604+PENJUALAN!AM604+PENJUALAN!AP604+PENJUALAN!AS604+PENJUALAN!AY604+PENJUALAN!BB604+PENJUALAN!BE604+PENJUALAN!BH604+PENJUALAN!BK604+PENJUALAN!BN604+PENJUALAN!BQ604+PENJUALAN!BT604+PENJUALAN!BK604+PENJUALAN!BN604+PENJUALAN!BQ604+PENJUALAN!BT604+PENJUALAN!BW604</f>
        <v>0</v>
      </c>
      <c r="E604" s="7">
        <f>PENJUALAN!E604+PENJUALAN!H604+PENJUALAN!K604+PENJUALAN!N604+PENJUALAN!Q604+PENJUALAN!T604+PENJUALAN!W604+PENJUALAN!Z604+PENJUALAN!AC604+PENJUALAN!AF604+PENJUALAN!AI604+PENJUALAN!AL604+PENJUALAN!AO604+PENJUALAN!AR604+PENJUALAN!AU604+PENJUALAN!AX604+PENJUALAN!BA604+PENJUALAN!BD604+PENJUALAN!BG604+PENJUALAN!BJ604+PENJUALAN!BM604+PENJUALAN!BP604+PENJUALAN!BS604+PENJUALAN!BV604+PENJUALAN!BY604</f>
        <v>0</v>
      </c>
      <c r="F604" s="8"/>
      <c r="G604" s="7">
        <f t="shared" si="50"/>
        <v>0</v>
      </c>
      <c r="H604" s="7"/>
      <c r="I604" s="7">
        <f t="shared" si="51"/>
        <v>0</v>
      </c>
      <c r="K604" s="6"/>
      <c r="L604" s="7"/>
      <c r="N604" s="35"/>
      <c r="O604" s="36">
        <f>PENJUALAN!BB584</f>
        <v>0</v>
      </c>
      <c r="P604" s="37">
        <f>PENJUALAN!BD610</f>
        <v>0</v>
      </c>
      <c r="R604" s="36">
        <f>PENJUALAN!BB584</f>
        <v>0</v>
      </c>
      <c r="S604" s="37">
        <f>PENJUALAN!BD611</f>
        <v>0</v>
      </c>
      <c r="W604" s="8"/>
      <c r="Y604" s="2"/>
    </row>
    <row r="605" spans="1:25">
      <c r="A605" s="6">
        <v>19</v>
      </c>
      <c r="B605" s="6"/>
      <c r="C605" s="7"/>
      <c r="D605" s="7">
        <f>PENJUALAN!C605+PENJUALAN!F605+PENJUALAN!I605+PENJUALAN!L605+PENJUALAN!O605+PENJUALAN!R605+PENJUALAN!U605+PENJUALAN!X605+PENJUALAN!AA605+PENJUALAN!AD605+PENJUALAN!AG605+PENJUALAN!AJ605+PENJUALAN!AM605+PENJUALAN!AP605+PENJUALAN!AS605+PENJUALAN!AY605+PENJUALAN!BB605+PENJUALAN!BE605+PENJUALAN!BH605+PENJUALAN!BK605+PENJUALAN!BN605+PENJUALAN!BQ605+PENJUALAN!BT605+PENJUALAN!BK605+PENJUALAN!BN605+PENJUALAN!BQ605+PENJUALAN!BT605+PENJUALAN!BW605</f>
        <v>0</v>
      </c>
      <c r="E605" s="7">
        <f>PENJUALAN!E605+PENJUALAN!H605+PENJUALAN!K605+PENJUALAN!N605+PENJUALAN!Q605+PENJUALAN!T605+PENJUALAN!W605+PENJUALAN!Z605+PENJUALAN!AC605+PENJUALAN!AF605+PENJUALAN!AI605+PENJUALAN!AL605+PENJUALAN!AO605+PENJUALAN!AR605+PENJUALAN!AU605+PENJUALAN!AX605+PENJUALAN!BA605+PENJUALAN!BD605+PENJUALAN!BG605+PENJUALAN!BJ605+PENJUALAN!BM605+PENJUALAN!BP605+PENJUALAN!BS605+PENJUALAN!BV605+PENJUALAN!BY605</f>
        <v>0</v>
      </c>
      <c r="F605" s="8"/>
      <c r="G605" s="7">
        <f t="shared" si="50"/>
        <v>0</v>
      </c>
      <c r="H605" s="7"/>
      <c r="I605" s="7">
        <f t="shared" si="51"/>
        <v>0</v>
      </c>
      <c r="K605" s="6"/>
      <c r="L605" s="7"/>
      <c r="N605" s="35"/>
      <c r="O605" s="36">
        <f>PENJUALAN!BE584</f>
        <v>0</v>
      </c>
      <c r="P605" s="37">
        <f>PENJUALAN!BG610</f>
        <v>0</v>
      </c>
      <c r="R605" s="36">
        <f>PENJUALAN!BE584</f>
        <v>0</v>
      </c>
      <c r="S605" s="37">
        <f>PENJUALAN!BD611</f>
        <v>0</v>
      </c>
      <c r="W605" s="8"/>
      <c r="Y605" s="2"/>
    </row>
    <row r="606" spans="1:25">
      <c r="A606" s="6">
        <v>20</v>
      </c>
      <c r="B606" s="6"/>
      <c r="C606" s="7"/>
      <c r="D606" s="7">
        <f>PENJUALAN!C606+PENJUALAN!F606+PENJUALAN!I606+PENJUALAN!L606+PENJUALAN!O606+PENJUALAN!R606+PENJUALAN!U606+PENJUALAN!X606+PENJUALAN!AA606+PENJUALAN!AD606+PENJUALAN!AG606+PENJUALAN!AJ606+PENJUALAN!AM606+PENJUALAN!AP606+PENJUALAN!AS606+PENJUALAN!AY606+PENJUALAN!BB606+PENJUALAN!BE606+PENJUALAN!BH606+PENJUALAN!BK606+PENJUALAN!BN606+PENJUALAN!BQ606+PENJUALAN!BT606+PENJUALAN!BK606+PENJUALAN!BN606+PENJUALAN!BQ606+PENJUALAN!BT606+PENJUALAN!BW606</f>
        <v>0</v>
      </c>
      <c r="E606" s="7">
        <f>PENJUALAN!E606+PENJUALAN!H606+PENJUALAN!K606+PENJUALAN!N606+PENJUALAN!Q606+PENJUALAN!T606+PENJUALAN!W606+PENJUALAN!Z606+PENJUALAN!AC606+PENJUALAN!AF606+PENJUALAN!AI606+PENJUALAN!AL606+PENJUALAN!AO606+PENJUALAN!AR606+PENJUALAN!AU606+PENJUALAN!AX606+PENJUALAN!BA606+PENJUALAN!BD606+PENJUALAN!BG606+PENJUALAN!BJ606+PENJUALAN!BM606+PENJUALAN!BP606+PENJUALAN!BS606+PENJUALAN!BV606+PENJUALAN!BY606</f>
        <v>0</v>
      </c>
      <c r="F606" s="8"/>
      <c r="G606" s="7">
        <f t="shared" si="50"/>
        <v>0</v>
      </c>
      <c r="H606" s="7"/>
      <c r="I606" s="7">
        <f t="shared" si="51"/>
        <v>0</v>
      </c>
      <c r="K606" s="6"/>
      <c r="L606" s="7"/>
      <c r="N606" s="35"/>
      <c r="O606" s="36">
        <f>PENJUALAN!BH584</f>
        <v>0</v>
      </c>
      <c r="P606" s="37">
        <f>PENJUALAN!BG610</f>
        <v>0</v>
      </c>
      <c r="R606" s="36">
        <f>PENJUALAN!BH584</f>
        <v>0</v>
      </c>
      <c r="S606" s="37">
        <f>PENJUALAN!BG611</f>
        <v>0</v>
      </c>
      <c r="Y606" s="2"/>
    </row>
    <row r="607" spans="1:25">
      <c r="A607" s="6">
        <v>21</v>
      </c>
      <c r="B607" s="6"/>
      <c r="C607" s="7"/>
      <c r="D607" s="7">
        <f>PENJUALAN!C607+PENJUALAN!F607+PENJUALAN!I607+PENJUALAN!L607+PENJUALAN!O607+PENJUALAN!R607+PENJUALAN!U607+PENJUALAN!X607+PENJUALAN!AA607+PENJUALAN!AD607+PENJUALAN!AG607+PENJUALAN!AJ607+PENJUALAN!AM607+PENJUALAN!AP607+PENJUALAN!AS607+PENJUALAN!AY607+PENJUALAN!BB607+PENJUALAN!BE607+PENJUALAN!BH607+PENJUALAN!BK607+PENJUALAN!BN607+PENJUALAN!BQ607+PENJUALAN!BT607+PENJUALAN!BK607+PENJUALAN!BN607+PENJUALAN!BQ607+PENJUALAN!BT607+PENJUALAN!BW607</f>
        <v>0</v>
      </c>
      <c r="E607" s="7">
        <f>PENJUALAN!E607+PENJUALAN!H607+PENJUALAN!K607+PENJUALAN!N607+PENJUALAN!Q607+PENJUALAN!T607+PENJUALAN!W607+PENJUALAN!Z607+PENJUALAN!AC607+PENJUALAN!AF607+PENJUALAN!AI607+PENJUALAN!AL607+PENJUALAN!AO607+PENJUALAN!AR607+PENJUALAN!AU607+PENJUALAN!AX607+PENJUALAN!BA607+PENJUALAN!BD607+PENJUALAN!BG607+PENJUALAN!BJ607+PENJUALAN!BM607+PENJUALAN!BP607+PENJUALAN!BS607+PENJUALAN!BV607+PENJUALAN!BY607</f>
        <v>0</v>
      </c>
      <c r="F607" s="8"/>
      <c r="G607" s="7">
        <f t="shared" si="50"/>
        <v>0</v>
      </c>
      <c r="H607" s="7"/>
      <c r="I607" s="7">
        <f t="shared" si="51"/>
        <v>0</v>
      </c>
      <c r="K607" s="6"/>
      <c r="L607" s="7"/>
      <c r="N607" s="35"/>
      <c r="O607" s="36">
        <f>PENJUALAN!BH584</f>
        <v>0</v>
      </c>
      <c r="P607" s="37">
        <f>PENJUALAN!BJ610</f>
        <v>0</v>
      </c>
      <c r="R607" s="36">
        <f>PENJUALAN!BK584</f>
        <v>0</v>
      </c>
      <c r="S607" s="37">
        <f>PENJUALAN!BJ552</f>
        <v>0</v>
      </c>
      <c r="Y607" s="2"/>
    </row>
    <row r="608" spans="1:25">
      <c r="C608" s="8"/>
      <c r="D608" s="8"/>
      <c r="E608" s="8"/>
      <c r="F608" s="8"/>
      <c r="G608" s="8"/>
      <c r="H608" s="8"/>
      <c r="I608" s="8"/>
      <c r="L608" s="8"/>
      <c r="N608" s="2"/>
      <c r="O608" s="2"/>
      <c r="Y608" s="2"/>
    </row>
    <row r="609" spans="3:25">
      <c r="C609" s="8"/>
      <c r="D609" s="8"/>
      <c r="E609" s="9">
        <f>SUM(E587:E607)</f>
        <v>70373000</v>
      </c>
      <c r="F609" s="8"/>
      <c r="G609" s="8"/>
      <c r="H609" s="8"/>
      <c r="I609" s="9">
        <f>SUM(I587:I607)</f>
        <v>13557650</v>
      </c>
      <c r="L609" s="9">
        <f>SUM(L587:L607)</f>
        <v>8250000</v>
      </c>
      <c r="N609" s="2"/>
      <c r="O609" s="2"/>
      <c r="P609" s="9">
        <f>SUM(P587:P607)</f>
        <v>70373000</v>
      </c>
      <c r="S609" s="9">
        <f>SUM(S587:S607)</f>
        <v>0</v>
      </c>
      <c r="Y609" s="2"/>
    </row>
    <row r="610" spans="3:25">
      <c r="C610" s="31"/>
      <c r="D610" s="31"/>
      <c r="E610" s="32">
        <f>Y593</f>
        <v>73500000</v>
      </c>
      <c r="F610" s="8"/>
      <c r="G610" s="8"/>
      <c r="H610" s="8"/>
      <c r="I610" s="8"/>
      <c r="L610" s="8"/>
      <c r="N610" s="2"/>
      <c r="O610" s="2"/>
      <c r="S610" s="42">
        <f>I609+P609+S609</f>
        <v>83930650</v>
      </c>
      <c r="Y610" s="2"/>
    </row>
    <row r="611" spans="3:25">
      <c r="C611" s="8"/>
      <c r="D611" s="8" t="s">
        <v>88</v>
      </c>
      <c r="E611" s="9">
        <f>I609</f>
        <v>13557650</v>
      </c>
      <c r="F611" s="8"/>
      <c r="G611" s="8"/>
      <c r="H611" s="8"/>
      <c r="I611" s="8"/>
      <c r="L611" s="8"/>
      <c r="N611" s="2"/>
      <c r="O611" s="2"/>
      <c r="Y611" s="2"/>
    </row>
    <row r="612" spans="3:25">
      <c r="C612" s="8"/>
      <c r="D612" s="8" t="s">
        <v>89</v>
      </c>
      <c r="E612" s="9">
        <f>L609</f>
        <v>8250000</v>
      </c>
      <c r="F612" s="8"/>
      <c r="G612" s="8"/>
      <c r="H612" s="8"/>
      <c r="I612" s="8"/>
      <c r="L612" s="8"/>
      <c r="N612" s="2"/>
      <c r="O612" s="2"/>
      <c r="Y612" s="2"/>
    </row>
    <row r="613" spans="3:25">
      <c r="C613" s="8"/>
      <c r="D613" s="8"/>
      <c r="E613" s="8"/>
      <c r="F613" s="8"/>
      <c r="G613" s="8"/>
      <c r="H613" s="8"/>
      <c r="I613" s="8"/>
      <c r="L613" s="8"/>
      <c r="N613" s="2"/>
      <c r="O613" s="2"/>
      <c r="Y613" s="2"/>
    </row>
    <row r="614" spans="3:25">
      <c r="C614" s="8"/>
      <c r="D614" s="8" t="s">
        <v>90</v>
      </c>
      <c r="E614" s="9">
        <f>E609-E610+E611-E612</f>
        <v>2180650</v>
      </c>
      <c r="F614" s="8"/>
      <c r="G614" s="8"/>
      <c r="H614" s="8"/>
      <c r="I614" s="8"/>
      <c r="N614" s="2"/>
      <c r="O614" s="2"/>
      <c r="Y614" s="2"/>
    </row>
  </sheetData>
  <mergeCells count="236">
    <mergeCell ref="AA310:AA311"/>
    <mergeCell ref="AA344:AA345"/>
    <mergeCell ref="AA378:AA379"/>
    <mergeCell ref="AA412:AA413"/>
    <mergeCell ref="AA447:AA448"/>
    <mergeCell ref="AA482:AA483"/>
    <mergeCell ref="AA516:AA517"/>
    <mergeCell ref="AA550:AA551"/>
    <mergeCell ref="AA584:AA585"/>
    <mergeCell ref="AA4:AA5"/>
    <mergeCell ref="AA38:AA39"/>
    <mergeCell ref="AA72:AA73"/>
    <mergeCell ref="AA106:AA107"/>
    <mergeCell ref="AA140:AA141"/>
    <mergeCell ref="AA174:AA175"/>
    <mergeCell ref="AA208:AA209"/>
    <mergeCell ref="AA242:AA243"/>
    <mergeCell ref="AA276:AA277"/>
    <mergeCell ref="V560:W560"/>
    <mergeCell ref="V561:W561"/>
    <mergeCell ref="A584:B584"/>
    <mergeCell ref="O584:P584"/>
    <mergeCell ref="R584:S584"/>
    <mergeCell ref="U584:Y584"/>
    <mergeCell ref="V594:W594"/>
    <mergeCell ref="V595:W595"/>
    <mergeCell ref="V596:W596"/>
    <mergeCell ref="E584:E585"/>
    <mergeCell ref="H584:H585"/>
    <mergeCell ref="I584:I585"/>
    <mergeCell ref="N584:N585"/>
    <mergeCell ref="K584:L585"/>
    <mergeCell ref="A516:B516"/>
    <mergeCell ref="O516:P516"/>
    <mergeCell ref="R516:S516"/>
    <mergeCell ref="U516:Y516"/>
    <mergeCell ref="V526:W526"/>
    <mergeCell ref="V527:W527"/>
    <mergeCell ref="V528:W528"/>
    <mergeCell ref="A550:B550"/>
    <mergeCell ref="O550:P550"/>
    <mergeCell ref="R550:S550"/>
    <mergeCell ref="U550:Y550"/>
    <mergeCell ref="E516:E517"/>
    <mergeCell ref="E550:E551"/>
    <mergeCell ref="H516:H517"/>
    <mergeCell ref="H550:H551"/>
    <mergeCell ref="I516:I517"/>
    <mergeCell ref="I550:I551"/>
    <mergeCell ref="N516:N517"/>
    <mergeCell ref="N550:N551"/>
    <mergeCell ref="K516:L517"/>
    <mergeCell ref="K550:L551"/>
    <mergeCell ref="V457:W457"/>
    <mergeCell ref="V458:W458"/>
    <mergeCell ref="V459:W459"/>
    <mergeCell ref="A482:B482"/>
    <mergeCell ref="O482:P482"/>
    <mergeCell ref="R482:S482"/>
    <mergeCell ref="U482:Y482"/>
    <mergeCell ref="V492:W492"/>
    <mergeCell ref="V493:W493"/>
    <mergeCell ref="E482:E483"/>
    <mergeCell ref="H482:H483"/>
    <mergeCell ref="I482:I483"/>
    <mergeCell ref="N482:N483"/>
    <mergeCell ref="K482:L483"/>
    <mergeCell ref="V389:W389"/>
    <mergeCell ref="A412:B412"/>
    <mergeCell ref="O412:P412"/>
    <mergeCell ref="R412:S412"/>
    <mergeCell ref="U412:Y412"/>
    <mergeCell ref="V422:W422"/>
    <mergeCell ref="V423:W423"/>
    <mergeCell ref="V424:W424"/>
    <mergeCell ref="A447:B447"/>
    <mergeCell ref="O447:P447"/>
    <mergeCell ref="R447:S447"/>
    <mergeCell ref="U447:Y447"/>
    <mergeCell ref="E412:E413"/>
    <mergeCell ref="E447:E448"/>
    <mergeCell ref="H412:H413"/>
    <mergeCell ref="H447:H448"/>
    <mergeCell ref="I412:I413"/>
    <mergeCell ref="I447:I448"/>
    <mergeCell ref="N412:N413"/>
    <mergeCell ref="N447:N448"/>
    <mergeCell ref="K412:L413"/>
    <mergeCell ref="K447:L448"/>
    <mergeCell ref="V354:W354"/>
    <mergeCell ref="V355:W355"/>
    <mergeCell ref="V356:W356"/>
    <mergeCell ref="V357:W357"/>
    <mergeCell ref="A378:B378"/>
    <mergeCell ref="O378:P378"/>
    <mergeCell ref="R378:S378"/>
    <mergeCell ref="U378:Y378"/>
    <mergeCell ref="V388:W388"/>
    <mergeCell ref="E378:E379"/>
    <mergeCell ref="H378:H379"/>
    <mergeCell ref="I378:I379"/>
    <mergeCell ref="N378:N379"/>
    <mergeCell ref="K378:L379"/>
    <mergeCell ref="V288:W288"/>
    <mergeCell ref="A310:B310"/>
    <mergeCell ref="O310:P310"/>
    <mergeCell ref="R310:S310"/>
    <mergeCell ref="U310:Y310"/>
    <mergeCell ref="V320:W320"/>
    <mergeCell ref="V321:W321"/>
    <mergeCell ref="V322:W322"/>
    <mergeCell ref="A344:B344"/>
    <mergeCell ref="O344:P344"/>
    <mergeCell ref="R344:S344"/>
    <mergeCell ref="U344:Y344"/>
    <mergeCell ref="E310:E311"/>
    <mergeCell ref="E344:E345"/>
    <mergeCell ref="H310:H311"/>
    <mergeCell ref="H344:H345"/>
    <mergeCell ref="I310:I311"/>
    <mergeCell ref="I344:I345"/>
    <mergeCell ref="N310:N311"/>
    <mergeCell ref="N344:N345"/>
    <mergeCell ref="K310:L311"/>
    <mergeCell ref="K344:L345"/>
    <mergeCell ref="V253:W253"/>
    <mergeCell ref="V254:W254"/>
    <mergeCell ref="V255:W255"/>
    <mergeCell ref="A276:B276"/>
    <mergeCell ref="O276:P276"/>
    <mergeCell ref="R276:S276"/>
    <mergeCell ref="U276:Y276"/>
    <mergeCell ref="V286:W286"/>
    <mergeCell ref="V287:W287"/>
    <mergeCell ref="E276:E277"/>
    <mergeCell ref="H276:H277"/>
    <mergeCell ref="I276:I277"/>
    <mergeCell ref="N276:N277"/>
    <mergeCell ref="K276:L277"/>
    <mergeCell ref="V218:W218"/>
    <mergeCell ref="V219:W219"/>
    <mergeCell ref="V220:W220"/>
    <mergeCell ref="V221:W221"/>
    <mergeCell ref="A242:B242"/>
    <mergeCell ref="O242:P242"/>
    <mergeCell ref="R242:S242"/>
    <mergeCell ref="U242:Y242"/>
    <mergeCell ref="V252:W252"/>
    <mergeCell ref="E242:E243"/>
    <mergeCell ref="H242:H243"/>
    <mergeCell ref="I242:I243"/>
    <mergeCell ref="N242:N243"/>
    <mergeCell ref="K242:L243"/>
    <mergeCell ref="V184:W184"/>
    <mergeCell ref="V185:W185"/>
    <mergeCell ref="V186:W186"/>
    <mergeCell ref="V187:W187"/>
    <mergeCell ref="V188:W188"/>
    <mergeCell ref="A208:B208"/>
    <mergeCell ref="O208:P208"/>
    <mergeCell ref="R208:S208"/>
    <mergeCell ref="U208:Y208"/>
    <mergeCell ref="E208:E209"/>
    <mergeCell ref="H208:H209"/>
    <mergeCell ref="I208:I209"/>
    <mergeCell ref="N208:N209"/>
    <mergeCell ref="K208:L209"/>
    <mergeCell ref="A140:B140"/>
    <mergeCell ref="O140:P140"/>
    <mergeCell ref="R140:S140"/>
    <mergeCell ref="U140:Y140"/>
    <mergeCell ref="V150:W150"/>
    <mergeCell ref="V151:W151"/>
    <mergeCell ref="V152:W152"/>
    <mergeCell ref="V153:W153"/>
    <mergeCell ref="A174:B174"/>
    <mergeCell ref="O174:P174"/>
    <mergeCell ref="R174:S174"/>
    <mergeCell ref="U174:Y174"/>
    <mergeCell ref="E140:E141"/>
    <mergeCell ref="E174:E175"/>
    <mergeCell ref="H140:H141"/>
    <mergeCell ref="H174:H175"/>
    <mergeCell ref="I140:I141"/>
    <mergeCell ref="I174:I175"/>
    <mergeCell ref="N140:N141"/>
    <mergeCell ref="N174:N175"/>
    <mergeCell ref="K140:L141"/>
    <mergeCell ref="K174:L175"/>
    <mergeCell ref="V84:W84"/>
    <mergeCell ref="A106:B106"/>
    <mergeCell ref="O106:P106"/>
    <mergeCell ref="R106:S106"/>
    <mergeCell ref="U106:Y106"/>
    <mergeCell ref="V116:W116"/>
    <mergeCell ref="V117:W117"/>
    <mergeCell ref="V118:W118"/>
    <mergeCell ref="V119:W119"/>
    <mergeCell ref="E106:E107"/>
    <mergeCell ref="H106:H107"/>
    <mergeCell ref="I106:I107"/>
    <mergeCell ref="N106:N107"/>
    <mergeCell ref="K106:L107"/>
    <mergeCell ref="V49:W49"/>
    <mergeCell ref="V50:W50"/>
    <mergeCell ref="V51:W51"/>
    <mergeCell ref="A72:B72"/>
    <mergeCell ref="O72:P72"/>
    <mergeCell ref="R72:S72"/>
    <mergeCell ref="U72:Y72"/>
    <mergeCell ref="V82:W82"/>
    <mergeCell ref="V83:W83"/>
    <mergeCell ref="E72:E73"/>
    <mergeCell ref="H72:H73"/>
    <mergeCell ref="I72:I73"/>
    <mergeCell ref="N72:N73"/>
    <mergeCell ref="K72:L73"/>
    <mergeCell ref="A4:B4"/>
    <mergeCell ref="O4:P4"/>
    <mergeCell ref="R4:S4"/>
    <mergeCell ref="U4:Y4"/>
    <mergeCell ref="A38:B38"/>
    <mergeCell ref="O38:P38"/>
    <mergeCell ref="R38:S38"/>
    <mergeCell ref="U38:Y38"/>
    <mergeCell ref="V48:W48"/>
    <mergeCell ref="E4:E5"/>
    <mergeCell ref="E38:E39"/>
    <mergeCell ref="H4:H5"/>
    <mergeCell ref="H38:H39"/>
    <mergeCell ref="I4:I5"/>
    <mergeCell ref="I38:I39"/>
    <mergeCell ref="N4:N5"/>
    <mergeCell ref="N38:N39"/>
    <mergeCell ref="K4:L5"/>
    <mergeCell ref="K38:L3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611"/>
  <sheetViews>
    <sheetView workbookViewId="0">
      <pane xSplit="2" ySplit="6" topLeftCell="C7" activePane="bottomRight" state="frozen"/>
      <selection pane="topRight"/>
      <selection pane="bottomLeft"/>
      <selection pane="bottomRight" activeCell="B594" sqref="B594"/>
    </sheetView>
  </sheetViews>
  <sheetFormatPr defaultColWidth="9.140625" defaultRowHeight="12.75"/>
  <cols>
    <col min="1" max="1" width="3.140625" style="2" customWidth="1"/>
    <col min="2" max="2" width="13.7109375" style="2" customWidth="1"/>
    <col min="3" max="3" width="5.7109375" style="2" customWidth="1"/>
    <col min="4" max="4" width="9.140625" style="2"/>
    <col min="5" max="5" width="11.7109375" style="2"/>
    <col min="6" max="6" width="4.42578125" style="2" customWidth="1"/>
    <col min="7" max="7" width="9.140625" style="2"/>
    <col min="8" max="8" width="11.7109375" style="2"/>
    <col min="9" max="9" width="5.140625" style="2" customWidth="1"/>
    <col min="10" max="10" width="9.140625" style="2"/>
    <col min="11" max="11" width="11.7109375" style="2"/>
    <col min="12" max="12" width="5.42578125" style="2" customWidth="1"/>
    <col min="13" max="13" width="9.140625" style="2"/>
    <col min="14" max="14" width="11.7109375" style="2"/>
    <col min="15" max="15" width="6" style="2" customWidth="1"/>
    <col min="16" max="16" width="9.140625" style="2"/>
    <col min="17" max="17" width="11.7109375" style="2"/>
    <col min="18" max="18" width="6" style="2" customWidth="1"/>
    <col min="19" max="19" width="9.140625" style="2"/>
    <col min="20" max="20" width="11.7109375" style="2"/>
    <col min="21" max="21" width="6.140625" style="2" customWidth="1"/>
    <col min="22" max="22" width="9.140625" style="2"/>
    <col min="23" max="23" width="10.5703125" style="2"/>
    <col min="24" max="24" width="6.42578125" style="2" customWidth="1"/>
    <col min="25" max="25" width="9.140625" style="2"/>
    <col min="26" max="26" width="11.7109375" style="2"/>
    <col min="27" max="27" width="5.7109375" style="2" customWidth="1"/>
    <col min="28" max="28" width="9.140625" style="2"/>
    <col min="29" max="29" width="11.7109375" style="2"/>
    <col min="30" max="30" width="6.42578125" style="2" customWidth="1"/>
    <col min="31" max="31" width="9.140625" style="2"/>
    <col min="32" max="32" width="11.7109375" style="2"/>
    <col min="33" max="33" width="5.85546875" style="2" customWidth="1"/>
    <col min="34" max="34" width="9.140625" style="2"/>
    <col min="35" max="35" width="11.7109375" style="2"/>
    <col min="36" max="36" width="5.7109375" style="2" customWidth="1"/>
    <col min="37" max="37" width="9.140625" style="2"/>
    <col min="38" max="38" width="11.7109375" style="2"/>
    <col min="39" max="39" width="6.7109375" style="2" customWidth="1"/>
    <col min="40" max="40" width="9.140625" style="2"/>
    <col min="41" max="41" width="10.5703125" style="2"/>
    <col min="42" max="42" width="6.7109375" style="2" customWidth="1"/>
    <col min="43" max="43" width="9.140625" style="2"/>
    <col min="44" max="44" width="10.5703125" style="2"/>
    <col min="45" max="45" width="5.7109375" style="2" customWidth="1"/>
    <col min="46" max="46" width="9.140625" style="2"/>
    <col min="47" max="47" width="10.5703125" style="2"/>
    <col min="48" max="48" width="5" style="2" customWidth="1"/>
    <col min="49" max="49" width="9.140625" style="2"/>
    <col min="50" max="50" width="11.7109375" style="2"/>
    <col min="51" max="51" width="5" style="2" customWidth="1"/>
    <col min="52" max="52" width="8.140625" style="2" customWidth="1"/>
    <col min="53" max="53" width="9.140625" style="2"/>
    <col min="54" max="54" width="5.28515625" style="2" customWidth="1"/>
    <col min="55" max="55" width="8.140625" style="2" customWidth="1"/>
    <col min="56" max="56" width="9.140625" style="2"/>
    <col min="57" max="57" width="5" style="2" customWidth="1"/>
    <col min="58" max="59" width="9.140625" style="2"/>
    <col min="60" max="60" width="5.28515625" style="2" customWidth="1"/>
    <col min="61" max="62" width="9.140625" style="2"/>
    <col min="63" max="63" width="6.5703125" style="2" customWidth="1"/>
    <col min="64" max="65" width="9.140625" style="2"/>
    <col min="66" max="66" width="5.7109375" style="2" customWidth="1"/>
    <col min="67" max="68" width="9.140625" style="2"/>
    <col min="69" max="69" width="5.5703125" style="2" customWidth="1"/>
    <col min="70" max="71" width="9.140625" style="2"/>
    <col min="72" max="72" width="4.7109375" style="2" customWidth="1"/>
    <col min="73" max="74" width="9.140625" style="2"/>
    <col min="75" max="75" width="5.140625" style="2" customWidth="1"/>
    <col min="76" max="76" width="8.28515625" style="2" customWidth="1"/>
    <col min="77" max="77" width="9.140625" style="2"/>
    <col min="78" max="78" width="0.85546875" style="2" customWidth="1"/>
    <col min="79" max="79" width="15.42578125" style="3" customWidth="1"/>
    <col min="80" max="80" width="8" style="3" customWidth="1"/>
    <col min="81" max="81" width="6.42578125" style="3" customWidth="1"/>
    <col min="82" max="82" width="9.140625" style="3"/>
    <col min="83" max="83" width="1.140625" style="3" customWidth="1"/>
    <col min="84" max="84" width="6" style="3" customWidth="1"/>
    <col min="85" max="85" width="7.7109375" style="3" customWidth="1"/>
    <col min="86" max="86" width="9.140625" style="3"/>
    <col min="87" max="87" width="1" style="3" customWidth="1"/>
    <col min="88" max="88" width="9.140625" style="3"/>
    <col min="89" max="89" width="9.42578125" style="3" customWidth="1"/>
    <col min="90" max="90" width="0.85546875" style="3" customWidth="1"/>
    <col min="91" max="91" width="10" style="3" customWidth="1"/>
    <col min="92" max="92" width="15.7109375" style="3" customWidth="1"/>
    <col min="93" max="93" width="9.140625" style="3"/>
    <col min="94" max="94" width="0.85546875" style="3" customWidth="1"/>
    <col min="95" max="95" width="15.7109375" style="3" customWidth="1"/>
    <col min="96" max="96" width="18.28515625" style="3" customWidth="1"/>
    <col min="97" max="97" width="0.85546875" style="3" customWidth="1"/>
    <col min="98" max="98" width="8.42578125" style="3" customWidth="1"/>
    <col min="99" max="99" width="6" style="3" customWidth="1"/>
    <col min="100" max="100" width="7.7109375" style="3" customWidth="1"/>
    <col min="101" max="101" width="9.140625" style="3"/>
    <col min="102" max="102" width="9.7109375" style="3"/>
    <col min="103" max="103" width="0.7109375" style="3" customWidth="1"/>
    <col min="104" max="104" width="11.28515625" style="3" customWidth="1"/>
    <col min="105" max="16384" width="9.140625" style="2"/>
  </cols>
  <sheetData>
    <row r="1" spans="1:104" s="1" customFormat="1" ht="9" customHeight="1"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</row>
    <row r="2" spans="1:104" s="1" customFormat="1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</row>
    <row r="3" spans="1:104" s="1" customFormat="1">
      <c r="B3" s="4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</row>
    <row r="4" spans="1:104">
      <c r="A4" s="93">
        <v>44504</v>
      </c>
      <c r="B4" s="94"/>
      <c r="C4" s="95" t="s">
        <v>102</v>
      </c>
      <c r="D4" s="96"/>
      <c r="E4" s="97"/>
      <c r="F4" s="95" t="s">
        <v>103</v>
      </c>
      <c r="G4" s="96"/>
      <c r="H4" s="97"/>
      <c r="I4" s="95" t="s">
        <v>104</v>
      </c>
      <c r="J4" s="96"/>
      <c r="K4" s="97"/>
      <c r="L4" s="95" t="s">
        <v>105</v>
      </c>
      <c r="M4" s="96"/>
      <c r="N4" s="97"/>
      <c r="O4" s="95" t="s">
        <v>106</v>
      </c>
      <c r="P4" s="96"/>
      <c r="Q4" s="97"/>
      <c r="R4" s="95" t="s">
        <v>107</v>
      </c>
      <c r="S4" s="96"/>
      <c r="T4" s="97"/>
      <c r="U4" s="95" t="s">
        <v>108</v>
      </c>
      <c r="V4" s="96"/>
      <c r="W4" s="97"/>
      <c r="X4" s="95" t="s">
        <v>109</v>
      </c>
      <c r="Y4" s="96"/>
      <c r="Z4" s="97"/>
      <c r="AA4" s="95" t="s">
        <v>110</v>
      </c>
      <c r="AB4" s="96"/>
      <c r="AC4" s="97"/>
      <c r="AD4" s="95" t="s">
        <v>111</v>
      </c>
      <c r="AE4" s="96"/>
      <c r="AF4" s="97"/>
      <c r="AG4" s="95" t="s">
        <v>112</v>
      </c>
      <c r="AH4" s="96"/>
      <c r="AI4" s="97"/>
      <c r="AJ4" s="95"/>
      <c r="AK4" s="96"/>
      <c r="AL4" s="97"/>
      <c r="AM4" s="95"/>
      <c r="AN4" s="96"/>
      <c r="AO4" s="97"/>
      <c r="AP4" s="95"/>
      <c r="AQ4" s="96"/>
      <c r="AR4" s="97"/>
      <c r="AS4" s="95"/>
      <c r="AT4" s="96"/>
      <c r="AU4" s="97"/>
      <c r="AV4" s="95"/>
      <c r="AW4" s="96"/>
      <c r="AX4" s="97"/>
      <c r="AY4" s="95"/>
      <c r="AZ4" s="96"/>
      <c r="BA4" s="97"/>
      <c r="BB4" s="95"/>
      <c r="BC4" s="96"/>
      <c r="BD4" s="97"/>
      <c r="BE4" s="95"/>
      <c r="BF4" s="96"/>
      <c r="BG4" s="97"/>
      <c r="BH4" s="95"/>
      <c r="BI4" s="96"/>
      <c r="BJ4" s="97"/>
      <c r="BK4" s="95"/>
      <c r="BL4" s="96"/>
      <c r="BM4" s="97"/>
      <c r="BN4" s="95"/>
      <c r="BO4" s="96"/>
      <c r="BP4" s="97"/>
      <c r="BQ4" s="95"/>
      <c r="BR4" s="96"/>
      <c r="BS4" s="97"/>
      <c r="BT4" s="95"/>
      <c r="BU4" s="96"/>
      <c r="BV4" s="97"/>
      <c r="BW4" s="95"/>
      <c r="BX4" s="96"/>
      <c r="BY4" s="97"/>
    </row>
    <row r="5" spans="1:104">
      <c r="A5" s="5" t="s">
        <v>10</v>
      </c>
      <c r="B5" s="5" t="s">
        <v>46</v>
      </c>
      <c r="C5" s="5" t="s">
        <v>11</v>
      </c>
      <c r="D5" s="5" t="s">
        <v>3</v>
      </c>
      <c r="E5" s="5" t="s">
        <v>38</v>
      </c>
      <c r="F5" s="5" t="s">
        <v>11</v>
      </c>
      <c r="G5" s="5" t="s">
        <v>3</v>
      </c>
      <c r="H5" s="5" t="s">
        <v>38</v>
      </c>
      <c r="I5" s="5" t="s">
        <v>11</v>
      </c>
      <c r="J5" s="5" t="s">
        <v>3</v>
      </c>
      <c r="K5" s="5" t="s">
        <v>38</v>
      </c>
      <c r="L5" s="5" t="s">
        <v>11</v>
      </c>
      <c r="M5" s="5" t="s">
        <v>3</v>
      </c>
      <c r="N5" s="5" t="s">
        <v>38</v>
      </c>
      <c r="O5" s="5" t="s">
        <v>11</v>
      </c>
      <c r="P5" s="5" t="s">
        <v>3</v>
      </c>
      <c r="Q5" s="5" t="s">
        <v>38</v>
      </c>
      <c r="R5" s="5" t="s">
        <v>11</v>
      </c>
      <c r="S5" s="5" t="s">
        <v>3</v>
      </c>
      <c r="T5" s="5" t="s">
        <v>38</v>
      </c>
      <c r="U5" s="5" t="s">
        <v>11</v>
      </c>
      <c r="V5" s="5" t="s">
        <v>3</v>
      </c>
      <c r="W5" s="5" t="s">
        <v>38</v>
      </c>
      <c r="X5" s="5" t="s">
        <v>11</v>
      </c>
      <c r="Y5" s="5" t="s">
        <v>3</v>
      </c>
      <c r="Z5" s="5" t="s">
        <v>38</v>
      </c>
      <c r="AA5" s="5" t="s">
        <v>11</v>
      </c>
      <c r="AB5" s="5" t="s">
        <v>3</v>
      </c>
      <c r="AC5" s="5" t="s">
        <v>38</v>
      </c>
      <c r="AD5" s="5" t="s">
        <v>11</v>
      </c>
      <c r="AE5" s="5" t="s">
        <v>3</v>
      </c>
      <c r="AF5" s="5" t="s">
        <v>38</v>
      </c>
      <c r="AG5" s="5" t="s">
        <v>11</v>
      </c>
      <c r="AH5" s="5" t="s">
        <v>3</v>
      </c>
      <c r="AI5" s="5" t="s">
        <v>38</v>
      </c>
      <c r="AJ5" s="5" t="s">
        <v>11</v>
      </c>
      <c r="AK5" s="5" t="s">
        <v>3</v>
      </c>
      <c r="AL5" s="5" t="s">
        <v>38</v>
      </c>
      <c r="AM5" s="5" t="s">
        <v>11</v>
      </c>
      <c r="AN5" s="5" t="s">
        <v>3</v>
      </c>
      <c r="AO5" s="5" t="s">
        <v>38</v>
      </c>
      <c r="AP5" s="5" t="s">
        <v>11</v>
      </c>
      <c r="AQ5" s="5" t="s">
        <v>3</v>
      </c>
      <c r="AR5" s="5" t="s">
        <v>38</v>
      </c>
      <c r="AS5" s="5" t="s">
        <v>11</v>
      </c>
      <c r="AT5" s="5" t="s">
        <v>3</v>
      </c>
      <c r="AU5" s="5" t="s">
        <v>38</v>
      </c>
      <c r="AV5" s="5" t="s">
        <v>11</v>
      </c>
      <c r="AW5" s="5" t="s">
        <v>3</v>
      </c>
      <c r="AX5" s="5" t="s">
        <v>38</v>
      </c>
      <c r="AY5" s="5" t="s">
        <v>11</v>
      </c>
      <c r="AZ5" s="5" t="s">
        <v>3</v>
      </c>
      <c r="BA5" s="5" t="s">
        <v>38</v>
      </c>
      <c r="BB5" s="5" t="s">
        <v>11</v>
      </c>
      <c r="BC5" s="5" t="s">
        <v>3</v>
      </c>
      <c r="BD5" s="5" t="s">
        <v>38</v>
      </c>
      <c r="BE5" s="5" t="s">
        <v>11</v>
      </c>
      <c r="BF5" s="5" t="s">
        <v>3</v>
      </c>
      <c r="BG5" s="5" t="s">
        <v>38</v>
      </c>
      <c r="BH5" s="5" t="s">
        <v>11</v>
      </c>
      <c r="BI5" s="5" t="s">
        <v>3</v>
      </c>
      <c r="BJ5" s="5" t="s">
        <v>38</v>
      </c>
      <c r="BK5" s="5" t="s">
        <v>11</v>
      </c>
      <c r="BL5" s="5" t="s">
        <v>3</v>
      </c>
      <c r="BM5" s="5" t="s">
        <v>38</v>
      </c>
      <c r="BN5" s="5" t="s">
        <v>11</v>
      </c>
      <c r="BO5" s="5" t="s">
        <v>3</v>
      </c>
      <c r="BP5" s="5" t="s">
        <v>38</v>
      </c>
      <c r="BQ5" s="5" t="s">
        <v>11</v>
      </c>
      <c r="BR5" s="5" t="s">
        <v>3</v>
      </c>
      <c r="BS5" s="5" t="s">
        <v>38</v>
      </c>
      <c r="BT5" s="5" t="s">
        <v>11</v>
      </c>
      <c r="BU5" s="5" t="s">
        <v>3</v>
      </c>
      <c r="BV5" s="5" t="s">
        <v>38</v>
      </c>
      <c r="BW5" s="5" t="s">
        <v>11</v>
      </c>
      <c r="BX5" s="5" t="s">
        <v>3</v>
      </c>
      <c r="BY5" s="5" t="s">
        <v>38</v>
      </c>
    </row>
    <row r="6" spans="1:104" ht="3" customHeight="1"/>
    <row r="7" spans="1:104">
      <c r="A7" s="6">
        <v>1</v>
      </c>
      <c r="B7" s="6" t="s">
        <v>53</v>
      </c>
      <c r="C7" s="7">
        <v>700</v>
      </c>
      <c r="D7" s="7">
        <v>48000</v>
      </c>
      <c r="E7" s="7">
        <f t="shared" ref="E7:E27" si="0">C7*D7</f>
        <v>33600000</v>
      </c>
      <c r="F7" s="7">
        <v>10</v>
      </c>
      <c r="G7" s="7">
        <v>50000</v>
      </c>
      <c r="H7" s="7">
        <f t="shared" ref="H7:H27" si="1">F7*G7</f>
        <v>500000</v>
      </c>
      <c r="I7" s="7"/>
      <c r="J7" s="7"/>
      <c r="K7" s="7">
        <f t="shared" ref="K7:K27" si="2">I7*J7</f>
        <v>0</v>
      </c>
      <c r="L7" s="7"/>
      <c r="M7" s="7"/>
      <c r="N7" s="7">
        <f t="shared" ref="N7:N27" si="3">L7*M7</f>
        <v>0</v>
      </c>
      <c r="O7" s="7"/>
      <c r="P7" s="7"/>
      <c r="Q7" s="7">
        <f t="shared" ref="Q7:Q27" si="4">O7*P7</f>
        <v>0</v>
      </c>
      <c r="R7" s="7"/>
      <c r="S7" s="7"/>
      <c r="T7" s="7">
        <f t="shared" ref="T7:T27" si="5">R7*S7</f>
        <v>0</v>
      </c>
      <c r="U7" s="7"/>
      <c r="V7" s="7"/>
      <c r="W7" s="7">
        <f t="shared" ref="W7:W27" si="6">U7*V7</f>
        <v>0</v>
      </c>
      <c r="X7" s="7">
        <v>20</v>
      </c>
      <c r="Y7" s="7">
        <v>48000</v>
      </c>
      <c r="Z7" s="7">
        <f t="shared" ref="Z7:Z27" si="7">X7*Y7</f>
        <v>960000</v>
      </c>
      <c r="AA7" s="7"/>
      <c r="AB7" s="7"/>
      <c r="AC7" s="7">
        <f t="shared" ref="AC7:AC27" si="8">AA7*AB7</f>
        <v>0</v>
      </c>
      <c r="AD7" s="7"/>
      <c r="AE7" s="7"/>
      <c r="AF7" s="7">
        <f t="shared" ref="AF7:AF27" si="9">AD7*AE7</f>
        <v>0</v>
      </c>
      <c r="AG7" s="7">
        <v>10</v>
      </c>
      <c r="AH7" s="7">
        <v>48000</v>
      </c>
      <c r="AI7" s="7">
        <f t="shared" ref="AI7:AI27" si="10">AG7*AH7</f>
        <v>480000</v>
      </c>
      <c r="AJ7" s="7"/>
      <c r="AK7" s="7"/>
      <c r="AL7" s="7">
        <f t="shared" ref="AL7:AL27" si="11">AJ7*AK7</f>
        <v>0</v>
      </c>
      <c r="AM7" s="7"/>
      <c r="AN7" s="7"/>
      <c r="AO7" s="7">
        <f t="shared" ref="AO7:AO27" si="12">AM7*AN7</f>
        <v>0</v>
      </c>
      <c r="AP7" s="7"/>
      <c r="AQ7" s="7"/>
      <c r="AR7" s="7">
        <f t="shared" ref="AR7:AR27" si="13">AP7*AQ7</f>
        <v>0</v>
      </c>
      <c r="AS7" s="7"/>
      <c r="AT7" s="7"/>
      <c r="AU7" s="7">
        <f t="shared" ref="AU7:AU27" si="14">AS7*AT7</f>
        <v>0</v>
      </c>
      <c r="AV7" s="12"/>
      <c r="AW7" s="12"/>
      <c r="AX7" s="12">
        <f t="shared" ref="AX7:AX27" si="15">AV7*AW7</f>
        <v>0</v>
      </c>
      <c r="AY7" s="12"/>
      <c r="AZ7" s="12"/>
      <c r="BA7" s="12">
        <f t="shared" ref="BA7:BA27" si="16">AY7*AZ7</f>
        <v>0</v>
      </c>
      <c r="BB7" s="12"/>
      <c r="BC7" s="12"/>
      <c r="BD7" s="12">
        <f t="shared" ref="BD7:BD27" si="17">BB7*BC7</f>
        <v>0</v>
      </c>
      <c r="BE7" s="12"/>
      <c r="BF7" s="12"/>
      <c r="BG7" s="12">
        <f t="shared" ref="BG7:BG27" si="18">BE7*BF7</f>
        <v>0</v>
      </c>
      <c r="BH7" s="12"/>
      <c r="BI7" s="12"/>
      <c r="BJ7" s="12">
        <f t="shared" ref="BJ7:BJ27" si="19">BH7*BI7</f>
        <v>0</v>
      </c>
      <c r="BK7" s="12"/>
      <c r="BL7" s="12"/>
      <c r="BM7" s="12">
        <f t="shared" ref="BM7:BM27" si="20">BK7*BL7</f>
        <v>0</v>
      </c>
      <c r="BN7" s="12"/>
      <c r="BO7" s="12"/>
      <c r="BP7" s="12">
        <f t="shared" ref="BP7:BP27" si="21">BN7*BO7</f>
        <v>0</v>
      </c>
      <c r="BQ7" s="12"/>
      <c r="BR7" s="12"/>
      <c r="BS7" s="12">
        <f t="shared" ref="BS7:BS27" si="22">BQ7*BR7</f>
        <v>0</v>
      </c>
      <c r="BT7" s="12"/>
      <c r="BU7" s="12"/>
      <c r="BV7" s="12">
        <f t="shared" ref="BV7:BV27" si="23">BT7*BU7</f>
        <v>0</v>
      </c>
      <c r="BW7" s="12"/>
      <c r="BX7" s="12"/>
      <c r="BY7" s="12">
        <f t="shared" ref="BY7:BY27" si="24">BW7*BX7</f>
        <v>0</v>
      </c>
    </row>
    <row r="8" spans="1:104">
      <c r="A8" s="6">
        <v>2</v>
      </c>
      <c r="B8" s="6" t="s">
        <v>56</v>
      </c>
      <c r="C8" s="7"/>
      <c r="D8" s="7"/>
      <c r="E8" s="7">
        <f t="shared" si="0"/>
        <v>0</v>
      </c>
      <c r="F8" s="7">
        <v>15</v>
      </c>
      <c r="G8" s="7">
        <v>45000</v>
      </c>
      <c r="H8" s="7">
        <f t="shared" si="1"/>
        <v>675000</v>
      </c>
      <c r="I8" s="7"/>
      <c r="J8" s="7"/>
      <c r="K8" s="7">
        <f t="shared" si="2"/>
        <v>0</v>
      </c>
      <c r="L8" s="7"/>
      <c r="M8" s="7"/>
      <c r="N8" s="7">
        <f t="shared" si="3"/>
        <v>0</v>
      </c>
      <c r="O8" s="7"/>
      <c r="P8" s="7"/>
      <c r="Q8" s="7">
        <f t="shared" si="4"/>
        <v>0</v>
      </c>
      <c r="R8" s="7"/>
      <c r="S8" s="7"/>
      <c r="T8" s="7">
        <f t="shared" si="5"/>
        <v>0</v>
      </c>
      <c r="U8" s="7"/>
      <c r="V8" s="7"/>
      <c r="W8" s="7">
        <f t="shared" si="6"/>
        <v>0</v>
      </c>
      <c r="X8" s="7"/>
      <c r="Y8" s="7"/>
      <c r="Z8" s="7">
        <f t="shared" si="7"/>
        <v>0</v>
      </c>
      <c r="AA8" s="7"/>
      <c r="AB8" s="7"/>
      <c r="AC8" s="7">
        <f t="shared" si="8"/>
        <v>0</v>
      </c>
      <c r="AD8" s="7"/>
      <c r="AE8" s="7"/>
      <c r="AF8" s="7">
        <f t="shared" si="9"/>
        <v>0</v>
      </c>
      <c r="AG8" s="7">
        <v>5</v>
      </c>
      <c r="AH8" s="7">
        <v>42000</v>
      </c>
      <c r="AI8" s="7">
        <f t="shared" si="10"/>
        <v>210000</v>
      </c>
      <c r="AJ8" s="7"/>
      <c r="AK8" s="7"/>
      <c r="AL8" s="7">
        <f t="shared" si="11"/>
        <v>0</v>
      </c>
      <c r="AM8" s="7"/>
      <c r="AN8" s="7"/>
      <c r="AO8" s="7">
        <f t="shared" si="12"/>
        <v>0</v>
      </c>
      <c r="AP8" s="7"/>
      <c r="AQ8" s="7"/>
      <c r="AR8" s="7">
        <f t="shared" si="13"/>
        <v>0</v>
      </c>
      <c r="AS8" s="7"/>
      <c r="AT8" s="7"/>
      <c r="AU8" s="7">
        <f t="shared" si="14"/>
        <v>0</v>
      </c>
      <c r="AV8" s="12"/>
      <c r="AW8" s="12"/>
      <c r="AX8" s="12">
        <f t="shared" si="15"/>
        <v>0</v>
      </c>
      <c r="AY8" s="12"/>
      <c r="AZ8" s="12"/>
      <c r="BA8" s="12">
        <f t="shared" si="16"/>
        <v>0</v>
      </c>
      <c r="BB8" s="12"/>
      <c r="BC8" s="12"/>
      <c r="BD8" s="12">
        <f t="shared" si="17"/>
        <v>0</v>
      </c>
      <c r="BE8" s="12"/>
      <c r="BF8" s="12"/>
      <c r="BG8" s="12">
        <f t="shared" si="18"/>
        <v>0</v>
      </c>
      <c r="BH8" s="12"/>
      <c r="BI8" s="12"/>
      <c r="BJ8" s="12">
        <f t="shared" si="19"/>
        <v>0</v>
      </c>
      <c r="BK8" s="12"/>
      <c r="BL8" s="12"/>
      <c r="BM8" s="12">
        <f t="shared" si="20"/>
        <v>0</v>
      </c>
      <c r="BN8" s="12"/>
      <c r="BO8" s="12"/>
      <c r="BP8" s="12">
        <f t="shared" si="21"/>
        <v>0</v>
      </c>
      <c r="BQ8" s="12"/>
      <c r="BR8" s="12"/>
      <c r="BS8" s="12">
        <f t="shared" si="22"/>
        <v>0</v>
      </c>
      <c r="BT8" s="12"/>
      <c r="BU8" s="12"/>
      <c r="BV8" s="12">
        <f t="shared" si="23"/>
        <v>0</v>
      </c>
      <c r="BW8" s="12"/>
      <c r="BX8" s="12"/>
      <c r="BY8" s="12">
        <f t="shared" si="24"/>
        <v>0</v>
      </c>
    </row>
    <row r="9" spans="1:104">
      <c r="A9" s="6">
        <v>3</v>
      </c>
      <c r="B9" s="6" t="s">
        <v>58</v>
      </c>
      <c r="C9" s="7"/>
      <c r="D9" s="7"/>
      <c r="E9" s="7">
        <f t="shared" si="0"/>
        <v>0</v>
      </c>
      <c r="F9" s="7"/>
      <c r="G9" s="7"/>
      <c r="H9" s="7">
        <f t="shared" si="1"/>
        <v>0</v>
      </c>
      <c r="I9" s="7"/>
      <c r="J9" s="7"/>
      <c r="K9" s="7">
        <f t="shared" si="2"/>
        <v>0</v>
      </c>
      <c r="L9" s="7"/>
      <c r="M9" s="7"/>
      <c r="N9" s="7">
        <f t="shared" si="3"/>
        <v>0</v>
      </c>
      <c r="O9" s="7"/>
      <c r="P9" s="7"/>
      <c r="Q9" s="7">
        <f t="shared" si="4"/>
        <v>0</v>
      </c>
      <c r="R9" s="7">
        <v>120</v>
      </c>
      <c r="S9" s="7">
        <v>40000</v>
      </c>
      <c r="T9" s="7">
        <f t="shared" si="5"/>
        <v>4800000</v>
      </c>
      <c r="U9" s="7"/>
      <c r="V9" s="7"/>
      <c r="W9" s="7">
        <f t="shared" si="6"/>
        <v>0</v>
      </c>
      <c r="X9" s="7"/>
      <c r="Y9" s="7"/>
      <c r="Z9" s="7">
        <f t="shared" si="7"/>
        <v>0</v>
      </c>
      <c r="AA9" s="7"/>
      <c r="AB9" s="7"/>
      <c r="AC9" s="7">
        <f t="shared" si="8"/>
        <v>0</v>
      </c>
      <c r="AD9" s="7"/>
      <c r="AE9" s="7"/>
      <c r="AF9" s="7">
        <f t="shared" si="9"/>
        <v>0</v>
      </c>
      <c r="AG9" s="7">
        <v>10</v>
      </c>
      <c r="AH9" s="7">
        <v>40000</v>
      </c>
      <c r="AI9" s="7">
        <f t="shared" si="10"/>
        <v>400000</v>
      </c>
      <c r="AJ9" s="7"/>
      <c r="AK9" s="7"/>
      <c r="AL9" s="7">
        <f t="shared" si="11"/>
        <v>0</v>
      </c>
      <c r="AM9" s="7"/>
      <c r="AN9" s="7"/>
      <c r="AO9" s="7">
        <f t="shared" si="12"/>
        <v>0</v>
      </c>
      <c r="AP9" s="7"/>
      <c r="AQ9" s="7"/>
      <c r="AR9" s="7">
        <f t="shared" si="13"/>
        <v>0</v>
      </c>
      <c r="AS9" s="7"/>
      <c r="AT9" s="7"/>
      <c r="AU9" s="7">
        <f t="shared" si="14"/>
        <v>0</v>
      </c>
      <c r="AV9" s="12"/>
      <c r="AW9" s="12"/>
      <c r="AX9" s="12">
        <f t="shared" si="15"/>
        <v>0</v>
      </c>
      <c r="AY9" s="12"/>
      <c r="AZ9" s="12"/>
      <c r="BA9" s="12">
        <f t="shared" si="16"/>
        <v>0</v>
      </c>
      <c r="BB9" s="12"/>
      <c r="BC9" s="12"/>
      <c r="BD9" s="12">
        <f t="shared" si="17"/>
        <v>0</v>
      </c>
      <c r="BE9" s="12"/>
      <c r="BF9" s="12"/>
      <c r="BG9" s="12">
        <f t="shared" si="18"/>
        <v>0</v>
      </c>
      <c r="BH9" s="12"/>
      <c r="BI9" s="12"/>
      <c r="BJ9" s="12">
        <f t="shared" si="19"/>
        <v>0</v>
      </c>
      <c r="BK9" s="12"/>
      <c r="BL9" s="12"/>
      <c r="BM9" s="12">
        <f t="shared" si="20"/>
        <v>0</v>
      </c>
      <c r="BN9" s="12"/>
      <c r="BO9" s="12"/>
      <c r="BP9" s="12">
        <f t="shared" si="21"/>
        <v>0</v>
      </c>
      <c r="BQ9" s="12"/>
      <c r="BR9" s="12"/>
      <c r="BS9" s="12">
        <f t="shared" si="22"/>
        <v>0</v>
      </c>
      <c r="BT9" s="12"/>
      <c r="BU9" s="12"/>
      <c r="BV9" s="12">
        <f t="shared" si="23"/>
        <v>0</v>
      </c>
      <c r="BW9" s="12"/>
      <c r="BX9" s="12"/>
      <c r="BY9" s="12">
        <f t="shared" si="24"/>
        <v>0</v>
      </c>
    </row>
    <row r="10" spans="1:104">
      <c r="A10" s="6">
        <v>4</v>
      </c>
      <c r="B10" s="6" t="s">
        <v>61</v>
      </c>
      <c r="C10" s="7"/>
      <c r="D10" s="7"/>
      <c r="E10" s="7">
        <f t="shared" si="0"/>
        <v>0</v>
      </c>
      <c r="F10" s="7">
        <v>35</v>
      </c>
      <c r="G10" s="7">
        <v>38000</v>
      </c>
      <c r="H10" s="7">
        <f t="shared" si="1"/>
        <v>1330000</v>
      </c>
      <c r="I10" s="7">
        <v>10</v>
      </c>
      <c r="J10" s="7">
        <v>38000</v>
      </c>
      <c r="K10" s="7">
        <f t="shared" si="2"/>
        <v>380000</v>
      </c>
      <c r="L10" s="7">
        <v>3</v>
      </c>
      <c r="M10" s="7">
        <v>37000</v>
      </c>
      <c r="N10" s="7">
        <f t="shared" si="3"/>
        <v>111000</v>
      </c>
      <c r="O10" s="7"/>
      <c r="P10" s="7"/>
      <c r="Q10" s="7">
        <f t="shared" si="4"/>
        <v>0</v>
      </c>
      <c r="R10" s="7"/>
      <c r="S10" s="7"/>
      <c r="T10" s="7">
        <f t="shared" si="5"/>
        <v>0</v>
      </c>
      <c r="U10" s="7"/>
      <c r="V10" s="7"/>
      <c r="W10" s="7">
        <f t="shared" si="6"/>
        <v>0</v>
      </c>
      <c r="X10" s="7">
        <v>50</v>
      </c>
      <c r="Y10" s="7">
        <v>37000</v>
      </c>
      <c r="Z10" s="7">
        <f t="shared" si="7"/>
        <v>1850000</v>
      </c>
      <c r="AA10" s="7"/>
      <c r="AB10" s="7"/>
      <c r="AC10" s="7">
        <f t="shared" si="8"/>
        <v>0</v>
      </c>
      <c r="AD10" s="7"/>
      <c r="AE10" s="7"/>
      <c r="AF10" s="7">
        <f t="shared" si="9"/>
        <v>0</v>
      </c>
      <c r="AG10" s="7">
        <v>10</v>
      </c>
      <c r="AH10" s="7">
        <v>37000</v>
      </c>
      <c r="AI10" s="7">
        <f t="shared" si="10"/>
        <v>370000</v>
      </c>
      <c r="AJ10" s="7"/>
      <c r="AK10" s="7"/>
      <c r="AL10" s="7">
        <f t="shared" si="11"/>
        <v>0</v>
      </c>
      <c r="AM10" s="7"/>
      <c r="AN10" s="7"/>
      <c r="AO10" s="7">
        <f t="shared" si="12"/>
        <v>0</v>
      </c>
      <c r="AP10" s="7"/>
      <c r="AQ10" s="7"/>
      <c r="AR10" s="7">
        <f t="shared" si="13"/>
        <v>0</v>
      </c>
      <c r="AS10" s="7"/>
      <c r="AT10" s="7"/>
      <c r="AU10" s="7">
        <f t="shared" si="14"/>
        <v>0</v>
      </c>
      <c r="AV10" s="12"/>
      <c r="AW10" s="12"/>
      <c r="AX10" s="12">
        <f t="shared" si="15"/>
        <v>0</v>
      </c>
      <c r="AY10" s="12"/>
      <c r="AZ10" s="12"/>
      <c r="BA10" s="12">
        <f t="shared" si="16"/>
        <v>0</v>
      </c>
      <c r="BB10" s="12"/>
      <c r="BC10" s="12"/>
      <c r="BD10" s="12">
        <f t="shared" si="17"/>
        <v>0</v>
      </c>
      <c r="BE10" s="12"/>
      <c r="BF10" s="12"/>
      <c r="BG10" s="12">
        <f t="shared" si="18"/>
        <v>0</v>
      </c>
      <c r="BH10" s="12"/>
      <c r="BI10" s="12"/>
      <c r="BJ10" s="12">
        <f t="shared" si="19"/>
        <v>0</v>
      </c>
      <c r="BK10" s="12"/>
      <c r="BL10" s="12"/>
      <c r="BM10" s="12">
        <f t="shared" si="20"/>
        <v>0</v>
      </c>
      <c r="BN10" s="12"/>
      <c r="BO10" s="12"/>
      <c r="BP10" s="12">
        <f t="shared" si="21"/>
        <v>0</v>
      </c>
      <c r="BQ10" s="12"/>
      <c r="BR10" s="12"/>
      <c r="BS10" s="12">
        <f t="shared" si="22"/>
        <v>0</v>
      </c>
      <c r="BT10" s="12"/>
      <c r="BU10" s="12"/>
      <c r="BV10" s="12">
        <f t="shared" si="23"/>
        <v>0</v>
      </c>
      <c r="BW10" s="12"/>
      <c r="BX10" s="12"/>
      <c r="BY10" s="12">
        <f t="shared" si="24"/>
        <v>0</v>
      </c>
    </row>
    <row r="11" spans="1:104">
      <c r="A11" s="6">
        <v>5</v>
      </c>
      <c r="B11" s="6" t="s">
        <v>63</v>
      </c>
      <c r="C11" s="7"/>
      <c r="D11" s="7"/>
      <c r="E11" s="7">
        <f t="shared" si="0"/>
        <v>0</v>
      </c>
      <c r="F11" s="7">
        <v>15</v>
      </c>
      <c r="G11" s="7">
        <v>38000</v>
      </c>
      <c r="H11" s="7">
        <f t="shared" si="1"/>
        <v>570000</v>
      </c>
      <c r="I11" s="7">
        <v>10</v>
      </c>
      <c r="J11" s="7">
        <v>38000</v>
      </c>
      <c r="K11" s="7">
        <f t="shared" si="2"/>
        <v>380000</v>
      </c>
      <c r="L11" s="7">
        <v>3</v>
      </c>
      <c r="M11" s="7">
        <v>38000</v>
      </c>
      <c r="N11" s="7">
        <f t="shared" si="3"/>
        <v>114000</v>
      </c>
      <c r="O11" s="7"/>
      <c r="P11" s="7"/>
      <c r="Q11" s="7">
        <f t="shared" si="4"/>
        <v>0</v>
      </c>
      <c r="R11" s="7"/>
      <c r="S11" s="7"/>
      <c r="T11" s="7">
        <f t="shared" si="5"/>
        <v>0</v>
      </c>
      <c r="U11" s="7"/>
      <c r="V11" s="7"/>
      <c r="W11" s="7">
        <f t="shared" si="6"/>
        <v>0</v>
      </c>
      <c r="X11" s="7"/>
      <c r="Y11" s="7"/>
      <c r="Z11" s="7">
        <f t="shared" si="7"/>
        <v>0</v>
      </c>
      <c r="AA11" s="7"/>
      <c r="AB11" s="7"/>
      <c r="AC11" s="7">
        <f t="shared" si="8"/>
        <v>0</v>
      </c>
      <c r="AD11" s="7"/>
      <c r="AE11" s="7"/>
      <c r="AF11" s="7">
        <f t="shared" si="9"/>
        <v>0</v>
      </c>
      <c r="AG11" s="7">
        <v>10</v>
      </c>
      <c r="AH11" s="7">
        <v>36000</v>
      </c>
      <c r="AI11" s="7">
        <f t="shared" si="10"/>
        <v>360000</v>
      </c>
      <c r="AJ11" s="7"/>
      <c r="AK11" s="7"/>
      <c r="AL11" s="7">
        <f t="shared" si="11"/>
        <v>0</v>
      </c>
      <c r="AM11" s="7"/>
      <c r="AN11" s="7"/>
      <c r="AO11" s="7">
        <f t="shared" si="12"/>
        <v>0</v>
      </c>
      <c r="AP11" s="7"/>
      <c r="AQ11" s="7"/>
      <c r="AR11" s="7">
        <f t="shared" si="13"/>
        <v>0</v>
      </c>
      <c r="AS11" s="7"/>
      <c r="AT11" s="7"/>
      <c r="AU11" s="7">
        <f t="shared" si="14"/>
        <v>0</v>
      </c>
      <c r="AV11" s="12"/>
      <c r="AW11" s="12"/>
      <c r="AX11" s="12">
        <f t="shared" si="15"/>
        <v>0</v>
      </c>
      <c r="AY11" s="12"/>
      <c r="AZ11" s="12"/>
      <c r="BA11" s="12">
        <f t="shared" si="16"/>
        <v>0</v>
      </c>
      <c r="BB11" s="12"/>
      <c r="BC11" s="12"/>
      <c r="BD11" s="12">
        <f t="shared" si="17"/>
        <v>0</v>
      </c>
      <c r="BE11" s="12"/>
      <c r="BF11" s="12"/>
      <c r="BG11" s="12">
        <f t="shared" si="18"/>
        <v>0</v>
      </c>
      <c r="BH11" s="12"/>
      <c r="BI11" s="12"/>
      <c r="BJ11" s="12">
        <f t="shared" si="19"/>
        <v>0</v>
      </c>
      <c r="BK11" s="12"/>
      <c r="BL11" s="12"/>
      <c r="BM11" s="12">
        <f t="shared" si="20"/>
        <v>0</v>
      </c>
      <c r="BN11" s="12"/>
      <c r="BO11" s="12"/>
      <c r="BP11" s="12">
        <f t="shared" si="21"/>
        <v>0</v>
      </c>
      <c r="BQ11" s="12"/>
      <c r="BR11" s="12"/>
      <c r="BS11" s="12">
        <f t="shared" si="22"/>
        <v>0</v>
      </c>
      <c r="BT11" s="12"/>
      <c r="BU11" s="12"/>
      <c r="BV11" s="12">
        <f t="shared" si="23"/>
        <v>0</v>
      </c>
      <c r="BW11" s="12"/>
      <c r="BX11" s="12"/>
      <c r="BY11" s="12">
        <f t="shared" si="24"/>
        <v>0</v>
      </c>
    </row>
    <row r="12" spans="1:104">
      <c r="A12" s="6">
        <v>6</v>
      </c>
      <c r="B12" s="6" t="s">
        <v>65</v>
      </c>
      <c r="C12" s="7"/>
      <c r="D12" s="7"/>
      <c r="E12" s="7">
        <f t="shared" si="0"/>
        <v>0</v>
      </c>
      <c r="F12" s="7">
        <v>5</v>
      </c>
      <c r="G12" s="7">
        <v>34000</v>
      </c>
      <c r="H12" s="7">
        <f t="shared" si="1"/>
        <v>170000</v>
      </c>
      <c r="I12" s="7"/>
      <c r="J12" s="7"/>
      <c r="K12" s="7">
        <f t="shared" si="2"/>
        <v>0</v>
      </c>
      <c r="L12" s="7">
        <v>1</v>
      </c>
      <c r="M12" s="7">
        <v>35000</v>
      </c>
      <c r="N12" s="7">
        <f t="shared" si="3"/>
        <v>35000</v>
      </c>
      <c r="O12" s="7"/>
      <c r="P12" s="7"/>
      <c r="Q12" s="7">
        <f t="shared" si="4"/>
        <v>0</v>
      </c>
      <c r="R12" s="7"/>
      <c r="S12" s="7"/>
      <c r="T12" s="7">
        <f t="shared" si="5"/>
        <v>0</v>
      </c>
      <c r="U12" s="7"/>
      <c r="V12" s="7"/>
      <c r="W12" s="7">
        <f t="shared" si="6"/>
        <v>0</v>
      </c>
      <c r="X12" s="7"/>
      <c r="Y12" s="7"/>
      <c r="Z12" s="7">
        <f t="shared" si="7"/>
        <v>0</v>
      </c>
      <c r="AA12" s="7">
        <v>10</v>
      </c>
      <c r="AB12" s="7">
        <v>35000</v>
      </c>
      <c r="AC12" s="7">
        <f t="shared" si="8"/>
        <v>350000</v>
      </c>
      <c r="AD12" s="7"/>
      <c r="AE12" s="7"/>
      <c r="AF12" s="7">
        <f t="shared" si="9"/>
        <v>0</v>
      </c>
      <c r="AG12" s="7">
        <v>10</v>
      </c>
      <c r="AH12" s="7">
        <v>34000</v>
      </c>
      <c r="AI12" s="7">
        <f t="shared" si="10"/>
        <v>340000</v>
      </c>
      <c r="AJ12" s="7"/>
      <c r="AK12" s="7"/>
      <c r="AL12" s="7">
        <f t="shared" si="11"/>
        <v>0</v>
      </c>
      <c r="AM12" s="7"/>
      <c r="AN12" s="7"/>
      <c r="AO12" s="7">
        <f t="shared" si="12"/>
        <v>0</v>
      </c>
      <c r="AP12" s="7"/>
      <c r="AQ12" s="7"/>
      <c r="AR12" s="7">
        <f t="shared" si="13"/>
        <v>0</v>
      </c>
      <c r="AS12" s="7"/>
      <c r="AT12" s="7"/>
      <c r="AU12" s="7">
        <f t="shared" si="14"/>
        <v>0</v>
      </c>
      <c r="AV12" s="12"/>
      <c r="AW12" s="12"/>
      <c r="AX12" s="12">
        <f t="shared" si="15"/>
        <v>0</v>
      </c>
      <c r="AY12" s="12"/>
      <c r="AZ12" s="12"/>
      <c r="BA12" s="12">
        <f t="shared" si="16"/>
        <v>0</v>
      </c>
      <c r="BB12" s="12"/>
      <c r="BC12" s="12"/>
      <c r="BD12" s="12">
        <f t="shared" si="17"/>
        <v>0</v>
      </c>
      <c r="BE12" s="12"/>
      <c r="BF12" s="12"/>
      <c r="BG12" s="12">
        <f t="shared" si="18"/>
        <v>0</v>
      </c>
      <c r="BH12" s="12"/>
      <c r="BI12" s="12"/>
      <c r="BJ12" s="12">
        <f t="shared" si="19"/>
        <v>0</v>
      </c>
      <c r="BK12" s="12"/>
      <c r="BL12" s="12"/>
      <c r="BM12" s="12">
        <f t="shared" si="20"/>
        <v>0</v>
      </c>
      <c r="BN12" s="12"/>
      <c r="BO12" s="12"/>
      <c r="BP12" s="12">
        <f t="shared" si="21"/>
        <v>0</v>
      </c>
      <c r="BQ12" s="12"/>
      <c r="BR12" s="12"/>
      <c r="BS12" s="12">
        <f t="shared" si="22"/>
        <v>0</v>
      </c>
      <c r="BT12" s="12"/>
      <c r="BU12" s="12"/>
      <c r="BV12" s="12">
        <f t="shared" si="23"/>
        <v>0</v>
      </c>
      <c r="BW12" s="12"/>
      <c r="BX12" s="12"/>
      <c r="BY12" s="12">
        <f t="shared" si="24"/>
        <v>0</v>
      </c>
    </row>
    <row r="13" spans="1:104">
      <c r="A13" s="6">
        <v>7</v>
      </c>
      <c r="B13" s="6" t="s">
        <v>67</v>
      </c>
      <c r="C13" s="7"/>
      <c r="D13" s="7"/>
      <c r="E13" s="7">
        <f t="shared" si="0"/>
        <v>0</v>
      </c>
      <c r="F13" s="7">
        <v>5</v>
      </c>
      <c r="G13" s="7">
        <v>17000</v>
      </c>
      <c r="H13" s="7">
        <f t="shared" si="1"/>
        <v>85000</v>
      </c>
      <c r="I13" s="7"/>
      <c r="J13" s="7"/>
      <c r="K13" s="7">
        <f t="shared" si="2"/>
        <v>0</v>
      </c>
      <c r="L13" s="7"/>
      <c r="M13" s="7"/>
      <c r="N13" s="7">
        <f t="shared" si="3"/>
        <v>0</v>
      </c>
      <c r="O13" s="7"/>
      <c r="P13" s="7"/>
      <c r="Q13" s="7">
        <f t="shared" si="4"/>
        <v>0</v>
      </c>
      <c r="R13" s="7"/>
      <c r="S13" s="7"/>
      <c r="T13" s="7">
        <f t="shared" si="5"/>
        <v>0</v>
      </c>
      <c r="U13" s="7"/>
      <c r="V13" s="7"/>
      <c r="W13" s="7">
        <f t="shared" si="6"/>
        <v>0</v>
      </c>
      <c r="X13" s="7"/>
      <c r="Y13" s="7"/>
      <c r="Z13" s="7">
        <f t="shared" si="7"/>
        <v>0</v>
      </c>
      <c r="AA13" s="7"/>
      <c r="AB13" s="7"/>
      <c r="AC13" s="7">
        <f t="shared" si="8"/>
        <v>0</v>
      </c>
      <c r="AD13" s="7"/>
      <c r="AE13" s="7"/>
      <c r="AF13" s="7">
        <f t="shared" si="9"/>
        <v>0</v>
      </c>
      <c r="AG13" s="7">
        <v>10</v>
      </c>
      <c r="AH13" s="7">
        <v>16000</v>
      </c>
      <c r="AI13" s="7">
        <f t="shared" si="10"/>
        <v>160000</v>
      </c>
      <c r="AJ13" s="7"/>
      <c r="AK13" s="7"/>
      <c r="AL13" s="7">
        <f t="shared" si="11"/>
        <v>0</v>
      </c>
      <c r="AM13" s="7"/>
      <c r="AN13" s="7"/>
      <c r="AO13" s="7">
        <f t="shared" si="12"/>
        <v>0</v>
      </c>
      <c r="AP13" s="7"/>
      <c r="AQ13" s="7"/>
      <c r="AR13" s="7">
        <f t="shared" si="13"/>
        <v>0</v>
      </c>
      <c r="AS13" s="7"/>
      <c r="AT13" s="7"/>
      <c r="AU13" s="7">
        <f t="shared" si="14"/>
        <v>0</v>
      </c>
      <c r="AV13" s="12"/>
      <c r="AW13" s="12"/>
      <c r="AX13" s="12">
        <f t="shared" si="15"/>
        <v>0</v>
      </c>
      <c r="AY13" s="12"/>
      <c r="AZ13" s="12"/>
      <c r="BA13" s="12">
        <f t="shared" si="16"/>
        <v>0</v>
      </c>
      <c r="BB13" s="12"/>
      <c r="BC13" s="12"/>
      <c r="BD13" s="12">
        <f t="shared" si="17"/>
        <v>0</v>
      </c>
      <c r="BE13" s="12"/>
      <c r="BF13" s="12"/>
      <c r="BG13" s="12">
        <f t="shared" si="18"/>
        <v>0</v>
      </c>
      <c r="BH13" s="12"/>
      <c r="BI13" s="12"/>
      <c r="BJ13" s="12">
        <f t="shared" si="19"/>
        <v>0</v>
      </c>
      <c r="BK13" s="12"/>
      <c r="BL13" s="12"/>
      <c r="BM13" s="12">
        <f t="shared" si="20"/>
        <v>0</v>
      </c>
      <c r="BN13" s="12"/>
      <c r="BO13" s="12"/>
      <c r="BP13" s="12">
        <f t="shared" si="21"/>
        <v>0</v>
      </c>
      <c r="BQ13" s="12"/>
      <c r="BR13" s="12"/>
      <c r="BS13" s="12">
        <f t="shared" si="22"/>
        <v>0</v>
      </c>
      <c r="BT13" s="12"/>
      <c r="BU13" s="12"/>
      <c r="BV13" s="12">
        <f t="shared" si="23"/>
        <v>0</v>
      </c>
      <c r="BW13" s="12"/>
      <c r="BX13" s="12"/>
      <c r="BY13" s="12">
        <f t="shared" si="24"/>
        <v>0</v>
      </c>
    </row>
    <row r="14" spans="1:104">
      <c r="A14" s="6">
        <v>8</v>
      </c>
      <c r="B14" s="6" t="s">
        <v>69</v>
      </c>
      <c r="C14" s="7">
        <v>20</v>
      </c>
      <c r="D14" s="7">
        <v>38000</v>
      </c>
      <c r="E14" s="7">
        <f t="shared" si="0"/>
        <v>760000</v>
      </c>
      <c r="F14" s="7">
        <v>35</v>
      </c>
      <c r="G14" s="7">
        <v>38000</v>
      </c>
      <c r="H14" s="7">
        <f t="shared" si="1"/>
        <v>1330000</v>
      </c>
      <c r="I14" s="7"/>
      <c r="J14" s="7"/>
      <c r="K14" s="7">
        <f t="shared" si="2"/>
        <v>0</v>
      </c>
      <c r="L14" s="7"/>
      <c r="M14" s="7"/>
      <c r="N14" s="7">
        <f t="shared" si="3"/>
        <v>0</v>
      </c>
      <c r="O14" s="7"/>
      <c r="P14" s="7"/>
      <c r="Q14" s="7">
        <f t="shared" si="4"/>
        <v>0</v>
      </c>
      <c r="R14" s="7"/>
      <c r="S14" s="7"/>
      <c r="T14" s="7">
        <f t="shared" si="5"/>
        <v>0</v>
      </c>
      <c r="U14" s="7"/>
      <c r="V14" s="7"/>
      <c r="W14" s="7">
        <f t="shared" si="6"/>
        <v>0</v>
      </c>
      <c r="X14" s="7">
        <v>100</v>
      </c>
      <c r="Y14" s="7">
        <v>35000</v>
      </c>
      <c r="Z14" s="7">
        <f t="shared" si="7"/>
        <v>3500000</v>
      </c>
      <c r="AA14" s="7"/>
      <c r="AB14" s="7"/>
      <c r="AC14" s="7">
        <f t="shared" si="8"/>
        <v>0</v>
      </c>
      <c r="AD14" s="7"/>
      <c r="AE14" s="7"/>
      <c r="AF14" s="7">
        <f t="shared" si="9"/>
        <v>0</v>
      </c>
      <c r="AG14" s="7">
        <v>10</v>
      </c>
      <c r="AH14" s="7">
        <v>34000</v>
      </c>
      <c r="AI14" s="7">
        <f t="shared" si="10"/>
        <v>340000</v>
      </c>
      <c r="AJ14" s="7"/>
      <c r="AK14" s="7"/>
      <c r="AL14" s="7">
        <f t="shared" si="11"/>
        <v>0</v>
      </c>
      <c r="AM14" s="7"/>
      <c r="AN14" s="7"/>
      <c r="AO14" s="7">
        <f t="shared" si="12"/>
        <v>0</v>
      </c>
      <c r="AP14" s="7"/>
      <c r="AQ14" s="7"/>
      <c r="AR14" s="7">
        <f t="shared" si="13"/>
        <v>0</v>
      </c>
      <c r="AS14" s="7"/>
      <c r="AT14" s="7"/>
      <c r="AU14" s="7">
        <f t="shared" si="14"/>
        <v>0</v>
      </c>
      <c r="AV14" s="12"/>
      <c r="AW14" s="12"/>
      <c r="AX14" s="12">
        <f t="shared" si="15"/>
        <v>0</v>
      </c>
      <c r="AY14" s="12"/>
      <c r="AZ14" s="12"/>
      <c r="BA14" s="12">
        <f t="shared" si="16"/>
        <v>0</v>
      </c>
      <c r="BB14" s="12"/>
      <c r="BC14" s="12"/>
      <c r="BD14" s="12">
        <f t="shared" si="17"/>
        <v>0</v>
      </c>
      <c r="BE14" s="12"/>
      <c r="BF14" s="12"/>
      <c r="BG14" s="12">
        <f t="shared" si="18"/>
        <v>0</v>
      </c>
      <c r="BH14" s="12"/>
      <c r="BI14" s="12"/>
      <c r="BJ14" s="12">
        <f t="shared" si="19"/>
        <v>0</v>
      </c>
      <c r="BK14" s="12"/>
      <c r="BL14" s="12"/>
      <c r="BM14" s="12">
        <f t="shared" si="20"/>
        <v>0</v>
      </c>
      <c r="BN14" s="12"/>
      <c r="BO14" s="12"/>
      <c r="BP14" s="12">
        <f t="shared" si="21"/>
        <v>0</v>
      </c>
      <c r="BQ14" s="12"/>
      <c r="BR14" s="12"/>
      <c r="BS14" s="12">
        <f t="shared" si="22"/>
        <v>0</v>
      </c>
      <c r="BT14" s="12"/>
      <c r="BU14" s="12"/>
      <c r="BV14" s="12">
        <f t="shared" si="23"/>
        <v>0</v>
      </c>
      <c r="BW14" s="12"/>
      <c r="BX14" s="12"/>
      <c r="BY14" s="12">
        <f t="shared" si="24"/>
        <v>0</v>
      </c>
    </row>
    <row r="15" spans="1:104">
      <c r="A15" s="6">
        <v>9</v>
      </c>
      <c r="B15" s="6" t="s">
        <v>72</v>
      </c>
      <c r="C15" s="7"/>
      <c r="D15" s="7"/>
      <c r="E15" s="7">
        <f t="shared" si="0"/>
        <v>0</v>
      </c>
      <c r="F15" s="7">
        <v>10</v>
      </c>
      <c r="G15" s="7">
        <v>14000</v>
      </c>
      <c r="H15" s="7">
        <f t="shared" si="1"/>
        <v>140000</v>
      </c>
      <c r="I15" s="7"/>
      <c r="J15" s="7"/>
      <c r="K15" s="7">
        <f t="shared" si="2"/>
        <v>0</v>
      </c>
      <c r="L15" s="7">
        <v>2</v>
      </c>
      <c r="M15" s="7">
        <v>13000</v>
      </c>
      <c r="N15" s="7">
        <f t="shared" si="3"/>
        <v>26000</v>
      </c>
      <c r="O15" s="7"/>
      <c r="P15" s="7"/>
      <c r="Q15" s="7">
        <f t="shared" si="4"/>
        <v>0</v>
      </c>
      <c r="R15" s="7"/>
      <c r="S15" s="7"/>
      <c r="T15" s="7">
        <f t="shared" si="5"/>
        <v>0</v>
      </c>
      <c r="U15" s="7"/>
      <c r="V15" s="7"/>
      <c r="W15" s="7">
        <f t="shared" si="6"/>
        <v>0</v>
      </c>
      <c r="X15" s="7">
        <v>30</v>
      </c>
      <c r="Y15" s="7">
        <v>13000</v>
      </c>
      <c r="Z15" s="7">
        <f t="shared" si="7"/>
        <v>390000</v>
      </c>
      <c r="AA15" s="7"/>
      <c r="AB15" s="7"/>
      <c r="AC15" s="7">
        <f t="shared" si="8"/>
        <v>0</v>
      </c>
      <c r="AD15" s="7"/>
      <c r="AE15" s="7"/>
      <c r="AF15" s="7">
        <f t="shared" si="9"/>
        <v>0</v>
      </c>
      <c r="AG15" s="7">
        <v>10</v>
      </c>
      <c r="AH15" s="7">
        <v>13000</v>
      </c>
      <c r="AI15" s="7">
        <f t="shared" si="10"/>
        <v>130000</v>
      </c>
      <c r="AJ15" s="7"/>
      <c r="AK15" s="7"/>
      <c r="AL15" s="7">
        <f t="shared" si="11"/>
        <v>0</v>
      </c>
      <c r="AM15" s="7"/>
      <c r="AN15" s="7"/>
      <c r="AO15" s="7">
        <f t="shared" si="12"/>
        <v>0</v>
      </c>
      <c r="AP15" s="7"/>
      <c r="AQ15" s="7"/>
      <c r="AR15" s="7">
        <f t="shared" si="13"/>
        <v>0</v>
      </c>
      <c r="AS15" s="7"/>
      <c r="AT15" s="7"/>
      <c r="AU15" s="7">
        <f t="shared" si="14"/>
        <v>0</v>
      </c>
      <c r="AV15" s="12"/>
      <c r="AW15" s="12"/>
      <c r="AX15" s="12">
        <f t="shared" si="15"/>
        <v>0</v>
      </c>
      <c r="AY15" s="12"/>
      <c r="AZ15" s="12"/>
      <c r="BA15" s="12">
        <f t="shared" si="16"/>
        <v>0</v>
      </c>
      <c r="BB15" s="12"/>
      <c r="BC15" s="12"/>
      <c r="BD15" s="12">
        <f t="shared" si="17"/>
        <v>0</v>
      </c>
      <c r="BE15" s="12"/>
      <c r="BF15" s="12"/>
      <c r="BG15" s="12">
        <f t="shared" si="18"/>
        <v>0</v>
      </c>
      <c r="BH15" s="12"/>
      <c r="BI15" s="12"/>
      <c r="BJ15" s="12">
        <f t="shared" si="19"/>
        <v>0</v>
      </c>
      <c r="BK15" s="12"/>
      <c r="BL15" s="12"/>
      <c r="BM15" s="12">
        <f t="shared" si="20"/>
        <v>0</v>
      </c>
      <c r="BN15" s="12"/>
      <c r="BO15" s="12"/>
      <c r="BP15" s="12">
        <f t="shared" si="21"/>
        <v>0</v>
      </c>
      <c r="BQ15" s="12"/>
      <c r="BR15" s="12"/>
      <c r="BS15" s="12">
        <f t="shared" si="22"/>
        <v>0</v>
      </c>
      <c r="BT15" s="12"/>
      <c r="BU15" s="12"/>
      <c r="BV15" s="12">
        <f t="shared" si="23"/>
        <v>0</v>
      </c>
      <c r="BW15" s="12"/>
      <c r="BX15" s="12"/>
      <c r="BY15" s="12">
        <f t="shared" si="24"/>
        <v>0</v>
      </c>
    </row>
    <row r="16" spans="1:104">
      <c r="A16" s="6">
        <v>10</v>
      </c>
      <c r="B16" s="6" t="s">
        <v>74</v>
      </c>
      <c r="C16" s="7"/>
      <c r="D16" s="7"/>
      <c r="E16" s="7">
        <f t="shared" si="0"/>
        <v>0</v>
      </c>
      <c r="F16" s="7">
        <v>15</v>
      </c>
      <c r="G16" s="7">
        <v>28000</v>
      </c>
      <c r="H16" s="7">
        <f t="shared" si="1"/>
        <v>420000</v>
      </c>
      <c r="I16" s="7"/>
      <c r="J16" s="7"/>
      <c r="K16" s="7">
        <f t="shared" si="2"/>
        <v>0</v>
      </c>
      <c r="L16" s="7">
        <v>3</v>
      </c>
      <c r="M16" s="7">
        <v>27000</v>
      </c>
      <c r="N16" s="7">
        <f t="shared" si="3"/>
        <v>81000</v>
      </c>
      <c r="O16" s="7"/>
      <c r="P16" s="7"/>
      <c r="Q16" s="7">
        <f t="shared" si="4"/>
        <v>0</v>
      </c>
      <c r="R16" s="7"/>
      <c r="S16" s="7"/>
      <c r="T16" s="7">
        <f t="shared" si="5"/>
        <v>0</v>
      </c>
      <c r="U16" s="7"/>
      <c r="V16" s="7"/>
      <c r="W16" s="7">
        <f t="shared" si="6"/>
        <v>0</v>
      </c>
      <c r="X16" s="7">
        <v>30</v>
      </c>
      <c r="Y16" s="7">
        <v>26000</v>
      </c>
      <c r="Z16" s="7">
        <f t="shared" si="7"/>
        <v>780000</v>
      </c>
      <c r="AA16" s="7"/>
      <c r="AB16" s="7"/>
      <c r="AC16" s="7">
        <f t="shared" si="8"/>
        <v>0</v>
      </c>
      <c r="AD16" s="7"/>
      <c r="AE16" s="7"/>
      <c r="AF16" s="7">
        <f t="shared" si="9"/>
        <v>0</v>
      </c>
      <c r="AG16" s="7"/>
      <c r="AH16" s="7"/>
      <c r="AI16" s="7">
        <f t="shared" si="10"/>
        <v>0</v>
      </c>
      <c r="AJ16" s="7"/>
      <c r="AK16" s="7"/>
      <c r="AL16" s="7">
        <f t="shared" si="11"/>
        <v>0</v>
      </c>
      <c r="AM16" s="7"/>
      <c r="AN16" s="7"/>
      <c r="AO16" s="7">
        <f t="shared" si="12"/>
        <v>0</v>
      </c>
      <c r="AP16" s="7"/>
      <c r="AQ16" s="7"/>
      <c r="AR16" s="7">
        <f t="shared" si="13"/>
        <v>0</v>
      </c>
      <c r="AS16" s="7"/>
      <c r="AT16" s="7"/>
      <c r="AU16" s="7">
        <f t="shared" si="14"/>
        <v>0</v>
      </c>
      <c r="AV16" s="12"/>
      <c r="AW16" s="12"/>
      <c r="AX16" s="12">
        <f t="shared" si="15"/>
        <v>0</v>
      </c>
      <c r="AY16" s="12"/>
      <c r="AZ16" s="12"/>
      <c r="BA16" s="12">
        <f t="shared" si="16"/>
        <v>0</v>
      </c>
      <c r="BB16" s="12"/>
      <c r="BC16" s="12"/>
      <c r="BD16" s="12">
        <f t="shared" si="17"/>
        <v>0</v>
      </c>
      <c r="BE16" s="12"/>
      <c r="BF16" s="12"/>
      <c r="BG16" s="12">
        <f t="shared" si="18"/>
        <v>0</v>
      </c>
      <c r="BH16" s="12"/>
      <c r="BI16" s="12"/>
      <c r="BJ16" s="12">
        <f t="shared" si="19"/>
        <v>0</v>
      </c>
      <c r="BK16" s="12"/>
      <c r="BL16" s="12"/>
      <c r="BM16" s="12">
        <f t="shared" si="20"/>
        <v>0</v>
      </c>
      <c r="BN16" s="12"/>
      <c r="BO16" s="12"/>
      <c r="BP16" s="12">
        <f t="shared" si="21"/>
        <v>0</v>
      </c>
      <c r="BQ16" s="12"/>
      <c r="BR16" s="12"/>
      <c r="BS16" s="12">
        <f t="shared" si="22"/>
        <v>0</v>
      </c>
      <c r="BT16" s="12"/>
      <c r="BU16" s="12"/>
      <c r="BV16" s="12">
        <f t="shared" si="23"/>
        <v>0</v>
      </c>
      <c r="BW16" s="12"/>
      <c r="BX16" s="12"/>
      <c r="BY16" s="12">
        <f t="shared" si="24"/>
        <v>0</v>
      </c>
    </row>
    <row r="17" spans="1:77">
      <c r="A17" s="6">
        <v>11</v>
      </c>
      <c r="B17" s="6" t="s">
        <v>76</v>
      </c>
      <c r="C17" s="7"/>
      <c r="D17" s="7"/>
      <c r="E17" s="7">
        <f t="shared" si="0"/>
        <v>0</v>
      </c>
      <c r="F17" s="7"/>
      <c r="G17" s="7"/>
      <c r="H17" s="7">
        <f t="shared" si="1"/>
        <v>0</v>
      </c>
      <c r="I17" s="7"/>
      <c r="J17" s="7"/>
      <c r="K17" s="7">
        <f t="shared" si="2"/>
        <v>0</v>
      </c>
      <c r="L17" s="7"/>
      <c r="M17" s="7"/>
      <c r="N17" s="7">
        <f t="shared" si="3"/>
        <v>0</v>
      </c>
      <c r="O17" s="7"/>
      <c r="P17" s="7"/>
      <c r="Q17" s="7">
        <f t="shared" si="4"/>
        <v>0</v>
      </c>
      <c r="R17" s="7"/>
      <c r="S17" s="7"/>
      <c r="T17" s="7">
        <f t="shared" si="5"/>
        <v>0</v>
      </c>
      <c r="U17" s="7"/>
      <c r="V17" s="7"/>
      <c r="W17" s="7">
        <f t="shared" si="6"/>
        <v>0</v>
      </c>
      <c r="X17" s="7"/>
      <c r="Y17" s="7"/>
      <c r="Z17" s="7">
        <f t="shared" si="7"/>
        <v>0</v>
      </c>
      <c r="AA17" s="7"/>
      <c r="AB17" s="7"/>
      <c r="AC17" s="7">
        <f t="shared" si="8"/>
        <v>0</v>
      </c>
      <c r="AD17" s="7"/>
      <c r="AE17" s="7"/>
      <c r="AF17" s="7">
        <f t="shared" si="9"/>
        <v>0</v>
      </c>
      <c r="AG17" s="7"/>
      <c r="AH17" s="7"/>
      <c r="AI17" s="7">
        <f t="shared" si="10"/>
        <v>0</v>
      </c>
      <c r="AJ17" s="7"/>
      <c r="AK17" s="7"/>
      <c r="AL17" s="7">
        <f t="shared" si="11"/>
        <v>0</v>
      </c>
      <c r="AM17" s="7"/>
      <c r="AN17" s="7"/>
      <c r="AO17" s="7">
        <f t="shared" si="12"/>
        <v>0</v>
      </c>
      <c r="AP17" s="7"/>
      <c r="AQ17" s="7"/>
      <c r="AR17" s="7">
        <f t="shared" si="13"/>
        <v>0</v>
      </c>
      <c r="AS17" s="7"/>
      <c r="AT17" s="7"/>
      <c r="AU17" s="7">
        <f t="shared" si="14"/>
        <v>0</v>
      </c>
      <c r="AV17" s="12"/>
      <c r="AW17" s="12"/>
      <c r="AX17" s="12">
        <f t="shared" si="15"/>
        <v>0</v>
      </c>
      <c r="AY17" s="12"/>
      <c r="AZ17" s="12"/>
      <c r="BA17" s="12">
        <f t="shared" si="16"/>
        <v>0</v>
      </c>
      <c r="BB17" s="12"/>
      <c r="BC17" s="12"/>
      <c r="BD17" s="12">
        <f t="shared" si="17"/>
        <v>0</v>
      </c>
      <c r="BE17" s="12"/>
      <c r="BF17" s="12"/>
      <c r="BG17" s="12">
        <f t="shared" si="18"/>
        <v>0</v>
      </c>
      <c r="BH17" s="12"/>
      <c r="BI17" s="12"/>
      <c r="BJ17" s="12">
        <f t="shared" si="19"/>
        <v>0</v>
      </c>
      <c r="BK17" s="12"/>
      <c r="BL17" s="12"/>
      <c r="BM17" s="12">
        <f t="shared" si="20"/>
        <v>0</v>
      </c>
      <c r="BN17" s="12"/>
      <c r="BO17" s="12"/>
      <c r="BP17" s="12">
        <f t="shared" si="21"/>
        <v>0</v>
      </c>
      <c r="BQ17" s="12"/>
      <c r="BR17" s="12"/>
      <c r="BS17" s="12">
        <f t="shared" si="22"/>
        <v>0</v>
      </c>
      <c r="BT17" s="12"/>
      <c r="BU17" s="12"/>
      <c r="BV17" s="12">
        <f t="shared" si="23"/>
        <v>0</v>
      </c>
      <c r="BW17" s="12"/>
      <c r="BX17" s="12"/>
      <c r="BY17" s="12">
        <f t="shared" si="24"/>
        <v>0</v>
      </c>
    </row>
    <row r="18" spans="1:77">
      <c r="A18" s="6">
        <v>12</v>
      </c>
      <c r="B18" s="6" t="s">
        <v>78</v>
      </c>
      <c r="C18" s="7"/>
      <c r="D18" s="7"/>
      <c r="E18" s="7">
        <f t="shared" si="0"/>
        <v>0</v>
      </c>
      <c r="F18" s="7"/>
      <c r="G18" s="7"/>
      <c r="H18" s="7">
        <f t="shared" si="1"/>
        <v>0</v>
      </c>
      <c r="I18" s="7"/>
      <c r="J18" s="7"/>
      <c r="K18" s="7">
        <f t="shared" si="2"/>
        <v>0</v>
      </c>
      <c r="L18" s="7"/>
      <c r="M18" s="7"/>
      <c r="N18" s="7">
        <f t="shared" si="3"/>
        <v>0</v>
      </c>
      <c r="O18" s="7"/>
      <c r="P18" s="7"/>
      <c r="Q18" s="7">
        <f t="shared" si="4"/>
        <v>0</v>
      </c>
      <c r="R18" s="7"/>
      <c r="S18" s="7"/>
      <c r="T18" s="7">
        <f t="shared" si="5"/>
        <v>0</v>
      </c>
      <c r="U18" s="7"/>
      <c r="V18" s="7"/>
      <c r="W18" s="7">
        <f t="shared" si="6"/>
        <v>0</v>
      </c>
      <c r="X18" s="7"/>
      <c r="Y18" s="7"/>
      <c r="Z18" s="7">
        <f t="shared" si="7"/>
        <v>0</v>
      </c>
      <c r="AA18" s="7"/>
      <c r="AB18" s="7"/>
      <c r="AC18" s="7">
        <f t="shared" si="8"/>
        <v>0</v>
      </c>
      <c r="AD18" s="7"/>
      <c r="AE18" s="7"/>
      <c r="AF18" s="7">
        <f t="shared" si="9"/>
        <v>0</v>
      </c>
      <c r="AG18" s="7">
        <v>10</v>
      </c>
      <c r="AH18" s="7">
        <v>8000</v>
      </c>
      <c r="AI18" s="7">
        <f t="shared" si="10"/>
        <v>80000</v>
      </c>
      <c r="AJ18" s="7"/>
      <c r="AK18" s="7"/>
      <c r="AL18" s="7">
        <f t="shared" si="11"/>
        <v>0</v>
      </c>
      <c r="AM18" s="7"/>
      <c r="AN18" s="7"/>
      <c r="AO18" s="7">
        <f t="shared" si="12"/>
        <v>0</v>
      </c>
      <c r="AP18" s="7"/>
      <c r="AQ18" s="7"/>
      <c r="AR18" s="7">
        <f t="shared" si="13"/>
        <v>0</v>
      </c>
      <c r="AS18" s="7"/>
      <c r="AT18" s="7"/>
      <c r="AU18" s="7">
        <f t="shared" si="14"/>
        <v>0</v>
      </c>
      <c r="AV18" s="12"/>
      <c r="AW18" s="12"/>
      <c r="AX18" s="12">
        <f t="shared" si="15"/>
        <v>0</v>
      </c>
      <c r="AY18" s="12"/>
      <c r="AZ18" s="12"/>
      <c r="BA18" s="12">
        <f t="shared" si="16"/>
        <v>0</v>
      </c>
      <c r="BB18" s="12"/>
      <c r="BC18" s="12"/>
      <c r="BD18" s="12">
        <f t="shared" si="17"/>
        <v>0</v>
      </c>
      <c r="BE18" s="12"/>
      <c r="BF18" s="12"/>
      <c r="BG18" s="12">
        <f t="shared" si="18"/>
        <v>0</v>
      </c>
      <c r="BH18" s="12"/>
      <c r="BI18" s="12"/>
      <c r="BJ18" s="12">
        <f t="shared" si="19"/>
        <v>0</v>
      </c>
      <c r="BK18" s="12"/>
      <c r="BL18" s="12"/>
      <c r="BM18" s="12">
        <f t="shared" si="20"/>
        <v>0</v>
      </c>
      <c r="BN18" s="12"/>
      <c r="BO18" s="12"/>
      <c r="BP18" s="12">
        <f t="shared" si="21"/>
        <v>0</v>
      </c>
      <c r="BQ18" s="12"/>
      <c r="BR18" s="12"/>
      <c r="BS18" s="12">
        <f t="shared" si="22"/>
        <v>0</v>
      </c>
      <c r="BT18" s="12"/>
      <c r="BU18" s="12"/>
      <c r="BV18" s="12">
        <f t="shared" si="23"/>
        <v>0</v>
      </c>
      <c r="BW18" s="12"/>
      <c r="BX18" s="12"/>
      <c r="BY18" s="12">
        <f t="shared" si="24"/>
        <v>0</v>
      </c>
    </row>
    <row r="19" spans="1:77">
      <c r="A19" s="6">
        <v>13</v>
      </c>
      <c r="B19" s="6" t="s">
        <v>80</v>
      </c>
      <c r="C19" s="7"/>
      <c r="D19" s="7"/>
      <c r="E19" s="7">
        <f t="shared" si="0"/>
        <v>0</v>
      </c>
      <c r="F19" s="7">
        <v>200</v>
      </c>
      <c r="G19" s="7">
        <v>2500</v>
      </c>
      <c r="H19" s="7">
        <f t="shared" si="1"/>
        <v>500000</v>
      </c>
      <c r="I19" s="7"/>
      <c r="J19" s="7"/>
      <c r="K19" s="7">
        <f t="shared" si="2"/>
        <v>0</v>
      </c>
      <c r="L19" s="7">
        <v>25</v>
      </c>
      <c r="M19" s="7">
        <v>2500</v>
      </c>
      <c r="N19" s="7">
        <f t="shared" si="3"/>
        <v>62500</v>
      </c>
      <c r="O19" s="7"/>
      <c r="P19" s="7"/>
      <c r="Q19" s="7">
        <f t="shared" si="4"/>
        <v>0</v>
      </c>
      <c r="R19" s="7"/>
      <c r="S19" s="7"/>
      <c r="T19" s="7">
        <f t="shared" si="5"/>
        <v>0</v>
      </c>
      <c r="U19" s="7"/>
      <c r="V19" s="7"/>
      <c r="W19" s="7">
        <f t="shared" si="6"/>
        <v>0</v>
      </c>
      <c r="X19" s="7">
        <v>200</v>
      </c>
      <c r="Y19" s="7">
        <v>2500</v>
      </c>
      <c r="Z19" s="7">
        <f t="shared" si="7"/>
        <v>500000</v>
      </c>
      <c r="AA19" s="7"/>
      <c r="AB19" s="7"/>
      <c r="AC19" s="7">
        <f t="shared" si="8"/>
        <v>0</v>
      </c>
      <c r="AD19" s="7"/>
      <c r="AE19" s="7"/>
      <c r="AF19" s="7">
        <f t="shared" si="9"/>
        <v>0</v>
      </c>
      <c r="AG19" s="7">
        <v>100</v>
      </c>
      <c r="AH19" s="7">
        <v>2500</v>
      </c>
      <c r="AI19" s="7">
        <f t="shared" si="10"/>
        <v>250000</v>
      </c>
      <c r="AJ19" s="7"/>
      <c r="AK19" s="7"/>
      <c r="AL19" s="7">
        <f t="shared" si="11"/>
        <v>0</v>
      </c>
      <c r="AM19" s="7"/>
      <c r="AN19" s="7"/>
      <c r="AO19" s="7">
        <f t="shared" si="12"/>
        <v>0</v>
      </c>
      <c r="AP19" s="7"/>
      <c r="AQ19" s="7"/>
      <c r="AR19" s="7">
        <f t="shared" si="13"/>
        <v>0</v>
      </c>
      <c r="AS19" s="7"/>
      <c r="AT19" s="7"/>
      <c r="AU19" s="7">
        <f t="shared" si="14"/>
        <v>0</v>
      </c>
      <c r="AV19" s="12"/>
      <c r="AW19" s="12"/>
      <c r="AX19" s="12">
        <f t="shared" si="15"/>
        <v>0</v>
      </c>
      <c r="AY19" s="12"/>
      <c r="AZ19" s="12"/>
      <c r="BA19" s="12">
        <f t="shared" si="16"/>
        <v>0</v>
      </c>
      <c r="BB19" s="12"/>
      <c r="BC19" s="12"/>
      <c r="BD19" s="12">
        <f t="shared" si="17"/>
        <v>0</v>
      </c>
      <c r="BE19" s="12"/>
      <c r="BF19" s="12"/>
      <c r="BG19" s="12">
        <f t="shared" si="18"/>
        <v>0</v>
      </c>
      <c r="BH19" s="12"/>
      <c r="BI19" s="12"/>
      <c r="BJ19" s="12">
        <f t="shared" si="19"/>
        <v>0</v>
      </c>
      <c r="BK19" s="12"/>
      <c r="BL19" s="12"/>
      <c r="BM19" s="12">
        <f t="shared" si="20"/>
        <v>0</v>
      </c>
      <c r="BN19" s="12"/>
      <c r="BO19" s="12"/>
      <c r="BP19" s="12">
        <f t="shared" si="21"/>
        <v>0</v>
      </c>
      <c r="BQ19" s="12"/>
      <c r="BR19" s="12"/>
      <c r="BS19" s="12">
        <f t="shared" si="22"/>
        <v>0</v>
      </c>
      <c r="BT19" s="12"/>
      <c r="BU19" s="12"/>
      <c r="BV19" s="12">
        <f t="shared" si="23"/>
        <v>0</v>
      </c>
      <c r="BW19" s="12"/>
      <c r="BX19" s="12"/>
      <c r="BY19" s="12">
        <f t="shared" si="24"/>
        <v>0</v>
      </c>
    </row>
    <row r="20" spans="1:77">
      <c r="A20" s="6">
        <v>14</v>
      </c>
      <c r="B20" s="6" t="s">
        <v>83</v>
      </c>
      <c r="C20" s="7"/>
      <c r="D20" s="7"/>
      <c r="E20" s="7">
        <f t="shared" si="0"/>
        <v>0</v>
      </c>
      <c r="F20" s="7">
        <v>15</v>
      </c>
      <c r="G20" s="7">
        <v>19000</v>
      </c>
      <c r="H20" s="7">
        <f t="shared" si="1"/>
        <v>285000</v>
      </c>
      <c r="I20" s="7"/>
      <c r="J20" s="7"/>
      <c r="K20" s="7">
        <f t="shared" si="2"/>
        <v>0</v>
      </c>
      <c r="L20" s="7">
        <v>2</v>
      </c>
      <c r="M20" s="7">
        <v>18000</v>
      </c>
      <c r="N20" s="7">
        <f t="shared" si="3"/>
        <v>36000</v>
      </c>
      <c r="O20" s="7"/>
      <c r="P20" s="7"/>
      <c r="Q20" s="7">
        <f t="shared" si="4"/>
        <v>0</v>
      </c>
      <c r="R20" s="7"/>
      <c r="S20" s="7"/>
      <c r="T20" s="7">
        <f t="shared" si="5"/>
        <v>0</v>
      </c>
      <c r="U20" s="7"/>
      <c r="V20" s="7"/>
      <c r="W20" s="7">
        <f t="shared" si="6"/>
        <v>0</v>
      </c>
      <c r="X20" s="7">
        <v>30</v>
      </c>
      <c r="Y20" s="7">
        <v>19000</v>
      </c>
      <c r="Z20" s="7">
        <f t="shared" si="7"/>
        <v>570000</v>
      </c>
      <c r="AA20" s="7"/>
      <c r="AB20" s="7"/>
      <c r="AC20" s="7">
        <f t="shared" si="8"/>
        <v>0</v>
      </c>
      <c r="AD20" s="7"/>
      <c r="AE20" s="7"/>
      <c r="AF20" s="7">
        <f t="shared" si="9"/>
        <v>0</v>
      </c>
      <c r="AG20" s="7">
        <v>10</v>
      </c>
      <c r="AH20" s="7">
        <v>19000</v>
      </c>
      <c r="AI20" s="7">
        <f t="shared" si="10"/>
        <v>190000</v>
      </c>
      <c r="AJ20" s="7"/>
      <c r="AK20" s="7"/>
      <c r="AL20" s="7">
        <f t="shared" si="11"/>
        <v>0</v>
      </c>
      <c r="AM20" s="7"/>
      <c r="AN20" s="7"/>
      <c r="AO20" s="7">
        <f t="shared" si="12"/>
        <v>0</v>
      </c>
      <c r="AP20" s="7"/>
      <c r="AQ20" s="7"/>
      <c r="AR20" s="7">
        <f t="shared" si="13"/>
        <v>0</v>
      </c>
      <c r="AS20" s="7"/>
      <c r="AT20" s="7"/>
      <c r="AU20" s="7">
        <f t="shared" si="14"/>
        <v>0</v>
      </c>
      <c r="AV20" s="12"/>
      <c r="AW20" s="12"/>
      <c r="AX20" s="12">
        <f t="shared" si="15"/>
        <v>0</v>
      </c>
      <c r="AY20" s="12"/>
      <c r="AZ20" s="12"/>
      <c r="BA20" s="12">
        <f t="shared" si="16"/>
        <v>0</v>
      </c>
      <c r="BB20" s="12"/>
      <c r="BC20" s="12"/>
      <c r="BD20" s="12">
        <f t="shared" si="17"/>
        <v>0</v>
      </c>
      <c r="BE20" s="12"/>
      <c r="BF20" s="12"/>
      <c r="BG20" s="12">
        <f t="shared" si="18"/>
        <v>0</v>
      </c>
      <c r="BH20" s="12"/>
      <c r="BI20" s="12"/>
      <c r="BJ20" s="12">
        <f t="shared" si="19"/>
        <v>0</v>
      </c>
      <c r="BK20" s="12"/>
      <c r="BL20" s="12"/>
      <c r="BM20" s="12">
        <f t="shared" si="20"/>
        <v>0</v>
      </c>
      <c r="BN20" s="12"/>
      <c r="BO20" s="12"/>
      <c r="BP20" s="12">
        <f t="shared" si="21"/>
        <v>0</v>
      </c>
      <c r="BQ20" s="12"/>
      <c r="BR20" s="12"/>
      <c r="BS20" s="12">
        <f t="shared" si="22"/>
        <v>0</v>
      </c>
      <c r="BT20" s="12"/>
      <c r="BU20" s="12"/>
      <c r="BV20" s="12">
        <f t="shared" si="23"/>
        <v>0</v>
      </c>
      <c r="BW20" s="12"/>
      <c r="BX20" s="12"/>
      <c r="BY20" s="12">
        <f t="shared" si="24"/>
        <v>0</v>
      </c>
    </row>
    <row r="21" spans="1:77">
      <c r="A21" s="6">
        <v>15</v>
      </c>
      <c r="B21" s="6" t="s">
        <v>84</v>
      </c>
      <c r="C21" s="7"/>
      <c r="D21" s="7"/>
      <c r="E21" s="7">
        <f t="shared" si="0"/>
        <v>0</v>
      </c>
      <c r="F21" s="7"/>
      <c r="G21" s="7"/>
      <c r="H21" s="7">
        <f t="shared" si="1"/>
        <v>0</v>
      </c>
      <c r="I21" s="7"/>
      <c r="J21" s="7"/>
      <c r="K21" s="7">
        <f t="shared" si="2"/>
        <v>0</v>
      </c>
      <c r="L21" s="7"/>
      <c r="M21" s="7"/>
      <c r="N21" s="7">
        <f t="shared" si="3"/>
        <v>0</v>
      </c>
      <c r="O21" s="7"/>
      <c r="P21" s="7"/>
      <c r="Q21" s="7">
        <f t="shared" si="4"/>
        <v>0</v>
      </c>
      <c r="R21" s="7"/>
      <c r="S21" s="7"/>
      <c r="T21" s="7">
        <f t="shared" si="5"/>
        <v>0</v>
      </c>
      <c r="U21" s="7"/>
      <c r="V21" s="7"/>
      <c r="W21" s="7">
        <f t="shared" si="6"/>
        <v>0</v>
      </c>
      <c r="X21" s="7"/>
      <c r="Y21" s="7"/>
      <c r="Z21" s="7">
        <f t="shared" si="7"/>
        <v>0</v>
      </c>
      <c r="AA21" s="7"/>
      <c r="AB21" s="7"/>
      <c r="AC21" s="7">
        <f t="shared" si="8"/>
        <v>0</v>
      </c>
      <c r="AD21" s="7"/>
      <c r="AE21" s="7"/>
      <c r="AF21" s="7">
        <f t="shared" si="9"/>
        <v>0</v>
      </c>
      <c r="AG21" s="7">
        <v>5</v>
      </c>
      <c r="AH21" s="7">
        <v>30000</v>
      </c>
      <c r="AI21" s="7">
        <f t="shared" si="10"/>
        <v>150000</v>
      </c>
      <c r="AJ21" s="7"/>
      <c r="AK21" s="7"/>
      <c r="AL21" s="7">
        <f t="shared" si="11"/>
        <v>0</v>
      </c>
      <c r="AM21" s="7"/>
      <c r="AN21" s="7"/>
      <c r="AO21" s="7">
        <f t="shared" si="12"/>
        <v>0</v>
      </c>
      <c r="AP21" s="7"/>
      <c r="AQ21" s="7"/>
      <c r="AR21" s="7">
        <f t="shared" si="13"/>
        <v>0</v>
      </c>
      <c r="AS21" s="7"/>
      <c r="AT21" s="7"/>
      <c r="AU21" s="7">
        <f t="shared" si="14"/>
        <v>0</v>
      </c>
      <c r="AV21" s="12"/>
      <c r="AW21" s="12"/>
      <c r="AX21" s="12">
        <f t="shared" si="15"/>
        <v>0</v>
      </c>
      <c r="AY21" s="12"/>
      <c r="AZ21" s="12"/>
      <c r="BA21" s="12">
        <f t="shared" si="16"/>
        <v>0</v>
      </c>
      <c r="BB21" s="12"/>
      <c r="BC21" s="12"/>
      <c r="BD21" s="12">
        <f t="shared" si="17"/>
        <v>0</v>
      </c>
      <c r="BE21" s="12"/>
      <c r="BF21" s="12"/>
      <c r="BG21" s="12">
        <f t="shared" si="18"/>
        <v>0</v>
      </c>
      <c r="BH21" s="12"/>
      <c r="BI21" s="12"/>
      <c r="BJ21" s="12">
        <f t="shared" si="19"/>
        <v>0</v>
      </c>
      <c r="BK21" s="12"/>
      <c r="BL21" s="12"/>
      <c r="BM21" s="12">
        <f t="shared" si="20"/>
        <v>0</v>
      </c>
      <c r="BN21" s="12"/>
      <c r="BO21" s="12"/>
      <c r="BP21" s="12">
        <f t="shared" si="21"/>
        <v>0</v>
      </c>
      <c r="BQ21" s="12"/>
      <c r="BR21" s="12"/>
      <c r="BS21" s="12">
        <f t="shared" si="22"/>
        <v>0</v>
      </c>
      <c r="BT21" s="12"/>
      <c r="BU21" s="12"/>
      <c r="BV21" s="12">
        <f t="shared" si="23"/>
        <v>0</v>
      </c>
      <c r="BW21" s="12"/>
      <c r="BX21" s="12"/>
      <c r="BY21" s="12">
        <f t="shared" si="24"/>
        <v>0</v>
      </c>
    </row>
    <row r="22" spans="1:77">
      <c r="A22" s="6">
        <v>16</v>
      </c>
      <c r="B22" s="6" t="s">
        <v>85</v>
      </c>
      <c r="C22" s="7"/>
      <c r="D22" s="7"/>
      <c r="E22" s="7">
        <f t="shared" si="0"/>
        <v>0</v>
      </c>
      <c r="F22" s="7"/>
      <c r="G22" s="7"/>
      <c r="H22" s="7">
        <f t="shared" si="1"/>
        <v>0</v>
      </c>
      <c r="I22" s="7"/>
      <c r="J22" s="7"/>
      <c r="K22" s="7">
        <f t="shared" si="2"/>
        <v>0</v>
      </c>
      <c r="L22" s="7"/>
      <c r="M22" s="7"/>
      <c r="N22" s="7">
        <f t="shared" si="3"/>
        <v>0</v>
      </c>
      <c r="O22" s="7"/>
      <c r="P22" s="7"/>
      <c r="Q22" s="7">
        <f t="shared" si="4"/>
        <v>0</v>
      </c>
      <c r="R22" s="7"/>
      <c r="S22" s="7"/>
      <c r="T22" s="7">
        <f t="shared" si="5"/>
        <v>0</v>
      </c>
      <c r="U22" s="7"/>
      <c r="V22" s="7"/>
      <c r="W22" s="7">
        <f t="shared" si="6"/>
        <v>0</v>
      </c>
      <c r="X22" s="7"/>
      <c r="Y22" s="7"/>
      <c r="Z22" s="7">
        <f t="shared" si="7"/>
        <v>0</v>
      </c>
      <c r="AA22" s="7"/>
      <c r="AB22" s="7"/>
      <c r="AC22" s="7">
        <f t="shared" si="8"/>
        <v>0</v>
      </c>
      <c r="AD22" s="7"/>
      <c r="AE22" s="7"/>
      <c r="AF22" s="7">
        <f t="shared" si="9"/>
        <v>0</v>
      </c>
      <c r="AG22" s="7"/>
      <c r="AH22" s="7"/>
      <c r="AI22" s="7">
        <f t="shared" si="10"/>
        <v>0</v>
      </c>
      <c r="AJ22" s="7"/>
      <c r="AK22" s="7"/>
      <c r="AL22" s="7">
        <f t="shared" si="11"/>
        <v>0</v>
      </c>
      <c r="AM22" s="7"/>
      <c r="AN22" s="7"/>
      <c r="AO22" s="7">
        <f t="shared" si="12"/>
        <v>0</v>
      </c>
      <c r="AP22" s="7"/>
      <c r="AQ22" s="7"/>
      <c r="AR22" s="7">
        <f t="shared" si="13"/>
        <v>0</v>
      </c>
      <c r="AS22" s="7"/>
      <c r="AT22" s="7"/>
      <c r="AU22" s="7">
        <f t="shared" si="14"/>
        <v>0</v>
      </c>
      <c r="AV22" s="12"/>
      <c r="AW22" s="12"/>
      <c r="AX22" s="12">
        <f t="shared" si="15"/>
        <v>0</v>
      </c>
      <c r="AY22" s="12"/>
      <c r="AZ22" s="12"/>
      <c r="BA22" s="12">
        <f t="shared" si="16"/>
        <v>0</v>
      </c>
      <c r="BB22" s="12"/>
      <c r="BC22" s="12"/>
      <c r="BD22" s="12">
        <f t="shared" si="17"/>
        <v>0</v>
      </c>
      <c r="BE22" s="12"/>
      <c r="BF22" s="12"/>
      <c r="BG22" s="12">
        <f t="shared" si="18"/>
        <v>0</v>
      </c>
      <c r="BH22" s="12"/>
      <c r="BI22" s="12"/>
      <c r="BJ22" s="12">
        <f t="shared" si="19"/>
        <v>0</v>
      </c>
      <c r="BK22" s="12"/>
      <c r="BL22" s="12"/>
      <c r="BM22" s="12">
        <f t="shared" si="20"/>
        <v>0</v>
      </c>
      <c r="BN22" s="12"/>
      <c r="BO22" s="12"/>
      <c r="BP22" s="12">
        <f t="shared" si="21"/>
        <v>0</v>
      </c>
      <c r="BQ22" s="12"/>
      <c r="BR22" s="12"/>
      <c r="BS22" s="12">
        <f t="shared" si="22"/>
        <v>0</v>
      </c>
      <c r="BT22" s="12"/>
      <c r="BU22" s="12"/>
      <c r="BV22" s="12">
        <f t="shared" si="23"/>
        <v>0</v>
      </c>
      <c r="BW22" s="12"/>
      <c r="BX22" s="12"/>
      <c r="BY22" s="12">
        <f t="shared" si="24"/>
        <v>0</v>
      </c>
    </row>
    <row r="23" spans="1:77">
      <c r="A23" s="6">
        <v>17</v>
      </c>
      <c r="B23" s="6" t="s">
        <v>86</v>
      </c>
      <c r="C23" s="7"/>
      <c r="D23" s="7"/>
      <c r="E23" s="7">
        <f t="shared" si="0"/>
        <v>0</v>
      </c>
      <c r="F23" s="7"/>
      <c r="G23" s="7"/>
      <c r="H23" s="7">
        <f t="shared" si="1"/>
        <v>0</v>
      </c>
      <c r="I23" s="7"/>
      <c r="J23" s="7"/>
      <c r="K23" s="7">
        <f t="shared" si="2"/>
        <v>0</v>
      </c>
      <c r="L23" s="7">
        <v>2.8</v>
      </c>
      <c r="M23" s="7">
        <v>36000</v>
      </c>
      <c r="N23" s="7">
        <f t="shared" si="3"/>
        <v>100800</v>
      </c>
      <c r="O23" s="7">
        <v>2.6</v>
      </c>
      <c r="P23" s="7">
        <v>42000</v>
      </c>
      <c r="Q23" s="7">
        <f t="shared" si="4"/>
        <v>109200</v>
      </c>
      <c r="R23" s="7"/>
      <c r="S23" s="7"/>
      <c r="T23" s="7">
        <f t="shared" si="5"/>
        <v>0</v>
      </c>
      <c r="U23" s="7"/>
      <c r="V23" s="7"/>
      <c r="W23" s="7">
        <f t="shared" si="6"/>
        <v>0</v>
      </c>
      <c r="X23" s="7"/>
      <c r="Y23" s="7"/>
      <c r="Z23" s="7">
        <f t="shared" si="7"/>
        <v>0</v>
      </c>
      <c r="AA23" s="7"/>
      <c r="AB23" s="7"/>
      <c r="AC23" s="7">
        <f t="shared" si="8"/>
        <v>0</v>
      </c>
      <c r="AD23" s="7"/>
      <c r="AE23" s="7"/>
      <c r="AF23" s="7">
        <f t="shared" si="9"/>
        <v>0</v>
      </c>
      <c r="AG23" s="7"/>
      <c r="AH23" s="7"/>
      <c r="AI23" s="7">
        <f t="shared" si="10"/>
        <v>0</v>
      </c>
      <c r="AJ23" s="7"/>
      <c r="AK23" s="7"/>
      <c r="AL23" s="7">
        <f t="shared" si="11"/>
        <v>0</v>
      </c>
      <c r="AM23" s="7"/>
      <c r="AN23" s="7"/>
      <c r="AO23" s="7">
        <f t="shared" si="12"/>
        <v>0</v>
      </c>
      <c r="AP23" s="7"/>
      <c r="AQ23" s="7"/>
      <c r="AR23" s="7">
        <f t="shared" si="13"/>
        <v>0</v>
      </c>
      <c r="AS23" s="7"/>
      <c r="AT23" s="7"/>
      <c r="AU23" s="7">
        <f t="shared" si="14"/>
        <v>0</v>
      </c>
      <c r="AV23" s="12"/>
      <c r="AW23" s="12"/>
      <c r="AX23" s="12">
        <f t="shared" si="15"/>
        <v>0</v>
      </c>
      <c r="AY23" s="12"/>
      <c r="AZ23" s="12"/>
      <c r="BA23" s="12">
        <f t="shared" si="16"/>
        <v>0</v>
      </c>
      <c r="BB23" s="12"/>
      <c r="BC23" s="12"/>
      <c r="BD23" s="12">
        <f t="shared" si="17"/>
        <v>0</v>
      </c>
      <c r="BE23" s="12"/>
      <c r="BF23" s="12"/>
      <c r="BG23" s="12">
        <f t="shared" si="18"/>
        <v>0</v>
      </c>
      <c r="BH23" s="12"/>
      <c r="BI23" s="12"/>
      <c r="BJ23" s="12">
        <f t="shared" si="19"/>
        <v>0</v>
      </c>
      <c r="BK23" s="12"/>
      <c r="BL23" s="12"/>
      <c r="BM23" s="12">
        <f t="shared" si="20"/>
        <v>0</v>
      </c>
      <c r="BN23" s="12"/>
      <c r="BO23" s="12"/>
      <c r="BP23" s="12">
        <f t="shared" si="21"/>
        <v>0</v>
      </c>
      <c r="BQ23" s="12"/>
      <c r="BR23" s="12"/>
      <c r="BS23" s="12">
        <f t="shared" si="22"/>
        <v>0</v>
      </c>
      <c r="BT23" s="12"/>
      <c r="BU23" s="12"/>
      <c r="BV23" s="12">
        <f t="shared" si="23"/>
        <v>0</v>
      </c>
      <c r="BW23" s="12"/>
      <c r="BX23" s="12"/>
      <c r="BY23" s="12">
        <f t="shared" si="24"/>
        <v>0</v>
      </c>
    </row>
    <row r="24" spans="1:77">
      <c r="A24" s="6">
        <v>18</v>
      </c>
      <c r="B24" s="6" t="s">
        <v>87</v>
      </c>
      <c r="C24" s="7"/>
      <c r="D24" s="7"/>
      <c r="E24" s="7">
        <f t="shared" si="0"/>
        <v>0</v>
      </c>
      <c r="F24" s="7"/>
      <c r="G24" s="7"/>
      <c r="H24" s="7">
        <f t="shared" si="1"/>
        <v>0</v>
      </c>
      <c r="I24" s="7"/>
      <c r="J24" s="7"/>
      <c r="K24" s="7">
        <f t="shared" si="2"/>
        <v>0</v>
      </c>
      <c r="L24" s="7"/>
      <c r="M24" s="7"/>
      <c r="N24" s="7">
        <f t="shared" si="3"/>
        <v>0</v>
      </c>
      <c r="O24" s="7"/>
      <c r="P24" s="7"/>
      <c r="Q24" s="7">
        <f t="shared" si="4"/>
        <v>0</v>
      </c>
      <c r="R24" s="7"/>
      <c r="S24" s="7"/>
      <c r="T24" s="7">
        <f t="shared" si="5"/>
        <v>0</v>
      </c>
      <c r="U24" s="7">
        <v>31.3</v>
      </c>
      <c r="V24" s="7">
        <v>37000</v>
      </c>
      <c r="W24" s="7">
        <f t="shared" si="6"/>
        <v>1158100</v>
      </c>
      <c r="X24" s="7"/>
      <c r="Y24" s="7"/>
      <c r="Z24" s="7">
        <f t="shared" si="7"/>
        <v>0</v>
      </c>
      <c r="AA24" s="7"/>
      <c r="AB24" s="7"/>
      <c r="AC24" s="7">
        <f t="shared" si="8"/>
        <v>0</v>
      </c>
      <c r="AD24" s="7">
        <v>10</v>
      </c>
      <c r="AE24" s="7">
        <v>42000</v>
      </c>
      <c r="AF24" s="7">
        <f t="shared" si="9"/>
        <v>420000</v>
      </c>
      <c r="AG24" s="7"/>
      <c r="AH24" s="7"/>
      <c r="AI24" s="7">
        <f t="shared" si="10"/>
        <v>0</v>
      </c>
      <c r="AJ24" s="7"/>
      <c r="AK24" s="7"/>
      <c r="AL24" s="7">
        <f t="shared" si="11"/>
        <v>0</v>
      </c>
      <c r="AM24" s="7"/>
      <c r="AN24" s="7"/>
      <c r="AO24" s="7">
        <f t="shared" si="12"/>
        <v>0</v>
      </c>
      <c r="AP24" s="7"/>
      <c r="AQ24" s="7"/>
      <c r="AR24" s="7">
        <f t="shared" si="13"/>
        <v>0</v>
      </c>
      <c r="AS24" s="7"/>
      <c r="AT24" s="7"/>
      <c r="AU24" s="7">
        <f t="shared" si="14"/>
        <v>0</v>
      </c>
      <c r="AV24" s="12"/>
      <c r="AW24" s="12"/>
      <c r="AX24" s="12">
        <f t="shared" si="15"/>
        <v>0</v>
      </c>
      <c r="AY24" s="12"/>
      <c r="AZ24" s="12"/>
      <c r="BA24" s="12">
        <f t="shared" si="16"/>
        <v>0</v>
      </c>
      <c r="BB24" s="12"/>
      <c r="BC24" s="12"/>
      <c r="BD24" s="12">
        <f t="shared" si="17"/>
        <v>0</v>
      </c>
      <c r="BE24" s="12"/>
      <c r="BF24" s="12"/>
      <c r="BG24" s="12">
        <f t="shared" si="18"/>
        <v>0</v>
      </c>
      <c r="BH24" s="12"/>
      <c r="BI24" s="12"/>
      <c r="BJ24" s="12">
        <f t="shared" si="19"/>
        <v>0</v>
      </c>
      <c r="BK24" s="12"/>
      <c r="BL24" s="12"/>
      <c r="BM24" s="12">
        <f t="shared" si="20"/>
        <v>0</v>
      </c>
      <c r="BN24" s="12"/>
      <c r="BO24" s="12"/>
      <c r="BP24" s="12">
        <f t="shared" si="21"/>
        <v>0</v>
      </c>
      <c r="BQ24" s="12"/>
      <c r="BR24" s="12"/>
      <c r="BS24" s="12">
        <f t="shared" si="22"/>
        <v>0</v>
      </c>
      <c r="BT24" s="12"/>
      <c r="BU24" s="12"/>
      <c r="BV24" s="12">
        <f t="shared" si="23"/>
        <v>0</v>
      </c>
      <c r="BW24" s="12"/>
      <c r="BX24" s="12"/>
      <c r="BY24" s="12">
        <f t="shared" si="24"/>
        <v>0</v>
      </c>
    </row>
    <row r="25" spans="1:77">
      <c r="A25" s="6">
        <v>19</v>
      </c>
      <c r="B25" s="6"/>
      <c r="C25" s="7"/>
      <c r="D25" s="7"/>
      <c r="E25" s="7">
        <f t="shared" si="0"/>
        <v>0</v>
      </c>
      <c r="F25" s="7"/>
      <c r="G25" s="7"/>
      <c r="H25" s="7">
        <f t="shared" si="1"/>
        <v>0</v>
      </c>
      <c r="I25" s="7"/>
      <c r="J25" s="7"/>
      <c r="K25" s="7">
        <f t="shared" si="2"/>
        <v>0</v>
      </c>
      <c r="L25" s="7"/>
      <c r="M25" s="7"/>
      <c r="N25" s="7">
        <f t="shared" si="3"/>
        <v>0</v>
      </c>
      <c r="O25" s="7"/>
      <c r="P25" s="7"/>
      <c r="Q25" s="7">
        <f t="shared" si="4"/>
        <v>0</v>
      </c>
      <c r="R25" s="7"/>
      <c r="S25" s="7"/>
      <c r="T25" s="7">
        <f t="shared" si="5"/>
        <v>0</v>
      </c>
      <c r="U25" s="7"/>
      <c r="V25" s="7"/>
      <c r="W25" s="7">
        <f t="shared" si="6"/>
        <v>0</v>
      </c>
      <c r="X25" s="7"/>
      <c r="Y25" s="7"/>
      <c r="Z25" s="7">
        <f t="shared" si="7"/>
        <v>0</v>
      </c>
      <c r="AA25" s="7"/>
      <c r="AB25" s="7"/>
      <c r="AC25" s="7">
        <f t="shared" si="8"/>
        <v>0</v>
      </c>
      <c r="AD25" s="7"/>
      <c r="AE25" s="7"/>
      <c r="AF25" s="7">
        <f t="shared" si="9"/>
        <v>0</v>
      </c>
      <c r="AG25" s="7"/>
      <c r="AH25" s="7"/>
      <c r="AI25" s="7">
        <f t="shared" si="10"/>
        <v>0</v>
      </c>
      <c r="AJ25" s="7"/>
      <c r="AK25" s="7"/>
      <c r="AL25" s="7">
        <f t="shared" si="11"/>
        <v>0</v>
      </c>
      <c r="AM25" s="7"/>
      <c r="AN25" s="7"/>
      <c r="AO25" s="7">
        <f t="shared" si="12"/>
        <v>0</v>
      </c>
      <c r="AP25" s="7"/>
      <c r="AQ25" s="7"/>
      <c r="AR25" s="7">
        <f t="shared" si="13"/>
        <v>0</v>
      </c>
      <c r="AS25" s="7"/>
      <c r="AT25" s="7"/>
      <c r="AU25" s="7">
        <f t="shared" si="14"/>
        <v>0</v>
      </c>
      <c r="AV25" s="12"/>
      <c r="AW25" s="12"/>
      <c r="AX25" s="12">
        <f t="shared" si="15"/>
        <v>0</v>
      </c>
      <c r="AY25" s="12"/>
      <c r="AZ25" s="12"/>
      <c r="BA25" s="12">
        <f t="shared" si="16"/>
        <v>0</v>
      </c>
      <c r="BB25" s="12"/>
      <c r="BC25" s="12"/>
      <c r="BD25" s="12">
        <f t="shared" si="17"/>
        <v>0</v>
      </c>
      <c r="BE25" s="12"/>
      <c r="BF25" s="12"/>
      <c r="BG25" s="12">
        <f t="shared" si="18"/>
        <v>0</v>
      </c>
      <c r="BH25" s="12"/>
      <c r="BI25" s="12"/>
      <c r="BJ25" s="12">
        <f t="shared" si="19"/>
        <v>0</v>
      </c>
      <c r="BK25" s="12"/>
      <c r="BL25" s="12"/>
      <c r="BM25" s="12">
        <f t="shared" si="20"/>
        <v>0</v>
      </c>
      <c r="BN25" s="12"/>
      <c r="BO25" s="12"/>
      <c r="BP25" s="12">
        <f t="shared" si="21"/>
        <v>0</v>
      </c>
      <c r="BQ25" s="12"/>
      <c r="BR25" s="12"/>
      <c r="BS25" s="12">
        <f t="shared" si="22"/>
        <v>0</v>
      </c>
      <c r="BT25" s="12"/>
      <c r="BU25" s="12"/>
      <c r="BV25" s="12">
        <f t="shared" si="23"/>
        <v>0</v>
      </c>
      <c r="BW25" s="12"/>
      <c r="BX25" s="12"/>
      <c r="BY25" s="12">
        <f t="shared" si="24"/>
        <v>0</v>
      </c>
    </row>
    <row r="26" spans="1:77">
      <c r="A26" s="6">
        <v>20</v>
      </c>
      <c r="B26" s="6"/>
      <c r="C26" s="7"/>
      <c r="D26" s="7"/>
      <c r="E26" s="7">
        <f t="shared" si="0"/>
        <v>0</v>
      </c>
      <c r="F26" s="7"/>
      <c r="G26" s="7"/>
      <c r="H26" s="7">
        <f t="shared" si="1"/>
        <v>0</v>
      </c>
      <c r="I26" s="7"/>
      <c r="J26" s="7"/>
      <c r="K26" s="7">
        <f t="shared" si="2"/>
        <v>0</v>
      </c>
      <c r="L26" s="7"/>
      <c r="M26" s="7"/>
      <c r="N26" s="7">
        <f t="shared" si="3"/>
        <v>0</v>
      </c>
      <c r="O26" s="7"/>
      <c r="P26" s="7"/>
      <c r="Q26" s="7">
        <f t="shared" si="4"/>
        <v>0</v>
      </c>
      <c r="R26" s="7"/>
      <c r="S26" s="7"/>
      <c r="T26" s="7">
        <f t="shared" si="5"/>
        <v>0</v>
      </c>
      <c r="U26" s="7"/>
      <c r="V26" s="7"/>
      <c r="W26" s="7">
        <f t="shared" si="6"/>
        <v>0</v>
      </c>
      <c r="X26" s="7"/>
      <c r="Y26" s="7"/>
      <c r="Z26" s="7">
        <f t="shared" si="7"/>
        <v>0</v>
      </c>
      <c r="AA26" s="7"/>
      <c r="AB26" s="7"/>
      <c r="AC26" s="7">
        <f t="shared" si="8"/>
        <v>0</v>
      </c>
      <c r="AD26" s="7"/>
      <c r="AE26" s="7"/>
      <c r="AF26" s="7">
        <f t="shared" si="9"/>
        <v>0</v>
      </c>
      <c r="AG26" s="7"/>
      <c r="AH26" s="7"/>
      <c r="AI26" s="7">
        <f t="shared" si="10"/>
        <v>0</v>
      </c>
      <c r="AJ26" s="7"/>
      <c r="AK26" s="7"/>
      <c r="AL26" s="7">
        <f t="shared" si="11"/>
        <v>0</v>
      </c>
      <c r="AM26" s="7"/>
      <c r="AN26" s="7"/>
      <c r="AO26" s="7">
        <f t="shared" si="12"/>
        <v>0</v>
      </c>
      <c r="AP26" s="7"/>
      <c r="AQ26" s="7"/>
      <c r="AR26" s="7">
        <f t="shared" si="13"/>
        <v>0</v>
      </c>
      <c r="AS26" s="7"/>
      <c r="AT26" s="7"/>
      <c r="AU26" s="7">
        <f t="shared" si="14"/>
        <v>0</v>
      </c>
      <c r="AV26" s="12"/>
      <c r="AW26" s="12"/>
      <c r="AX26" s="12">
        <f t="shared" si="15"/>
        <v>0</v>
      </c>
      <c r="AY26" s="12"/>
      <c r="AZ26" s="12"/>
      <c r="BA26" s="12">
        <f t="shared" si="16"/>
        <v>0</v>
      </c>
      <c r="BB26" s="12"/>
      <c r="BC26" s="12"/>
      <c r="BD26" s="12">
        <f t="shared" si="17"/>
        <v>0</v>
      </c>
      <c r="BE26" s="12"/>
      <c r="BF26" s="12"/>
      <c r="BG26" s="12">
        <f t="shared" si="18"/>
        <v>0</v>
      </c>
      <c r="BH26" s="12"/>
      <c r="BI26" s="12"/>
      <c r="BJ26" s="12">
        <f t="shared" si="19"/>
        <v>0</v>
      </c>
      <c r="BK26" s="12"/>
      <c r="BL26" s="12"/>
      <c r="BM26" s="12">
        <f t="shared" si="20"/>
        <v>0</v>
      </c>
      <c r="BN26" s="12"/>
      <c r="BO26" s="12"/>
      <c r="BP26" s="12">
        <f t="shared" si="21"/>
        <v>0</v>
      </c>
      <c r="BQ26" s="12"/>
      <c r="BR26" s="12"/>
      <c r="BS26" s="12">
        <f t="shared" si="22"/>
        <v>0</v>
      </c>
      <c r="BT26" s="12"/>
      <c r="BU26" s="12"/>
      <c r="BV26" s="12">
        <f t="shared" si="23"/>
        <v>0</v>
      </c>
      <c r="BW26" s="12"/>
      <c r="BX26" s="12"/>
      <c r="BY26" s="12">
        <f t="shared" si="24"/>
        <v>0</v>
      </c>
    </row>
    <row r="27" spans="1:77">
      <c r="A27" s="6">
        <v>21</v>
      </c>
      <c r="B27" s="6"/>
      <c r="C27" s="7"/>
      <c r="D27" s="7"/>
      <c r="E27" s="7">
        <f t="shared" si="0"/>
        <v>0</v>
      </c>
      <c r="F27" s="7"/>
      <c r="G27" s="7"/>
      <c r="H27" s="7">
        <f t="shared" si="1"/>
        <v>0</v>
      </c>
      <c r="I27" s="7"/>
      <c r="J27" s="7"/>
      <c r="K27" s="7">
        <f t="shared" si="2"/>
        <v>0</v>
      </c>
      <c r="L27" s="7"/>
      <c r="M27" s="7"/>
      <c r="N27" s="7">
        <f t="shared" si="3"/>
        <v>0</v>
      </c>
      <c r="O27" s="7"/>
      <c r="P27" s="7"/>
      <c r="Q27" s="7">
        <f t="shared" si="4"/>
        <v>0</v>
      </c>
      <c r="R27" s="7"/>
      <c r="S27" s="7"/>
      <c r="T27" s="7">
        <f t="shared" si="5"/>
        <v>0</v>
      </c>
      <c r="U27" s="7"/>
      <c r="V27" s="7"/>
      <c r="W27" s="7">
        <f t="shared" si="6"/>
        <v>0</v>
      </c>
      <c r="X27" s="7"/>
      <c r="Y27" s="7"/>
      <c r="Z27" s="7">
        <f t="shared" si="7"/>
        <v>0</v>
      </c>
      <c r="AA27" s="7"/>
      <c r="AB27" s="7"/>
      <c r="AC27" s="7">
        <f t="shared" si="8"/>
        <v>0</v>
      </c>
      <c r="AD27" s="7"/>
      <c r="AE27" s="7"/>
      <c r="AF27" s="7">
        <f t="shared" si="9"/>
        <v>0</v>
      </c>
      <c r="AG27" s="7"/>
      <c r="AH27" s="7"/>
      <c r="AI27" s="7">
        <f t="shared" si="10"/>
        <v>0</v>
      </c>
      <c r="AJ27" s="7"/>
      <c r="AK27" s="7"/>
      <c r="AL27" s="7">
        <f t="shared" si="11"/>
        <v>0</v>
      </c>
      <c r="AM27" s="7"/>
      <c r="AN27" s="7"/>
      <c r="AO27" s="7">
        <f t="shared" si="12"/>
        <v>0</v>
      </c>
      <c r="AP27" s="7"/>
      <c r="AQ27" s="7"/>
      <c r="AR27" s="7">
        <f t="shared" si="13"/>
        <v>0</v>
      </c>
      <c r="AS27" s="7"/>
      <c r="AT27" s="7"/>
      <c r="AU27" s="7">
        <f t="shared" si="14"/>
        <v>0</v>
      </c>
      <c r="AV27" s="12"/>
      <c r="AW27" s="12"/>
      <c r="AX27" s="12">
        <f t="shared" si="15"/>
        <v>0</v>
      </c>
      <c r="AY27" s="12"/>
      <c r="AZ27" s="12"/>
      <c r="BA27" s="12">
        <f t="shared" si="16"/>
        <v>0</v>
      </c>
      <c r="BB27" s="12"/>
      <c r="BC27" s="12"/>
      <c r="BD27" s="12">
        <f t="shared" si="17"/>
        <v>0</v>
      </c>
      <c r="BE27" s="12"/>
      <c r="BF27" s="12"/>
      <c r="BG27" s="12">
        <f t="shared" si="18"/>
        <v>0</v>
      </c>
      <c r="BH27" s="12"/>
      <c r="BI27" s="12"/>
      <c r="BJ27" s="12">
        <f t="shared" si="19"/>
        <v>0</v>
      </c>
      <c r="BK27" s="12"/>
      <c r="BL27" s="12"/>
      <c r="BM27" s="12">
        <f t="shared" si="20"/>
        <v>0</v>
      </c>
      <c r="BN27" s="12"/>
      <c r="BO27" s="12"/>
      <c r="BP27" s="12">
        <f t="shared" si="21"/>
        <v>0</v>
      </c>
      <c r="BQ27" s="12"/>
      <c r="BR27" s="12"/>
      <c r="BS27" s="12">
        <f t="shared" si="22"/>
        <v>0</v>
      </c>
      <c r="BT27" s="12"/>
      <c r="BU27" s="12"/>
      <c r="BV27" s="12">
        <f t="shared" si="23"/>
        <v>0</v>
      </c>
      <c r="BW27" s="12"/>
      <c r="BX27" s="12"/>
      <c r="BY27" s="12">
        <f t="shared" si="24"/>
        <v>0</v>
      </c>
    </row>
    <row r="28" spans="1:77" ht="3.95" customHeight="1"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</row>
    <row r="29" spans="1:77">
      <c r="C29" s="8"/>
      <c r="D29" s="8"/>
      <c r="E29" s="9">
        <f>SUM(E7:E27)</f>
        <v>34360000</v>
      </c>
      <c r="F29" s="8"/>
      <c r="G29" s="8"/>
      <c r="H29" s="9">
        <f>SUM(H7:H27)</f>
        <v>6005000</v>
      </c>
      <c r="I29" s="8"/>
      <c r="J29" s="8"/>
      <c r="K29" s="9">
        <f>SUM(K7:K27)</f>
        <v>760000</v>
      </c>
      <c r="L29" s="8"/>
      <c r="M29" s="8"/>
      <c r="N29" s="9">
        <f>SUM(N7:N27)</f>
        <v>566300</v>
      </c>
      <c r="O29" s="8"/>
      <c r="P29" s="8"/>
      <c r="Q29" s="9">
        <f>SUM(Q7:Q27)</f>
        <v>109200</v>
      </c>
      <c r="R29" s="8"/>
      <c r="S29" s="8"/>
      <c r="T29" s="9">
        <f>SUM(T7:T27)</f>
        <v>4800000</v>
      </c>
      <c r="U29" s="8"/>
      <c r="V29" s="8"/>
      <c r="W29" s="9">
        <f>SUM(W7:W27)</f>
        <v>1158100</v>
      </c>
      <c r="X29" s="8"/>
      <c r="Y29" s="8"/>
      <c r="Z29" s="9">
        <f>SUM(Z7:Z27)</f>
        <v>8550000</v>
      </c>
      <c r="AA29" s="8"/>
      <c r="AB29" s="8"/>
      <c r="AC29" s="9">
        <f>SUM(AC7:AC27)</f>
        <v>350000</v>
      </c>
      <c r="AD29" s="8"/>
      <c r="AE29" s="8"/>
      <c r="AF29" s="9">
        <f>SUM(AF7:AF27)</f>
        <v>420000</v>
      </c>
      <c r="AG29" s="8"/>
      <c r="AH29" s="8"/>
      <c r="AI29" s="9">
        <f>SUM(AI7:AI27)</f>
        <v>3460000</v>
      </c>
      <c r="AJ29" s="8"/>
      <c r="AK29" s="8"/>
      <c r="AL29" s="9">
        <f>SUM(AL7:AL27)</f>
        <v>0</v>
      </c>
      <c r="AM29" s="8"/>
      <c r="AN29" s="8"/>
      <c r="AO29" s="9">
        <f>SUM(AO7:AO27)</f>
        <v>0</v>
      </c>
      <c r="AP29" s="8"/>
      <c r="AQ29" s="8"/>
      <c r="AR29" s="9">
        <f>SUM(AR7:AR27)</f>
        <v>0</v>
      </c>
      <c r="AS29" s="8"/>
      <c r="AT29" s="8"/>
      <c r="AU29" s="9">
        <f>SUM(AU7:AU27)</f>
        <v>0</v>
      </c>
      <c r="AV29" s="13"/>
      <c r="AW29" s="13"/>
      <c r="AX29" s="16">
        <f>SUM(AX7:AX27)</f>
        <v>0</v>
      </c>
      <c r="AY29" s="13"/>
      <c r="AZ29" s="13"/>
      <c r="BA29" s="16">
        <f>SUM(BA7:BA27)</f>
        <v>0</v>
      </c>
      <c r="BB29" s="13"/>
      <c r="BC29" s="13"/>
      <c r="BD29" s="16">
        <f>SUM(BD7:BD27)</f>
        <v>0</v>
      </c>
      <c r="BE29" s="13"/>
      <c r="BF29" s="13"/>
      <c r="BG29" s="16">
        <f>SUM(BG7:BG27)</f>
        <v>0</v>
      </c>
      <c r="BH29" s="13"/>
      <c r="BI29" s="13"/>
      <c r="BJ29" s="16">
        <f>SUM(BJ7:BJ27)</f>
        <v>0</v>
      </c>
      <c r="BK29" s="13"/>
      <c r="BL29" s="13"/>
      <c r="BM29" s="16">
        <f>SUM(BM7:BM27)</f>
        <v>0</v>
      </c>
      <c r="BN29" s="13"/>
      <c r="BO29" s="13"/>
      <c r="BP29" s="16">
        <f>SUM(BP7:BP27)</f>
        <v>0</v>
      </c>
      <c r="BQ29" s="13"/>
      <c r="BR29" s="13"/>
      <c r="BS29" s="16">
        <f>SUM(BS7:BS27)</f>
        <v>0</v>
      </c>
      <c r="BT29" s="13"/>
      <c r="BU29" s="13"/>
      <c r="BV29" s="16">
        <f>SUM(BV7:BV27)</f>
        <v>0</v>
      </c>
      <c r="BW29" s="13"/>
      <c r="BX29" s="13"/>
      <c r="BY29" s="16">
        <f>SUM(BY7:BY27)</f>
        <v>0</v>
      </c>
    </row>
    <row r="30" spans="1:77">
      <c r="C30" s="8"/>
      <c r="D30" s="8" t="s">
        <v>71</v>
      </c>
      <c r="E30" s="9">
        <v>34360000</v>
      </c>
      <c r="G30" s="8" t="s">
        <v>71</v>
      </c>
      <c r="H30" s="9">
        <v>6005000</v>
      </c>
      <c r="J30" s="8" t="s">
        <v>71</v>
      </c>
      <c r="K30" s="9">
        <v>760000</v>
      </c>
      <c r="M30" s="8" t="s">
        <v>71</v>
      </c>
      <c r="N30" s="9">
        <v>566300</v>
      </c>
      <c r="P30" s="8" t="s">
        <v>71</v>
      </c>
      <c r="Q30" s="9">
        <v>109200</v>
      </c>
      <c r="S30" s="8" t="s">
        <v>71</v>
      </c>
      <c r="T30" s="9">
        <v>4800000</v>
      </c>
      <c r="V30" s="8" t="s">
        <v>71</v>
      </c>
      <c r="W30" s="9">
        <v>1158100</v>
      </c>
      <c r="Y30" s="8" t="s">
        <v>71</v>
      </c>
      <c r="Z30" s="9">
        <v>8550000</v>
      </c>
      <c r="AB30" s="8" t="s">
        <v>71</v>
      </c>
      <c r="AC30" s="9">
        <v>350000</v>
      </c>
      <c r="AE30" s="8" t="s">
        <v>71</v>
      </c>
      <c r="AF30" s="9">
        <v>420000</v>
      </c>
      <c r="AH30" s="8" t="s">
        <v>71</v>
      </c>
      <c r="AI30" s="9">
        <v>3460000</v>
      </c>
      <c r="AK30" s="8" t="s">
        <v>71</v>
      </c>
      <c r="AL30" s="9"/>
      <c r="AN30" s="8" t="s">
        <v>71</v>
      </c>
      <c r="AO30" s="9"/>
      <c r="AQ30" s="8" t="s">
        <v>71</v>
      </c>
      <c r="AR30" s="9"/>
      <c r="AT30" s="8" t="s">
        <v>71</v>
      </c>
      <c r="AU30" s="9"/>
      <c r="AW30" s="13" t="s">
        <v>71</v>
      </c>
      <c r="AX30" s="16"/>
      <c r="AZ30" s="13" t="s">
        <v>71</v>
      </c>
      <c r="BA30" s="16"/>
      <c r="BC30" s="13" t="s">
        <v>71</v>
      </c>
      <c r="BD30" s="16"/>
      <c r="BF30" s="13" t="s">
        <v>71</v>
      </c>
      <c r="BG30" s="16"/>
      <c r="BI30" s="13" t="s">
        <v>71</v>
      </c>
      <c r="BJ30" s="16"/>
      <c r="BL30" s="13" t="s">
        <v>71</v>
      </c>
      <c r="BM30" s="16"/>
      <c r="BO30" s="13" t="s">
        <v>71</v>
      </c>
      <c r="BP30" s="16"/>
      <c r="BR30" s="13" t="s">
        <v>71</v>
      </c>
      <c r="BS30" s="16"/>
    </row>
    <row r="31" spans="1:77">
      <c r="C31" s="8"/>
      <c r="D31" s="8" t="s">
        <v>82</v>
      </c>
      <c r="E31" s="9">
        <f>E29-E30</f>
        <v>0</v>
      </c>
      <c r="G31" s="8" t="s">
        <v>82</v>
      </c>
      <c r="H31" s="9">
        <f>H29-H30</f>
        <v>0</v>
      </c>
      <c r="J31" s="8" t="s">
        <v>82</v>
      </c>
      <c r="K31" s="9">
        <f>K29-K30</f>
        <v>0</v>
      </c>
      <c r="M31" s="8" t="s">
        <v>82</v>
      </c>
      <c r="N31" s="9">
        <f>N29-N30</f>
        <v>0</v>
      </c>
      <c r="P31" s="8" t="s">
        <v>82</v>
      </c>
      <c r="Q31" s="9">
        <f>Q29-Q30</f>
        <v>0</v>
      </c>
      <c r="S31" s="8" t="s">
        <v>82</v>
      </c>
      <c r="T31" s="9">
        <f>T29-T30</f>
        <v>0</v>
      </c>
      <c r="V31" s="8" t="s">
        <v>82</v>
      </c>
      <c r="W31" s="9">
        <f>W29-W30</f>
        <v>0</v>
      </c>
      <c r="Y31" s="8" t="s">
        <v>82</v>
      </c>
      <c r="Z31" s="9">
        <f>Z29-Z30</f>
        <v>0</v>
      </c>
      <c r="AB31" s="8" t="s">
        <v>82</v>
      </c>
      <c r="AC31" s="9">
        <f>AC29-AC30</f>
        <v>0</v>
      </c>
      <c r="AE31" s="8" t="s">
        <v>82</v>
      </c>
      <c r="AF31" s="9">
        <f>AF29-AF30</f>
        <v>0</v>
      </c>
      <c r="AH31" s="8" t="s">
        <v>82</v>
      </c>
      <c r="AI31" s="9">
        <f>AI29-AI30</f>
        <v>0</v>
      </c>
      <c r="AK31" s="8" t="s">
        <v>82</v>
      </c>
      <c r="AL31" s="9">
        <f>AL29-AL30</f>
        <v>0</v>
      </c>
      <c r="AN31" s="8" t="s">
        <v>82</v>
      </c>
      <c r="AO31" s="9">
        <f>AO29-AO30</f>
        <v>0</v>
      </c>
      <c r="AQ31" s="8" t="s">
        <v>82</v>
      </c>
      <c r="AR31" s="9">
        <f>AR29-AR30</f>
        <v>0</v>
      </c>
      <c r="AT31" s="8" t="s">
        <v>82</v>
      </c>
      <c r="AU31" s="9">
        <f>AU29-AU30</f>
        <v>0</v>
      </c>
      <c r="AW31" s="13" t="s">
        <v>82</v>
      </c>
      <c r="AX31" s="16">
        <f>AX29-AX30</f>
        <v>0</v>
      </c>
      <c r="AZ31" s="13" t="s">
        <v>82</v>
      </c>
      <c r="BA31" s="16">
        <f>BA29-BA30</f>
        <v>0</v>
      </c>
      <c r="BC31" s="13" t="s">
        <v>82</v>
      </c>
      <c r="BD31" s="16">
        <f>BD29-BD30</f>
        <v>0</v>
      </c>
      <c r="BF31" s="13" t="s">
        <v>82</v>
      </c>
      <c r="BG31" s="16">
        <f>BG29-BG30</f>
        <v>0</v>
      </c>
      <c r="BI31" s="13" t="s">
        <v>82</v>
      </c>
      <c r="BJ31" s="16">
        <f>BJ29-BJ30</f>
        <v>0</v>
      </c>
      <c r="BL31" s="13" t="s">
        <v>82</v>
      </c>
      <c r="BM31" s="16">
        <f>BM29-BM30</f>
        <v>0</v>
      </c>
      <c r="BO31" s="13" t="s">
        <v>82</v>
      </c>
      <c r="BP31" s="16">
        <f>BP29-BP30</f>
        <v>0</v>
      </c>
      <c r="BR31" s="13" t="s">
        <v>82</v>
      </c>
      <c r="BS31" s="16">
        <f>BS29-BS30</f>
        <v>0</v>
      </c>
    </row>
    <row r="32" spans="1:77">
      <c r="C32" s="8"/>
      <c r="D32" s="8"/>
      <c r="E32" s="8"/>
    </row>
    <row r="33" spans="1:104" ht="9.9499999999999993" customHeight="1">
      <c r="C33" s="8"/>
      <c r="D33" s="8"/>
      <c r="E33" s="8"/>
    </row>
    <row r="38" spans="1:104">
      <c r="A38" s="98" t="s">
        <v>14</v>
      </c>
      <c r="B38" s="94"/>
      <c r="C38" s="95" t="s">
        <v>102</v>
      </c>
      <c r="D38" s="96"/>
      <c r="E38" s="97"/>
      <c r="F38" s="95" t="s">
        <v>113</v>
      </c>
      <c r="G38" s="96"/>
      <c r="H38" s="97"/>
      <c r="I38" s="95" t="s">
        <v>114</v>
      </c>
      <c r="J38" s="96"/>
      <c r="K38" s="97"/>
      <c r="L38" s="95" t="s">
        <v>109</v>
      </c>
      <c r="M38" s="96"/>
      <c r="N38" s="97"/>
      <c r="O38" s="95" t="s">
        <v>115</v>
      </c>
      <c r="P38" s="96"/>
      <c r="Q38" s="97"/>
      <c r="R38" s="95" t="s">
        <v>104</v>
      </c>
      <c r="S38" s="96"/>
      <c r="T38" s="97"/>
      <c r="U38" s="95" t="s">
        <v>116</v>
      </c>
      <c r="V38" s="96"/>
      <c r="W38" s="97"/>
      <c r="X38" s="95" t="s">
        <v>117</v>
      </c>
      <c r="Y38" s="96"/>
      <c r="Z38" s="97"/>
      <c r="AA38" s="95" t="s">
        <v>103</v>
      </c>
      <c r="AB38" s="96"/>
      <c r="AC38" s="97"/>
      <c r="AD38" s="95" t="s">
        <v>118</v>
      </c>
      <c r="AE38" s="96"/>
      <c r="AF38" s="97"/>
      <c r="AG38" s="95" t="s">
        <v>119</v>
      </c>
      <c r="AH38" s="96"/>
      <c r="AI38" s="97"/>
      <c r="AJ38" s="95" t="s">
        <v>108</v>
      </c>
      <c r="AK38" s="96"/>
      <c r="AL38" s="97"/>
      <c r="AM38" s="95" t="s">
        <v>120</v>
      </c>
      <c r="AN38" s="96"/>
      <c r="AO38" s="97"/>
      <c r="AP38" s="95"/>
      <c r="AQ38" s="96"/>
      <c r="AR38" s="97"/>
      <c r="AS38" s="95"/>
      <c r="AT38" s="96"/>
      <c r="AU38" s="97"/>
      <c r="AV38" s="95"/>
      <c r="AW38" s="96"/>
      <c r="AX38" s="97"/>
      <c r="AY38" s="95"/>
      <c r="AZ38" s="96"/>
      <c r="BA38" s="97"/>
      <c r="BB38" s="95"/>
      <c r="BC38" s="96"/>
      <c r="BD38" s="97"/>
      <c r="BE38" s="95"/>
      <c r="BF38" s="96"/>
      <c r="BG38" s="97"/>
      <c r="BH38" s="95"/>
      <c r="BI38" s="96"/>
      <c r="BJ38" s="97"/>
      <c r="BK38" s="95"/>
      <c r="BL38" s="96"/>
      <c r="BM38" s="97"/>
      <c r="BN38" s="95"/>
      <c r="BO38" s="96"/>
      <c r="BP38" s="97"/>
      <c r="BQ38" s="95"/>
      <c r="BR38" s="96"/>
      <c r="BS38" s="97"/>
      <c r="BT38" s="95"/>
      <c r="BU38" s="96"/>
      <c r="BV38" s="97"/>
      <c r="BW38" s="95"/>
      <c r="BX38" s="96"/>
      <c r="BY38" s="97"/>
    </row>
    <row r="39" spans="1:104" s="1" customFormat="1">
      <c r="A39" s="10" t="s">
        <v>10</v>
      </c>
      <c r="B39" s="10" t="s">
        <v>46</v>
      </c>
      <c r="C39" s="5" t="s">
        <v>11</v>
      </c>
      <c r="D39" s="5" t="s">
        <v>3</v>
      </c>
      <c r="E39" s="5" t="s">
        <v>38</v>
      </c>
      <c r="F39" s="5" t="s">
        <v>11</v>
      </c>
      <c r="G39" s="5" t="s">
        <v>3</v>
      </c>
      <c r="H39" s="5" t="s">
        <v>38</v>
      </c>
      <c r="I39" s="5" t="s">
        <v>11</v>
      </c>
      <c r="J39" s="5" t="s">
        <v>3</v>
      </c>
      <c r="K39" s="5" t="s">
        <v>38</v>
      </c>
      <c r="L39" s="5" t="s">
        <v>11</v>
      </c>
      <c r="M39" s="5" t="s">
        <v>3</v>
      </c>
      <c r="N39" s="5" t="s">
        <v>38</v>
      </c>
      <c r="O39" s="5" t="s">
        <v>11</v>
      </c>
      <c r="P39" s="5" t="s">
        <v>3</v>
      </c>
      <c r="Q39" s="5" t="s">
        <v>38</v>
      </c>
      <c r="R39" s="5" t="s">
        <v>11</v>
      </c>
      <c r="S39" s="5" t="s">
        <v>3</v>
      </c>
      <c r="T39" s="5" t="s">
        <v>38</v>
      </c>
      <c r="U39" s="5" t="s">
        <v>11</v>
      </c>
      <c r="V39" s="5" t="s">
        <v>3</v>
      </c>
      <c r="W39" s="5" t="s">
        <v>38</v>
      </c>
      <c r="X39" s="5" t="s">
        <v>11</v>
      </c>
      <c r="Y39" s="5" t="s">
        <v>3</v>
      </c>
      <c r="Z39" s="5" t="s">
        <v>38</v>
      </c>
      <c r="AA39" s="5" t="s">
        <v>11</v>
      </c>
      <c r="AB39" s="5" t="s">
        <v>3</v>
      </c>
      <c r="AC39" s="5" t="s">
        <v>38</v>
      </c>
      <c r="AD39" s="5" t="s">
        <v>11</v>
      </c>
      <c r="AE39" s="5" t="s">
        <v>3</v>
      </c>
      <c r="AF39" s="5" t="s">
        <v>38</v>
      </c>
      <c r="AG39" s="5" t="s">
        <v>11</v>
      </c>
      <c r="AH39" s="5" t="s">
        <v>3</v>
      </c>
      <c r="AI39" s="5" t="s">
        <v>38</v>
      </c>
      <c r="AJ39" s="5" t="s">
        <v>11</v>
      </c>
      <c r="AK39" s="5" t="s">
        <v>3</v>
      </c>
      <c r="AL39" s="5" t="s">
        <v>38</v>
      </c>
      <c r="AM39" s="5" t="s">
        <v>11</v>
      </c>
      <c r="AN39" s="5" t="s">
        <v>3</v>
      </c>
      <c r="AO39" s="5" t="s">
        <v>38</v>
      </c>
      <c r="AP39" s="5" t="s">
        <v>11</v>
      </c>
      <c r="AQ39" s="5" t="s">
        <v>3</v>
      </c>
      <c r="AR39" s="5" t="s">
        <v>38</v>
      </c>
      <c r="AS39" s="5" t="s">
        <v>11</v>
      </c>
      <c r="AT39" s="5" t="s">
        <v>3</v>
      </c>
      <c r="AU39" s="5" t="s">
        <v>38</v>
      </c>
      <c r="AV39" s="10" t="s">
        <v>11</v>
      </c>
      <c r="AW39" s="10" t="s">
        <v>3</v>
      </c>
      <c r="AX39" s="10" t="s">
        <v>38</v>
      </c>
      <c r="AY39" s="10" t="s">
        <v>11</v>
      </c>
      <c r="AZ39" s="10" t="s">
        <v>3</v>
      </c>
      <c r="BA39" s="10" t="s">
        <v>38</v>
      </c>
      <c r="BB39" s="10" t="s">
        <v>11</v>
      </c>
      <c r="BC39" s="10" t="s">
        <v>3</v>
      </c>
      <c r="BD39" s="10" t="s">
        <v>38</v>
      </c>
      <c r="BE39" s="10" t="s">
        <v>11</v>
      </c>
      <c r="BF39" s="10" t="s">
        <v>3</v>
      </c>
      <c r="BG39" s="10" t="s">
        <v>38</v>
      </c>
      <c r="BH39" s="10" t="s">
        <v>11</v>
      </c>
      <c r="BI39" s="10" t="s">
        <v>3</v>
      </c>
      <c r="BJ39" s="10" t="s">
        <v>38</v>
      </c>
      <c r="BK39" s="10" t="s">
        <v>11</v>
      </c>
      <c r="BL39" s="10" t="s">
        <v>3</v>
      </c>
      <c r="BM39" s="10" t="s">
        <v>38</v>
      </c>
      <c r="BN39" s="10" t="s">
        <v>11</v>
      </c>
      <c r="BO39" s="10" t="s">
        <v>3</v>
      </c>
      <c r="BP39" s="10" t="s">
        <v>38</v>
      </c>
      <c r="BQ39" s="10" t="s">
        <v>11</v>
      </c>
      <c r="BR39" s="10" t="s">
        <v>3</v>
      </c>
      <c r="BS39" s="10" t="s">
        <v>38</v>
      </c>
      <c r="BT39" s="10" t="s">
        <v>11</v>
      </c>
      <c r="BU39" s="10" t="s">
        <v>3</v>
      </c>
      <c r="BV39" s="10" t="s">
        <v>38</v>
      </c>
      <c r="BW39" s="10" t="s">
        <v>11</v>
      </c>
      <c r="BX39" s="10" t="s">
        <v>3</v>
      </c>
      <c r="BY39" s="10" t="s">
        <v>38</v>
      </c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</row>
    <row r="40" spans="1:104" s="1" customFormat="1" ht="3" customHeight="1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</row>
    <row r="41" spans="1:104" s="1" customFormat="1">
      <c r="A41" s="11">
        <v>1</v>
      </c>
      <c r="B41" s="11" t="s">
        <v>53</v>
      </c>
      <c r="C41" s="7">
        <v>600</v>
      </c>
      <c r="D41" s="7">
        <v>46000</v>
      </c>
      <c r="E41" s="7">
        <f t="shared" ref="E41:E61" si="25">C41*D41</f>
        <v>27600000</v>
      </c>
      <c r="F41" s="7"/>
      <c r="G41" s="7"/>
      <c r="H41" s="7">
        <f t="shared" ref="H41:H61" si="26">F41*G41</f>
        <v>0</v>
      </c>
      <c r="I41" s="7"/>
      <c r="J41" s="7"/>
      <c r="K41" s="7">
        <f t="shared" ref="K41:K61" si="27">I41*J41</f>
        <v>0</v>
      </c>
      <c r="L41" s="7">
        <v>20</v>
      </c>
      <c r="M41" s="7">
        <v>46000</v>
      </c>
      <c r="N41" s="7">
        <f t="shared" ref="N41:N61" si="28">L41*M41</f>
        <v>920000</v>
      </c>
      <c r="O41" s="7">
        <v>140</v>
      </c>
      <c r="P41" s="7">
        <v>46000</v>
      </c>
      <c r="Q41" s="7">
        <f t="shared" ref="Q41:Q61" si="29">O41*P41</f>
        <v>6440000</v>
      </c>
      <c r="R41" s="7"/>
      <c r="S41" s="7"/>
      <c r="T41" s="7">
        <f t="shared" ref="T41:T61" si="30">R41*S41</f>
        <v>0</v>
      </c>
      <c r="U41" s="7"/>
      <c r="V41" s="7"/>
      <c r="W41" s="7">
        <f t="shared" ref="W41:W61" si="31">U41*V41</f>
        <v>0</v>
      </c>
      <c r="X41" s="7"/>
      <c r="Y41" s="7"/>
      <c r="Z41" s="7">
        <f t="shared" ref="Z41:Z61" si="32">X41*Y41</f>
        <v>0</v>
      </c>
      <c r="AA41" s="7">
        <v>30</v>
      </c>
      <c r="AB41" s="7">
        <v>47000</v>
      </c>
      <c r="AC41" s="7">
        <f t="shared" ref="AC41:AC61" si="33">AA41*AB41</f>
        <v>1410000</v>
      </c>
      <c r="AD41" s="7">
        <v>30</v>
      </c>
      <c r="AE41" s="7">
        <v>47000</v>
      </c>
      <c r="AF41" s="7">
        <f t="shared" ref="AF41:AF61" si="34">AD41*AE41</f>
        <v>1410000</v>
      </c>
      <c r="AG41" s="7"/>
      <c r="AH41" s="7"/>
      <c r="AI41" s="7">
        <f t="shared" ref="AI41:AI61" si="35">AG41*AH41</f>
        <v>0</v>
      </c>
      <c r="AJ41" s="7"/>
      <c r="AK41" s="7"/>
      <c r="AL41" s="7">
        <f t="shared" ref="AL41:AL61" si="36">AJ41*AK41</f>
        <v>0</v>
      </c>
      <c r="AM41" s="7">
        <v>15</v>
      </c>
      <c r="AN41" s="7">
        <v>46000</v>
      </c>
      <c r="AO41" s="7">
        <f t="shared" ref="AO41:AO61" si="37">AM41*AN41</f>
        <v>690000</v>
      </c>
      <c r="AP41" s="7"/>
      <c r="AQ41" s="7"/>
      <c r="AR41" s="7">
        <f t="shared" ref="AR41:AR61" si="38">AP41*AQ41</f>
        <v>0</v>
      </c>
      <c r="AS41" s="7"/>
      <c r="AT41" s="7"/>
      <c r="AU41" s="7">
        <f t="shared" ref="AU41:AU61" si="39">AS41*AT41</f>
        <v>0</v>
      </c>
      <c r="AV41" s="14"/>
      <c r="AW41" s="14"/>
      <c r="AX41" s="14">
        <f t="shared" ref="AX41:AX61" si="40">AV41*AW41</f>
        <v>0</v>
      </c>
      <c r="AY41" s="14"/>
      <c r="AZ41" s="14"/>
      <c r="BA41" s="14">
        <f t="shared" ref="BA41:BA61" si="41">AY41*AZ41</f>
        <v>0</v>
      </c>
      <c r="BB41" s="14"/>
      <c r="BC41" s="14"/>
      <c r="BD41" s="14">
        <f t="shared" ref="BD41:BD61" si="42">BB41*BC41</f>
        <v>0</v>
      </c>
      <c r="BE41" s="14"/>
      <c r="BF41" s="14"/>
      <c r="BG41" s="14">
        <f t="shared" ref="BG41:BG61" si="43">BE41*BF41</f>
        <v>0</v>
      </c>
      <c r="BH41" s="14"/>
      <c r="BI41" s="14"/>
      <c r="BJ41" s="14">
        <f t="shared" ref="BJ41:BJ61" si="44">BH41*BI41</f>
        <v>0</v>
      </c>
      <c r="BK41" s="14"/>
      <c r="BL41" s="14"/>
      <c r="BM41" s="14">
        <f t="shared" ref="BM41:BM61" si="45">BK41*BL41</f>
        <v>0</v>
      </c>
      <c r="BN41" s="14"/>
      <c r="BO41" s="14"/>
      <c r="BP41" s="14">
        <f t="shared" ref="BP41:BP61" si="46">BN41*BO41</f>
        <v>0</v>
      </c>
      <c r="BQ41" s="14"/>
      <c r="BR41" s="14"/>
      <c r="BS41" s="14">
        <f t="shared" ref="BS41:BS61" si="47">BQ41*BR41</f>
        <v>0</v>
      </c>
      <c r="BT41" s="14"/>
      <c r="BU41" s="14"/>
      <c r="BV41" s="14">
        <f t="shared" ref="BV41:BV61" si="48">BT41*BU41</f>
        <v>0</v>
      </c>
      <c r="BW41" s="14"/>
      <c r="BX41" s="14"/>
      <c r="BY41" s="14">
        <f t="shared" ref="BY41:BY61" si="49">BW41*BX41</f>
        <v>0</v>
      </c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</row>
    <row r="42" spans="1:104" s="1" customFormat="1">
      <c r="A42" s="11">
        <v>2</v>
      </c>
      <c r="B42" s="11" t="s">
        <v>56</v>
      </c>
      <c r="C42" s="7"/>
      <c r="D42" s="7"/>
      <c r="E42" s="7">
        <f t="shared" si="25"/>
        <v>0</v>
      </c>
      <c r="F42" s="7"/>
      <c r="G42" s="7"/>
      <c r="H42" s="7">
        <f t="shared" si="26"/>
        <v>0</v>
      </c>
      <c r="I42" s="7"/>
      <c r="J42" s="7"/>
      <c r="K42" s="7">
        <f t="shared" si="27"/>
        <v>0</v>
      </c>
      <c r="L42" s="7"/>
      <c r="M42" s="7"/>
      <c r="N42" s="7">
        <f t="shared" si="28"/>
        <v>0</v>
      </c>
      <c r="O42" s="7">
        <v>20</v>
      </c>
      <c r="P42" s="7">
        <v>42000</v>
      </c>
      <c r="Q42" s="7">
        <f t="shared" si="29"/>
        <v>840000</v>
      </c>
      <c r="R42" s="7"/>
      <c r="S42" s="7"/>
      <c r="T42" s="7">
        <f t="shared" si="30"/>
        <v>0</v>
      </c>
      <c r="U42" s="7"/>
      <c r="V42" s="7"/>
      <c r="W42" s="7">
        <f t="shared" si="31"/>
        <v>0</v>
      </c>
      <c r="X42" s="7"/>
      <c r="Y42" s="7"/>
      <c r="Z42" s="7">
        <f t="shared" si="32"/>
        <v>0</v>
      </c>
      <c r="AA42" s="7">
        <v>10</v>
      </c>
      <c r="AB42" s="7">
        <v>42000</v>
      </c>
      <c r="AC42" s="7">
        <f t="shared" si="33"/>
        <v>420000</v>
      </c>
      <c r="AD42" s="7">
        <v>80</v>
      </c>
      <c r="AE42" s="7">
        <v>42000</v>
      </c>
      <c r="AF42" s="7">
        <f t="shared" si="34"/>
        <v>3360000</v>
      </c>
      <c r="AG42" s="7"/>
      <c r="AH42" s="7"/>
      <c r="AI42" s="7">
        <f t="shared" si="35"/>
        <v>0</v>
      </c>
      <c r="AJ42" s="7"/>
      <c r="AK42" s="7"/>
      <c r="AL42" s="7">
        <f t="shared" si="36"/>
        <v>0</v>
      </c>
      <c r="AM42" s="7"/>
      <c r="AN42" s="7"/>
      <c r="AO42" s="7">
        <f t="shared" si="37"/>
        <v>0</v>
      </c>
      <c r="AP42" s="7"/>
      <c r="AQ42" s="7"/>
      <c r="AR42" s="7">
        <f t="shared" si="38"/>
        <v>0</v>
      </c>
      <c r="AS42" s="7"/>
      <c r="AT42" s="7"/>
      <c r="AU42" s="7">
        <f t="shared" si="39"/>
        <v>0</v>
      </c>
      <c r="AV42" s="14"/>
      <c r="AW42" s="14"/>
      <c r="AX42" s="14">
        <f t="shared" si="40"/>
        <v>0</v>
      </c>
      <c r="AY42" s="14"/>
      <c r="AZ42" s="14"/>
      <c r="BA42" s="14">
        <f t="shared" si="41"/>
        <v>0</v>
      </c>
      <c r="BB42" s="14"/>
      <c r="BC42" s="14"/>
      <c r="BD42" s="14">
        <f t="shared" si="42"/>
        <v>0</v>
      </c>
      <c r="BE42" s="14"/>
      <c r="BF42" s="14"/>
      <c r="BG42" s="14">
        <f t="shared" si="43"/>
        <v>0</v>
      </c>
      <c r="BH42" s="14"/>
      <c r="BI42" s="14"/>
      <c r="BJ42" s="14">
        <f t="shared" si="44"/>
        <v>0</v>
      </c>
      <c r="BK42" s="14"/>
      <c r="BL42" s="14"/>
      <c r="BM42" s="14">
        <f t="shared" si="45"/>
        <v>0</v>
      </c>
      <c r="BN42" s="14"/>
      <c r="BO42" s="14"/>
      <c r="BP42" s="14">
        <f t="shared" si="46"/>
        <v>0</v>
      </c>
      <c r="BQ42" s="14"/>
      <c r="BR42" s="14"/>
      <c r="BS42" s="14">
        <f t="shared" si="47"/>
        <v>0</v>
      </c>
      <c r="BT42" s="14"/>
      <c r="BU42" s="14"/>
      <c r="BV42" s="14">
        <f t="shared" si="48"/>
        <v>0</v>
      </c>
      <c r="BW42" s="14"/>
      <c r="BX42" s="14"/>
      <c r="BY42" s="14">
        <f t="shared" si="49"/>
        <v>0</v>
      </c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</row>
    <row r="43" spans="1:104" s="1" customFormat="1">
      <c r="A43" s="11">
        <v>3</v>
      </c>
      <c r="B43" s="11" t="s">
        <v>58</v>
      </c>
      <c r="C43" s="7"/>
      <c r="D43" s="7"/>
      <c r="E43" s="7">
        <f t="shared" si="25"/>
        <v>0</v>
      </c>
      <c r="F43" s="7">
        <v>50</v>
      </c>
      <c r="G43" s="7">
        <v>38000</v>
      </c>
      <c r="H43" s="7">
        <f t="shared" si="26"/>
        <v>1900000</v>
      </c>
      <c r="I43" s="7"/>
      <c r="J43" s="7"/>
      <c r="K43" s="7">
        <f t="shared" si="27"/>
        <v>0</v>
      </c>
      <c r="L43" s="7"/>
      <c r="M43" s="7"/>
      <c r="N43" s="7">
        <f t="shared" si="28"/>
        <v>0</v>
      </c>
      <c r="O43" s="7">
        <v>10</v>
      </c>
      <c r="P43" s="7">
        <v>40000</v>
      </c>
      <c r="Q43" s="7">
        <f t="shared" si="29"/>
        <v>400000</v>
      </c>
      <c r="R43" s="7"/>
      <c r="S43" s="7"/>
      <c r="T43" s="7">
        <f t="shared" si="30"/>
        <v>0</v>
      </c>
      <c r="U43" s="7"/>
      <c r="V43" s="7"/>
      <c r="W43" s="7">
        <f t="shared" si="31"/>
        <v>0</v>
      </c>
      <c r="X43" s="7">
        <v>60</v>
      </c>
      <c r="Y43" s="7">
        <v>40000</v>
      </c>
      <c r="Z43" s="7">
        <f t="shared" si="32"/>
        <v>2400000</v>
      </c>
      <c r="AA43" s="7"/>
      <c r="AB43" s="7"/>
      <c r="AC43" s="7">
        <f t="shared" si="33"/>
        <v>0</v>
      </c>
      <c r="AD43" s="7">
        <v>10</v>
      </c>
      <c r="AE43" s="7">
        <v>40000</v>
      </c>
      <c r="AF43" s="7">
        <f t="shared" si="34"/>
        <v>400000</v>
      </c>
      <c r="AG43" s="7"/>
      <c r="AH43" s="7"/>
      <c r="AI43" s="7">
        <f t="shared" si="35"/>
        <v>0</v>
      </c>
      <c r="AJ43" s="7"/>
      <c r="AK43" s="7"/>
      <c r="AL43" s="7">
        <f t="shared" si="36"/>
        <v>0</v>
      </c>
      <c r="AM43" s="7">
        <v>86</v>
      </c>
      <c r="AN43" s="7">
        <v>38000</v>
      </c>
      <c r="AO43" s="7">
        <f t="shared" si="37"/>
        <v>3268000</v>
      </c>
      <c r="AP43" s="7"/>
      <c r="AQ43" s="7"/>
      <c r="AR43" s="7">
        <f t="shared" si="38"/>
        <v>0</v>
      </c>
      <c r="AS43" s="7"/>
      <c r="AT43" s="7"/>
      <c r="AU43" s="7">
        <f t="shared" si="39"/>
        <v>0</v>
      </c>
      <c r="AV43" s="14"/>
      <c r="AW43" s="14"/>
      <c r="AX43" s="14">
        <f t="shared" si="40"/>
        <v>0</v>
      </c>
      <c r="AY43" s="14"/>
      <c r="AZ43" s="14"/>
      <c r="BA43" s="14">
        <f t="shared" si="41"/>
        <v>0</v>
      </c>
      <c r="BB43" s="14"/>
      <c r="BC43" s="14"/>
      <c r="BD43" s="14">
        <f t="shared" si="42"/>
        <v>0</v>
      </c>
      <c r="BE43" s="14"/>
      <c r="BF43" s="14"/>
      <c r="BG43" s="14">
        <f t="shared" si="43"/>
        <v>0</v>
      </c>
      <c r="BH43" s="14"/>
      <c r="BI43" s="14"/>
      <c r="BJ43" s="14">
        <f t="shared" si="44"/>
        <v>0</v>
      </c>
      <c r="BK43" s="14"/>
      <c r="BL43" s="14"/>
      <c r="BM43" s="14">
        <f t="shared" si="45"/>
        <v>0</v>
      </c>
      <c r="BN43" s="14"/>
      <c r="BO43" s="14"/>
      <c r="BP43" s="14">
        <f t="shared" si="46"/>
        <v>0</v>
      </c>
      <c r="BQ43" s="14"/>
      <c r="BR43" s="14"/>
      <c r="BS43" s="14">
        <f t="shared" si="47"/>
        <v>0</v>
      </c>
      <c r="BT43" s="14"/>
      <c r="BU43" s="14"/>
      <c r="BV43" s="14">
        <f t="shared" si="48"/>
        <v>0</v>
      </c>
      <c r="BW43" s="14"/>
      <c r="BX43" s="14"/>
      <c r="BY43" s="14">
        <f t="shared" si="49"/>
        <v>0</v>
      </c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</row>
    <row r="44" spans="1:104" s="1" customFormat="1">
      <c r="A44" s="11">
        <v>4</v>
      </c>
      <c r="B44" s="11" t="s">
        <v>61</v>
      </c>
      <c r="C44" s="7"/>
      <c r="D44" s="7"/>
      <c r="E44" s="7">
        <f t="shared" si="25"/>
        <v>0</v>
      </c>
      <c r="F44" s="7">
        <v>50</v>
      </c>
      <c r="G44" s="7">
        <v>36000</v>
      </c>
      <c r="H44" s="7">
        <f t="shared" si="26"/>
        <v>1800000</v>
      </c>
      <c r="I44" s="7">
        <v>50</v>
      </c>
      <c r="J44" s="7">
        <v>35500</v>
      </c>
      <c r="K44" s="7">
        <f t="shared" si="27"/>
        <v>1775000</v>
      </c>
      <c r="L44" s="7">
        <v>50</v>
      </c>
      <c r="M44" s="7">
        <v>36000</v>
      </c>
      <c r="N44" s="7">
        <f t="shared" si="28"/>
        <v>1800000</v>
      </c>
      <c r="O44" s="7">
        <v>30</v>
      </c>
      <c r="P44" s="7">
        <v>36000</v>
      </c>
      <c r="Q44" s="7">
        <f t="shared" si="29"/>
        <v>1080000</v>
      </c>
      <c r="R44" s="7">
        <v>10</v>
      </c>
      <c r="S44" s="7">
        <v>37000</v>
      </c>
      <c r="T44" s="7">
        <f t="shared" si="30"/>
        <v>370000</v>
      </c>
      <c r="U44" s="7">
        <v>10</v>
      </c>
      <c r="V44" s="7">
        <v>37000</v>
      </c>
      <c r="W44" s="7">
        <f t="shared" si="31"/>
        <v>370000</v>
      </c>
      <c r="X44" s="7"/>
      <c r="Y44" s="7"/>
      <c r="Z44" s="7">
        <f t="shared" si="32"/>
        <v>0</v>
      </c>
      <c r="AA44" s="7">
        <v>35</v>
      </c>
      <c r="AB44" s="7">
        <v>37000</v>
      </c>
      <c r="AC44" s="7">
        <f t="shared" si="33"/>
        <v>1295000</v>
      </c>
      <c r="AD44" s="7">
        <v>10</v>
      </c>
      <c r="AE44" s="7">
        <v>37000</v>
      </c>
      <c r="AF44" s="7">
        <f t="shared" si="34"/>
        <v>370000</v>
      </c>
      <c r="AG44" s="7"/>
      <c r="AH44" s="7"/>
      <c r="AI44" s="7">
        <f t="shared" si="35"/>
        <v>0</v>
      </c>
      <c r="AJ44" s="7"/>
      <c r="AK44" s="7"/>
      <c r="AL44" s="7">
        <f t="shared" si="36"/>
        <v>0</v>
      </c>
      <c r="AM44" s="7"/>
      <c r="AN44" s="7"/>
      <c r="AO44" s="7">
        <f t="shared" si="37"/>
        <v>0</v>
      </c>
      <c r="AP44" s="7"/>
      <c r="AQ44" s="7"/>
      <c r="AR44" s="7">
        <f t="shared" si="38"/>
        <v>0</v>
      </c>
      <c r="AS44" s="7"/>
      <c r="AT44" s="7"/>
      <c r="AU44" s="7">
        <f t="shared" si="39"/>
        <v>0</v>
      </c>
      <c r="AV44" s="14"/>
      <c r="AW44" s="14"/>
      <c r="AX44" s="14">
        <f t="shared" si="40"/>
        <v>0</v>
      </c>
      <c r="AY44" s="14"/>
      <c r="AZ44" s="14"/>
      <c r="BA44" s="14">
        <f t="shared" si="41"/>
        <v>0</v>
      </c>
      <c r="BB44" s="14"/>
      <c r="BC44" s="14"/>
      <c r="BD44" s="14">
        <f t="shared" si="42"/>
        <v>0</v>
      </c>
      <c r="BE44" s="14"/>
      <c r="BF44" s="14"/>
      <c r="BG44" s="14">
        <f t="shared" si="43"/>
        <v>0</v>
      </c>
      <c r="BH44" s="14"/>
      <c r="BI44" s="14"/>
      <c r="BJ44" s="14">
        <f t="shared" si="44"/>
        <v>0</v>
      </c>
      <c r="BK44" s="14"/>
      <c r="BL44" s="14"/>
      <c r="BM44" s="14">
        <f t="shared" si="45"/>
        <v>0</v>
      </c>
      <c r="BN44" s="14"/>
      <c r="BO44" s="14"/>
      <c r="BP44" s="14">
        <f t="shared" si="46"/>
        <v>0</v>
      </c>
      <c r="BQ44" s="14"/>
      <c r="BR44" s="14"/>
      <c r="BS44" s="14">
        <f t="shared" si="47"/>
        <v>0</v>
      </c>
      <c r="BT44" s="14"/>
      <c r="BU44" s="14"/>
      <c r="BV44" s="14">
        <f t="shared" si="48"/>
        <v>0</v>
      </c>
      <c r="BW44" s="14"/>
      <c r="BX44" s="14"/>
      <c r="BY44" s="14">
        <f t="shared" si="49"/>
        <v>0</v>
      </c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</row>
    <row r="45" spans="1:104" s="1" customFormat="1">
      <c r="A45" s="11">
        <v>5</v>
      </c>
      <c r="B45" s="11" t="s">
        <v>63</v>
      </c>
      <c r="C45" s="7"/>
      <c r="D45" s="7"/>
      <c r="E45" s="7">
        <f t="shared" si="25"/>
        <v>0</v>
      </c>
      <c r="F45" s="7">
        <v>100</v>
      </c>
      <c r="G45" s="7">
        <v>34500</v>
      </c>
      <c r="H45" s="7">
        <f t="shared" si="26"/>
        <v>3450000</v>
      </c>
      <c r="I45" s="7"/>
      <c r="J45" s="7"/>
      <c r="K45" s="7">
        <f t="shared" si="27"/>
        <v>0</v>
      </c>
      <c r="L45" s="7"/>
      <c r="M45" s="7"/>
      <c r="N45" s="7">
        <f t="shared" si="28"/>
        <v>0</v>
      </c>
      <c r="O45" s="7">
        <v>25</v>
      </c>
      <c r="P45" s="7">
        <v>36000</v>
      </c>
      <c r="Q45" s="7">
        <f t="shared" si="29"/>
        <v>900000</v>
      </c>
      <c r="R45" s="7">
        <v>5</v>
      </c>
      <c r="S45" s="7">
        <v>36000</v>
      </c>
      <c r="T45" s="7">
        <f t="shared" si="30"/>
        <v>180000</v>
      </c>
      <c r="U45" s="7"/>
      <c r="V45" s="7"/>
      <c r="W45" s="7">
        <f t="shared" si="31"/>
        <v>0</v>
      </c>
      <c r="X45" s="7"/>
      <c r="Y45" s="7"/>
      <c r="Z45" s="7">
        <f t="shared" si="32"/>
        <v>0</v>
      </c>
      <c r="AA45" s="7">
        <v>5</v>
      </c>
      <c r="AB45" s="7">
        <v>36000</v>
      </c>
      <c r="AC45" s="7">
        <f t="shared" si="33"/>
        <v>180000</v>
      </c>
      <c r="AD45" s="7"/>
      <c r="AE45" s="7"/>
      <c r="AF45" s="7">
        <f t="shared" si="34"/>
        <v>0</v>
      </c>
      <c r="AG45" s="7"/>
      <c r="AH45" s="7"/>
      <c r="AI45" s="7">
        <f t="shared" si="35"/>
        <v>0</v>
      </c>
      <c r="AJ45" s="7"/>
      <c r="AK45" s="7"/>
      <c r="AL45" s="7">
        <f t="shared" si="36"/>
        <v>0</v>
      </c>
      <c r="AM45" s="7"/>
      <c r="AN45" s="7"/>
      <c r="AO45" s="7">
        <f t="shared" si="37"/>
        <v>0</v>
      </c>
      <c r="AP45" s="7"/>
      <c r="AQ45" s="7"/>
      <c r="AR45" s="7">
        <f t="shared" si="38"/>
        <v>0</v>
      </c>
      <c r="AS45" s="7"/>
      <c r="AT45" s="7"/>
      <c r="AU45" s="7">
        <f t="shared" si="39"/>
        <v>0</v>
      </c>
      <c r="AV45" s="14"/>
      <c r="AW45" s="14"/>
      <c r="AX45" s="14">
        <f t="shared" si="40"/>
        <v>0</v>
      </c>
      <c r="AY45" s="14"/>
      <c r="AZ45" s="14"/>
      <c r="BA45" s="14">
        <f t="shared" si="41"/>
        <v>0</v>
      </c>
      <c r="BB45" s="14"/>
      <c r="BC45" s="14"/>
      <c r="BD45" s="14">
        <f t="shared" si="42"/>
        <v>0</v>
      </c>
      <c r="BE45" s="14"/>
      <c r="BF45" s="14"/>
      <c r="BG45" s="14">
        <f t="shared" si="43"/>
        <v>0</v>
      </c>
      <c r="BH45" s="14"/>
      <c r="BI45" s="14"/>
      <c r="BJ45" s="14">
        <f t="shared" si="44"/>
        <v>0</v>
      </c>
      <c r="BK45" s="14"/>
      <c r="BL45" s="14"/>
      <c r="BM45" s="14">
        <f t="shared" si="45"/>
        <v>0</v>
      </c>
      <c r="BN45" s="14"/>
      <c r="BO45" s="14"/>
      <c r="BP45" s="14">
        <f t="shared" si="46"/>
        <v>0</v>
      </c>
      <c r="BQ45" s="14"/>
      <c r="BR45" s="14"/>
      <c r="BS45" s="14">
        <f t="shared" si="47"/>
        <v>0</v>
      </c>
      <c r="BT45" s="14"/>
      <c r="BU45" s="14"/>
      <c r="BV45" s="14">
        <f t="shared" si="48"/>
        <v>0</v>
      </c>
      <c r="BW45" s="14"/>
      <c r="BX45" s="14"/>
      <c r="BY45" s="14">
        <f t="shared" si="49"/>
        <v>0</v>
      </c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</row>
    <row r="46" spans="1:104" s="1" customFormat="1">
      <c r="A46" s="11">
        <v>6</v>
      </c>
      <c r="B46" s="11" t="s">
        <v>65</v>
      </c>
      <c r="C46" s="7"/>
      <c r="D46" s="7"/>
      <c r="E46" s="7">
        <f t="shared" si="25"/>
        <v>0</v>
      </c>
      <c r="F46" s="7">
        <v>20</v>
      </c>
      <c r="G46" s="7">
        <v>33000</v>
      </c>
      <c r="H46" s="7">
        <f t="shared" si="26"/>
        <v>660000</v>
      </c>
      <c r="I46" s="7">
        <v>10</v>
      </c>
      <c r="J46" s="7">
        <v>33000</v>
      </c>
      <c r="K46" s="7">
        <f t="shared" si="27"/>
        <v>330000</v>
      </c>
      <c r="L46" s="7"/>
      <c r="M46" s="7"/>
      <c r="N46" s="7">
        <f t="shared" si="28"/>
        <v>0</v>
      </c>
      <c r="O46" s="7">
        <v>20</v>
      </c>
      <c r="P46" s="7">
        <v>33000</v>
      </c>
      <c r="Q46" s="7">
        <f t="shared" si="29"/>
        <v>660000</v>
      </c>
      <c r="R46" s="7"/>
      <c r="S46" s="7"/>
      <c r="T46" s="7">
        <f t="shared" si="30"/>
        <v>0</v>
      </c>
      <c r="U46" s="7"/>
      <c r="V46" s="7"/>
      <c r="W46" s="7">
        <f t="shared" si="31"/>
        <v>0</v>
      </c>
      <c r="X46" s="7">
        <v>20</v>
      </c>
      <c r="Y46" s="7">
        <v>34000</v>
      </c>
      <c r="Z46" s="7">
        <f t="shared" si="32"/>
        <v>680000</v>
      </c>
      <c r="AA46" s="7"/>
      <c r="AB46" s="7"/>
      <c r="AC46" s="7">
        <f t="shared" si="33"/>
        <v>0</v>
      </c>
      <c r="AD46" s="7">
        <v>5</v>
      </c>
      <c r="AE46" s="7">
        <v>33000</v>
      </c>
      <c r="AF46" s="7">
        <f t="shared" si="34"/>
        <v>165000</v>
      </c>
      <c r="AG46" s="7"/>
      <c r="AH46" s="7"/>
      <c r="AI46" s="7">
        <f t="shared" si="35"/>
        <v>0</v>
      </c>
      <c r="AJ46" s="7"/>
      <c r="AK46" s="7"/>
      <c r="AL46" s="7">
        <f t="shared" si="36"/>
        <v>0</v>
      </c>
      <c r="AM46" s="7"/>
      <c r="AN46" s="7"/>
      <c r="AO46" s="7">
        <f t="shared" si="37"/>
        <v>0</v>
      </c>
      <c r="AP46" s="7"/>
      <c r="AQ46" s="7"/>
      <c r="AR46" s="7">
        <f t="shared" si="38"/>
        <v>0</v>
      </c>
      <c r="AS46" s="7"/>
      <c r="AT46" s="7"/>
      <c r="AU46" s="7">
        <f t="shared" si="39"/>
        <v>0</v>
      </c>
      <c r="AV46" s="14"/>
      <c r="AW46" s="14"/>
      <c r="AX46" s="14">
        <f t="shared" si="40"/>
        <v>0</v>
      </c>
      <c r="AY46" s="14"/>
      <c r="AZ46" s="14"/>
      <c r="BA46" s="14">
        <f t="shared" si="41"/>
        <v>0</v>
      </c>
      <c r="BB46" s="14"/>
      <c r="BC46" s="14"/>
      <c r="BD46" s="14">
        <f t="shared" si="42"/>
        <v>0</v>
      </c>
      <c r="BE46" s="14"/>
      <c r="BF46" s="14"/>
      <c r="BG46" s="14">
        <f t="shared" si="43"/>
        <v>0</v>
      </c>
      <c r="BH46" s="14"/>
      <c r="BI46" s="14"/>
      <c r="BJ46" s="14">
        <f t="shared" si="44"/>
        <v>0</v>
      </c>
      <c r="BK46" s="14"/>
      <c r="BL46" s="14"/>
      <c r="BM46" s="14">
        <f t="shared" si="45"/>
        <v>0</v>
      </c>
      <c r="BN46" s="14"/>
      <c r="BO46" s="14"/>
      <c r="BP46" s="14">
        <f t="shared" si="46"/>
        <v>0</v>
      </c>
      <c r="BQ46" s="14"/>
      <c r="BR46" s="14"/>
      <c r="BS46" s="14">
        <f t="shared" si="47"/>
        <v>0</v>
      </c>
      <c r="BT46" s="14"/>
      <c r="BU46" s="14"/>
      <c r="BV46" s="14">
        <f t="shared" si="48"/>
        <v>0</v>
      </c>
      <c r="BW46" s="14"/>
      <c r="BX46" s="14"/>
      <c r="BY46" s="14">
        <f t="shared" si="49"/>
        <v>0</v>
      </c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</row>
    <row r="47" spans="1:104" s="1" customFormat="1">
      <c r="A47" s="11">
        <v>7</v>
      </c>
      <c r="B47" s="11" t="s">
        <v>67</v>
      </c>
      <c r="C47" s="7"/>
      <c r="D47" s="7"/>
      <c r="E47" s="7">
        <f t="shared" si="25"/>
        <v>0</v>
      </c>
      <c r="F47" s="7"/>
      <c r="G47" s="7"/>
      <c r="H47" s="7">
        <f t="shared" si="26"/>
        <v>0</v>
      </c>
      <c r="I47" s="7"/>
      <c r="J47" s="7"/>
      <c r="K47" s="7">
        <f t="shared" si="27"/>
        <v>0</v>
      </c>
      <c r="L47" s="7"/>
      <c r="M47" s="7"/>
      <c r="N47" s="7">
        <f t="shared" si="28"/>
        <v>0</v>
      </c>
      <c r="O47" s="7">
        <v>490</v>
      </c>
      <c r="P47" s="7">
        <v>16000</v>
      </c>
      <c r="Q47" s="7">
        <f t="shared" si="29"/>
        <v>7840000</v>
      </c>
      <c r="R47" s="7">
        <v>10</v>
      </c>
      <c r="S47" s="7">
        <v>17000</v>
      </c>
      <c r="T47" s="7">
        <f t="shared" si="30"/>
        <v>170000</v>
      </c>
      <c r="U47" s="7">
        <v>10</v>
      </c>
      <c r="V47" s="7">
        <v>17000</v>
      </c>
      <c r="W47" s="7">
        <f t="shared" si="31"/>
        <v>170000</v>
      </c>
      <c r="X47" s="7"/>
      <c r="Y47" s="7"/>
      <c r="Z47" s="7">
        <f t="shared" si="32"/>
        <v>0</v>
      </c>
      <c r="AA47" s="7">
        <v>10</v>
      </c>
      <c r="AB47" s="7">
        <v>17000</v>
      </c>
      <c r="AC47" s="7">
        <f t="shared" si="33"/>
        <v>170000</v>
      </c>
      <c r="AD47" s="7">
        <v>20</v>
      </c>
      <c r="AE47" s="7">
        <v>17000</v>
      </c>
      <c r="AF47" s="7">
        <f t="shared" si="34"/>
        <v>340000</v>
      </c>
      <c r="AG47" s="7"/>
      <c r="AH47" s="7"/>
      <c r="AI47" s="7">
        <f t="shared" si="35"/>
        <v>0</v>
      </c>
      <c r="AJ47" s="7">
        <v>10</v>
      </c>
      <c r="AK47" s="7">
        <v>16000</v>
      </c>
      <c r="AL47" s="7">
        <f t="shared" si="36"/>
        <v>160000</v>
      </c>
      <c r="AM47" s="7"/>
      <c r="AN47" s="7"/>
      <c r="AO47" s="7">
        <f t="shared" si="37"/>
        <v>0</v>
      </c>
      <c r="AP47" s="7"/>
      <c r="AQ47" s="7"/>
      <c r="AR47" s="7">
        <f t="shared" si="38"/>
        <v>0</v>
      </c>
      <c r="AS47" s="7"/>
      <c r="AT47" s="7"/>
      <c r="AU47" s="7">
        <f t="shared" si="39"/>
        <v>0</v>
      </c>
      <c r="AV47" s="14"/>
      <c r="AW47" s="14"/>
      <c r="AX47" s="14">
        <f t="shared" si="40"/>
        <v>0</v>
      </c>
      <c r="AY47" s="14"/>
      <c r="AZ47" s="14"/>
      <c r="BA47" s="14">
        <f t="shared" si="41"/>
        <v>0</v>
      </c>
      <c r="BB47" s="14"/>
      <c r="BC47" s="14"/>
      <c r="BD47" s="14">
        <f t="shared" si="42"/>
        <v>0</v>
      </c>
      <c r="BE47" s="14"/>
      <c r="BF47" s="14"/>
      <c r="BG47" s="14">
        <f t="shared" si="43"/>
        <v>0</v>
      </c>
      <c r="BH47" s="14"/>
      <c r="BI47" s="14"/>
      <c r="BJ47" s="14">
        <f t="shared" si="44"/>
        <v>0</v>
      </c>
      <c r="BK47" s="14"/>
      <c r="BL47" s="14"/>
      <c r="BM47" s="14">
        <f t="shared" si="45"/>
        <v>0</v>
      </c>
      <c r="BN47" s="14"/>
      <c r="BO47" s="14"/>
      <c r="BP47" s="14">
        <f t="shared" si="46"/>
        <v>0</v>
      </c>
      <c r="BQ47" s="14"/>
      <c r="BR47" s="14"/>
      <c r="BS47" s="14">
        <f t="shared" si="47"/>
        <v>0</v>
      </c>
      <c r="BT47" s="14"/>
      <c r="BU47" s="14"/>
      <c r="BV47" s="14">
        <f t="shared" si="48"/>
        <v>0</v>
      </c>
      <c r="BW47" s="14"/>
      <c r="BX47" s="14"/>
      <c r="BY47" s="14">
        <f t="shared" si="49"/>
        <v>0</v>
      </c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</row>
    <row r="48" spans="1:104" s="1" customFormat="1">
      <c r="A48" s="11">
        <v>8</v>
      </c>
      <c r="B48" s="11" t="s">
        <v>69</v>
      </c>
      <c r="C48" s="7"/>
      <c r="D48" s="7"/>
      <c r="E48" s="7">
        <f t="shared" si="25"/>
        <v>0</v>
      </c>
      <c r="F48" s="7">
        <v>50</v>
      </c>
      <c r="G48" s="7">
        <v>34000</v>
      </c>
      <c r="H48" s="7">
        <f t="shared" si="26"/>
        <v>1700000</v>
      </c>
      <c r="I48" s="7">
        <v>50</v>
      </c>
      <c r="J48" s="7">
        <v>33500</v>
      </c>
      <c r="K48" s="7">
        <f t="shared" si="27"/>
        <v>1675000</v>
      </c>
      <c r="L48" s="7">
        <v>50</v>
      </c>
      <c r="M48" s="7">
        <v>34000</v>
      </c>
      <c r="N48" s="7">
        <f t="shared" si="28"/>
        <v>1700000</v>
      </c>
      <c r="O48" s="7">
        <v>30</v>
      </c>
      <c r="P48" s="7">
        <v>35000</v>
      </c>
      <c r="Q48" s="7">
        <f t="shared" si="29"/>
        <v>1050000</v>
      </c>
      <c r="R48" s="7">
        <v>10</v>
      </c>
      <c r="S48" s="7">
        <v>35000</v>
      </c>
      <c r="T48" s="7">
        <f t="shared" si="30"/>
        <v>350000</v>
      </c>
      <c r="U48" s="7">
        <v>10</v>
      </c>
      <c r="V48" s="7">
        <v>35000</v>
      </c>
      <c r="W48" s="7">
        <f t="shared" si="31"/>
        <v>350000</v>
      </c>
      <c r="X48" s="7"/>
      <c r="Y48" s="7"/>
      <c r="Z48" s="7">
        <f t="shared" si="32"/>
        <v>0</v>
      </c>
      <c r="AA48" s="7">
        <v>20</v>
      </c>
      <c r="AB48" s="7">
        <v>35000</v>
      </c>
      <c r="AC48" s="7">
        <f t="shared" si="33"/>
        <v>700000</v>
      </c>
      <c r="AD48" s="7">
        <v>10</v>
      </c>
      <c r="AE48" s="7">
        <v>35000</v>
      </c>
      <c r="AF48" s="7">
        <f t="shared" si="34"/>
        <v>350000</v>
      </c>
      <c r="AG48" s="7"/>
      <c r="AH48" s="7"/>
      <c r="AI48" s="7">
        <f t="shared" si="35"/>
        <v>0</v>
      </c>
      <c r="AJ48" s="7">
        <v>3</v>
      </c>
      <c r="AK48" s="7">
        <v>35000</v>
      </c>
      <c r="AL48" s="7">
        <f t="shared" si="36"/>
        <v>105000</v>
      </c>
      <c r="AM48" s="7"/>
      <c r="AN48" s="7"/>
      <c r="AO48" s="7">
        <f t="shared" si="37"/>
        <v>0</v>
      </c>
      <c r="AP48" s="7"/>
      <c r="AQ48" s="7"/>
      <c r="AR48" s="7">
        <f t="shared" si="38"/>
        <v>0</v>
      </c>
      <c r="AS48" s="7"/>
      <c r="AT48" s="7"/>
      <c r="AU48" s="7">
        <f t="shared" si="39"/>
        <v>0</v>
      </c>
      <c r="AV48" s="14"/>
      <c r="AW48" s="14"/>
      <c r="AX48" s="14">
        <f t="shared" si="40"/>
        <v>0</v>
      </c>
      <c r="AY48" s="14"/>
      <c r="AZ48" s="14"/>
      <c r="BA48" s="14">
        <f t="shared" si="41"/>
        <v>0</v>
      </c>
      <c r="BB48" s="14"/>
      <c r="BC48" s="14"/>
      <c r="BD48" s="14">
        <f t="shared" si="42"/>
        <v>0</v>
      </c>
      <c r="BE48" s="14"/>
      <c r="BF48" s="14"/>
      <c r="BG48" s="14">
        <f t="shared" si="43"/>
        <v>0</v>
      </c>
      <c r="BH48" s="14"/>
      <c r="BI48" s="14"/>
      <c r="BJ48" s="14">
        <f t="shared" si="44"/>
        <v>0</v>
      </c>
      <c r="BK48" s="14"/>
      <c r="BL48" s="14"/>
      <c r="BM48" s="14">
        <f t="shared" si="45"/>
        <v>0</v>
      </c>
      <c r="BN48" s="14"/>
      <c r="BO48" s="14"/>
      <c r="BP48" s="14">
        <f t="shared" si="46"/>
        <v>0</v>
      </c>
      <c r="BQ48" s="14"/>
      <c r="BR48" s="14"/>
      <c r="BS48" s="14">
        <f t="shared" si="47"/>
        <v>0</v>
      </c>
      <c r="BT48" s="14"/>
      <c r="BU48" s="14"/>
      <c r="BV48" s="14">
        <f t="shared" si="48"/>
        <v>0</v>
      </c>
      <c r="BW48" s="14"/>
      <c r="BX48" s="14"/>
      <c r="BY48" s="14">
        <f t="shared" si="49"/>
        <v>0</v>
      </c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</row>
    <row r="49" spans="1:104" s="1" customFormat="1">
      <c r="A49" s="11">
        <v>9</v>
      </c>
      <c r="B49" s="11" t="s">
        <v>72</v>
      </c>
      <c r="C49" s="7"/>
      <c r="D49" s="7"/>
      <c r="E49" s="7">
        <f t="shared" si="25"/>
        <v>0</v>
      </c>
      <c r="F49" s="7"/>
      <c r="G49" s="7"/>
      <c r="H49" s="7">
        <f t="shared" si="26"/>
        <v>0</v>
      </c>
      <c r="I49" s="7">
        <v>100</v>
      </c>
      <c r="J49" s="7">
        <v>12000</v>
      </c>
      <c r="K49" s="7">
        <f t="shared" si="27"/>
        <v>1200000</v>
      </c>
      <c r="L49" s="7">
        <v>10</v>
      </c>
      <c r="M49" s="7">
        <v>12500</v>
      </c>
      <c r="N49" s="7">
        <f t="shared" si="28"/>
        <v>125000</v>
      </c>
      <c r="O49" s="7">
        <v>25</v>
      </c>
      <c r="P49" s="7">
        <v>12500</v>
      </c>
      <c r="Q49" s="7">
        <f t="shared" si="29"/>
        <v>312500</v>
      </c>
      <c r="R49" s="7">
        <v>5</v>
      </c>
      <c r="S49" s="7">
        <v>13000</v>
      </c>
      <c r="T49" s="7">
        <f t="shared" si="30"/>
        <v>65000</v>
      </c>
      <c r="U49" s="7">
        <v>10</v>
      </c>
      <c r="V49" s="7">
        <v>13000</v>
      </c>
      <c r="W49" s="7">
        <f t="shared" si="31"/>
        <v>130000</v>
      </c>
      <c r="X49" s="7"/>
      <c r="Y49" s="7"/>
      <c r="Z49" s="7">
        <f t="shared" si="32"/>
        <v>0</v>
      </c>
      <c r="AA49" s="7">
        <v>10</v>
      </c>
      <c r="AB49" s="7">
        <v>13000</v>
      </c>
      <c r="AC49" s="7">
        <f t="shared" si="33"/>
        <v>130000</v>
      </c>
      <c r="AD49" s="7"/>
      <c r="AE49" s="7"/>
      <c r="AF49" s="7">
        <f t="shared" si="34"/>
        <v>0</v>
      </c>
      <c r="AG49" s="7">
        <v>30</v>
      </c>
      <c r="AH49" s="7">
        <v>12000</v>
      </c>
      <c r="AI49" s="7">
        <f t="shared" si="35"/>
        <v>360000</v>
      </c>
      <c r="AJ49" s="7"/>
      <c r="AK49" s="7"/>
      <c r="AL49" s="7">
        <f t="shared" si="36"/>
        <v>0</v>
      </c>
      <c r="AM49" s="7"/>
      <c r="AN49" s="7"/>
      <c r="AO49" s="7">
        <f t="shared" si="37"/>
        <v>0</v>
      </c>
      <c r="AP49" s="7"/>
      <c r="AQ49" s="7"/>
      <c r="AR49" s="7">
        <f t="shared" si="38"/>
        <v>0</v>
      </c>
      <c r="AS49" s="7"/>
      <c r="AT49" s="7"/>
      <c r="AU49" s="7">
        <f t="shared" si="39"/>
        <v>0</v>
      </c>
      <c r="AV49" s="14"/>
      <c r="AW49" s="14"/>
      <c r="AX49" s="14">
        <f t="shared" si="40"/>
        <v>0</v>
      </c>
      <c r="AY49" s="14"/>
      <c r="AZ49" s="14"/>
      <c r="BA49" s="14">
        <f t="shared" si="41"/>
        <v>0</v>
      </c>
      <c r="BB49" s="14"/>
      <c r="BC49" s="14"/>
      <c r="BD49" s="14">
        <f t="shared" si="42"/>
        <v>0</v>
      </c>
      <c r="BE49" s="14"/>
      <c r="BF49" s="14"/>
      <c r="BG49" s="14">
        <f t="shared" si="43"/>
        <v>0</v>
      </c>
      <c r="BH49" s="14"/>
      <c r="BI49" s="14"/>
      <c r="BJ49" s="14">
        <f t="shared" si="44"/>
        <v>0</v>
      </c>
      <c r="BK49" s="14"/>
      <c r="BL49" s="14"/>
      <c r="BM49" s="14">
        <f t="shared" si="45"/>
        <v>0</v>
      </c>
      <c r="BN49" s="14"/>
      <c r="BO49" s="14"/>
      <c r="BP49" s="14">
        <f t="shared" si="46"/>
        <v>0</v>
      </c>
      <c r="BQ49" s="14"/>
      <c r="BR49" s="14"/>
      <c r="BS49" s="14">
        <f t="shared" si="47"/>
        <v>0</v>
      </c>
      <c r="BT49" s="14"/>
      <c r="BU49" s="14"/>
      <c r="BV49" s="14">
        <f t="shared" si="48"/>
        <v>0</v>
      </c>
      <c r="BW49" s="14"/>
      <c r="BX49" s="14"/>
      <c r="BY49" s="14">
        <f t="shared" si="49"/>
        <v>0</v>
      </c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</row>
    <row r="50" spans="1:104" s="1" customFormat="1">
      <c r="A50" s="11">
        <v>10</v>
      </c>
      <c r="B50" s="11" t="s">
        <v>74</v>
      </c>
      <c r="C50" s="7"/>
      <c r="D50" s="7"/>
      <c r="E50" s="7">
        <f t="shared" si="25"/>
        <v>0</v>
      </c>
      <c r="F50" s="7"/>
      <c r="G50" s="7"/>
      <c r="H50" s="7">
        <f t="shared" si="26"/>
        <v>0</v>
      </c>
      <c r="I50" s="7"/>
      <c r="J50" s="7"/>
      <c r="K50" s="7">
        <f t="shared" si="27"/>
        <v>0</v>
      </c>
      <c r="L50" s="7">
        <v>15</v>
      </c>
      <c r="M50" s="7">
        <v>25000</v>
      </c>
      <c r="N50" s="7">
        <f t="shared" si="28"/>
        <v>375000</v>
      </c>
      <c r="O50" s="7"/>
      <c r="P50" s="7"/>
      <c r="Q50" s="7">
        <f t="shared" si="29"/>
        <v>0</v>
      </c>
      <c r="R50" s="7">
        <v>10</v>
      </c>
      <c r="S50" s="7">
        <v>26000</v>
      </c>
      <c r="T50" s="7">
        <f t="shared" si="30"/>
        <v>260000</v>
      </c>
      <c r="U50" s="7">
        <v>20</v>
      </c>
      <c r="V50" s="7">
        <v>26000</v>
      </c>
      <c r="W50" s="7">
        <f t="shared" si="31"/>
        <v>520000</v>
      </c>
      <c r="X50" s="7"/>
      <c r="Y50" s="7"/>
      <c r="Z50" s="7">
        <f t="shared" si="32"/>
        <v>0</v>
      </c>
      <c r="AA50" s="7">
        <v>10</v>
      </c>
      <c r="AB50" s="7">
        <v>26000</v>
      </c>
      <c r="AC50" s="7">
        <f t="shared" si="33"/>
        <v>260000</v>
      </c>
      <c r="AD50" s="7">
        <v>10</v>
      </c>
      <c r="AE50" s="7">
        <v>26000</v>
      </c>
      <c r="AF50" s="7">
        <f t="shared" si="34"/>
        <v>260000</v>
      </c>
      <c r="AG50" s="7">
        <v>20</v>
      </c>
      <c r="AH50" s="7">
        <v>25000</v>
      </c>
      <c r="AI50" s="7">
        <f t="shared" si="35"/>
        <v>500000</v>
      </c>
      <c r="AJ50" s="7"/>
      <c r="AK50" s="7"/>
      <c r="AL50" s="7">
        <f t="shared" si="36"/>
        <v>0</v>
      </c>
      <c r="AM50" s="7">
        <v>24</v>
      </c>
      <c r="AN50" s="7">
        <v>24000</v>
      </c>
      <c r="AO50" s="7">
        <f t="shared" si="37"/>
        <v>576000</v>
      </c>
      <c r="AP50" s="7"/>
      <c r="AQ50" s="7"/>
      <c r="AR50" s="7">
        <f t="shared" si="38"/>
        <v>0</v>
      </c>
      <c r="AS50" s="7"/>
      <c r="AT50" s="7"/>
      <c r="AU50" s="7">
        <f t="shared" si="39"/>
        <v>0</v>
      </c>
      <c r="AV50" s="14"/>
      <c r="AW50" s="14"/>
      <c r="AX50" s="14">
        <f t="shared" si="40"/>
        <v>0</v>
      </c>
      <c r="AY50" s="14"/>
      <c r="AZ50" s="14"/>
      <c r="BA50" s="14">
        <f t="shared" si="41"/>
        <v>0</v>
      </c>
      <c r="BB50" s="14"/>
      <c r="BC50" s="14"/>
      <c r="BD50" s="14">
        <f t="shared" si="42"/>
        <v>0</v>
      </c>
      <c r="BE50" s="14"/>
      <c r="BF50" s="14"/>
      <c r="BG50" s="14">
        <f t="shared" si="43"/>
        <v>0</v>
      </c>
      <c r="BH50" s="14"/>
      <c r="BI50" s="14"/>
      <c r="BJ50" s="14">
        <f t="shared" si="44"/>
        <v>0</v>
      </c>
      <c r="BK50" s="14"/>
      <c r="BL50" s="14"/>
      <c r="BM50" s="14">
        <f t="shared" si="45"/>
        <v>0</v>
      </c>
      <c r="BN50" s="14"/>
      <c r="BO50" s="14"/>
      <c r="BP50" s="14">
        <f t="shared" si="46"/>
        <v>0</v>
      </c>
      <c r="BQ50" s="14"/>
      <c r="BR50" s="14"/>
      <c r="BS50" s="14">
        <f t="shared" si="47"/>
        <v>0</v>
      </c>
      <c r="BT50" s="14"/>
      <c r="BU50" s="14"/>
      <c r="BV50" s="14">
        <f t="shared" si="48"/>
        <v>0</v>
      </c>
      <c r="BW50" s="14"/>
      <c r="BX50" s="14"/>
      <c r="BY50" s="14">
        <f t="shared" si="49"/>
        <v>0</v>
      </c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</row>
    <row r="51" spans="1:104" s="1" customFormat="1">
      <c r="A51" s="11">
        <v>11</v>
      </c>
      <c r="B51" s="11" t="s">
        <v>94</v>
      </c>
      <c r="C51" s="7"/>
      <c r="D51" s="7"/>
      <c r="E51" s="7">
        <f t="shared" si="25"/>
        <v>0</v>
      </c>
      <c r="F51" s="7"/>
      <c r="G51" s="7"/>
      <c r="H51" s="7">
        <f t="shared" si="26"/>
        <v>0</v>
      </c>
      <c r="I51" s="7"/>
      <c r="J51" s="7"/>
      <c r="K51" s="7">
        <f t="shared" si="27"/>
        <v>0</v>
      </c>
      <c r="L51" s="7"/>
      <c r="M51" s="7"/>
      <c r="N51" s="7">
        <f t="shared" si="28"/>
        <v>0</v>
      </c>
      <c r="O51" s="7"/>
      <c r="P51" s="7"/>
      <c r="Q51" s="7">
        <f t="shared" si="29"/>
        <v>0</v>
      </c>
      <c r="R51" s="7"/>
      <c r="S51" s="7"/>
      <c r="T51" s="7">
        <f t="shared" si="30"/>
        <v>0</v>
      </c>
      <c r="U51" s="7"/>
      <c r="V51" s="7"/>
      <c r="W51" s="7">
        <f t="shared" si="31"/>
        <v>0</v>
      </c>
      <c r="X51" s="7"/>
      <c r="Y51" s="7"/>
      <c r="Z51" s="7">
        <f t="shared" si="32"/>
        <v>0</v>
      </c>
      <c r="AA51" s="7"/>
      <c r="AB51" s="7"/>
      <c r="AC51" s="7">
        <f t="shared" si="33"/>
        <v>0</v>
      </c>
      <c r="AD51" s="7">
        <v>10</v>
      </c>
      <c r="AE51" s="7">
        <v>10000</v>
      </c>
      <c r="AF51" s="7">
        <f t="shared" si="34"/>
        <v>100000</v>
      </c>
      <c r="AG51" s="7"/>
      <c r="AH51" s="7"/>
      <c r="AI51" s="7">
        <f t="shared" si="35"/>
        <v>0</v>
      </c>
      <c r="AJ51" s="7"/>
      <c r="AK51" s="7"/>
      <c r="AL51" s="7">
        <f t="shared" si="36"/>
        <v>0</v>
      </c>
      <c r="AM51" s="7"/>
      <c r="AN51" s="7"/>
      <c r="AO51" s="7">
        <f t="shared" si="37"/>
        <v>0</v>
      </c>
      <c r="AP51" s="7"/>
      <c r="AQ51" s="7"/>
      <c r="AR51" s="7">
        <f t="shared" si="38"/>
        <v>0</v>
      </c>
      <c r="AS51" s="7"/>
      <c r="AT51" s="7"/>
      <c r="AU51" s="7">
        <f t="shared" si="39"/>
        <v>0</v>
      </c>
      <c r="AV51" s="14"/>
      <c r="AW51" s="14"/>
      <c r="AX51" s="14">
        <f t="shared" si="40"/>
        <v>0</v>
      </c>
      <c r="AY51" s="14"/>
      <c r="AZ51" s="14"/>
      <c r="BA51" s="14">
        <f t="shared" si="41"/>
        <v>0</v>
      </c>
      <c r="BB51" s="14"/>
      <c r="BC51" s="14"/>
      <c r="BD51" s="14">
        <f t="shared" si="42"/>
        <v>0</v>
      </c>
      <c r="BE51" s="14"/>
      <c r="BF51" s="14"/>
      <c r="BG51" s="14">
        <f t="shared" si="43"/>
        <v>0</v>
      </c>
      <c r="BH51" s="14"/>
      <c r="BI51" s="14"/>
      <c r="BJ51" s="14">
        <f t="shared" si="44"/>
        <v>0</v>
      </c>
      <c r="BK51" s="14"/>
      <c r="BL51" s="14"/>
      <c r="BM51" s="14">
        <f t="shared" si="45"/>
        <v>0</v>
      </c>
      <c r="BN51" s="14"/>
      <c r="BO51" s="14"/>
      <c r="BP51" s="14">
        <f t="shared" si="46"/>
        <v>0</v>
      </c>
      <c r="BQ51" s="14"/>
      <c r="BR51" s="14"/>
      <c r="BS51" s="14">
        <f t="shared" si="47"/>
        <v>0</v>
      </c>
      <c r="BT51" s="14"/>
      <c r="BU51" s="14"/>
      <c r="BV51" s="14">
        <f t="shared" si="48"/>
        <v>0</v>
      </c>
      <c r="BW51" s="14"/>
      <c r="BX51" s="14"/>
      <c r="BY51" s="14">
        <f t="shared" si="49"/>
        <v>0</v>
      </c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</row>
    <row r="52" spans="1:104" s="1" customFormat="1">
      <c r="A52" s="11">
        <v>12</v>
      </c>
      <c r="B52" s="11" t="s">
        <v>78</v>
      </c>
      <c r="C52" s="7"/>
      <c r="D52" s="7"/>
      <c r="E52" s="7">
        <f t="shared" si="25"/>
        <v>0</v>
      </c>
      <c r="F52" s="7"/>
      <c r="G52" s="7"/>
      <c r="H52" s="7">
        <f t="shared" si="26"/>
        <v>0</v>
      </c>
      <c r="I52" s="7"/>
      <c r="J52" s="7"/>
      <c r="K52" s="7">
        <f t="shared" si="27"/>
        <v>0</v>
      </c>
      <c r="L52" s="7"/>
      <c r="M52" s="7"/>
      <c r="N52" s="7">
        <f t="shared" si="28"/>
        <v>0</v>
      </c>
      <c r="O52" s="7">
        <v>30</v>
      </c>
      <c r="P52" s="7">
        <v>8000</v>
      </c>
      <c r="Q52" s="7">
        <f t="shared" si="29"/>
        <v>240000</v>
      </c>
      <c r="R52" s="7"/>
      <c r="S52" s="7"/>
      <c r="T52" s="7">
        <f t="shared" si="30"/>
        <v>0</v>
      </c>
      <c r="U52" s="7"/>
      <c r="V52" s="7"/>
      <c r="W52" s="7">
        <f t="shared" si="31"/>
        <v>0</v>
      </c>
      <c r="X52" s="7"/>
      <c r="Y52" s="7"/>
      <c r="Z52" s="7">
        <f t="shared" si="32"/>
        <v>0</v>
      </c>
      <c r="AA52" s="7"/>
      <c r="AB52" s="7"/>
      <c r="AC52" s="7">
        <f t="shared" si="33"/>
        <v>0</v>
      </c>
      <c r="AD52" s="7"/>
      <c r="AE52" s="7"/>
      <c r="AF52" s="7">
        <f t="shared" si="34"/>
        <v>0</v>
      </c>
      <c r="AG52" s="7"/>
      <c r="AH52" s="7"/>
      <c r="AI52" s="7">
        <f t="shared" si="35"/>
        <v>0</v>
      </c>
      <c r="AJ52" s="7">
        <v>10</v>
      </c>
      <c r="AK52" s="7">
        <v>8000</v>
      </c>
      <c r="AL52" s="7">
        <f t="shared" si="36"/>
        <v>80000</v>
      </c>
      <c r="AM52" s="7"/>
      <c r="AN52" s="7"/>
      <c r="AO52" s="7">
        <f t="shared" si="37"/>
        <v>0</v>
      </c>
      <c r="AP52" s="7"/>
      <c r="AQ52" s="7"/>
      <c r="AR52" s="7">
        <f t="shared" si="38"/>
        <v>0</v>
      </c>
      <c r="AS52" s="7"/>
      <c r="AT52" s="7"/>
      <c r="AU52" s="7">
        <f t="shared" si="39"/>
        <v>0</v>
      </c>
      <c r="AV52" s="14"/>
      <c r="AW52" s="14"/>
      <c r="AX52" s="14">
        <f t="shared" si="40"/>
        <v>0</v>
      </c>
      <c r="AY52" s="14"/>
      <c r="AZ52" s="14"/>
      <c r="BA52" s="14">
        <f t="shared" si="41"/>
        <v>0</v>
      </c>
      <c r="BB52" s="14"/>
      <c r="BC52" s="14"/>
      <c r="BD52" s="14">
        <f t="shared" si="42"/>
        <v>0</v>
      </c>
      <c r="BE52" s="14"/>
      <c r="BF52" s="14"/>
      <c r="BG52" s="14">
        <f t="shared" si="43"/>
        <v>0</v>
      </c>
      <c r="BH52" s="14"/>
      <c r="BI52" s="14"/>
      <c r="BJ52" s="14">
        <f t="shared" si="44"/>
        <v>0</v>
      </c>
      <c r="BK52" s="14"/>
      <c r="BL52" s="14"/>
      <c r="BM52" s="14">
        <f t="shared" si="45"/>
        <v>0</v>
      </c>
      <c r="BN52" s="14"/>
      <c r="BO52" s="14"/>
      <c r="BP52" s="14">
        <f t="shared" si="46"/>
        <v>0</v>
      </c>
      <c r="BQ52" s="14"/>
      <c r="BR52" s="14"/>
      <c r="BS52" s="14">
        <f t="shared" si="47"/>
        <v>0</v>
      </c>
      <c r="BT52" s="14"/>
      <c r="BU52" s="14"/>
      <c r="BV52" s="14">
        <f t="shared" si="48"/>
        <v>0</v>
      </c>
      <c r="BW52" s="14"/>
      <c r="BX52" s="14"/>
      <c r="BY52" s="14">
        <f t="shared" si="49"/>
        <v>0</v>
      </c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</row>
    <row r="53" spans="1:104" s="1" customFormat="1">
      <c r="A53" s="11">
        <v>13</v>
      </c>
      <c r="B53" s="11" t="s">
        <v>80</v>
      </c>
      <c r="C53" s="7"/>
      <c r="D53" s="7"/>
      <c r="E53" s="7">
        <f t="shared" si="25"/>
        <v>0</v>
      </c>
      <c r="F53" s="7"/>
      <c r="G53" s="7"/>
      <c r="H53" s="7">
        <f t="shared" si="26"/>
        <v>0</v>
      </c>
      <c r="I53" s="7">
        <v>500</v>
      </c>
      <c r="J53" s="7">
        <v>2400</v>
      </c>
      <c r="K53" s="7">
        <f t="shared" si="27"/>
        <v>1200000</v>
      </c>
      <c r="L53" s="7">
        <v>300</v>
      </c>
      <c r="M53" s="7">
        <v>2400</v>
      </c>
      <c r="N53" s="7">
        <f t="shared" si="28"/>
        <v>720000</v>
      </c>
      <c r="O53" s="7">
        <v>100</v>
      </c>
      <c r="P53" s="7">
        <v>2500</v>
      </c>
      <c r="Q53" s="7">
        <f t="shared" si="29"/>
        <v>250000</v>
      </c>
      <c r="R53" s="7">
        <v>50</v>
      </c>
      <c r="S53" s="7">
        <v>2500</v>
      </c>
      <c r="T53" s="7">
        <f t="shared" si="30"/>
        <v>125000</v>
      </c>
      <c r="U53" s="7">
        <v>200</v>
      </c>
      <c r="V53" s="7">
        <v>2500</v>
      </c>
      <c r="W53" s="7">
        <f t="shared" si="31"/>
        <v>500000</v>
      </c>
      <c r="X53" s="7"/>
      <c r="Y53" s="7"/>
      <c r="Z53" s="7">
        <f t="shared" si="32"/>
        <v>0</v>
      </c>
      <c r="AA53" s="7">
        <v>150</v>
      </c>
      <c r="AB53" s="7">
        <v>2500</v>
      </c>
      <c r="AC53" s="7">
        <f t="shared" si="33"/>
        <v>375000</v>
      </c>
      <c r="AD53" s="7">
        <v>220</v>
      </c>
      <c r="AE53" s="7">
        <v>2500</v>
      </c>
      <c r="AF53" s="7">
        <f t="shared" si="34"/>
        <v>550000</v>
      </c>
      <c r="AG53" s="7"/>
      <c r="AH53" s="7"/>
      <c r="AI53" s="7">
        <f t="shared" si="35"/>
        <v>0</v>
      </c>
      <c r="AJ53" s="7"/>
      <c r="AK53" s="7"/>
      <c r="AL53" s="7">
        <f t="shared" si="36"/>
        <v>0</v>
      </c>
      <c r="AM53" s="7"/>
      <c r="AN53" s="7"/>
      <c r="AO53" s="7">
        <f t="shared" si="37"/>
        <v>0</v>
      </c>
      <c r="AP53" s="7"/>
      <c r="AQ53" s="7"/>
      <c r="AR53" s="7">
        <f t="shared" si="38"/>
        <v>0</v>
      </c>
      <c r="AS53" s="7"/>
      <c r="AT53" s="7"/>
      <c r="AU53" s="7">
        <f t="shared" si="39"/>
        <v>0</v>
      </c>
      <c r="AV53" s="14"/>
      <c r="AW53" s="14"/>
      <c r="AX53" s="14">
        <f t="shared" si="40"/>
        <v>0</v>
      </c>
      <c r="AY53" s="14"/>
      <c r="AZ53" s="14"/>
      <c r="BA53" s="14">
        <f t="shared" si="41"/>
        <v>0</v>
      </c>
      <c r="BB53" s="14"/>
      <c r="BC53" s="14"/>
      <c r="BD53" s="14">
        <f t="shared" si="42"/>
        <v>0</v>
      </c>
      <c r="BE53" s="14"/>
      <c r="BF53" s="14"/>
      <c r="BG53" s="14">
        <f t="shared" si="43"/>
        <v>0</v>
      </c>
      <c r="BH53" s="14"/>
      <c r="BI53" s="14"/>
      <c r="BJ53" s="14">
        <f t="shared" si="44"/>
        <v>0</v>
      </c>
      <c r="BK53" s="14"/>
      <c r="BL53" s="14"/>
      <c r="BM53" s="14">
        <f t="shared" si="45"/>
        <v>0</v>
      </c>
      <c r="BN53" s="14"/>
      <c r="BO53" s="14"/>
      <c r="BP53" s="14">
        <f t="shared" si="46"/>
        <v>0</v>
      </c>
      <c r="BQ53" s="14"/>
      <c r="BR53" s="14"/>
      <c r="BS53" s="14">
        <f t="shared" si="47"/>
        <v>0</v>
      </c>
      <c r="BT53" s="14"/>
      <c r="BU53" s="14"/>
      <c r="BV53" s="14">
        <f t="shared" si="48"/>
        <v>0</v>
      </c>
      <c r="BW53" s="14"/>
      <c r="BX53" s="14"/>
      <c r="BY53" s="14">
        <f t="shared" si="49"/>
        <v>0</v>
      </c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</row>
    <row r="54" spans="1:104" s="1" customFormat="1">
      <c r="A54" s="11">
        <v>14</v>
      </c>
      <c r="B54" s="11" t="s">
        <v>83</v>
      </c>
      <c r="C54" s="7"/>
      <c r="D54" s="7"/>
      <c r="E54" s="7">
        <f t="shared" si="25"/>
        <v>0</v>
      </c>
      <c r="F54" s="7"/>
      <c r="G54" s="7"/>
      <c r="H54" s="7">
        <f t="shared" si="26"/>
        <v>0</v>
      </c>
      <c r="I54" s="7"/>
      <c r="J54" s="7"/>
      <c r="K54" s="7">
        <f t="shared" si="27"/>
        <v>0</v>
      </c>
      <c r="L54" s="7">
        <v>20</v>
      </c>
      <c r="M54" s="7">
        <v>18000</v>
      </c>
      <c r="N54" s="7">
        <f t="shared" si="28"/>
        <v>360000</v>
      </c>
      <c r="O54" s="7">
        <v>20</v>
      </c>
      <c r="P54" s="7">
        <v>18000</v>
      </c>
      <c r="Q54" s="7">
        <f t="shared" si="29"/>
        <v>360000</v>
      </c>
      <c r="R54" s="7"/>
      <c r="S54" s="7"/>
      <c r="T54" s="7">
        <f t="shared" si="30"/>
        <v>0</v>
      </c>
      <c r="U54" s="7">
        <v>5</v>
      </c>
      <c r="V54" s="7">
        <v>18000</v>
      </c>
      <c r="W54" s="7">
        <f t="shared" si="31"/>
        <v>90000</v>
      </c>
      <c r="X54" s="7"/>
      <c r="Y54" s="7"/>
      <c r="Z54" s="7">
        <f t="shared" si="32"/>
        <v>0</v>
      </c>
      <c r="AA54" s="7">
        <v>5</v>
      </c>
      <c r="AB54" s="7">
        <v>19000</v>
      </c>
      <c r="AC54" s="7">
        <f t="shared" si="33"/>
        <v>95000</v>
      </c>
      <c r="AD54" s="7">
        <v>10</v>
      </c>
      <c r="AE54" s="7">
        <v>19000</v>
      </c>
      <c r="AF54" s="7">
        <f t="shared" si="34"/>
        <v>190000</v>
      </c>
      <c r="AG54" s="7"/>
      <c r="AH54" s="7"/>
      <c r="AI54" s="7">
        <f t="shared" si="35"/>
        <v>0</v>
      </c>
      <c r="AJ54" s="7"/>
      <c r="AK54" s="7"/>
      <c r="AL54" s="7">
        <f t="shared" si="36"/>
        <v>0</v>
      </c>
      <c r="AM54" s="7"/>
      <c r="AN54" s="7"/>
      <c r="AO54" s="7">
        <f t="shared" si="37"/>
        <v>0</v>
      </c>
      <c r="AP54" s="7"/>
      <c r="AQ54" s="7"/>
      <c r="AR54" s="7">
        <f t="shared" si="38"/>
        <v>0</v>
      </c>
      <c r="AS54" s="7"/>
      <c r="AT54" s="7"/>
      <c r="AU54" s="7">
        <f t="shared" si="39"/>
        <v>0</v>
      </c>
      <c r="AV54" s="14"/>
      <c r="AW54" s="14"/>
      <c r="AX54" s="14">
        <f t="shared" si="40"/>
        <v>0</v>
      </c>
      <c r="AY54" s="14"/>
      <c r="AZ54" s="14"/>
      <c r="BA54" s="14">
        <f t="shared" si="41"/>
        <v>0</v>
      </c>
      <c r="BB54" s="14"/>
      <c r="BC54" s="14"/>
      <c r="BD54" s="14">
        <f t="shared" si="42"/>
        <v>0</v>
      </c>
      <c r="BE54" s="14"/>
      <c r="BF54" s="14"/>
      <c r="BG54" s="14">
        <f t="shared" si="43"/>
        <v>0</v>
      </c>
      <c r="BH54" s="14"/>
      <c r="BI54" s="14"/>
      <c r="BJ54" s="14">
        <f t="shared" si="44"/>
        <v>0</v>
      </c>
      <c r="BK54" s="14"/>
      <c r="BL54" s="14"/>
      <c r="BM54" s="14">
        <f t="shared" si="45"/>
        <v>0</v>
      </c>
      <c r="BN54" s="14"/>
      <c r="BO54" s="14"/>
      <c r="BP54" s="14">
        <f t="shared" si="46"/>
        <v>0</v>
      </c>
      <c r="BQ54" s="14"/>
      <c r="BR54" s="14"/>
      <c r="BS54" s="14">
        <f t="shared" si="47"/>
        <v>0</v>
      </c>
      <c r="BT54" s="14"/>
      <c r="BU54" s="14"/>
      <c r="BV54" s="14">
        <f t="shared" si="48"/>
        <v>0</v>
      </c>
      <c r="BW54" s="14"/>
      <c r="BX54" s="14"/>
      <c r="BY54" s="14">
        <f t="shared" si="49"/>
        <v>0</v>
      </c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</row>
    <row r="55" spans="1:104" s="1" customFormat="1">
      <c r="A55" s="11">
        <v>15</v>
      </c>
      <c r="B55" s="11" t="s">
        <v>84</v>
      </c>
      <c r="C55" s="7"/>
      <c r="D55" s="7"/>
      <c r="E55" s="7">
        <f t="shared" si="25"/>
        <v>0</v>
      </c>
      <c r="F55" s="7"/>
      <c r="G55" s="7"/>
      <c r="H55" s="7">
        <f t="shared" si="26"/>
        <v>0</v>
      </c>
      <c r="I55" s="7"/>
      <c r="J55" s="7"/>
      <c r="K55" s="7">
        <f t="shared" si="27"/>
        <v>0</v>
      </c>
      <c r="L55" s="7"/>
      <c r="M55" s="7"/>
      <c r="N55" s="7">
        <f t="shared" si="28"/>
        <v>0</v>
      </c>
      <c r="O55" s="7"/>
      <c r="P55" s="7"/>
      <c r="Q55" s="7">
        <f t="shared" si="29"/>
        <v>0</v>
      </c>
      <c r="R55" s="7"/>
      <c r="S55" s="7"/>
      <c r="T55" s="7">
        <f t="shared" si="30"/>
        <v>0</v>
      </c>
      <c r="U55" s="7"/>
      <c r="V55" s="7"/>
      <c r="W55" s="7">
        <f t="shared" si="31"/>
        <v>0</v>
      </c>
      <c r="X55" s="7"/>
      <c r="Y55" s="7"/>
      <c r="Z55" s="7">
        <f t="shared" si="32"/>
        <v>0</v>
      </c>
      <c r="AA55" s="7"/>
      <c r="AB55" s="7"/>
      <c r="AC55" s="7">
        <f t="shared" si="33"/>
        <v>0</v>
      </c>
      <c r="AD55" s="7"/>
      <c r="AE55" s="7"/>
      <c r="AF55" s="7">
        <f t="shared" si="34"/>
        <v>0</v>
      </c>
      <c r="AG55" s="7"/>
      <c r="AH55" s="7"/>
      <c r="AI55" s="7">
        <f t="shared" si="35"/>
        <v>0</v>
      </c>
      <c r="AJ55" s="7">
        <v>5</v>
      </c>
      <c r="AK55" s="7">
        <v>25000</v>
      </c>
      <c r="AL55" s="7">
        <f t="shared" si="36"/>
        <v>125000</v>
      </c>
      <c r="AM55" s="7"/>
      <c r="AN55" s="7"/>
      <c r="AO55" s="7">
        <f t="shared" si="37"/>
        <v>0</v>
      </c>
      <c r="AP55" s="7"/>
      <c r="AQ55" s="7"/>
      <c r="AR55" s="7">
        <f t="shared" si="38"/>
        <v>0</v>
      </c>
      <c r="AS55" s="7"/>
      <c r="AT55" s="7"/>
      <c r="AU55" s="7">
        <f t="shared" si="39"/>
        <v>0</v>
      </c>
      <c r="AV55" s="14"/>
      <c r="AW55" s="14"/>
      <c r="AX55" s="14">
        <f t="shared" si="40"/>
        <v>0</v>
      </c>
      <c r="AY55" s="14"/>
      <c r="AZ55" s="14"/>
      <c r="BA55" s="14">
        <f t="shared" si="41"/>
        <v>0</v>
      </c>
      <c r="BB55" s="14"/>
      <c r="BC55" s="14"/>
      <c r="BD55" s="14">
        <f t="shared" si="42"/>
        <v>0</v>
      </c>
      <c r="BE55" s="14"/>
      <c r="BF55" s="14"/>
      <c r="BG55" s="14">
        <f t="shared" si="43"/>
        <v>0</v>
      </c>
      <c r="BH55" s="14"/>
      <c r="BI55" s="14"/>
      <c r="BJ55" s="14">
        <f t="shared" si="44"/>
        <v>0</v>
      </c>
      <c r="BK55" s="14"/>
      <c r="BL55" s="14"/>
      <c r="BM55" s="14">
        <f t="shared" si="45"/>
        <v>0</v>
      </c>
      <c r="BN55" s="14"/>
      <c r="BO55" s="14"/>
      <c r="BP55" s="14">
        <f t="shared" si="46"/>
        <v>0</v>
      </c>
      <c r="BQ55" s="14"/>
      <c r="BR55" s="14"/>
      <c r="BS55" s="14">
        <f t="shared" si="47"/>
        <v>0</v>
      </c>
      <c r="BT55" s="14"/>
      <c r="BU55" s="14"/>
      <c r="BV55" s="14">
        <f t="shared" si="48"/>
        <v>0</v>
      </c>
      <c r="BW55" s="14"/>
      <c r="BX55" s="14"/>
      <c r="BY55" s="14">
        <f t="shared" si="49"/>
        <v>0</v>
      </c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</row>
    <row r="56" spans="1:104" s="1" customFormat="1">
      <c r="A56" s="11">
        <v>16</v>
      </c>
      <c r="B56" s="11" t="s">
        <v>85</v>
      </c>
      <c r="C56" s="7"/>
      <c r="D56" s="7"/>
      <c r="E56" s="7">
        <f t="shared" si="25"/>
        <v>0</v>
      </c>
      <c r="F56" s="7"/>
      <c r="G56" s="7"/>
      <c r="H56" s="7">
        <f t="shared" si="26"/>
        <v>0</v>
      </c>
      <c r="I56" s="7"/>
      <c r="J56" s="7"/>
      <c r="K56" s="7">
        <f t="shared" si="27"/>
        <v>0</v>
      </c>
      <c r="L56" s="7"/>
      <c r="M56" s="7"/>
      <c r="N56" s="7">
        <f t="shared" si="28"/>
        <v>0</v>
      </c>
      <c r="O56" s="7"/>
      <c r="P56" s="7"/>
      <c r="Q56" s="7">
        <f t="shared" si="29"/>
        <v>0</v>
      </c>
      <c r="R56" s="7"/>
      <c r="S56" s="7"/>
      <c r="T56" s="7">
        <f t="shared" si="30"/>
        <v>0</v>
      </c>
      <c r="U56" s="7"/>
      <c r="V56" s="7"/>
      <c r="W56" s="7">
        <f t="shared" si="31"/>
        <v>0</v>
      </c>
      <c r="X56" s="7"/>
      <c r="Y56" s="7"/>
      <c r="Z56" s="7">
        <f t="shared" si="32"/>
        <v>0</v>
      </c>
      <c r="AA56" s="7"/>
      <c r="AB56" s="7"/>
      <c r="AC56" s="7">
        <f t="shared" si="33"/>
        <v>0</v>
      </c>
      <c r="AD56" s="7"/>
      <c r="AE56" s="7"/>
      <c r="AF56" s="7">
        <f t="shared" si="34"/>
        <v>0</v>
      </c>
      <c r="AG56" s="7"/>
      <c r="AH56" s="7"/>
      <c r="AI56" s="7">
        <f t="shared" si="35"/>
        <v>0</v>
      </c>
      <c r="AJ56" s="7"/>
      <c r="AK56" s="7"/>
      <c r="AL56" s="7">
        <f t="shared" si="36"/>
        <v>0</v>
      </c>
      <c r="AM56" s="7"/>
      <c r="AN56" s="7"/>
      <c r="AO56" s="7">
        <f t="shared" si="37"/>
        <v>0</v>
      </c>
      <c r="AP56" s="7"/>
      <c r="AQ56" s="7"/>
      <c r="AR56" s="7">
        <f t="shared" si="38"/>
        <v>0</v>
      </c>
      <c r="AS56" s="7"/>
      <c r="AT56" s="7"/>
      <c r="AU56" s="7">
        <f t="shared" si="39"/>
        <v>0</v>
      </c>
      <c r="AV56" s="14"/>
      <c r="AW56" s="14"/>
      <c r="AX56" s="14">
        <f t="shared" si="40"/>
        <v>0</v>
      </c>
      <c r="AY56" s="14"/>
      <c r="AZ56" s="14"/>
      <c r="BA56" s="14">
        <f t="shared" si="41"/>
        <v>0</v>
      </c>
      <c r="BB56" s="14"/>
      <c r="BC56" s="14"/>
      <c r="BD56" s="14">
        <f t="shared" si="42"/>
        <v>0</v>
      </c>
      <c r="BE56" s="14"/>
      <c r="BF56" s="14"/>
      <c r="BG56" s="14">
        <f t="shared" si="43"/>
        <v>0</v>
      </c>
      <c r="BH56" s="14"/>
      <c r="BI56" s="14"/>
      <c r="BJ56" s="14">
        <f t="shared" si="44"/>
        <v>0</v>
      </c>
      <c r="BK56" s="14"/>
      <c r="BL56" s="14"/>
      <c r="BM56" s="14">
        <f t="shared" si="45"/>
        <v>0</v>
      </c>
      <c r="BN56" s="14"/>
      <c r="BO56" s="14"/>
      <c r="BP56" s="14">
        <f t="shared" si="46"/>
        <v>0</v>
      </c>
      <c r="BQ56" s="14"/>
      <c r="BR56" s="14"/>
      <c r="BS56" s="14">
        <f t="shared" si="47"/>
        <v>0</v>
      </c>
      <c r="BT56" s="14"/>
      <c r="BU56" s="14"/>
      <c r="BV56" s="14">
        <f t="shared" si="48"/>
        <v>0</v>
      </c>
      <c r="BW56" s="14"/>
      <c r="BX56" s="14"/>
      <c r="BY56" s="14">
        <f t="shared" si="49"/>
        <v>0</v>
      </c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</row>
    <row r="57" spans="1:104" s="1" customFormat="1">
      <c r="A57" s="11">
        <v>17</v>
      </c>
      <c r="B57" s="11" t="s">
        <v>86</v>
      </c>
      <c r="C57" s="7"/>
      <c r="D57" s="7"/>
      <c r="E57" s="7">
        <f t="shared" si="25"/>
        <v>0</v>
      </c>
      <c r="F57" s="7"/>
      <c r="G57" s="7"/>
      <c r="H57" s="7">
        <f t="shared" si="26"/>
        <v>0</v>
      </c>
      <c r="I57" s="7"/>
      <c r="J57" s="7"/>
      <c r="K57" s="7">
        <f t="shared" si="27"/>
        <v>0</v>
      </c>
      <c r="L57" s="7"/>
      <c r="M57" s="7"/>
      <c r="N57" s="7">
        <f t="shared" si="28"/>
        <v>0</v>
      </c>
      <c r="O57" s="7"/>
      <c r="P57" s="7"/>
      <c r="Q57" s="7">
        <f t="shared" si="29"/>
        <v>0</v>
      </c>
      <c r="R57" s="7"/>
      <c r="S57" s="7"/>
      <c r="T57" s="7">
        <f t="shared" si="30"/>
        <v>0</v>
      </c>
      <c r="U57" s="7"/>
      <c r="V57" s="7"/>
      <c r="W57" s="7">
        <f t="shared" si="31"/>
        <v>0</v>
      </c>
      <c r="X57" s="7"/>
      <c r="Y57" s="7"/>
      <c r="Z57" s="7">
        <f t="shared" si="32"/>
        <v>0</v>
      </c>
      <c r="AA57" s="7"/>
      <c r="AB57" s="7"/>
      <c r="AC57" s="7">
        <f t="shared" si="33"/>
        <v>0</v>
      </c>
      <c r="AD57" s="7"/>
      <c r="AE57" s="7"/>
      <c r="AF57" s="7">
        <f t="shared" si="34"/>
        <v>0</v>
      </c>
      <c r="AG57" s="7"/>
      <c r="AH57" s="7"/>
      <c r="AI57" s="7">
        <f t="shared" si="35"/>
        <v>0</v>
      </c>
      <c r="AJ57" s="7"/>
      <c r="AK57" s="7"/>
      <c r="AL57" s="7">
        <f t="shared" si="36"/>
        <v>0</v>
      </c>
      <c r="AM57" s="7"/>
      <c r="AN57" s="7"/>
      <c r="AO57" s="7">
        <f t="shared" si="37"/>
        <v>0</v>
      </c>
      <c r="AP57" s="7"/>
      <c r="AQ57" s="7"/>
      <c r="AR57" s="7">
        <f t="shared" si="38"/>
        <v>0</v>
      </c>
      <c r="AS57" s="7"/>
      <c r="AT57" s="7"/>
      <c r="AU57" s="7">
        <f t="shared" si="39"/>
        <v>0</v>
      </c>
      <c r="AV57" s="14"/>
      <c r="AW57" s="14"/>
      <c r="AX57" s="14">
        <f t="shared" si="40"/>
        <v>0</v>
      </c>
      <c r="AY57" s="14"/>
      <c r="AZ57" s="14"/>
      <c r="BA57" s="14">
        <f t="shared" si="41"/>
        <v>0</v>
      </c>
      <c r="BB57" s="14"/>
      <c r="BC57" s="14"/>
      <c r="BD57" s="14">
        <f t="shared" si="42"/>
        <v>0</v>
      </c>
      <c r="BE57" s="14"/>
      <c r="BF57" s="14"/>
      <c r="BG57" s="14">
        <f t="shared" si="43"/>
        <v>0</v>
      </c>
      <c r="BH57" s="14"/>
      <c r="BI57" s="14"/>
      <c r="BJ57" s="14">
        <f t="shared" si="44"/>
        <v>0</v>
      </c>
      <c r="BK57" s="14"/>
      <c r="BL57" s="14"/>
      <c r="BM57" s="14">
        <f t="shared" si="45"/>
        <v>0</v>
      </c>
      <c r="BN57" s="14"/>
      <c r="BO57" s="14"/>
      <c r="BP57" s="14">
        <f t="shared" si="46"/>
        <v>0</v>
      </c>
      <c r="BQ57" s="14"/>
      <c r="BR57" s="14"/>
      <c r="BS57" s="14">
        <f t="shared" si="47"/>
        <v>0</v>
      </c>
      <c r="BT57" s="14"/>
      <c r="BU57" s="14"/>
      <c r="BV57" s="14">
        <f t="shared" si="48"/>
        <v>0</v>
      </c>
      <c r="BW57" s="14"/>
      <c r="BX57" s="14"/>
      <c r="BY57" s="14">
        <f t="shared" si="49"/>
        <v>0</v>
      </c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</row>
    <row r="58" spans="1:104" s="1" customFormat="1">
      <c r="A58" s="11">
        <v>18</v>
      </c>
      <c r="B58" s="11"/>
      <c r="C58" s="7"/>
      <c r="D58" s="7"/>
      <c r="E58" s="7">
        <f t="shared" si="25"/>
        <v>0</v>
      </c>
      <c r="F58" s="7"/>
      <c r="G58" s="7"/>
      <c r="H58" s="7">
        <f t="shared" si="26"/>
        <v>0</v>
      </c>
      <c r="I58" s="7"/>
      <c r="J58" s="7"/>
      <c r="K58" s="7">
        <f t="shared" si="27"/>
        <v>0</v>
      </c>
      <c r="L58" s="7"/>
      <c r="M58" s="7"/>
      <c r="N58" s="7">
        <f t="shared" si="28"/>
        <v>0</v>
      </c>
      <c r="O58" s="7"/>
      <c r="P58" s="7"/>
      <c r="Q58" s="7">
        <f t="shared" si="29"/>
        <v>0</v>
      </c>
      <c r="R58" s="7"/>
      <c r="S58" s="7"/>
      <c r="T58" s="7">
        <f t="shared" si="30"/>
        <v>0</v>
      </c>
      <c r="U58" s="7"/>
      <c r="V58" s="7"/>
      <c r="W58" s="7">
        <f t="shared" si="31"/>
        <v>0</v>
      </c>
      <c r="X58" s="7"/>
      <c r="Y58" s="7"/>
      <c r="Z58" s="7">
        <f t="shared" si="32"/>
        <v>0</v>
      </c>
      <c r="AA58" s="7"/>
      <c r="AB58" s="7"/>
      <c r="AC58" s="7">
        <f t="shared" si="33"/>
        <v>0</v>
      </c>
      <c r="AD58" s="7"/>
      <c r="AE58" s="7"/>
      <c r="AF58" s="7">
        <f t="shared" si="34"/>
        <v>0</v>
      </c>
      <c r="AG58" s="7"/>
      <c r="AH58" s="7"/>
      <c r="AI58" s="7">
        <f t="shared" si="35"/>
        <v>0</v>
      </c>
      <c r="AJ58" s="7"/>
      <c r="AK58" s="7"/>
      <c r="AL58" s="7">
        <f t="shared" si="36"/>
        <v>0</v>
      </c>
      <c r="AM58" s="7"/>
      <c r="AN58" s="7"/>
      <c r="AO58" s="7">
        <f t="shared" si="37"/>
        <v>0</v>
      </c>
      <c r="AP58" s="7"/>
      <c r="AQ58" s="7"/>
      <c r="AR58" s="7">
        <f t="shared" si="38"/>
        <v>0</v>
      </c>
      <c r="AS58" s="7"/>
      <c r="AT58" s="7"/>
      <c r="AU58" s="7">
        <f t="shared" si="39"/>
        <v>0</v>
      </c>
      <c r="AV58" s="14"/>
      <c r="AW58" s="14"/>
      <c r="AX58" s="14">
        <f t="shared" si="40"/>
        <v>0</v>
      </c>
      <c r="AY58" s="14"/>
      <c r="AZ58" s="14"/>
      <c r="BA58" s="14">
        <f t="shared" si="41"/>
        <v>0</v>
      </c>
      <c r="BB58" s="14"/>
      <c r="BC58" s="14"/>
      <c r="BD58" s="14">
        <f t="shared" si="42"/>
        <v>0</v>
      </c>
      <c r="BE58" s="14"/>
      <c r="BF58" s="14"/>
      <c r="BG58" s="14">
        <f t="shared" si="43"/>
        <v>0</v>
      </c>
      <c r="BH58" s="14"/>
      <c r="BI58" s="14"/>
      <c r="BJ58" s="14">
        <f t="shared" si="44"/>
        <v>0</v>
      </c>
      <c r="BK58" s="14"/>
      <c r="BL58" s="14"/>
      <c r="BM58" s="14">
        <f t="shared" si="45"/>
        <v>0</v>
      </c>
      <c r="BN58" s="14"/>
      <c r="BO58" s="14"/>
      <c r="BP58" s="14">
        <f t="shared" si="46"/>
        <v>0</v>
      </c>
      <c r="BQ58" s="14"/>
      <c r="BR58" s="14"/>
      <c r="BS58" s="14">
        <f t="shared" si="47"/>
        <v>0</v>
      </c>
      <c r="BT58" s="14"/>
      <c r="BU58" s="14"/>
      <c r="BV58" s="14">
        <f t="shared" si="48"/>
        <v>0</v>
      </c>
      <c r="BW58" s="14"/>
      <c r="BX58" s="14"/>
      <c r="BY58" s="14">
        <f t="shared" si="49"/>
        <v>0</v>
      </c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</row>
    <row r="59" spans="1:104" s="1" customFormat="1">
      <c r="A59" s="11">
        <v>19</v>
      </c>
      <c r="B59" s="11"/>
      <c r="C59" s="7"/>
      <c r="D59" s="7"/>
      <c r="E59" s="7">
        <f t="shared" si="25"/>
        <v>0</v>
      </c>
      <c r="F59" s="7"/>
      <c r="G59" s="7"/>
      <c r="H59" s="7">
        <f t="shared" si="26"/>
        <v>0</v>
      </c>
      <c r="I59" s="7"/>
      <c r="J59" s="7"/>
      <c r="K59" s="7">
        <f t="shared" si="27"/>
        <v>0</v>
      </c>
      <c r="L59" s="7"/>
      <c r="M59" s="7"/>
      <c r="N59" s="7">
        <f t="shared" si="28"/>
        <v>0</v>
      </c>
      <c r="O59" s="7"/>
      <c r="P59" s="7"/>
      <c r="Q59" s="7">
        <f t="shared" si="29"/>
        <v>0</v>
      </c>
      <c r="R59" s="7"/>
      <c r="S59" s="7"/>
      <c r="T59" s="7">
        <f t="shared" si="30"/>
        <v>0</v>
      </c>
      <c r="U59" s="7"/>
      <c r="V59" s="7"/>
      <c r="W59" s="7">
        <f t="shared" si="31"/>
        <v>0</v>
      </c>
      <c r="X59" s="7"/>
      <c r="Y59" s="7"/>
      <c r="Z59" s="7">
        <f t="shared" si="32"/>
        <v>0</v>
      </c>
      <c r="AA59" s="7"/>
      <c r="AB59" s="7"/>
      <c r="AC59" s="7">
        <f t="shared" si="33"/>
        <v>0</v>
      </c>
      <c r="AD59" s="7"/>
      <c r="AE59" s="7"/>
      <c r="AF59" s="7">
        <f t="shared" si="34"/>
        <v>0</v>
      </c>
      <c r="AG59" s="7"/>
      <c r="AH59" s="7"/>
      <c r="AI59" s="7">
        <f t="shared" si="35"/>
        <v>0</v>
      </c>
      <c r="AJ59" s="7"/>
      <c r="AK59" s="7"/>
      <c r="AL59" s="7">
        <f t="shared" si="36"/>
        <v>0</v>
      </c>
      <c r="AM59" s="7"/>
      <c r="AN59" s="7"/>
      <c r="AO59" s="7">
        <f t="shared" si="37"/>
        <v>0</v>
      </c>
      <c r="AP59" s="7"/>
      <c r="AQ59" s="7"/>
      <c r="AR59" s="7">
        <f t="shared" si="38"/>
        <v>0</v>
      </c>
      <c r="AS59" s="7"/>
      <c r="AT59" s="7"/>
      <c r="AU59" s="7">
        <f t="shared" si="39"/>
        <v>0</v>
      </c>
      <c r="AV59" s="14"/>
      <c r="AW59" s="14"/>
      <c r="AX59" s="14">
        <f t="shared" si="40"/>
        <v>0</v>
      </c>
      <c r="AY59" s="14"/>
      <c r="AZ59" s="14"/>
      <c r="BA59" s="14">
        <f t="shared" si="41"/>
        <v>0</v>
      </c>
      <c r="BB59" s="14"/>
      <c r="BC59" s="14"/>
      <c r="BD59" s="14">
        <f t="shared" si="42"/>
        <v>0</v>
      </c>
      <c r="BE59" s="14"/>
      <c r="BF59" s="14"/>
      <c r="BG59" s="14">
        <f t="shared" si="43"/>
        <v>0</v>
      </c>
      <c r="BH59" s="14"/>
      <c r="BI59" s="14"/>
      <c r="BJ59" s="14">
        <f t="shared" si="44"/>
        <v>0</v>
      </c>
      <c r="BK59" s="14"/>
      <c r="BL59" s="14"/>
      <c r="BM59" s="14">
        <f t="shared" si="45"/>
        <v>0</v>
      </c>
      <c r="BN59" s="14"/>
      <c r="BO59" s="14"/>
      <c r="BP59" s="14">
        <f t="shared" si="46"/>
        <v>0</v>
      </c>
      <c r="BQ59" s="14"/>
      <c r="BR59" s="14"/>
      <c r="BS59" s="14">
        <f t="shared" si="47"/>
        <v>0</v>
      </c>
      <c r="BT59" s="14"/>
      <c r="BU59" s="14"/>
      <c r="BV59" s="14">
        <f t="shared" si="48"/>
        <v>0</v>
      </c>
      <c r="BW59" s="14"/>
      <c r="BX59" s="14"/>
      <c r="BY59" s="14">
        <f t="shared" si="49"/>
        <v>0</v>
      </c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</row>
    <row r="60" spans="1:104" s="1" customFormat="1">
      <c r="A60" s="11">
        <v>20</v>
      </c>
      <c r="B60" s="11"/>
      <c r="C60" s="7"/>
      <c r="D60" s="7"/>
      <c r="E60" s="7">
        <f t="shared" si="25"/>
        <v>0</v>
      </c>
      <c r="F60" s="7"/>
      <c r="G60" s="7"/>
      <c r="H60" s="7">
        <f t="shared" si="26"/>
        <v>0</v>
      </c>
      <c r="I60" s="7"/>
      <c r="J60" s="7"/>
      <c r="K60" s="7">
        <f t="shared" si="27"/>
        <v>0</v>
      </c>
      <c r="L60" s="7"/>
      <c r="M60" s="7"/>
      <c r="N60" s="7">
        <f t="shared" si="28"/>
        <v>0</v>
      </c>
      <c r="O60" s="7"/>
      <c r="P60" s="7"/>
      <c r="Q60" s="7">
        <f t="shared" si="29"/>
        <v>0</v>
      </c>
      <c r="R60" s="7"/>
      <c r="S60" s="7"/>
      <c r="T60" s="7">
        <f t="shared" si="30"/>
        <v>0</v>
      </c>
      <c r="U60" s="7"/>
      <c r="V60" s="7"/>
      <c r="W60" s="7">
        <f t="shared" si="31"/>
        <v>0</v>
      </c>
      <c r="X60" s="7"/>
      <c r="Y60" s="7"/>
      <c r="Z60" s="7">
        <f t="shared" si="32"/>
        <v>0</v>
      </c>
      <c r="AA60" s="7"/>
      <c r="AB60" s="7"/>
      <c r="AC60" s="7">
        <f t="shared" si="33"/>
        <v>0</v>
      </c>
      <c r="AD60" s="7"/>
      <c r="AE60" s="7"/>
      <c r="AF60" s="7">
        <f t="shared" si="34"/>
        <v>0</v>
      </c>
      <c r="AG60" s="7"/>
      <c r="AH60" s="7"/>
      <c r="AI60" s="7">
        <f t="shared" si="35"/>
        <v>0</v>
      </c>
      <c r="AJ60" s="7"/>
      <c r="AK60" s="7"/>
      <c r="AL60" s="7">
        <f t="shared" si="36"/>
        <v>0</v>
      </c>
      <c r="AM60" s="7"/>
      <c r="AN60" s="7"/>
      <c r="AO60" s="7">
        <f t="shared" si="37"/>
        <v>0</v>
      </c>
      <c r="AP60" s="7"/>
      <c r="AQ60" s="7"/>
      <c r="AR60" s="7">
        <f t="shared" si="38"/>
        <v>0</v>
      </c>
      <c r="AS60" s="7"/>
      <c r="AT60" s="7"/>
      <c r="AU60" s="7">
        <f t="shared" si="39"/>
        <v>0</v>
      </c>
      <c r="AV60" s="14"/>
      <c r="AW60" s="14"/>
      <c r="AX60" s="14">
        <f t="shared" si="40"/>
        <v>0</v>
      </c>
      <c r="AY60" s="14"/>
      <c r="AZ60" s="14"/>
      <c r="BA60" s="14">
        <f t="shared" si="41"/>
        <v>0</v>
      </c>
      <c r="BB60" s="14"/>
      <c r="BC60" s="14"/>
      <c r="BD60" s="14">
        <f t="shared" si="42"/>
        <v>0</v>
      </c>
      <c r="BE60" s="14"/>
      <c r="BF60" s="14"/>
      <c r="BG60" s="14">
        <f t="shared" si="43"/>
        <v>0</v>
      </c>
      <c r="BH60" s="14"/>
      <c r="BI60" s="14"/>
      <c r="BJ60" s="14">
        <f t="shared" si="44"/>
        <v>0</v>
      </c>
      <c r="BK60" s="14"/>
      <c r="BL60" s="14"/>
      <c r="BM60" s="14">
        <f t="shared" si="45"/>
        <v>0</v>
      </c>
      <c r="BN60" s="14"/>
      <c r="BO60" s="14"/>
      <c r="BP60" s="14">
        <f t="shared" si="46"/>
        <v>0</v>
      </c>
      <c r="BQ60" s="14"/>
      <c r="BR60" s="14"/>
      <c r="BS60" s="14">
        <f t="shared" si="47"/>
        <v>0</v>
      </c>
      <c r="BT60" s="14"/>
      <c r="BU60" s="14"/>
      <c r="BV60" s="14">
        <f t="shared" si="48"/>
        <v>0</v>
      </c>
      <c r="BW60" s="14"/>
      <c r="BX60" s="14"/>
      <c r="BY60" s="14">
        <f t="shared" si="49"/>
        <v>0</v>
      </c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</row>
    <row r="61" spans="1:104" s="1" customFormat="1">
      <c r="A61" s="11">
        <v>21</v>
      </c>
      <c r="B61" s="11"/>
      <c r="C61" s="7"/>
      <c r="D61" s="7"/>
      <c r="E61" s="7">
        <f t="shared" si="25"/>
        <v>0</v>
      </c>
      <c r="F61" s="7"/>
      <c r="G61" s="7"/>
      <c r="H61" s="7">
        <f t="shared" si="26"/>
        <v>0</v>
      </c>
      <c r="I61" s="7"/>
      <c r="J61" s="7"/>
      <c r="K61" s="7">
        <f t="shared" si="27"/>
        <v>0</v>
      </c>
      <c r="L61" s="7"/>
      <c r="M61" s="7"/>
      <c r="N61" s="7">
        <f t="shared" si="28"/>
        <v>0</v>
      </c>
      <c r="O61" s="7"/>
      <c r="P61" s="7"/>
      <c r="Q61" s="7">
        <f t="shared" si="29"/>
        <v>0</v>
      </c>
      <c r="R61" s="7"/>
      <c r="S61" s="7"/>
      <c r="T61" s="7">
        <f t="shared" si="30"/>
        <v>0</v>
      </c>
      <c r="U61" s="7"/>
      <c r="V61" s="7"/>
      <c r="W61" s="7">
        <f t="shared" si="31"/>
        <v>0</v>
      </c>
      <c r="X61" s="7"/>
      <c r="Y61" s="7"/>
      <c r="Z61" s="7">
        <f t="shared" si="32"/>
        <v>0</v>
      </c>
      <c r="AA61" s="7"/>
      <c r="AB61" s="7"/>
      <c r="AC61" s="7">
        <f t="shared" si="33"/>
        <v>0</v>
      </c>
      <c r="AD61" s="7"/>
      <c r="AE61" s="7"/>
      <c r="AF61" s="7">
        <f t="shared" si="34"/>
        <v>0</v>
      </c>
      <c r="AG61" s="7"/>
      <c r="AH61" s="7"/>
      <c r="AI61" s="7">
        <f t="shared" si="35"/>
        <v>0</v>
      </c>
      <c r="AJ61" s="7"/>
      <c r="AK61" s="7"/>
      <c r="AL61" s="7">
        <f t="shared" si="36"/>
        <v>0</v>
      </c>
      <c r="AM61" s="7"/>
      <c r="AN61" s="7"/>
      <c r="AO61" s="7">
        <f t="shared" si="37"/>
        <v>0</v>
      </c>
      <c r="AP61" s="7"/>
      <c r="AQ61" s="7"/>
      <c r="AR61" s="7">
        <f t="shared" si="38"/>
        <v>0</v>
      </c>
      <c r="AS61" s="7"/>
      <c r="AT61" s="7"/>
      <c r="AU61" s="7">
        <f t="shared" si="39"/>
        <v>0</v>
      </c>
      <c r="AV61" s="14"/>
      <c r="AW61" s="14"/>
      <c r="AX61" s="14">
        <f t="shared" si="40"/>
        <v>0</v>
      </c>
      <c r="AY61" s="14"/>
      <c r="AZ61" s="14"/>
      <c r="BA61" s="14">
        <f t="shared" si="41"/>
        <v>0</v>
      </c>
      <c r="BB61" s="14"/>
      <c r="BC61" s="14"/>
      <c r="BD61" s="14">
        <f t="shared" si="42"/>
        <v>0</v>
      </c>
      <c r="BE61" s="14"/>
      <c r="BF61" s="14"/>
      <c r="BG61" s="14">
        <f t="shared" si="43"/>
        <v>0</v>
      </c>
      <c r="BH61" s="14"/>
      <c r="BI61" s="14"/>
      <c r="BJ61" s="14">
        <f t="shared" si="44"/>
        <v>0</v>
      </c>
      <c r="BK61" s="14"/>
      <c r="BL61" s="14"/>
      <c r="BM61" s="14">
        <f t="shared" si="45"/>
        <v>0</v>
      </c>
      <c r="BN61" s="14"/>
      <c r="BO61" s="14"/>
      <c r="BP61" s="14">
        <f t="shared" si="46"/>
        <v>0</v>
      </c>
      <c r="BQ61" s="14"/>
      <c r="BR61" s="14"/>
      <c r="BS61" s="14">
        <f t="shared" si="47"/>
        <v>0</v>
      </c>
      <c r="BT61" s="14"/>
      <c r="BU61" s="14"/>
      <c r="BV61" s="14">
        <f t="shared" si="48"/>
        <v>0</v>
      </c>
      <c r="BW61" s="14"/>
      <c r="BX61" s="14"/>
      <c r="BY61" s="14">
        <f t="shared" si="49"/>
        <v>0</v>
      </c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</row>
    <row r="62" spans="1:104" s="1" customFormat="1" ht="5.0999999999999996" customHeight="1"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</row>
    <row r="63" spans="1:104" s="1" customFormat="1">
      <c r="C63" s="8"/>
      <c r="D63" s="8"/>
      <c r="E63" s="9">
        <f>SUM(E41:E61)</f>
        <v>27600000</v>
      </c>
      <c r="F63" s="8"/>
      <c r="G63" s="8"/>
      <c r="H63" s="9">
        <f>SUM(H41:H61)</f>
        <v>9510000</v>
      </c>
      <c r="I63" s="8"/>
      <c r="J63" s="8"/>
      <c r="K63" s="9">
        <f>SUM(K41:K61)</f>
        <v>6180000</v>
      </c>
      <c r="L63" s="8"/>
      <c r="M63" s="8"/>
      <c r="N63" s="9">
        <f>SUM(N41:N61)</f>
        <v>6000000</v>
      </c>
      <c r="O63" s="8"/>
      <c r="P63" s="8"/>
      <c r="Q63" s="9">
        <f>SUM(Q41:Q61)</f>
        <v>20372500</v>
      </c>
      <c r="R63" s="8"/>
      <c r="S63" s="8"/>
      <c r="T63" s="9">
        <f>SUM(T41:T61)</f>
        <v>1520000</v>
      </c>
      <c r="U63" s="8"/>
      <c r="V63" s="8"/>
      <c r="W63" s="9">
        <f>SUM(W41:W61)</f>
        <v>2130000</v>
      </c>
      <c r="X63" s="8"/>
      <c r="Y63" s="8"/>
      <c r="Z63" s="9">
        <f>SUM(Z41:Z61)</f>
        <v>3080000</v>
      </c>
      <c r="AA63" s="8"/>
      <c r="AB63" s="8"/>
      <c r="AC63" s="9">
        <f>SUM(AC41:AC61)</f>
        <v>5035000</v>
      </c>
      <c r="AD63" s="8"/>
      <c r="AE63" s="8"/>
      <c r="AF63" s="9">
        <f>SUM(AF41:AF61)</f>
        <v>7495000</v>
      </c>
      <c r="AG63" s="8"/>
      <c r="AH63" s="8"/>
      <c r="AI63" s="9">
        <f>SUM(AI41:AI61)</f>
        <v>860000</v>
      </c>
      <c r="AJ63" s="8"/>
      <c r="AK63" s="8"/>
      <c r="AL63" s="9">
        <f>SUM(AL41:AL61)</f>
        <v>470000</v>
      </c>
      <c r="AM63" s="8"/>
      <c r="AN63" s="8"/>
      <c r="AO63" s="9">
        <f>SUM(AO41:AO61)</f>
        <v>4534000</v>
      </c>
      <c r="AP63" s="8"/>
      <c r="AQ63" s="8"/>
      <c r="AR63" s="9">
        <f>SUM(AR41:AR61)</f>
        <v>0</v>
      </c>
      <c r="AS63" s="8"/>
      <c r="AT63" s="8"/>
      <c r="AU63" s="9">
        <f>SUM(AU41:AU61)</f>
        <v>0</v>
      </c>
      <c r="AV63" s="15"/>
      <c r="AW63" s="15"/>
      <c r="AX63" s="17">
        <f>SUM(AX41:AX61)</f>
        <v>0</v>
      </c>
      <c r="AY63" s="15"/>
      <c r="AZ63" s="15"/>
      <c r="BA63" s="17">
        <f>SUM(BA41:BA61)</f>
        <v>0</v>
      </c>
      <c r="BB63" s="15"/>
      <c r="BC63" s="15"/>
      <c r="BD63" s="17">
        <f>SUM(BD41:BD61)</f>
        <v>0</v>
      </c>
      <c r="BE63" s="15"/>
      <c r="BF63" s="15"/>
      <c r="BG63" s="17">
        <f>SUM(BG41:BG61)</f>
        <v>0</v>
      </c>
      <c r="BH63" s="15"/>
      <c r="BI63" s="15"/>
      <c r="BJ63" s="17">
        <f>SUM(BJ41:BJ61)</f>
        <v>0</v>
      </c>
      <c r="BK63" s="15"/>
      <c r="BL63" s="15"/>
      <c r="BM63" s="17">
        <f>SUM(BM41:BM61)</f>
        <v>0</v>
      </c>
      <c r="BN63" s="15"/>
      <c r="BO63" s="15"/>
      <c r="BP63" s="17">
        <f>SUM(BP41:BP61)</f>
        <v>0</v>
      </c>
      <c r="BQ63" s="15"/>
      <c r="BR63" s="15"/>
      <c r="BS63" s="17">
        <f>SUM(BS41:BS61)</f>
        <v>0</v>
      </c>
      <c r="BT63" s="15"/>
      <c r="BU63" s="15"/>
      <c r="BV63" s="17">
        <f>SUM(BV41:BV61)</f>
        <v>0</v>
      </c>
      <c r="BW63" s="15"/>
      <c r="BX63" s="15"/>
      <c r="BY63" s="17">
        <f>SUM(BY41:BY61)</f>
        <v>0</v>
      </c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</row>
    <row r="64" spans="1:104" s="1" customFormat="1">
      <c r="C64" s="8"/>
      <c r="D64" s="8" t="s">
        <v>71</v>
      </c>
      <c r="E64" s="9">
        <v>27600000</v>
      </c>
      <c r="F64" s="2"/>
      <c r="G64" s="8" t="s">
        <v>71</v>
      </c>
      <c r="H64" s="9">
        <v>9510000</v>
      </c>
      <c r="I64" s="2"/>
      <c r="J64" s="8" t="s">
        <v>71</v>
      </c>
      <c r="K64" s="9">
        <v>6180000</v>
      </c>
      <c r="L64" s="2"/>
      <c r="M64" s="8" t="s">
        <v>71</v>
      </c>
      <c r="N64" s="9">
        <v>6000000</v>
      </c>
      <c r="O64" s="2"/>
      <c r="P64" s="8" t="s">
        <v>71</v>
      </c>
      <c r="Q64" s="9">
        <f>Q63</f>
        <v>20372500</v>
      </c>
      <c r="R64" s="2"/>
      <c r="S64" s="8" t="s">
        <v>71</v>
      </c>
      <c r="T64" s="9">
        <v>1520000</v>
      </c>
      <c r="U64" s="2"/>
      <c r="V64" s="8" t="s">
        <v>71</v>
      </c>
      <c r="W64" s="9">
        <v>2130000</v>
      </c>
      <c r="X64" s="2"/>
      <c r="Y64" s="8" t="s">
        <v>71</v>
      </c>
      <c r="Z64" s="9">
        <v>3080000</v>
      </c>
      <c r="AA64" s="2"/>
      <c r="AB64" s="8" t="s">
        <v>71</v>
      </c>
      <c r="AC64" s="9">
        <f>AC63</f>
        <v>5035000</v>
      </c>
      <c r="AD64" s="2"/>
      <c r="AE64" s="8" t="s">
        <v>71</v>
      </c>
      <c r="AF64" s="9">
        <v>6000000</v>
      </c>
      <c r="AG64" s="2"/>
      <c r="AH64" s="8" t="s">
        <v>71</v>
      </c>
      <c r="AI64" s="9">
        <v>860000</v>
      </c>
      <c r="AJ64" s="2"/>
      <c r="AK64" s="8" t="s">
        <v>71</v>
      </c>
      <c r="AL64" s="9">
        <v>470000</v>
      </c>
      <c r="AM64" s="2"/>
      <c r="AN64" s="8" t="s">
        <v>71</v>
      </c>
      <c r="AO64" s="9">
        <v>4534000</v>
      </c>
      <c r="AP64" s="2"/>
      <c r="AQ64" s="8" t="s">
        <v>71</v>
      </c>
      <c r="AR64" s="9"/>
      <c r="AS64" s="2"/>
      <c r="AT64" s="8" t="s">
        <v>71</v>
      </c>
      <c r="AU64" s="9"/>
      <c r="AW64" s="15" t="s">
        <v>71</v>
      </c>
      <c r="AX64" s="17"/>
      <c r="AZ64" s="15" t="s">
        <v>71</v>
      </c>
      <c r="BA64" s="17"/>
      <c r="BC64" s="15" t="s">
        <v>71</v>
      </c>
      <c r="BD64" s="17"/>
      <c r="BF64" s="15" t="s">
        <v>71</v>
      </c>
      <c r="BG64" s="17"/>
      <c r="BI64" s="15" t="s">
        <v>71</v>
      </c>
      <c r="BJ64" s="17"/>
      <c r="BL64" s="15" t="s">
        <v>71</v>
      </c>
      <c r="BM64" s="17"/>
      <c r="BO64" s="15" t="s">
        <v>71</v>
      </c>
      <c r="BP64" s="17"/>
      <c r="BR64" s="15" t="s">
        <v>71</v>
      </c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</row>
    <row r="65" spans="1:104" s="1" customFormat="1">
      <c r="C65" s="8"/>
      <c r="D65" s="8" t="s">
        <v>82</v>
      </c>
      <c r="E65" s="9">
        <f>E63-E64</f>
        <v>0</v>
      </c>
      <c r="F65" s="2"/>
      <c r="G65" s="8" t="s">
        <v>82</v>
      </c>
      <c r="H65" s="9">
        <f>H63-H64</f>
        <v>0</v>
      </c>
      <c r="I65" s="2"/>
      <c r="J65" s="8" t="s">
        <v>82</v>
      </c>
      <c r="K65" s="9">
        <f>K63-K64</f>
        <v>0</v>
      </c>
      <c r="L65" s="2"/>
      <c r="M65" s="8" t="s">
        <v>82</v>
      </c>
      <c r="N65" s="9">
        <f>N63-N64</f>
        <v>0</v>
      </c>
      <c r="O65" s="2"/>
      <c r="P65" s="8" t="s">
        <v>82</v>
      </c>
      <c r="Q65" s="9">
        <f>Q63-Q64</f>
        <v>0</v>
      </c>
      <c r="R65" s="2"/>
      <c r="S65" s="8" t="s">
        <v>82</v>
      </c>
      <c r="T65" s="9">
        <f>T63-T64</f>
        <v>0</v>
      </c>
      <c r="U65" s="2"/>
      <c r="V65" s="8" t="s">
        <v>82</v>
      </c>
      <c r="W65" s="9">
        <f>W63-W64</f>
        <v>0</v>
      </c>
      <c r="X65" s="2"/>
      <c r="Y65" s="8" t="s">
        <v>82</v>
      </c>
      <c r="Z65" s="9">
        <f>Z63-Z64</f>
        <v>0</v>
      </c>
      <c r="AA65" s="2"/>
      <c r="AB65" s="8" t="s">
        <v>82</v>
      </c>
      <c r="AC65" s="9">
        <f>AC63-AC64</f>
        <v>0</v>
      </c>
      <c r="AD65" s="2"/>
      <c r="AE65" s="8" t="s">
        <v>82</v>
      </c>
      <c r="AF65" s="9">
        <f>AF63-AF64</f>
        <v>1495000</v>
      </c>
      <c r="AG65" s="2"/>
      <c r="AH65" s="8" t="s">
        <v>82</v>
      </c>
      <c r="AI65" s="9">
        <f>AI63-AI64</f>
        <v>0</v>
      </c>
      <c r="AJ65" s="2"/>
      <c r="AK65" s="8" t="s">
        <v>82</v>
      </c>
      <c r="AL65" s="9">
        <f>AL63-AL64</f>
        <v>0</v>
      </c>
      <c r="AM65" s="2"/>
      <c r="AN65" s="8" t="s">
        <v>82</v>
      </c>
      <c r="AO65" s="9">
        <f>AO63-AO64</f>
        <v>0</v>
      </c>
      <c r="AP65" s="2"/>
      <c r="AQ65" s="8" t="s">
        <v>82</v>
      </c>
      <c r="AR65" s="9">
        <f>AR63-AR64</f>
        <v>0</v>
      </c>
      <c r="AS65" s="2"/>
      <c r="AT65" s="8" t="s">
        <v>82</v>
      </c>
      <c r="AU65" s="9">
        <f>AU63-AU64</f>
        <v>0</v>
      </c>
      <c r="AW65" s="15" t="s">
        <v>82</v>
      </c>
      <c r="AX65" s="17">
        <f>AX63-AX64</f>
        <v>0</v>
      </c>
      <c r="AZ65" s="15" t="s">
        <v>82</v>
      </c>
      <c r="BA65" s="17">
        <f>BA63-BA64</f>
        <v>0</v>
      </c>
      <c r="BC65" s="15" t="s">
        <v>82</v>
      </c>
      <c r="BD65" s="17">
        <f>BD63-BD64</f>
        <v>0</v>
      </c>
      <c r="BF65" s="15" t="s">
        <v>82</v>
      </c>
      <c r="BG65" s="17">
        <f>BG63-BG64</f>
        <v>0</v>
      </c>
      <c r="BI65" s="15" t="s">
        <v>82</v>
      </c>
      <c r="BJ65" s="17">
        <f>BJ63-BJ64</f>
        <v>0</v>
      </c>
      <c r="BL65" s="15" t="s">
        <v>82</v>
      </c>
      <c r="BM65" s="17">
        <f>BM63-BM64</f>
        <v>0</v>
      </c>
      <c r="BO65" s="15" t="s">
        <v>82</v>
      </c>
      <c r="BP65" s="17">
        <f>BP63-BP64</f>
        <v>0</v>
      </c>
      <c r="BR65" s="15" t="s">
        <v>82</v>
      </c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</row>
    <row r="66" spans="1:104" s="1" customFormat="1">
      <c r="C66" s="8"/>
      <c r="D66" s="8"/>
      <c r="E66" s="8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</row>
    <row r="67" spans="1:104" s="1" customFormat="1">
      <c r="C67" s="8"/>
      <c r="D67" s="8"/>
      <c r="E67" s="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</row>
    <row r="68" spans="1:104" s="1" customFormat="1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</row>
    <row r="69" spans="1:104" s="1" customFormat="1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</row>
    <row r="70" spans="1:104" s="1" customFormat="1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</row>
    <row r="71" spans="1:104" s="1" customFormat="1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</row>
    <row r="72" spans="1:104">
      <c r="A72" s="98" t="s">
        <v>15</v>
      </c>
      <c r="B72" s="94"/>
      <c r="C72" s="99" t="s">
        <v>102</v>
      </c>
      <c r="D72" s="100"/>
      <c r="E72" s="101"/>
      <c r="F72" s="99" t="s">
        <v>121</v>
      </c>
      <c r="G72" s="100"/>
      <c r="H72" s="101"/>
      <c r="I72" s="99" t="s">
        <v>115</v>
      </c>
      <c r="J72" s="100"/>
      <c r="K72" s="101"/>
      <c r="L72" s="99" t="s">
        <v>103</v>
      </c>
      <c r="M72" s="100"/>
      <c r="N72" s="101"/>
      <c r="O72" s="99" t="s">
        <v>109</v>
      </c>
      <c r="P72" s="100"/>
      <c r="Q72" s="101"/>
      <c r="R72" s="99" t="s">
        <v>113</v>
      </c>
      <c r="S72" s="100"/>
      <c r="T72" s="101"/>
      <c r="U72" s="99" t="s">
        <v>114</v>
      </c>
      <c r="V72" s="100"/>
      <c r="W72" s="101"/>
      <c r="X72" s="99" t="s">
        <v>104</v>
      </c>
      <c r="Y72" s="100"/>
      <c r="Z72" s="101"/>
      <c r="AA72" s="99" t="s">
        <v>122</v>
      </c>
      <c r="AB72" s="100"/>
      <c r="AC72" s="101"/>
      <c r="AD72" s="99" t="s">
        <v>107</v>
      </c>
      <c r="AE72" s="100"/>
      <c r="AF72" s="101"/>
      <c r="AG72" s="99" t="s">
        <v>123</v>
      </c>
      <c r="AH72" s="100"/>
      <c r="AI72" s="101"/>
      <c r="AJ72" s="99" t="s">
        <v>124</v>
      </c>
      <c r="AK72" s="100"/>
      <c r="AL72" s="101"/>
      <c r="AM72" s="95"/>
      <c r="AN72" s="96"/>
      <c r="AO72" s="97"/>
      <c r="AP72" s="95"/>
      <c r="AQ72" s="96"/>
      <c r="AR72" s="97"/>
      <c r="AS72" s="95"/>
      <c r="AT72" s="96"/>
      <c r="AU72" s="97"/>
      <c r="AV72" s="95"/>
      <c r="AW72" s="96"/>
      <c r="AX72" s="97"/>
      <c r="AY72" s="95"/>
      <c r="AZ72" s="96"/>
      <c r="BA72" s="97"/>
      <c r="BB72" s="95"/>
      <c r="BC72" s="96"/>
      <c r="BD72" s="97"/>
      <c r="BE72" s="95"/>
      <c r="BF72" s="96"/>
      <c r="BG72" s="97"/>
      <c r="BH72" s="95"/>
      <c r="BI72" s="96"/>
      <c r="BJ72" s="97"/>
      <c r="BK72" s="95"/>
      <c r="BL72" s="96"/>
      <c r="BM72" s="97"/>
      <c r="BN72" s="95"/>
      <c r="BO72" s="96"/>
      <c r="BP72" s="97"/>
      <c r="BQ72" s="95"/>
      <c r="BR72" s="96"/>
      <c r="BS72" s="97"/>
      <c r="BT72" s="95"/>
      <c r="BU72" s="96"/>
      <c r="BV72" s="97"/>
      <c r="BW72" s="95"/>
      <c r="BX72" s="96"/>
      <c r="BY72" s="97"/>
    </row>
    <row r="73" spans="1:104">
      <c r="A73" s="5" t="s">
        <v>10</v>
      </c>
      <c r="B73" s="5" t="s">
        <v>46</v>
      </c>
      <c r="C73" s="5" t="s">
        <v>11</v>
      </c>
      <c r="D73" s="5" t="s">
        <v>3</v>
      </c>
      <c r="E73" s="5" t="s">
        <v>38</v>
      </c>
      <c r="F73" s="5" t="s">
        <v>11</v>
      </c>
      <c r="G73" s="5" t="s">
        <v>3</v>
      </c>
      <c r="H73" s="5" t="s">
        <v>38</v>
      </c>
      <c r="I73" s="5" t="s">
        <v>11</v>
      </c>
      <c r="J73" s="5" t="s">
        <v>3</v>
      </c>
      <c r="K73" s="5" t="s">
        <v>38</v>
      </c>
      <c r="L73" s="5" t="s">
        <v>11</v>
      </c>
      <c r="M73" s="5" t="s">
        <v>3</v>
      </c>
      <c r="N73" s="5" t="s">
        <v>38</v>
      </c>
      <c r="O73" s="5" t="s">
        <v>11</v>
      </c>
      <c r="P73" s="5" t="s">
        <v>3</v>
      </c>
      <c r="Q73" s="5" t="s">
        <v>38</v>
      </c>
      <c r="R73" s="5" t="s">
        <v>11</v>
      </c>
      <c r="S73" s="5" t="s">
        <v>3</v>
      </c>
      <c r="T73" s="5" t="s">
        <v>38</v>
      </c>
      <c r="U73" s="5" t="s">
        <v>11</v>
      </c>
      <c r="V73" s="5" t="s">
        <v>3</v>
      </c>
      <c r="W73" s="5" t="s">
        <v>38</v>
      </c>
      <c r="X73" s="5" t="s">
        <v>11</v>
      </c>
      <c r="Y73" s="5" t="s">
        <v>3</v>
      </c>
      <c r="Z73" s="5" t="s">
        <v>38</v>
      </c>
      <c r="AA73" s="5" t="s">
        <v>11</v>
      </c>
      <c r="AB73" s="5" t="s">
        <v>3</v>
      </c>
      <c r="AC73" s="5" t="s">
        <v>38</v>
      </c>
      <c r="AD73" s="5" t="s">
        <v>11</v>
      </c>
      <c r="AE73" s="5" t="s">
        <v>3</v>
      </c>
      <c r="AF73" s="5" t="s">
        <v>38</v>
      </c>
      <c r="AG73" s="5" t="s">
        <v>11</v>
      </c>
      <c r="AH73" s="5" t="s">
        <v>3</v>
      </c>
      <c r="AI73" s="5" t="s">
        <v>38</v>
      </c>
      <c r="AJ73" s="5" t="s">
        <v>11</v>
      </c>
      <c r="AK73" s="5" t="s">
        <v>3</v>
      </c>
      <c r="AL73" s="5" t="s">
        <v>38</v>
      </c>
      <c r="AM73" s="5" t="s">
        <v>11</v>
      </c>
      <c r="AN73" s="5" t="s">
        <v>3</v>
      </c>
      <c r="AO73" s="5" t="s">
        <v>38</v>
      </c>
      <c r="AP73" s="5" t="s">
        <v>11</v>
      </c>
      <c r="AQ73" s="5" t="s">
        <v>3</v>
      </c>
      <c r="AR73" s="5" t="s">
        <v>38</v>
      </c>
      <c r="AS73" s="5" t="s">
        <v>11</v>
      </c>
      <c r="AT73" s="5" t="s">
        <v>3</v>
      </c>
      <c r="AU73" s="5" t="s">
        <v>38</v>
      </c>
      <c r="AV73" s="5" t="s">
        <v>11</v>
      </c>
      <c r="AW73" s="5" t="s">
        <v>3</v>
      </c>
      <c r="AX73" s="5" t="s">
        <v>38</v>
      </c>
      <c r="AY73" s="5" t="s">
        <v>11</v>
      </c>
      <c r="AZ73" s="5" t="s">
        <v>3</v>
      </c>
      <c r="BA73" s="5" t="s">
        <v>38</v>
      </c>
      <c r="BB73" s="5" t="s">
        <v>11</v>
      </c>
      <c r="BC73" s="5" t="s">
        <v>3</v>
      </c>
      <c r="BD73" s="5" t="s">
        <v>38</v>
      </c>
      <c r="BE73" s="5" t="s">
        <v>11</v>
      </c>
      <c r="BF73" s="5" t="s">
        <v>3</v>
      </c>
      <c r="BG73" s="5" t="s">
        <v>38</v>
      </c>
      <c r="BH73" s="5" t="s">
        <v>11</v>
      </c>
      <c r="BI73" s="5" t="s">
        <v>3</v>
      </c>
      <c r="BJ73" s="5" t="s">
        <v>38</v>
      </c>
      <c r="BK73" s="5" t="s">
        <v>11</v>
      </c>
      <c r="BL73" s="5" t="s">
        <v>3</v>
      </c>
      <c r="BM73" s="5" t="s">
        <v>38</v>
      </c>
      <c r="BN73" s="5" t="s">
        <v>11</v>
      </c>
      <c r="BO73" s="5" t="s">
        <v>3</v>
      </c>
      <c r="BP73" s="5" t="s">
        <v>38</v>
      </c>
      <c r="BQ73" s="5" t="s">
        <v>11</v>
      </c>
      <c r="BR73" s="5" t="s">
        <v>3</v>
      </c>
      <c r="BS73" s="5" t="s">
        <v>38</v>
      </c>
      <c r="BT73" s="5" t="s">
        <v>11</v>
      </c>
      <c r="BU73" s="5" t="s">
        <v>3</v>
      </c>
      <c r="BV73" s="5" t="s">
        <v>38</v>
      </c>
      <c r="BW73" s="5" t="s">
        <v>11</v>
      </c>
      <c r="BX73" s="5" t="s">
        <v>3</v>
      </c>
      <c r="BY73" s="5" t="s">
        <v>38</v>
      </c>
    </row>
    <row r="74" spans="1:104" s="1" customFormat="1" ht="3" customHeight="1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</row>
    <row r="75" spans="1:104" s="1" customFormat="1">
      <c r="A75" s="11">
        <v>1</v>
      </c>
      <c r="B75" s="11" t="s">
        <v>53</v>
      </c>
      <c r="C75" s="7">
        <v>600</v>
      </c>
      <c r="D75" s="7">
        <v>44000</v>
      </c>
      <c r="E75" s="7">
        <f t="shared" ref="E75:E95" si="50">C75*D75</f>
        <v>26400000</v>
      </c>
      <c r="F75" s="7"/>
      <c r="G75" s="7"/>
      <c r="H75" s="7">
        <f t="shared" ref="H75:H95" si="51">F75*G75</f>
        <v>0</v>
      </c>
      <c r="I75" s="7">
        <v>180</v>
      </c>
      <c r="J75" s="7">
        <v>45000</v>
      </c>
      <c r="K75" s="7">
        <f t="shared" ref="K75:K95" si="52">I75*J75</f>
        <v>8100000</v>
      </c>
      <c r="L75" s="7">
        <v>30</v>
      </c>
      <c r="M75" s="7">
        <v>47000</v>
      </c>
      <c r="N75" s="7">
        <f t="shared" ref="N75:N95" si="53">L75*M75</f>
        <v>1410000</v>
      </c>
      <c r="O75" s="7">
        <v>30</v>
      </c>
      <c r="P75" s="7">
        <v>45500</v>
      </c>
      <c r="Q75" s="7">
        <f t="shared" ref="Q75:Q95" si="54">O75*P75</f>
        <v>1365000</v>
      </c>
      <c r="R75" s="7"/>
      <c r="S75" s="7"/>
      <c r="T75" s="7">
        <f t="shared" ref="T75:T95" si="55">R75*S75</f>
        <v>0</v>
      </c>
      <c r="U75" s="7"/>
      <c r="V75" s="7"/>
      <c r="W75" s="7">
        <f t="shared" ref="W75:W95" si="56">U75*V75</f>
        <v>0</v>
      </c>
      <c r="X75" s="7"/>
      <c r="Y75" s="7"/>
      <c r="Z75" s="7">
        <f t="shared" ref="Z75:Z95" si="57">X75*Y75</f>
        <v>0</v>
      </c>
      <c r="AA75" s="7"/>
      <c r="AB75" s="7"/>
      <c r="AC75" s="7">
        <f t="shared" ref="AC75:AC95" si="58">AA75*AB75</f>
        <v>0</v>
      </c>
      <c r="AD75" s="7">
        <v>15</v>
      </c>
      <c r="AE75" s="7">
        <v>45000</v>
      </c>
      <c r="AF75" s="7">
        <f t="shared" ref="AF75:AF95" si="59">AD75*AE75</f>
        <v>675000</v>
      </c>
      <c r="AG75" s="7"/>
      <c r="AH75" s="7"/>
      <c r="AI75" s="7">
        <f t="shared" ref="AI75:AI95" si="60">AG75*AH75</f>
        <v>0</v>
      </c>
      <c r="AJ75" s="7">
        <v>2</v>
      </c>
      <c r="AK75" s="7">
        <v>47000</v>
      </c>
      <c r="AL75" s="7">
        <f t="shared" ref="AL75:AL95" si="61">AJ75*AK75</f>
        <v>94000</v>
      </c>
      <c r="AM75" s="7"/>
      <c r="AN75" s="7"/>
      <c r="AO75" s="7">
        <f t="shared" ref="AO75:AO95" si="62">AM75*AN75</f>
        <v>0</v>
      </c>
      <c r="AP75" s="7"/>
      <c r="AQ75" s="7"/>
      <c r="AR75" s="7">
        <f t="shared" ref="AR75:AR95" si="63">AP75*AQ75</f>
        <v>0</v>
      </c>
      <c r="AS75" s="7"/>
      <c r="AT75" s="7"/>
      <c r="AU75" s="7">
        <f t="shared" ref="AU75:AU95" si="64">AS75*AT75</f>
        <v>0</v>
      </c>
      <c r="AV75" s="14"/>
      <c r="AW75" s="14"/>
      <c r="AX75" s="14">
        <f t="shared" ref="AX75:AX95" si="65">AV75*AW75</f>
        <v>0</v>
      </c>
      <c r="AY75" s="14"/>
      <c r="AZ75" s="14"/>
      <c r="BA75" s="14">
        <f t="shared" ref="BA75:BA95" si="66">AY75*AZ75</f>
        <v>0</v>
      </c>
      <c r="BB75" s="14"/>
      <c r="BC75" s="14"/>
      <c r="BD75" s="14">
        <f t="shared" ref="BD75:BD95" si="67">BB75*BC75</f>
        <v>0</v>
      </c>
      <c r="BE75" s="14"/>
      <c r="BF75" s="14"/>
      <c r="BG75" s="14">
        <f t="shared" ref="BG75:BG95" si="68">BE75*BF75</f>
        <v>0</v>
      </c>
      <c r="BH75" s="14"/>
      <c r="BI75" s="14"/>
      <c r="BJ75" s="14">
        <f t="shared" ref="BJ75:BJ95" si="69">BH75*BI75</f>
        <v>0</v>
      </c>
      <c r="BK75" s="14"/>
      <c r="BL75" s="14"/>
      <c r="BM75" s="14">
        <f t="shared" ref="BM75:BM95" si="70">BK75*BL75</f>
        <v>0</v>
      </c>
      <c r="BN75" s="14"/>
      <c r="BO75" s="14"/>
      <c r="BP75" s="14">
        <f t="shared" ref="BP75:BP95" si="71">BN75*BO75</f>
        <v>0</v>
      </c>
      <c r="BQ75" s="14"/>
      <c r="BR75" s="14"/>
      <c r="BS75" s="14">
        <f t="shared" ref="BS75:BS95" si="72">BQ75*BR75</f>
        <v>0</v>
      </c>
      <c r="BT75" s="14"/>
      <c r="BU75" s="14"/>
      <c r="BV75" s="14">
        <f t="shared" ref="BV75:BV95" si="73">BT75*BU75</f>
        <v>0</v>
      </c>
      <c r="BW75" s="14"/>
      <c r="BX75" s="14"/>
      <c r="BY75" s="14">
        <f t="shared" ref="BY75:BY95" si="74">BW75*BX75</f>
        <v>0</v>
      </c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</row>
    <row r="76" spans="1:104" s="1" customFormat="1">
      <c r="A76" s="11">
        <v>2</v>
      </c>
      <c r="B76" s="11" t="s">
        <v>56</v>
      </c>
      <c r="C76" s="7"/>
      <c r="D76" s="7"/>
      <c r="E76" s="7">
        <f t="shared" si="50"/>
        <v>0</v>
      </c>
      <c r="F76" s="7"/>
      <c r="G76" s="7"/>
      <c r="H76" s="7">
        <f t="shared" si="51"/>
        <v>0</v>
      </c>
      <c r="I76" s="7">
        <v>10</v>
      </c>
      <c r="J76" s="7">
        <v>42000</v>
      </c>
      <c r="K76" s="7">
        <f t="shared" si="52"/>
        <v>420000</v>
      </c>
      <c r="L76" s="7">
        <v>10</v>
      </c>
      <c r="M76" s="7">
        <v>42000</v>
      </c>
      <c r="N76" s="7">
        <f t="shared" si="53"/>
        <v>420000</v>
      </c>
      <c r="O76" s="7"/>
      <c r="P76" s="7"/>
      <c r="Q76" s="7">
        <f t="shared" si="54"/>
        <v>0</v>
      </c>
      <c r="R76" s="7">
        <v>35</v>
      </c>
      <c r="S76" s="7">
        <v>41000</v>
      </c>
      <c r="T76" s="7">
        <f t="shared" si="55"/>
        <v>1435000</v>
      </c>
      <c r="U76" s="7"/>
      <c r="V76" s="7"/>
      <c r="W76" s="7">
        <f t="shared" si="56"/>
        <v>0</v>
      </c>
      <c r="X76" s="7"/>
      <c r="Y76" s="7"/>
      <c r="Z76" s="7">
        <f t="shared" si="57"/>
        <v>0</v>
      </c>
      <c r="AA76" s="7">
        <v>150</v>
      </c>
      <c r="AB76" s="7">
        <v>40000</v>
      </c>
      <c r="AC76" s="7">
        <f t="shared" si="58"/>
        <v>6000000</v>
      </c>
      <c r="AD76" s="7"/>
      <c r="AE76" s="7"/>
      <c r="AF76" s="7">
        <f t="shared" si="59"/>
        <v>0</v>
      </c>
      <c r="AG76" s="7"/>
      <c r="AH76" s="7"/>
      <c r="AI76" s="7">
        <f t="shared" si="60"/>
        <v>0</v>
      </c>
      <c r="AJ76" s="7">
        <v>3</v>
      </c>
      <c r="AK76" s="7">
        <v>42000</v>
      </c>
      <c r="AL76" s="7">
        <f t="shared" si="61"/>
        <v>126000</v>
      </c>
      <c r="AM76" s="7"/>
      <c r="AN76" s="7"/>
      <c r="AO76" s="7">
        <f t="shared" si="62"/>
        <v>0</v>
      </c>
      <c r="AP76" s="7"/>
      <c r="AQ76" s="7"/>
      <c r="AR76" s="7">
        <f t="shared" si="63"/>
        <v>0</v>
      </c>
      <c r="AS76" s="7"/>
      <c r="AT76" s="7"/>
      <c r="AU76" s="7">
        <f t="shared" si="64"/>
        <v>0</v>
      </c>
      <c r="AV76" s="14"/>
      <c r="AW76" s="14"/>
      <c r="AX76" s="14">
        <f t="shared" si="65"/>
        <v>0</v>
      </c>
      <c r="AY76" s="14"/>
      <c r="AZ76" s="14"/>
      <c r="BA76" s="14">
        <f t="shared" si="66"/>
        <v>0</v>
      </c>
      <c r="BB76" s="14"/>
      <c r="BC76" s="14"/>
      <c r="BD76" s="14">
        <f t="shared" si="67"/>
        <v>0</v>
      </c>
      <c r="BE76" s="14"/>
      <c r="BF76" s="14"/>
      <c r="BG76" s="14">
        <f t="shared" si="68"/>
        <v>0</v>
      </c>
      <c r="BH76" s="14"/>
      <c r="BI76" s="14"/>
      <c r="BJ76" s="14">
        <f t="shared" si="69"/>
        <v>0</v>
      </c>
      <c r="BK76" s="14"/>
      <c r="BL76" s="14"/>
      <c r="BM76" s="14">
        <f t="shared" si="70"/>
        <v>0</v>
      </c>
      <c r="BN76" s="14"/>
      <c r="BO76" s="14"/>
      <c r="BP76" s="14">
        <f t="shared" si="71"/>
        <v>0</v>
      </c>
      <c r="BQ76" s="14"/>
      <c r="BR76" s="14"/>
      <c r="BS76" s="14">
        <f t="shared" si="72"/>
        <v>0</v>
      </c>
      <c r="BT76" s="14"/>
      <c r="BU76" s="14"/>
      <c r="BV76" s="14">
        <f t="shared" si="73"/>
        <v>0</v>
      </c>
      <c r="BW76" s="14"/>
      <c r="BX76" s="14"/>
      <c r="BY76" s="14">
        <f t="shared" si="74"/>
        <v>0</v>
      </c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</row>
    <row r="77" spans="1:104" s="1" customFormat="1">
      <c r="A77" s="11">
        <v>3</v>
      </c>
      <c r="B77" s="11" t="s">
        <v>58</v>
      </c>
      <c r="C77" s="7"/>
      <c r="D77" s="7"/>
      <c r="E77" s="7">
        <f t="shared" si="50"/>
        <v>0</v>
      </c>
      <c r="F77" s="7">
        <v>60</v>
      </c>
      <c r="G77" s="7">
        <v>40000</v>
      </c>
      <c r="H77" s="7">
        <f t="shared" si="51"/>
        <v>2400000</v>
      </c>
      <c r="I77" s="7"/>
      <c r="J77" s="7"/>
      <c r="K77" s="7">
        <f t="shared" si="52"/>
        <v>0</v>
      </c>
      <c r="L77" s="7"/>
      <c r="M77" s="7"/>
      <c r="N77" s="7">
        <f t="shared" si="53"/>
        <v>0</v>
      </c>
      <c r="O77" s="7"/>
      <c r="P77" s="7"/>
      <c r="Q77" s="7">
        <f t="shared" si="54"/>
        <v>0</v>
      </c>
      <c r="R77" s="7"/>
      <c r="S77" s="7"/>
      <c r="T77" s="7">
        <f t="shared" si="55"/>
        <v>0</v>
      </c>
      <c r="U77" s="7"/>
      <c r="V77" s="7"/>
      <c r="W77" s="7">
        <f t="shared" si="56"/>
        <v>0</v>
      </c>
      <c r="X77" s="7"/>
      <c r="Y77" s="7"/>
      <c r="Z77" s="7">
        <f t="shared" si="57"/>
        <v>0</v>
      </c>
      <c r="AA77" s="7"/>
      <c r="AB77" s="7"/>
      <c r="AC77" s="7">
        <f t="shared" si="58"/>
        <v>0</v>
      </c>
      <c r="AD77" s="7">
        <v>169</v>
      </c>
      <c r="AE77" s="7">
        <v>38000</v>
      </c>
      <c r="AF77" s="7">
        <f t="shared" si="59"/>
        <v>6422000</v>
      </c>
      <c r="AG77" s="7"/>
      <c r="AH77" s="7"/>
      <c r="AI77" s="7">
        <f t="shared" si="60"/>
        <v>0</v>
      </c>
      <c r="AJ77" s="7"/>
      <c r="AK77" s="7"/>
      <c r="AL77" s="7">
        <f t="shared" si="61"/>
        <v>0</v>
      </c>
      <c r="AM77" s="7"/>
      <c r="AN77" s="7"/>
      <c r="AO77" s="7">
        <f t="shared" si="62"/>
        <v>0</v>
      </c>
      <c r="AP77" s="7"/>
      <c r="AQ77" s="7"/>
      <c r="AR77" s="7">
        <f t="shared" si="63"/>
        <v>0</v>
      </c>
      <c r="AS77" s="7"/>
      <c r="AT77" s="7"/>
      <c r="AU77" s="7">
        <f t="shared" si="64"/>
        <v>0</v>
      </c>
      <c r="AV77" s="14"/>
      <c r="AW77" s="14"/>
      <c r="AX77" s="14">
        <f t="shared" si="65"/>
        <v>0</v>
      </c>
      <c r="AY77" s="14"/>
      <c r="AZ77" s="14"/>
      <c r="BA77" s="14">
        <f t="shared" si="66"/>
        <v>0</v>
      </c>
      <c r="BB77" s="14"/>
      <c r="BC77" s="14"/>
      <c r="BD77" s="14">
        <f t="shared" si="67"/>
        <v>0</v>
      </c>
      <c r="BE77" s="14"/>
      <c r="BF77" s="14"/>
      <c r="BG77" s="14">
        <f t="shared" si="68"/>
        <v>0</v>
      </c>
      <c r="BH77" s="14"/>
      <c r="BI77" s="14"/>
      <c r="BJ77" s="14">
        <f t="shared" si="69"/>
        <v>0</v>
      </c>
      <c r="BK77" s="14"/>
      <c r="BL77" s="14"/>
      <c r="BM77" s="14">
        <f t="shared" si="70"/>
        <v>0</v>
      </c>
      <c r="BN77" s="14"/>
      <c r="BO77" s="14"/>
      <c r="BP77" s="14">
        <f t="shared" si="71"/>
        <v>0</v>
      </c>
      <c r="BQ77" s="14"/>
      <c r="BR77" s="14"/>
      <c r="BS77" s="14">
        <f t="shared" si="72"/>
        <v>0</v>
      </c>
      <c r="BT77" s="14"/>
      <c r="BU77" s="14"/>
      <c r="BV77" s="14">
        <f t="shared" si="73"/>
        <v>0</v>
      </c>
      <c r="BW77" s="14"/>
      <c r="BX77" s="14"/>
      <c r="BY77" s="14">
        <f t="shared" si="74"/>
        <v>0</v>
      </c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</row>
    <row r="78" spans="1:104" s="1" customFormat="1">
      <c r="A78" s="11">
        <v>4</v>
      </c>
      <c r="B78" s="11" t="s">
        <v>61</v>
      </c>
      <c r="C78" s="7"/>
      <c r="D78" s="7"/>
      <c r="E78" s="7">
        <f t="shared" si="50"/>
        <v>0</v>
      </c>
      <c r="F78" s="7"/>
      <c r="G78" s="7"/>
      <c r="H78" s="7">
        <f t="shared" si="51"/>
        <v>0</v>
      </c>
      <c r="I78" s="7">
        <v>20</v>
      </c>
      <c r="J78" s="7">
        <v>36000</v>
      </c>
      <c r="K78" s="7">
        <f t="shared" si="52"/>
        <v>720000</v>
      </c>
      <c r="L78" s="7">
        <v>5</v>
      </c>
      <c r="M78" s="7">
        <v>37000</v>
      </c>
      <c r="N78" s="7">
        <f t="shared" si="53"/>
        <v>185000</v>
      </c>
      <c r="O78" s="7">
        <v>15</v>
      </c>
      <c r="P78" s="7">
        <v>36000</v>
      </c>
      <c r="Q78" s="7">
        <f t="shared" si="54"/>
        <v>540000</v>
      </c>
      <c r="R78" s="7">
        <v>60</v>
      </c>
      <c r="S78" s="7">
        <v>36000</v>
      </c>
      <c r="T78" s="7">
        <f t="shared" si="55"/>
        <v>2160000</v>
      </c>
      <c r="U78" s="7">
        <v>50</v>
      </c>
      <c r="V78" s="7">
        <v>35500</v>
      </c>
      <c r="W78" s="7">
        <f t="shared" si="56"/>
        <v>1775000</v>
      </c>
      <c r="X78" s="7">
        <v>5</v>
      </c>
      <c r="Y78" s="7">
        <v>37000</v>
      </c>
      <c r="Z78" s="7">
        <f t="shared" si="57"/>
        <v>185000</v>
      </c>
      <c r="AA78" s="7"/>
      <c r="AB78" s="7"/>
      <c r="AC78" s="7">
        <f t="shared" si="58"/>
        <v>0</v>
      </c>
      <c r="AD78" s="7"/>
      <c r="AE78" s="7"/>
      <c r="AF78" s="7">
        <f t="shared" si="59"/>
        <v>0</v>
      </c>
      <c r="AG78" s="7"/>
      <c r="AH78" s="7"/>
      <c r="AI78" s="7">
        <f t="shared" si="60"/>
        <v>0</v>
      </c>
      <c r="AJ78" s="7">
        <v>9</v>
      </c>
      <c r="AK78" s="7">
        <v>37000</v>
      </c>
      <c r="AL78" s="7">
        <f t="shared" si="61"/>
        <v>333000</v>
      </c>
      <c r="AM78" s="7"/>
      <c r="AN78" s="7"/>
      <c r="AO78" s="7">
        <f t="shared" si="62"/>
        <v>0</v>
      </c>
      <c r="AP78" s="7"/>
      <c r="AQ78" s="7"/>
      <c r="AR78" s="7">
        <f t="shared" si="63"/>
        <v>0</v>
      </c>
      <c r="AS78" s="7"/>
      <c r="AT78" s="7"/>
      <c r="AU78" s="7">
        <f t="shared" si="64"/>
        <v>0</v>
      </c>
      <c r="AV78" s="14"/>
      <c r="AW78" s="14"/>
      <c r="AX78" s="14">
        <f t="shared" si="65"/>
        <v>0</v>
      </c>
      <c r="AY78" s="14"/>
      <c r="AZ78" s="14"/>
      <c r="BA78" s="14">
        <f t="shared" si="66"/>
        <v>0</v>
      </c>
      <c r="BB78" s="14"/>
      <c r="BC78" s="14"/>
      <c r="BD78" s="14">
        <f t="shared" si="67"/>
        <v>0</v>
      </c>
      <c r="BE78" s="14"/>
      <c r="BF78" s="14"/>
      <c r="BG78" s="14">
        <f t="shared" si="68"/>
        <v>0</v>
      </c>
      <c r="BH78" s="14"/>
      <c r="BI78" s="14"/>
      <c r="BJ78" s="14">
        <f t="shared" si="69"/>
        <v>0</v>
      </c>
      <c r="BK78" s="14"/>
      <c r="BL78" s="14"/>
      <c r="BM78" s="14">
        <f t="shared" si="70"/>
        <v>0</v>
      </c>
      <c r="BN78" s="14"/>
      <c r="BO78" s="14"/>
      <c r="BP78" s="14">
        <f t="shared" si="71"/>
        <v>0</v>
      </c>
      <c r="BQ78" s="14"/>
      <c r="BR78" s="14"/>
      <c r="BS78" s="14">
        <f t="shared" si="72"/>
        <v>0</v>
      </c>
      <c r="BT78" s="14"/>
      <c r="BU78" s="14"/>
      <c r="BV78" s="14">
        <f t="shared" si="73"/>
        <v>0</v>
      </c>
      <c r="BW78" s="14"/>
      <c r="BX78" s="14"/>
      <c r="BY78" s="14">
        <f t="shared" si="74"/>
        <v>0</v>
      </c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</row>
    <row r="79" spans="1:104" s="1" customFormat="1">
      <c r="A79" s="11">
        <v>5</v>
      </c>
      <c r="B79" s="11" t="s">
        <v>63</v>
      </c>
      <c r="C79" s="7"/>
      <c r="D79" s="7"/>
      <c r="E79" s="7">
        <f t="shared" si="50"/>
        <v>0</v>
      </c>
      <c r="F79" s="7"/>
      <c r="G79" s="7"/>
      <c r="H79" s="7">
        <f t="shared" si="51"/>
        <v>0</v>
      </c>
      <c r="I79" s="7"/>
      <c r="J79" s="7"/>
      <c r="K79" s="7">
        <f t="shared" si="52"/>
        <v>0</v>
      </c>
      <c r="L79" s="7">
        <v>15</v>
      </c>
      <c r="M79" s="7">
        <v>36000</v>
      </c>
      <c r="N79" s="7">
        <f t="shared" si="53"/>
        <v>540000</v>
      </c>
      <c r="O79" s="7"/>
      <c r="P79" s="7"/>
      <c r="Q79" s="7">
        <f t="shared" si="54"/>
        <v>0</v>
      </c>
      <c r="R79" s="7">
        <v>50</v>
      </c>
      <c r="S79" s="7">
        <v>34500</v>
      </c>
      <c r="T79" s="7">
        <f t="shared" si="55"/>
        <v>1725000</v>
      </c>
      <c r="U79" s="7"/>
      <c r="V79" s="7"/>
      <c r="W79" s="7">
        <f t="shared" si="56"/>
        <v>0</v>
      </c>
      <c r="X79" s="7">
        <v>10</v>
      </c>
      <c r="Y79" s="7">
        <v>36000</v>
      </c>
      <c r="Z79" s="7">
        <f t="shared" si="57"/>
        <v>360000</v>
      </c>
      <c r="AA79" s="7"/>
      <c r="AB79" s="7"/>
      <c r="AC79" s="7">
        <f t="shared" si="58"/>
        <v>0</v>
      </c>
      <c r="AD79" s="7"/>
      <c r="AE79" s="7"/>
      <c r="AF79" s="7">
        <f t="shared" si="59"/>
        <v>0</v>
      </c>
      <c r="AG79" s="7"/>
      <c r="AH79" s="7"/>
      <c r="AI79" s="7">
        <f t="shared" si="60"/>
        <v>0</v>
      </c>
      <c r="AJ79" s="7"/>
      <c r="AK79" s="7"/>
      <c r="AL79" s="7">
        <f t="shared" si="61"/>
        <v>0</v>
      </c>
      <c r="AM79" s="7"/>
      <c r="AN79" s="7"/>
      <c r="AO79" s="7">
        <f t="shared" si="62"/>
        <v>0</v>
      </c>
      <c r="AP79" s="7"/>
      <c r="AQ79" s="7"/>
      <c r="AR79" s="7">
        <f t="shared" si="63"/>
        <v>0</v>
      </c>
      <c r="AS79" s="7"/>
      <c r="AT79" s="7"/>
      <c r="AU79" s="7">
        <f t="shared" si="64"/>
        <v>0</v>
      </c>
      <c r="AV79" s="14"/>
      <c r="AW79" s="14"/>
      <c r="AX79" s="14">
        <f t="shared" si="65"/>
        <v>0</v>
      </c>
      <c r="AY79" s="14"/>
      <c r="AZ79" s="14"/>
      <c r="BA79" s="14">
        <f t="shared" si="66"/>
        <v>0</v>
      </c>
      <c r="BB79" s="14"/>
      <c r="BC79" s="14"/>
      <c r="BD79" s="14">
        <f t="shared" si="67"/>
        <v>0</v>
      </c>
      <c r="BE79" s="14"/>
      <c r="BF79" s="14"/>
      <c r="BG79" s="14">
        <f t="shared" si="68"/>
        <v>0</v>
      </c>
      <c r="BH79" s="14"/>
      <c r="BI79" s="14"/>
      <c r="BJ79" s="14">
        <f t="shared" si="69"/>
        <v>0</v>
      </c>
      <c r="BK79" s="14"/>
      <c r="BL79" s="14"/>
      <c r="BM79" s="14">
        <f t="shared" si="70"/>
        <v>0</v>
      </c>
      <c r="BN79" s="14"/>
      <c r="BO79" s="14"/>
      <c r="BP79" s="14">
        <f t="shared" si="71"/>
        <v>0</v>
      </c>
      <c r="BQ79" s="14"/>
      <c r="BR79" s="14"/>
      <c r="BS79" s="14">
        <f t="shared" si="72"/>
        <v>0</v>
      </c>
      <c r="BT79" s="14"/>
      <c r="BU79" s="14"/>
      <c r="BV79" s="14">
        <f t="shared" si="73"/>
        <v>0</v>
      </c>
      <c r="BW79" s="14"/>
      <c r="BX79" s="14"/>
      <c r="BY79" s="14">
        <f t="shared" si="74"/>
        <v>0</v>
      </c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</row>
    <row r="80" spans="1:104" s="1" customFormat="1">
      <c r="A80" s="11">
        <v>6</v>
      </c>
      <c r="B80" s="11" t="s">
        <v>65</v>
      </c>
      <c r="C80" s="7"/>
      <c r="D80" s="7"/>
      <c r="E80" s="7">
        <f t="shared" si="50"/>
        <v>0</v>
      </c>
      <c r="F80" s="7">
        <v>20</v>
      </c>
      <c r="G80" s="7">
        <v>35000</v>
      </c>
      <c r="H80" s="7">
        <f t="shared" si="51"/>
        <v>700000</v>
      </c>
      <c r="I80" s="7">
        <v>15</v>
      </c>
      <c r="J80" s="7">
        <v>33000</v>
      </c>
      <c r="K80" s="7">
        <f t="shared" si="52"/>
        <v>495000</v>
      </c>
      <c r="L80" s="7">
        <v>9</v>
      </c>
      <c r="M80" s="7">
        <v>33000</v>
      </c>
      <c r="N80" s="7">
        <f t="shared" si="53"/>
        <v>297000</v>
      </c>
      <c r="O80" s="7">
        <v>10</v>
      </c>
      <c r="P80" s="7">
        <v>33000</v>
      </c>
      <c r="Q80" s="7">
        <f t="shared" si="54"/>
        <v>330000</v>
      </c>
      <c r="R80" s="7">
        <v>10</v>
      </c>
      <c r="S80" s="7">
        <v>33000</v>
      </c>
      <c r="T80" s="7">
        <f t="shared" si="55"/>
        <v>330000</v>
      </c>
      <c r="U80" s="7">
        <v>10</v>
      </c>
      <c r="V80" s="7">
        <v>33000</v>
      </c>
      <c r="W80" s="7">
        <f t="shared" si="56"/>
        <v>330000</v>
      </c>
      <c r="X80" s="7">
        <v>3</v>
      </c>
      <c r="Y80" s="7">
        <v>33000</v>
      </c>
      <c r="Z80" s="7">
        <f t="shared" si="57"/>
        <v>99000</v>
      </c>
      <c r="AA80" s="7"/>
      <c r="AB80" s="7"/>
      <c r="AC80" s="7">
        <f t="shared" si="58"/>
        <v>0</v>
      </c>
      <c r="AD80" s="7"/>
      <c r="AE80" s="7"/>
      <c r="AF80" s="7">
        <f t="shared" si="59"/>
        <v>0</v>
      </c>
      <c r="AG80" s="7"/>
      <c r="AH80" s="7"/>
      <c r="AI80" s="7">
        <f t="shared" si="60"/>
        <v>0</v>
      </c>
      <c r="AJ80" s="7">
        <v>2</v>
      </c>
      <c r="AK80" s="7">
        <v>35000</v>
      </c>
      <c r="AL80" s="7">
        <f t="shared" si="61"/>
        <v>70000</v>
      </c>
      <c r="AM80" s="7"/>
      <c r="AN80" s="7"/>
      <c r="AO80" s="7">
        <f t="shared" si="62"/>
        <v>0</v>
      </c>
      <c r="AP80" s="7"/>
      <c r="AQ80" s="7"/>
      <c r="AR80" s="7">
        <f t="shared" si="63"/>
        <v>0</v>
      </c>
      <c r="AS80" s="7"/>
      <c r="AT80" s="7"/>
      <c r="AU80" s="7">
        <f t="shared" si="64"/>
        <v>0</v>
      </c>
      <c r="AV80" s="14"/>
      <c r="AW80" s="14"/>
      <c r="AX80" s="14">
        <f t="shared" si="65"/>
        <v>0</v>
      </c>
      <c r="AY80" s="14"/>
      <c r="AZ80" s="14"/>
      <c r="BA80" s="14">
        <f t="shared" si="66"/>
        <v>0</v>
      </c>
      <c r="BB80" s="14"/>
      <c r="BC80" s="14"/>
      <c r="BD80" s="14">
        <f t="shared" si="67"/>
        <v>0</v>
      </c>
      <c r="BE80" s="14"/>
      <c r="BF80" s="14"/>
      <c r="BG80" s="14">
        <f t="shared" si="68"/>
        <v>0</v>
      </c>
      <c r="BH80" s="14"/>
      <c r="BI80" s="14"/>
      <c r="BJ80" s="14">
        <f t="shared" si="69"/>
        <v>0</v>
      </c>
      <c r="BK80" s="14"/>
      <c r="BL80" s="14"/>
      <c r="BM80" s="14">
        <f t="shared" si="70"/>
        <v>0</v>
      </c>
      <c r="BN80" s="14"/>
      <c r="BO80" s="14"/>
      <c r="BP80" s="14">
        <f t="shared" si="71"/>
        <v>0</v>
      </c>
      <c r="BQ80" s="14"/>
      <c r="BR80" s="14"/>
      <c r="BS80" s="14">
        <f t="shared" si="72"/>
        <v>0</v>
      </c>
      <c r="BT80" s="14"/>
      <c r="BU80" s="14"/>
      <c r="BV80" s="14">
        <f t="shared" si="73"/>
        <v>0</v>
      </c>
      <c r="BW80" s="14"/>
      <c r="BX80" s="14"/>
      <c r="BY80" s="14">
        <f t="shared" si="74"/>
        <v>0</v>
      </c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</row>
    <row r="81" spans="1:104" s="1" customFormat="1">
      <c r="A81" s="11">
        <v>7</v>
      </c>
      <c r="B81" s="11" t="s">
        <v>67</v>
      </c>
      <c r="C81" s="7"/>
      <c r="D81" s="7"/>
      <c r="E81" s="7">
        <f t="shared" si="50"/>
        <v>0</v>
      </c>
      <c r="F81" s="7"/>
      <c r="G81" s="7"/>
      <c r="H81" s="7">
        <f t="shared" si="51"/>
        <v>0</v>
      </c>
      <c r="I81" s="7">
        <v>200</v>
      </c>
      <c r="J81" s="7">
        <v>16000</v>
      </c>
      <c r="K81" s="7">
        <f t="shared" si="52"/>
        <v>3200000</v>
      </c>
      <c r="L81" s="7">
        <v>10</v>
      </c>
      <c r="M81" s="7">
        <v>17000</v>
      </c>
      <c r="N81" s="7">
        <f t="shared" si="53"/>
        <v>170000</v>
      </c>
      <c r="O81" s="7">
        <v>270</v>
      </c>
      <c r="P81" s="7">
        <v>15000</v>
      </c>
      <c r="Q81" s="7">
        <f t="shared" si="54"/>
        <v>4050000</v>
      </c>
      <c r="R81" s="7"/>
      <c r="S81" s="7"/>
      <c r="T81" s="7">
        <f t="shared" si="55"/>
        <v>0</v>
      </c>
      <c r="U81" s="7"/>
      <c r="V81" s="7"/>
      <c r="W81" s="7">
        <f t="shared" si="56"/>
        <v>0</v>
      </c>
      <c r="X81" s="7">
        <v>10</v>
      </c>
      <c r="Y81" s="7">
        <v>17000</v>
      </c>
      <c r="Z81" s="7">
        <f t="shared" si="57"/>
        <v>170000</v>
      </c>
      <c r="AA81" s="7"/>
      <c r="AB81" s="7"/>
      <c r="AC81" s="7">
        <f t="shared" si="58"/>
        <v>0</v>
      </c>
      <c r="AD81" s="7"/>
      <c r="AE81" s="7"/>
      <c r="AF81" s="7">
        <f t="shared" si="59"/>
        <v>0</v>
      </c>
      <c r="AG81" s="7">
        <v>20</v>
      </c>
      <c r="AH81" s="7">
        <v>17000</v>
      </c>
      <c r="AI81" s="7">
        <f t="shared" si="60"/>
        <v>340000</v>
      </c>
      <c r="AJ81" s="7">
        <v>1</v>
      </c>
      <c r="AK81" s="7">
        <v>17000</v>
      </c>
      <c r="AL81" s="7">
        <f t="shared" si="61"/>
        <v>17000</v>
      </c>
      <c r="AM81" s="7"/>
      <c r="AN81" s="7"/>
      <c r="AO81" s="7">
        <f t="shared" si="62"/>
        <v>0</v>
      </c>
      <c r="AP81" s="7"/>
      <c r="AQ81" s="7"/>
      <c r="AR81" s="7">
        <f t="shared" si="63"/>
        <v>0</v>
      </c>
      <c r="AS81" s="7"/>
      <c r="AT81" s="7"/>
      <c r="AU81" s="7">
        <f t="shared" si="64"/>
        <v>0</v>
      </c>
      <c r="AV81" s="14"/>
      <c r="AW81" s="14"/>
      <c r="AX81" s="14">
        <f t="shared" si="65"/>
        <v>0</v>
      </c>
      <c r="AY81" s="14"/>
      <c r="AZ81" s="14"/>
      <c r="BA81" s="14">
        <f t="shared" si="66"/>
        <v>0</v>
      </c>
      <c r="BB81" s="14"/>
      <c r="BC81" s="14"/>
      <c r="BD81" s="14">
        <f t="shared" si="67"/>
        <v>0</v>
      </c>
      <c r="BE81" s="14"/>
      <c r="BF81" s="14"/>
      <c r="BG81" s="14">
        <f t="shared" si="68"/>
        <v>0</v>
      </c>
      <c r="BH81" s="14"/>
      <c r="BI81" s="14"/>
      <c r="BJ81" s="14">
        <f t="shared" si="69"/>
        <v>0</v>
      </c>
      <c r="BK81" s="14"/>
      <c r="BL81" s="14"/>
      <c r="BM81" s="14">
        <f t="shared" si="70"/>
        <v>0</v>
      </c>
      <c r="BN81" s="14"/>
      <c r="BO81" s="14"/>
      <c r="BP81" s="14">
        <f t="shared" si="71"/>
        <v>0</v>
      </c>
      <c r="BQ81" s="14"/>
      <c r="BR81" s="14"/>
      <c r="BS81" s="14">
        <f t="shared" si="72"/>
        <v>0</v>
      </c>
      <c r="BT81" s="14"/>
      <c r="BU81" s="14"/>
      <c r="BV81" s="14">
        <f t="shared" si="73"/>
        <v>0</v>
      </c>
      <c r="BW81" s="14"/>
      <c r="BX81" s="14"/>
      <c r="BY81" s="14">
        <f t="shared" si="74"/>
        <v>0</v>
      </c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</row>
    <row r="82" spans="1:104" s="1" customFormat="1">
      <c r="A82" s="11">
        <v>8</v>
      </c>
      <c r="B82" s="11" t="s">
        <v>69</v>
      </c>
      <c r="C82" s="7"/>
      <c r="D82" s="7"/>
      <c r="E82" s="7">
        <f t="shared" si="50"/>
        <v>0</v>
      </c>
      <c r="F82" s="7"/>
      <c r="G82" s="7"/>
      <c r="H82" s="7">
        <f t="shared" si="51"/>
        <v>0</v>
      </c>
      <c r="I82" s="7">
        <v>30</v>
      </c>
      <c r="J82" s="7">
        <v>33000</v>
      </c>
      <c r="K82" s="7">
        <f t="shared" si="52"/>
        <v>990000</v>
      </c>
      <c r="L82" s="7">
        <v>10</v>
      </c>
      <c r="M82" s="7">
        <v>35000</v>
      </c>
      <c r="N82" s="7">
        <f t="shared" si="53"/>
        <v>350000</v>
      </c>
      <c r="O82" s="7">
        <v>50</v>
      </c>
      <c r="P82" s="7">
        <v>34000</v>
      </c>
      <c r="Q82" s="7">
        <f t="shared" si="54"/>
        <v>1700000</v>
      </c>
      <c r="R82" s="7">
        <v>50</v>
      </c>
      <c r="S82" s="7">
        <v>34000</v>
      </c>
      <c r="T82" s="7">
        <f t="shared" si="55"/>
        <v>1700000</v>
      </c>
      <c r="U82" s="7">
        <v>50</v>
      </c>
      <c r="V82" s="7">
        <v>33500</v>
      </c>
      <c r="W82" s="7">
        <f t="shared" si="56"/>
        <v>1675000</v>
      </c>
      <c r="X82" s="7">
        <v>10</v>
      </c>
      <c r="Y82" s="7">
        <v>35000</v>
      </c>
      <c r="Z82" s="7">
        <f t="shared" si="57"/>
        <v>350000</v>
      </c>
      <c r="AA82" s="7"/>
      <c r="AB82" s="7"/>
      <c r="AC82" s="7">
        <f t="shared" si="58"/>
        <v>0</v>
      </c>
      <c r="AD82" s="7"/>
      <c r="AE82" s="7"/>
      <c r="AF82" s="7">
        <f t="shared" si="59"/>
        <v>0</v>
      </c>
      <c r="AG82" s="7"/>
      <c r="AH82" s="7"/>
      <c r="AI82" s="7">
        <f t="shared" si="60"/>
        <v>0</v>
      </c>
      <c r="AJ82" s="7">
        <v>13.5</v>
      </c>
      <c r="AK82" s="7">
        <v>35000</v>
      </c>
      <c r="AL82" s="7">
        <f t="shared" si="61"/>
        <v>472500</v>
      </c>
      <c r="AM82" s="7"/>
      <c r="AN82" s="7"/>
      <c r="AO82" s="7">
        <f t="shared" si="62"/>
        <v>0</v>
      </c>
      <c r="AP82" s="7"/>
      <c r="AQ82" s="7"/>
      <c r="AR82" s="7">
        <f t="shared" si="63"/>
        <v>0</v>
      </c>
      <c r="AS82" s="7"/>
      <c r="AT82" s="7"/>
      <c r="AU82" s="7">
        <f t="shared" si="64"/>
        <v>0</v>
      </c>
      <c r="AV82" s="14"/>
      <c r="AW82" s="14"/>
      <c r="AX82" s="14">
        <f t="shared" si="65"/>
        <v>0</v>
      </c>
      <c r="AY82" s="14"/>
      <c r="AZ82" s="14"/>
      <c r="BA82" s="14">
        <f t="shared" si="66"/>
        <v>0</v>
      </c>
      <c r="BB82" s="14"/>
      <c r="BC82" s="14"/>
      <c r="BD82" s="14">
        <f t="shared" si="67"/>
        <v>0</v>
      </c>
      <c r="BE82" s="14"/>
      <c r="BF82" s="14"/>
      <c r="BG82" s="14">
        <f t="shared" si="68"/>
        <v>0</v>
      </c>
      <c r="BH82" s="14"/>
      <c r="BI82" s="14"/>
      <c r="BJ82" s="14">
        <f t="shared" si="69"/>
        <v>0</v>
      </c>
      <c r="BK82" s="14"/>
      <c r="BL82" s="14"/>
      <c r="BM82" s="14">
        <f t="shared" si="70"/>
        <v>0</v>
      </c>
      <c r="BN82" s="14"/>
      <c r="BO82" s="14"/>
      <c r="BP82" s="14">
        <f t="shared" si="71"/>
        <v>0</v>
      </c>
      <c r="BQ82" s="14"/>
      <c r="BR82" s="14"/>
      <c r="BS82" s="14">
        <f t="shared" si="72"/>
        <v>0</v>
      </c>
      <c r="BT82" s="14"/>
      <c r="BU82" s="14"/>
      <c r="BV82" s="14">
        <f t="shared" si="73"/>
        <v>0</v>
      </c>
      <c r="BW82" s="14"/>
      <c r="BX82" s="14"/>
      <c r="BY82" s="14">
        <f t="shared" si="74"/>
        <v>0</v>
      </c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</row>
    <row r="83" spans="1:104" s="1" customFormat="1">
      <c r="A83" s="11">
        <v>9</v>
      </c>
      <c r="B83" s="11" t="s">
        <v>72</v>
      </c>
      <c r="C83" s="7"/>
      <c r="D83" s="7"/>
      <c r="E83" s="7">
        <f t="shared" si="50"/>
        <v>0</v>
      </c>
      <c r="F83" s="7"/>
      <c r="G83" s="7"/>
      <c r="H83" s="7">
        <f t="shared" si="51"/>
        <v>0</v>
      </c>
      <c r="I83" s="7">
        <v>30</v>
      </c>
      <c r="J83" s="7">
        <v>13000</v>
      </c>
      <c r="K83" s="7">
        <f t="shared" si="52"/>
        <v>390000</v>
      </c>
      <c r="L83" s="7">
        <v>20</v>
      </c>
      <c r="M83" s="7">
        <v>13000</v>
      </c>
      <c r="N83" s="7">
        <f t="shared" si="53"/>
        <v>260000</v>
      </c>
      <c r="O83" s="7">
        <v>20</v>
      </c>
      <c r="P83" s="7">
        <v>12000</v>
      </c>
      <c r="Q83" s="7">
        <f t="shared" si="54"/>
        <v>240000</v>
      </c>
      <c r="R83" s="7"/>
      <c r="S83" s="7"/>
      <c r="T83" s="7">
        <f t="shared" si="55"/>
        <v>0</v>
      </c>
      <c r="U83" s="7">
        <v>90</v>
      </c>
      <c r="V83" s="7">
        <v>12000</v>
      </c>
      <c r="W83" s="7">
        <f t="shared" si="56"/>
        <v>1080000</v>
      </c>
      <c r="X83" s="7">
        <v>10</v>
      </c>
      <c r="Y83" s="7">
        <v>13000</v>
      </c>
      <c r="Z83" s="7">
        <f t="shared" si="57"/>
        <v>130000</v>
      </c>
      <c r="AA83" s="7"/>
      <c r="AB83" s="7"/>
      <c r="AC83" s="7">
        <f t="shared" si="58"/>
        <v>0</v>
      </c>
      <c r="AD83" s="7"/>
      <c r="AE83" s="7"/>
      <c r="AF83" s="7">
        <f t="shared" si="59"/>
        <v>0</v>
      </c>
      <c r="AG83" s="7"/>
      <c r="AH83" s="7"/>
      <c r="AI83" s="7">
        <f t="shared" si="60"/>
        <v>0</v>
      </c>
      <c r="AJ83" s="7"/>
      <c r="AK83" s="7"/>
      <c r="AL83" s="7">
        <f t="shared" si="61"/>
        <v>0</v>
      </c>
      <c r="AM83" s="7"/>
      <c r="AN83" s="7"/>
      <c r="AO83" s="7">
        <f t="shared" si="62"/>
        <v>0</v>
      </c>
      <c r="AP83" s="7"/>
      <c r="AQ83" s="7"/>
      <c r="AR83" s="7">
        <f t="shared" si="63"/>
        <v>0</v>
      </c>
      <c r="AS83" s="7"/>
      <c r="AT83" s="7"/>
      <c r="AU83" s="7">
        <f t="shared" si="64"/>
        <v>0</v>
      </c>
      <c r="AV83" s="14"/>
      <c r="AW83" s="14"/>
      <c r="AX83" s="14">
        <f t="shared" si="65"/>
        <v>0</v>
      </c>
      <c r="AY83" s="14"/>
      <c r="AZ83" s="14"/>
      <c r="BA83" s="14">
        <f t="shared" si="66"/>
        <v>0</v>
      </c>
      <c r="BB83" s="14"/>
      <c r="BC83" s="14"/>
      <c r="BD83" s="14">
        <f t="shared" si="67"/>
        <v>0</v>
      </c>
      <c r="BE83" s="14"/>
      <c r="BF83" s="14"/>
      <c r="BG83" s="14">
        <f t="shared" si="68"/>
        <v>0</v>
      </c>
      <c r="BH83" s="14"/>
      <c r="BI83" s="14"/>
      <c r="BJ83" s="14">
        <f t="shared" si="69"/>
        <v>0</v>
      </c>
      <c r="BK83" s="14"/>
      <c r="BL83" s="14"/>
      <c r="BM83" s="14">
        <f t="shared" si="70"/>
        <v>0</v>
      </c>
      <c r="BN83" s="14"/>
      <c r="BO83" s="14"/>
      <c r="BP83" s="14">
        <f t="shared" si="71"/>
        <v>0</v>
      </c>
      <c r="BQ83" s="14"/>
      <c r="BR83" s="14"/>
      <c r="BS83" s="14">
        <f t="shared" si="72"/>
        <v>0</v>
      </c>
      <c r="BT83" s="14"/>
      <c r="BU83" s="14"/>
      <c r="BV83" s="14">
        <f t="shared" si="73"/>
        <v>0</v>
      </c>
      <c r="BW83" s="14"/>
      <c r="BX83" s="14"/>
      <c r="BY83" s="14">
        <f t="shared" si="74"/>
        <v>0</v>
      </c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</row>
    <row r="84" spans="1:104" s="1" customFormat="1">
      <c r="A84" s="11">
        <v>10</v>
      </c>
      <c r="B84" s="11" t="s">
        <v>74</v>
      </c>
      <c r="C84" s="7"/>
      <c r="D84" s="7"/>
      <c r="E84" s="7">
        <f t="shared" si="50"/>
        <v>0</v>
      </c>
      <c r="F84" s="7"/>
      <c r="G84" s="7"/>
      <c r="H84" s="7">
        <f t="shared" si="51"/>
        <v>0</v>
      </c>
      <c r="I84" s="7">
        <v>60</v>
      </c>
      <c r="J84" s="7">
        <v>25000</v>
      </c>
      <c r="K84" s="7">
        <f t="shared" si="52"/>
        <v>1500000</v>
      </c>
      <c r="L84" s="7"/>
      <c r="M84" s="7"/>
      <c r="N84" s="7">
        <f t="shared" si="53"/>
        <v>0</v>
      </c>
      <c r="O84" s="7">
        <v>20</v>
      </c>
      <c r="P84" s="7">
        <v>25000</v>
      </c>
      <c r="Q84" s="7">
        <f t="shared" si="54"/>
        <v>500000</v>
      </c>
      <c r="R84" s="7"/>
      <c r="S84" s="7"/>
      <c r="T84" s="7">
        <f t="shared" si="55"/>
        <v>0</v>
      </c>
      <c r="U84" s="7">
        <v>10</v>
      </c>
      <c r="V84" s="7">
        <v>25000</v>
      </c>
      <c r="W84" s="7">
        <f t="shared" si="56"/>
        <v>250000</v>
      </c>
      <c r="X84" s="7">
        <v>10</v>
      </c>
      <c r="Y84" s="7">
        <v>26000</v>
      </c>
      <c r="Z84" s="7">
        <f t="shared" si="57"/>
        <v>260000</v>
      </c>
      <c r="AA84" s="7"/>
      <c r="AB84" s="7"/>
      <c r="AC84" s="7">
        <f t="shared" si="58"/>
        <v>0</v>
      </c>
      <c r="AD84" s="7"/>
      <c r="AE84" s="7"/>
      <c r="AF84" s="7">
        <f t="shared" si="59"/>
        <v>0</v>
      </c>
      <c r="AG84" s="7">
        <v>5</v>
      </c>
      <c r="AH84" s="7">
        <v>28000</v>
      </c>
      <c r="AI84" s="7">
        <f t="shared" si="60"/>
        <v>140000</v>
      </c>
      <c r="AJ84" s="7"/>
      <c r="AK84" s="7"/>
      <c r="AL84" s="7">
        <f t="shared" si="61"/>
        <v>0</v>
      </c>
      <c r="AM84" s="7"/>
      <c r="AN84" s="7"/>
      <c r="AO84" s="7">
        <f t="shared" si="62"/>
        <v>0</v>
      </c>
      <c r="AP84" s="7"/>
      <c r="AQ84" s="7"/>
      <c r="AR84" s="7">
        <f t="shared" si="63"/>
        <v>0</v>
      </c>
      <c r="AS84" s="7"/>
      <c r="AT84" s="7"/>
      <c r="AU84" s="7">
        <f t="shared" si="64"/>
        <v>0</v>
      </c>
      <c r="AV84" s="14"/>
      <c r="AW84" s="14"/>
      <c r="AX84" s="14">
        <f t="shared" si="65"/>
        <v>0</v>
      </c>
      <c r="AY84" s="14"/>
      <c r="AZ84" s="14"/>
      <c r="BA84" s="14">
        <f t="shared" si="66"/>
        <v>0</v>
      </c>
      <c r="BB84" s="14"/>
      <c r="BC84" s="14"/>
      <c r="BD84" s="14">
        <f t="shared" si="67"/>
        <v>0</v>
      </c>
      <c r="BE84" s="14"/>
      <c r="BF84" s="14"/>
      <c r="BG84" s="14">
        <f t="shared" si="68"/>
        <v>0</v>
      </c>
      <c r="BH84" s="14"/>
      <c r="BI84" s="14"/>
      <c r="BJ84" s="14">
        <f t="shared" si="69"/>
        <v>0</v>
      </c>
      <c r="BK84" s="14"/>
      <c r="BL84" s="14"/>
      <c r="BM84" s="14">
        <f t="shared" si="70"/>
        <v>0</v>
      </c>
      <c r="BN84" s="14"/>
      <c r="BO84" s="14"/>
      <c r="BP84" s="14">
        <f t="shared" si="71"/>
        <v>0</v>
      </c>
      <c r="BQ84" s="14"/>
      <c r="BR84" s="14"/>
      <c r="BS84" s="14">
        <f t="shared" si="72"/>
        <v>0</v>
      </c>
      <c r="BT84" s="14"/>
      <c r="BU84" s="14"/>
      <c r="BV84" s="14">
        <f t="shared" si="73"/>
        <v>0</v>
      </c>
      <c r="BW84" s="14"/>
      <c r="BX84" s="14"/>
      <c r="BY84" s="14">
        <f t="shared" si="74"/>
        <v>0</v>
      </c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</row>
    <row r="85" spans="1:104" s="1" customFormat="1">
      <c r="A85" s="11">
        <v>11</v>
      </c>
      <c r="B85" s="11" t="s">
        <v>94</v>
      </c>
      <c r="C85" s="7"/>
      <c r="D85" s="7"/>
      <c r="E85" s="7">
        <f t="shared" si="50"/>
        <v>0</v>
      </c>
      <c r="F85" s="7"/>
      <c r="G85" s="7"/>
      <c r="H85" s="7">
        <f t="shared" si="51"/>
        <v>0</v>
      </c>
      <c r="I85" s="7">
        <v>60</v>
      </c>
      <c r="J85" s="7">
        <v>10000</v>
      </c>
      <c r="K85" s="7">
        <f t="shared" si="52"/>
        <v>600000</v>
      </c>
      <c r="L85" s="7"/>
      <c r="M85" s="7"/>
      <c r="N85" s="7">
        <f t="shared" si="53"/>
        <v>0</v>
      </c>
      <c r="O85" s="7"/>
      <c r="P85" s="7"/>
      <c r="Q85" s="7">
        <f t="shared" si="54"/>
        <v>0</v>
      </c>
      <c r="R85" s="7"/>
      <c r="S85" s="7"/>
      <c r="T85" s="7">
        <f t="shared" si="55"/>
        <v>0</v>
      </c>
      <c r="U85" s="7"/>
      <c r="V85" s="7"/>
      <c r="W85" s="7">
        <f t="shared" si="56"/>
        <v>0</v>
      </c>
      <c r="X85" s="7"/>
      <c r="Y85" s="7"/>
      <c r="Z85" s="7">
        <f t="shared" si="57"/>
        <v>0</v>
      </c>
      <c r="AA85" s="7"/>
      <c r="AB85" s="7"/>
      <c r="AC85" s="7">
        <f t="shared" si="58"/>
        <v>0</v>
      </c>
      <c r="AD85" s="7"/>
      <c r="AE85" s="7"/>
      <c r="AF85" s="7">
        <f t="shared" si="59"/>
        <v>0</v>
      </c>
      <c r="AG85" s="7"/>
      <c r="AH85" s="7"/>
      <c r="AI85" s="7">
        <f t="shared" si="60"/>
        <v>0</v>
      </c>
      <c r="AJ85" s="7"/>
      <c r="AK85" s="7"/>
      <c r="AL85" s="7">
        <f t="shared" si="61"/>
        <v>0</v>
      </c>
      <c r="AM85" s="7"/>
      <c r="AN85" s="7"/>
      <c r="AO85" s="7">
        <f t="shared" si="62"/>
        <v>0</v>
      </c>
      <c r="AP85" s="7"/>
      <c r="AQ85" s="7"/>
      <c r="AR85" s="7">
        <f t="shared" si="63"/>
        <v>0</v>
      </c>
      <c r="AS85" s="7"/>
      <c r="AT85" s="7"/>
      <c r="AU85" s="7">
        <f t="shared" si="64"/>
        <v>0</v>
      </c>
      <c r="AV85" s="14"/>
      <c r="AW85" s="14"/>
      <c r="AX85" s="14">
        <f t="shared" si="65"/>
        <v>0</v>
      </c>
      <c r="AY85" s="14"/>
      <c r="AZ85" s="14"/>
      <c r="BA85" s="14">
        <f t="shared" si="66"/>
        <v>0</v>
      </c>
      <c r="BB85" s="14"/>
      <c r="BC85" s="14"/>
      <c r="BD85" s="14">
        <f t="shared" si="67"/>
        <v>0</v>
      </c>
      <c r="BE85" s="14"/>
      <c r="BF85" s="14"/>
      <c r="BG85" s="14">
        <f t="shared" si="68"/>
        <v>0</v>
      </c>
      <c r="BH85" s="14"/>
      <c r="BI85" s="14"/>
      <c r="BJ85" s="14">
        <f t="shared" si="69"/>
        <v>0</v>
      </c>
      <c r="BK85" s="14"/>
      <c r="BL85" s="14"/>
      <c r="BM85" s="14">
        <f t="shared" si="70"/>
        <v>0</v>
      </c>
      <c r="BN85" s="14"/>
      <c r="BO85" s="14"/>
      <c r="BP85" s="14">
        <f t="shared" si="71"/>
        <v>0</v>
      </c>
      <c r="BQ85" s="14"/>
      <c r="BR85" s="14"/>
      <c r="BS85" s="14">
        <f t="shared" si="72"/>
        <v>0</v>
      </c>
      <c r="BT85" s="14"/>
      <c r="BU85" s="14"/>
      <c r="BV85" s="14">
        <f t="shared" si="73"/>
        <v>0</v>
      </c>
      <c r="BW85" s="14"/>
      <c r="BX85" s="14"/>
      <c r="BY85" s="14">
        <f t="shared" si="74"/>
        <v>0</v>
      </c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</row>
    <row r="86" spans="1:104" s="1" customFormat="1">
      <c r="A86" s="11">
        <v>12</v>
      </c>
      <c r="B86" s="11" t="s">
        <v>78</v>
      </c>
      <c r="C86" s="7"/>
      <c r="D86" s="7"/>
      <c r="E86" s="7">
        <f t="shared" si="50"/>
        <v>0</v>
      </c>
      <c r="F86" s="7"/>
      <c r="G86" s="7"/>
      <c r="H86" s="7">
        <f t="shared" si="51"/>
        <v>0</v>
      </c>
      <c r="I86" s="7"/>
      <c r="J86" s="7"/>
      <c r="K86" s="7">
        <f t="shared" si="52"/>
        <v>0</v>
      </c>
      <c r="L86" s="7"/>
      <c r="M86" s="7"/>
      <c r="N86" s="7">
        <f t="shared" si="53"/>
        <v>0</v>
      </c>
      <c r="O86" s="7"/>
      <c r="P86" s="7"/>
      <c r="Q86" s="7">
        <f t="shared" si="54"/>
        <v>0</v>
      </c>
      <c r="R86" s="7"/>
      <c r="S86" s="7"/>
      <c r="T86" s="7">
        <f t="shared" si="55"/>
        <v>0</v>
      </c>
      <c r="U86" s="7"/>
      <c r="V86" s="7"/>
      <c r="W86" s="7">
        <f t="shared" si="56"/>
        <v>0</v>
      </c>
      <c r="X86" s="7"/>
      <c r="Y86" s="7"/>
      <c r="Z86" s="7">
        <f t="shared" si="57"/>
        <v>0</v>
      </c>
      <c r="AA86" s="7"/>
      <c r="AB86" s="7"/>
      <c r="AC86" s="7">
        <f t="shared" si="58"/>
        <v>0</v>
      </c>
      <c r="AD86" s="7">
        <v>24</v>
      </c>
      <c r="AE86" s="7">
        <v>6000</v>
      </c>
      <c r="AF86" s="7">
        <f t="shared" si="59"/>
        <v>144000</v>
      </c>
      <c r="AG86" s="7"/>
      <c r="AH86" s="7"/>
      <c r="AI86" s="7">
        <f t="shared" si="60"/>
        <v>0</v>
      </c>
      <c r="AJ86" s="7"/>
      <c r="AK86" s="7"/>
      <c r="AL86" s="7">
        <f t="shared" si="61"/>
        <v>0</v>
      </c>
      <c r="AM86" s="7"/>
      <c r="AN86" s="7"/>
      <c r="AO86" s="7">
        <f t="shared" si="62"/>
        <v>0</v>
      </c>
      <c r="AP86" s="7"/>
      <c r="AQ86" s="7"/>
      <c r="AR86" s="7">
        <f t="shared" si="63"/>
        <v>0</v>
      </c>
      <c r="AS86" s="7"/>
      <c r="AT86" s="7"/>
      <c r="AU86" s="7">
        <f t="shared" si="64"/>
        <v>0</v>
      </c>
      <c r="AV86" s="14"/>
      <c r="AW86" s="14"/>
      <c r="AX86" s="14">
        <f t="shared" si="65"/>
        <v>0</v>
      </c>
      <c r="AY86" s="14"/>
      <c r="AZ86" s="14"/>
      <c r="BA86" s="14">
        <f t="shared" si="66"/>
        <v>0</v>
      </c>
      <c r="BB86" s="14"/>
      <c r="BC86" s="14"/>
      <c r="BD86" s="14">
        <f t="shared" si="67"/>
        <v>0</v>
      </c>
      <c r="BE86" s="14"/>
      <c r="BF86" s="14"/>
      <c r="BG86" s="14">
        <f t="shared" si="68"/>
        <v>0</v>
      </c>
      <c r="BH86" s="14"/>
      <c r="BI86" s="14"/>
      <c r="BJ86" s="14">
        <f t="shared" si="69"/>
        <v>0</v>
      </c>
      <c r="BK86" s="14"/>
      <c r="BL86" s="14"/>
      <c r="BM86" s="14">
        <f t="shared" si="70"/>
        <v>0</v>
      </c>
      <c r="BN86" s="14"/>
      <c r="BO86" s="14"/>
      <c r="BP86" s="14">
        <f t="shared" si="71"/>
        <v>0</v>
      </c>
      <c r="BQ86" s="14"/>
      <c r="BR86" s="14"/>
      <c r="BS86" s="14">
        <f t="shared" si="72"/>
        <v>0</v>
      </c>
      <c r="BT86" s="14"/>
      <c r="BU86" s="14"/>
      <c r="BV86" s="14">
        <f t="shared" si="73"/>
        <v>0</v>
      </c>
      <c r="BW86" s="14"/>
      <c r="BX86" s="14"/>
      <c r="BY86" s="14">
        <f t="shared" si="74"/>
        <v>0</v>
      </c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</row>
    <row r="87" spans="1:104" s="1" customFormat="1">
      <c r="A87" s="11">
        <v>13</v>
      </c>
      <c r="B87" s="11" t="s">
        <v>80</v>
      </c>
      <c r="C87" s="7"/>
      <c r="D87" s="7"/>
      <c r="E87" s="7">
        <f t="shared" si="50"/>
        <v>0</v>
      </c>
      <c r="F87" s="7"/>
      <c r="G87" s="7"/>
      <c r="H87" s="7">
        <f t="shared" si="51"/>
        <v>0</v>
      </c>
      <c r="I87" s="7">
        <v>150</v>
      </c>
      <c r="J87" s="7">
        <v>2500</v>
      </c>
      <c r="K87" s="7">
        <f t="shared" si="52"/>
        <v>375000</v>
      </c>
      <c r="L87" s="7">
        <v>100</v>
      </c>
      <c r="M87" s="7">
        <v>2500</v>
      </c>
      <c r="N87" s="7">
        <f t="shared" si="53"/>
        <v>250000</v>
      </c>
      <c r="O87" s="7">
        <v>300</v>
      </c>
      <c r="P87" s="7">
        <v>2400</v>
      </c>
      <c r="Q87" s="7">
        <f t="shared" si="54"/>
        <v>720000</v>
      </c>
      <c r="R87" s="7"/>
      <c r="S87" s="7"/>
      <c r="T87" s="7">
        <f t="shared" si="55"/>
        <v>0</v>
      </c>
      <c r="U87" s="7">
        <v>700</v>
      </c>
      <c r="V87" s="7">
        <v>2400</v>
      </c>
      <c r="W87" s="7">
        <f t="shared" si="56"/>
        <v>1680000</v>
      </c>
      <c r="X87" s="7">
        <v>50</v>
      </c>
      <c r="Y87" s="7">
        <v>2500</v>
      </c>
      <c r="Z87" s="7">
        <f t="shared" si="57"/>
        <v>125000</v>
      </c>
      <c r="AA87" s="7"/>
      <c r="AB87" s="7"/>
      <c r="AC87" s="7">
        <f t="shared" si="58"/>
        <v>0</v>
      </c>
      <c r="AD87" s="7"/>
      <c r="AE87" s="7"/>
      <c r="AF87" s="7">
        <f t="shared" si="59"/>
        <v>0</v>
      </c>
      <c r="AG87" s="7"/>
      <c r="AH87" s="7"/>
      <c r="AI87" s="7">
        <f t="shared" si="60"/>
        <v>0</v>
      </c>
      <c r="AJ87" s="7">
        <v>37</v>
      </c>
      <c r="AK87" s="7">
        <v>2500</v>
      </c>
      <c r="AL87" s="7">
        <f t="shared" si="61"/>
        <v>92500</v>
      </c>
      <c r="AM87" s="7"/>
      <c r="AN87" s="7"/>
      <c r="AO87" s="7">
        <f t="shared" si="62"/>
        <v>0</v>
      </c>
      <c r="AP87" s="7"/>
      <c r="AQ87" s="7"/>
      <c r="AR87" s="7">
        <f t="shared" si="63"/>
        <v>0</v>
      </c>
      <c r="AS87" s="7"/>
      <c r="AT87" s="7"/>
      <c r="AU87" s="7">
        <f t="shared" si="64"/>
        <v>0</v>
      </c>
      <c r="AV87" s="14"/>
      <c r="AW87" s="14"/>
      <c r="AX87" s="14">
        <f t="shared" si="65"/>
        <v>0</v>
      </c>
      <c r="AY87" s="14"/>
      <c r="AZ87" s="14"/>
      <c r="BA87" s="14">
        <f t="shared" si="66"/>
        <v>0</v>
      </c>
      <c r="BB87" s="14"/>
      <c r="BC87" s="14"/>
      <c r="BD87" s="14">
        <f t="shared" si="67"/>
        <v>0</v>
      </c>
      <c r="BE87" s="14"/>
      <c r="BF87" s="14"/>
      <c r="BG87" s="14">
        <f t="shared" si="68"/>
        <v>0</v>
      </c>
      <c r="BH87" s="14"/>
      <c r="BI87" s="14"/>
      <c r="BJ87" s="14">
        <f t="shared" si="69"/>
        <v>0</v>
      </c>
      <c r="BK87" s="14"/>
      <c r="BL87" s="14"/>
      <c r="BM87" s="14">
        <f t="shared" si="70"/>
        <v>0</v>
      </c>
      <c r="BN87" s="14"/>
      <c r="BO87" s="14"/>
      <c r="BP87" s="14">
        <f t="shared" si="71"/>
        <v>0</v>
      </c>
      <c r="BQ87" s="14"/>
      <c r="BR87" s="14"/>
      <c r="BS87" s="14">
        <f t="shared" si="72"/>
        <v>0</v>
      </c>
      <c r="BT87" s="14"/>
      <c r="BU87" s="14"/>
      <c r="BV87" s="14">
        <f t="shared" si="73"/>
        <v>0</v>
      </c>
      <c r="BW87" s="14"/>
      <c r="BX87" s="14"/>
      <c r="BY87" s="14">
        <f t="shared" si="74"/>
        <v>0</v>
      </c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</row>
    <row r="88" spans="1:104" s="1" customFormat="1">
      <c r="A88" s="11">
        <v>14</v>
      </c>
      <c r="B88" s="11" t="s">
        <v>83</v>
      </c>
      <c r="C88" s="7"/>
      <c r="D88" s="7"/>
      <c r="E88" s="7">
        <f t="shared" si="50"/>
        <v>0</v>
      </c>
      <c r="F88" s="7"/>
      <c r="G88" s="7"/>
      <c r="H88" s="7">
        <f t="shared" si="51"/>
        <v>0</v>
      </c>
      <c r="I88" s="7"/>
      <c r="J88" s="7"/>
      <c r="K88" s="7">
        <f t="shared" si="52"/>
        <v>0</v>
      </c>
      <c r="L88" s="7">
        <v>5</v>
      </c>
      <c r="M88" s="7">
        <v>18000</v>
      </c>
      <c r="N88" s="7">
        <f t="shared" si="53"/>
        <v>90000</v>
      </c>
      <c r="O88" s="7">
        <v>20</v>
      </c>
      <c r="P88" s="7">
        <v>18000</v>
      </c>
      <c r="Q88" s="7">
        <f t="shared" si="54"/>
        <v>360000</v>
      </c>
      <c r="R88" s="7"/>
      <c r="S88" s="7"/>
      <c r="T88" s="7">
        <f t="shared" si="55"/>
        <v>0</v>
      </c>
      <c r="U88" s="7">
        <v>20</v>
      </c>
      <c r="V88" s="7">
        <v>18000</v>
      </c>
      <c r="W88" s="7">
        <f t="shared" si="56"/>
        <v>360000</v>
      </c>
      <c r="X88" s="7"/>
      <c r="Y88" s="7"/>
      <c r="Z88" s="7">
        <f t="shared" si="57"/>
        <v>0</v>
      </c>
      <c r="AA88" s="7"/>
      <c r="AB88" s="7"/>
      <c r="AC88" s="7">
        <f t="shared" si="58"/>
        <v>0</v>
      </c>
      <c r="AD88" s="7">
        <v>30</v>
      </c>
      <c r="AE88" s="7">
        <v>18000</v>
      </c>
      <c r="AF88" s="7">
        <f t="shared" si="59"/>
        <v>540000</v>
      </c>
      <c r="AG88" s="7"/>
      <c r="AH88" s="7"/>
      <c r="AI88" s="7">
        <f t="shared" si="60"/>
        <v>0</v>
      </c>
      <c r="AJ88" s="7">
        <v>2</v>
      </c>
      <c r="AK88" s="7">
        <v>18000</v>
      </c>
      <c r="AL88" s="7">
        <f t="shared" si="61"/>
        <v>36000</v>
      </c>
      <c r="AM88" s="7"/>
      <c r="AN88" s="7"/>
      <c r="AO88" s="7">
        <f t="shared" si="62"/>
        <v>0</v>
      </c>
      <c r="AP88" s="7"/>
      <c r="AQ88" s="7"/>
      <c r="AR88" s="7">
        <f t="shared" si="63"/>
        <v>0</v>
      </c>
      <c r="AS88" s="7"/>
      <c r="AT88" s="7"/>
      <c r="AU88" s="7">
        <f t="shared" si="64"/>
        <v>0</v>
      </c>
      <c r="AV88" s="14"/>
      <c r="AW88" s="14"/>
      <c r="AX88" s="14">
        <f t="shared" si="65"/>
        <v>0</v>
      </c>
      <c r="AY88" s="14"/>
      <c r="AZ88" s="14"/>
      <c r="BA88" s="14">
        <f t="shared" si="66"/>
        <v>0</v>
      </c>
      <c r="BB88" s="14"/>
      <c r="BC88" s="14"/>
      <c r="BD88" s="14">
        <f t="shared" si="67"/>
        <v>0</v>
      </c>
      <c r="BE88" s="14"/>
      <c r="BF88" s="14"/>
      <c r="BG88" s="14">
        <f t="shared" si="68"/>
        <v>0</v>
      </c>
      <c r="BH88" s="14"/>
      <c r="BI88" s="14"/>
      <c r="BJ88" s="14">
        <f t="shared" si="69"/>
        <v>0</v>
      </c>
      <c r="BK88" s="14"/>
      <c r="BL88" s="14"/>
      <c r="BM88" s="14">
        <f t="shared" si="70"/>
        <v>0</v>
      </c>
      <c r="BN88" s="14"/>
      <c r="BO88" s="14"/>
      <c r="BP88" s="14">
        <f t="shared" si="71"/>
        <v>0</v>
      </c>
      <c r="BQ88" s="14"/>
      <c r="BR88" s="14"/>
      <c r="BS88" s="14">
        <f t="shared" si="72"/>
        <v>0</v>
      </c>
      <c r="BT88" s="14"/>
      <c r="BU88" s="14"/>
      <c r="BV88" s="14">
        <f t="shared" si="73"/>
        <v>0</v>
      </c>
      <c r="BW88" s="14"/>
      <c r="BX88" s="14"/>
      <c r="BY88" s="14">
        <f t="shared" si="74"/>
        <v>0</v>
      </c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</row>
    <row r="89" spans="1:104" s="1" customFormat="1">
      <c r="A89" s="11">
        <v>15</v>
      </c>
      <c r="B89" s="11" t="s">
        <v>84</v>
      </c>
      <c r="C89" s="7"/>
      <c r="D89" s="7"/>
      <c r="E89" s="7">
        <f t="shared" si="50"/>
        <v>0</v>
      </c>
      <c r="F89" s="7"/>
      <c r="G89" s="7"/>
      <c r="H89" s="7">
        <f t="shared" si="51"/>
        <v>0</v>
      </c>
      <c r="I89" s="7"/>
      <c r="J89" s="7"/>
      <c r="K89" s="7">
        <f t="shared" si="52"/>
        <v>0</v>
      </c>
      <c r="L89" s="7"/>
      <c r="M89" s="7"/>
      <c r="N89" s="7">
        <f t="shared" si="53"/>
        <v>0</v>
      </c>
      <c r="O89" s="7"/>
      <c r="P89" s="7"/>
      <c r="Q89" s="7">
        <f t="shared" si="54"/>
        <v>0</v>
      </c>
      <c r="R89" s="7"/>
      <c r="S89" s="7"/>
      <c r="T89" s="7">
        <f t="shared" si="55"/>
        <v>0</v>
      </c>
      <c r="U89" s="7"/>
      <c r="V89" s="7"/>
      <c r="W89" s="7">
        <f t="shared" si="56"/>
        <v>0</v>
      </c>
      <c r="X89" s="7"/>
      <c r="Y89" s="7"/>
      <c r="Z89" s="7">
        <f t="shared" si="57"/>
        <v>0</v>
      </c>
      <c r="AA89" s="7"/>
      <c r="AB89" s="7"/>
      <c r="AC89" s="7">
        <f t="shared" si="58"/>
        <v>0</v>
      </c>
      <c r="AD89" s="7">
        <v>6</v>
      </c>
      <c r="AE89" s="7">
        <v>25000</v>
      </c>
      <c r="AF89" s="7">
        <f t="shared" si="59"/>
        <v>150000</v>
      </c>
      <c r="AG89" s="7"/>
      <c r="AH89" s="7"/>
      <c r="AI89" s="7">
        <f t="shared" si="60"/>
        <v>0</v>
      </c>
      <c r="AJ89" s="7">
        <v>9</v>
      </c>
      <c r="AK89" s="7">
        <v>25000</v>
      </c>
      <c r="AL89" s="7">
        <f t="shared" si="61"/>
        <v>225000</v>
      </c>
      <c r="AM89" s="7"/>
      <c r="AN89" s="7"/>
      <c r="AO89" s="7">
        <f t="shared" si="62"/>
        <v>0</v>
      </c>
      <c r="AP89" s="7"/>
      <c r="AQ89" s="7"/>
      <c r="AR89" s="7">
        <f t="shared" si="63"/>
        <v>0</v>
      </c>
      <c r="AS89" s="7"/>
      <c r="AT89" s="7"/>
      <c r="AU89" s="7">
        <f t="shared" si="64"/>
        <v>0</v>
      </c>
      <c r="AV89" s="14"/>
      <c r="AW89" s="14"/>
      <c r="AX89" s="14">
        <f t="shared" si="65"/>
        <v>0</v>
      </c>
      <c r="AY89" s="14"/>
      <c r="AZ89" s="14"/>
      <c r="BA89" s="14">
        <f t="shared" si="66"/>
        <v>0</v>
      </c>
      <c r="BB89" s="14"/>
      <c r="BC89" s="14"/>
      <c r="BD89" s="14">
        <f t="shared" si="67"/>
        <v>0</v>
      </c>
      <c r="BE89" s="14"/>
      <c r="BF89" s="14"/>
      <c r="BG89" s="14">
        <f t="shared" si="68"/>
        <v>0</v>
      </c>
      <c r="BH89" s="14"/>
      <c r="BI89" s="14"/>
      <c r="BJ89" s="14">
        <f t="shared" si="69"/>
        <v>0</v>
      </c>
      <c r="BK89" s="14"/>
      <c r="BL89" s="14"/>
      <c r="BM89" s="14">
        <f t="shared" si="70"/>
        <v>0</v>
      </c>
      <c r="BN89" s="14"/>
      <c r="BO89" s="14"/>
      <c r="BP89" s="14">
        <f t="shared" si="71"/>
        <v>0</v>
      </c>
      <c r="BQ89" s="14"/>
      <c r="BR89" s="14"/>
      <c r="BS89" s="14">
        <f t="shared" si="72"/>
        <v>0</v>
      </c>
      <c r="BT89" s="14"/>
      <c r="BU89" s="14"/>
      <c r="BV89" s="14">
        <f t="shared" si="73"/>
        <v>0</v>
      </c>
      <c r="BW89" s="14"/>
      <c r="BX89" s="14"/>
      <c r="BY89" s="14">
        <f t="shared" si="74"/>
        <v>0</v>
      </c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</row>
    <row r="90" spans="1:104" s="1" customFormat="1">
      <c r="A90" s="11">
        <v>16</v>
      </c>
      <c r="B90" s="11" t="s">
        <v>85</v>
      </c>
      <c r="C90" s="7"/>
      <c r="D90" s="7"/>
      <c r="E90" s="7">
        <f t="shared" si="50"/>
        <v>0</v>
      </c>
      <c r="F90" s="7"/>
      <c r="G90" s="7"/>
      <c r="H90" s="7">
        <f t="shared" si="51"/>
        <v>0</v>
      </c>
      <c r="I90" s="7"/>
      <c r="J90" s="7"/>
      <c r="K90" s="7">
        <f t="shared" si="52"/>
        <v>0</v>
      </c>
      <c r="L90" s="7"/>
      <c r="M90" s="7"/>
      <c r="N90" s="7">
        <f t="shared" si="53"/>
        <v>0</v>
      </c>
      <c r="O90" s="7"/>
      <c r="P90" s="7"/>
      <c r="Q90" s="7">
        <f t="shared" si="54"/>
        <v>0</v>
      </c>
      <c r="R90" s="7"/>
      <c r="S90" s="7"/>
      <c r="T90" s="7">
        <f t="shared" si="55"/>
        <v>0</v>
      </c>
      <c r="U90" s="7"/>
      <c r="V90" s="7"/>
      <c r="W90" s="7">
        <f t="shared" si="56"/>
        <v>0</v>
      </c>
      <c r="X90" s="7"/>
      <c r="Y90" s="7"/>
      <c r="Z90" s="7">
        <f t="shared" si="57"/>
        <v>0</v>
      </c>
      <c r="AA90" s="7"/>
      <c r="AB90" s="7"/>
      <c r="AC90" s="7">
        <f t="shared" si="58"/>
        <v>0</v>
      </c>
      <c r="AD90" s="7"/>
      <c r="AE90" s="7"/>
      <c r="AF90" s="7">
        <f t="shared" si="59"/>
        <v>0</v>
      </c>
      <c r="AG90" s="7"/>
      <c r="AH90" s="7"/>
      <c r="AI90" s="7">
        <f t="shared" si="60"/>
        <v>0</v>
      </c>
      <c r="AJ90" s="7"/>
      <c r="AK90" s="7"/>
      <c r="AL90" s="7">
        <f t="shared" si="61"/>
        <v>0</v>
      </c>
      <c r="AM90" s="7"/>
      <c r="AN90" s="7"/>
      <c r="AO90" s="7">
        <f t="shared" si="62"/>
        <v>0</v>
      </c>
      <c r="AP90" s="7"/>
      <c r="AQ90" s="7"/>
      <c r="AR90" s="7">
        <f t="shared" si="63"/>
        <v>0</v>
      </c>
      <c r="AS90" s="7"/>
      <c r="AT90" s="7"/>
      <c r="AU90" s="7">
        <f t="shared" si="64"/>
        <v>0</v>
      </c>
      <c r="AV90" s="14"/>
      <c r="AW90" s="14"/>
      <c r="AX90" s="14">
        <f t="shared" si="65"/>
        <v>0</v>
      </c>
      <c r="AY90" s="14"/>
      <c r="AZ90" s="14"/>
      <c r="BA90" s="14">
        <f t="shared" si="66"/>
        <v>0</v>
      </c>
      <c r="BB90" s="14"/>
      <c r="BC90" s="14"/>
      <c r="BD90" s="14">
        <f t="shared" si="67"/>
        <v>0</v>
      </c>
      <c r="BE90" s="14"/>
      <c r="BF90" s="14"/>
      <c r="BG90" s="14">
        <f t="shared" si="68"/>
        <v>0</v>
      </c>
      <c r="BH90" s="14"/>
      <c r="BI90" s="14"/>
      <c r="BJ90" s="14">
        <f t="shared" si="69"/>
        <v>0</v>
      </c>
      <c r="BK90" s="14"/>
      <c r="BL90" s="14"/>
      <c r="BM90" s="14">
        <f t="shared" si="70"/>
        <v>0</v>
      </c>
      <c r="BN90" s="14"/>
      <c r="BO90" s="14"/>
      <c r="BP90" s="14">
        <f t="shared" si="71"/>
        <v>0</v>
      </c>
      <c r="BQ90" s="14"/>
      <c r="BR90" s="14"/>
      <c r="BS90" s="14">
        <f t="shared" si="72"/>
        <v>0</v>
      </c>
      <c r="BT90" s="14"/>
      <c r="BU90" s="14"/>
      <c r="BV90" s="14">
        <f t="shared" si="73"/>
        <v>0</v>
      </c>
      <c r="BW90" s="14"/>
      <c r="BX90" s="14"/>
      <c r="BY90" s="14">
        <f t="shared" si="74"/>
        <v>0</v>
      </c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</row>
    <row r="91" spans="1:104" s="1" customFormat="1">
      <c r="A91" s="11">
        <v>17</v>
      </c>
      <c r="B91" s="11" t="s">
        <v>86</v>
      </c>
      <c r="C91" s="7"/>
      <c r="D91" s="7"/>
      <c r="E91" s="7">
        <f t="shared" si="50"/>
        <v>0</v>
      </c>
      <c r="F91" s="7"/>
      <c r="G91" s="7"/>
      <c r="H91" s="7">
        <f t="shared" si="51"/>
        <v>0</v>
      </c>
      <c r="I91" s="7"/>
      <c r="J91" s="7"/>
      <c r="K91" s="7">
        <f t="shared" si="52"/>
        <v>0</v>
      </c>
      <c r="L91" s="7"/>
      <c r="M91" s="7"/>
      <c r="N91" s="7">
        <f t="shared" si="53"/>
        <v>0</v>
      </c>
      <c r="O91" s="7"/>
      <c r="P91" s="7"/>
      <c r="Q91" s="7">
        <f t="shared" si="54"/>
        <v>0</v>
      </c>
      <c r="R91" s="7"/>
      <c r="S91" s="7"/>
      <c r="T91" s="7">
        <f t="shared" si="55"/>
        <v>0</v>
      </c>
      <c r="U91" s="7"/>
      <c r="V91" s="7"/>
      <c r="W91" s="7">
        <f t="shared" si="56"/>
        <v>0</v>
      </c>
      <c r="X91" s="7"/>
      <c r="Y91" s="7"/>
      <c r="Z91" s="7">
        <f t="shared" si="57"/>
        <v>0</v>
      </c>
      <c r="AA91" s="7"/>
      <c r="AB91" s="7"/>
      <c r="AC91" s="7">
        <f t="shared" si="58"/>
        <v>0</v>
      </c>
      <c r="AD91" s="7"/>
      <c r="AE91" s="7"/>
      <c r="AF91" s="7">
        <f t="shared" si="59"/>
        <v>0</v>
      </c>
      <c r="AG91" s="7"/>
      <c r="AH91" s="7"/>
      <c r="AI91" s="7">
        <f t="shared" si="60"/>
        <v>0</v>
      </c>
      <c r="AJ91" s="7"/>
      <c r="AK91" s="7"/>
      <c r="AL91" s="7">
        <f t="shared" si="61"/>
        <v>0</v>
      </c>
      <c r="AM91" s="7"/>
      <c r="AN91" s="7"/>
      <c r="AO91" s="7">
        <f t="shared" si="62"/>
        <v>0</v>
      </c>
      <c r="AP91" s="7"/>
      <c r="AQ91" s="7"/>
      <c r="AR91" s="7">
        <f t="shared" si="63"/>
        <v>0</v>
      </c>
      <c r="AS91" s="7"/>
      <c r="AT91" s="7"/>
      <c r="AU91" s="7">
        <f t="shared" si="64"/>
        <v>0</v>
      </c>
      <c r="AV91" s="14"/>
      <c r="AW91" s="14"/>
      <c r="AX91" s="14">
        <f t="shared" si="65"/>
        <v>0</v>
      </c>
      <c r="AY91" s="14"/>
      <c r="AZ91" s="14"/>
      <c r="BA91" s="14">
        <f t="shared" si="66"/>
        <v>0</v>
      </c>
      <c r="BB91" s="14"/>
      <c r="BC91" s="14"/>
      <c r="BD91" s="14">
        <f t="shared" si="67"/>
        <v>0</v>
      </c>
      <c r="BE91" s="14"/>
      <c r="BF91" s="14"/>
      <c r="BG91" s="14">
        <f t="shared" si="68"/>
        <v>0</v>
      </c>
      <c r="BH91" s="14"/>
      <c r="BI91" s="14"/>
      <c r="BJ91" s="14">
        <f t="shared" si="69"/>
        <v>0</v>
      </c>
      <c r="BK91" s="14"/>
      <c r="BL91" s="14"/>
      <c r="BM91" s="14">
        <f t="shared" si="70"/>
        <v>0</v>
      </c>
      <c r="BN91" s="14"/>
      <c r="BO91" s="14"/>
      <c r="BP91" s="14">
        <f t="shared" si="71"/>
        <v>0</v>
      </c>
      <c r="BQ91" s="14"/>
      <c r="BR91" s="14"/>
      <c r="BS91" s="14">
        <f t="shared" si="72"/>
        <v>0</v>
      </c>
      <c r="BT91" s="14"/>
      <c r="BU91" s="14"/>
      <c r="BV91" s="14">
        <f t="shared" si="73"/>
        <v>0</v>
      </c>
      <c r="BW91" s="14"/>
      <c r="BX91" s="14"/>
      <c r="BY91" s="14">
        <f t="shared" si="74"/>
        <v>0</v>
      </c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</row>
    <row r="92" spans="1:104" s="1" customFormat="1">
      <c r="A92" s="11">
        <v>18</v>
      </c>
      <c r="B92" s="11"/>
      <c r="C92" s="7"/>
      <c r="D92" s="7"/>
      <c r="E92" s="7">
        <f t="shared" si="50"/>
        <v>0</v>
      </c>
      <c r="F92" s="7"/>
      <c r="G92" s="7"/>
      <c r="H92" s="7">
        <f t="shared" si="51"/>
        <v>0</v>
      </c>
      <c r="I92" s="7"/>
      <c r="J92" s="7"/>
      <c r="K92" s="7">
        <f t="shared" si="52"/>
        <v>0</v>
      </c>
      <c r="L92" s="7"/>
      <c r="M92" s="7"/>
      <c r="N92" s="7">
        <f t="shared" si="53"/>
        <v>0</v>
      </c>
      <c r="O92" s="7"/>
      <c r="P92" s="7"/>
      <c r="Q92" s="7">
        <f t="shared" si="54"/>
        <v>0</v>
      </c>
      <c r="R92" s="7"/>
      <c r="S92" s="7"/>
      <c r="T92" s="7">
        <f t="shared" si="55"/>
        <v>0</v>
      </c>
      <c r="U92" s="7"/>
      <c r="V92" s="7"/>
      <c r="W92" s="7">
        <f t="shared" si="56"/>
        <v>0</v>
      </c>
      <c r="X92" s="7"/>
      <c r="Y92" s="7"/>
      <c r="Z92" s="7">
        <f t="shared" si="57"/>
        <v>0</v>
      </c>
      <c r="AA92" s="7"/>
      <c r="AB92" s="7"/>
      <c r="AC92" s="7">
        <f t="shared" si="58"/>
        <v>0</v>
      </c>
      <c r="AD92" s="7"/>
      <c r="AE92" s="7"/>
      <c r="AF92" s="7">
        <f t="shared" si="59"/>
        <v>0</v>
      </c>
      <c r="AG92" s="7"/>
      <c r="AH92" s="7"/>
      <c r="AI92" s="7">
        <f t="shared" si="60"/>
        <v>0</v>
      </c>
      <c r="AJ92" s="7"/>
      <c r="AK92" s="7"/>
      <c r="AL92" s="7">
        <f t="shared" si="61"/>
        <v>0</v>
      </c>
      <c r="AM92" s="7"/>
      <c r="AN92" s="7"/>
      <c r="AO92" s="7">
        <f t="shared" si="62"/>
        <v>0</v>
      </c>
      <c r="AP92" s="7"/>
      <c r="AQ92" s="7"/>
      <c r="AR92" s="7">
        <f t="shared" si="63"/>
        <v>0</v>
      </c>
      <c r="AS92" s="7"/>
      <c r="AT92" s="7"/>
      <c r="AU92" s="7">
        <f t="shared" si="64"/>
        <v>0</v>
      </c>
      <c r="AV92" s="14"/>
      <c r="AW92" s="14"/>
      <c r="AX92" s="14">
        <f t="shared" si="65"/>
        <v>0</v>
      </c>
      <c r="AY92" s="14"/>
      <c r="AZ92" s="14"/>
      <c r="BA92" s="14">
        <f t="shared" si="66"/>
        <v>0</v>
      </c>
      <c r="BB92" s="14"/>
      <c r="BC92" s="14"/>
      <c r="BD92" s="14">
        <f t="shared" si="67"/>
        <v>0</v>
      </c>
      <c r="BE92" s="14"/>
      <c r="BF92" s="14"/>
      <c r="BG92" s="14">
        <f t="shared" si="68"/>
        <v>0</v>
      </c>
      <c r="BH92" s="14"/>
      <c r="BI92" s="14"/>
      <c r="BJ92" s="14">
        <f t="shared" si="69"/>
        <v>0</v>
      </c>
      <c r="BK92" s="14"/>
      <c r="BL92" s="14"/>
      <c r="BM92" s="14">
        <f t="shared" si="70"/>
        <v>0</v>
      </c>
      <c r="BN92" s="14"/>
      <c r="BO92" s="14"/>
      <c r="BP92" s="14">
        <f t="shared" si="71"/>
        <v>0</v>
      </c>
      <c r="BQ92" s="14"/>
      <c r="BR92" s="14"/>
      <c r="BS92" s="14">
        <f t="shared" si="72"/>
        <v>0</v>
      </c>
      <c r="BT92" s="14"/>
      <c r="BU92" s="14"/>
      <c r="BV92" s="14">
        <f t="shared" si="73"/>
        <v>0</v>
      </c>
      <c r="BW92" s="14"/>
      <c r="BX92" s="14"/>
      <c r="BY92" s="14">
        <f t="shared" si="74"/>
        <v>0</v>
      </c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</row>
    <row r="93" spans="1:104" s="1" customFormat="1">
      <c r="A93" s="11">
        <v>19</v>
      </c>
      <c r="B93" s="11"/>
      <c r="C93" s="7"/>
      <c r="D93" s="7"/>
      <c r="E93" s="7">
        <f t="shared" si="50"/>
        <v>0</v>
      </c>
      <c r="F93" s="7"/>
      <c r="G93" s="7"/>
      <c r="H93" s="7">
        <f t="shared" si="51"/>
        <v>0</v>
      </c>
      <c r="I93" s="7"/>
      <c r="J93" s="7"/>
      <c r="K93" s="7">
        <f t="shared" si="52"/>
        <v>0</v>
      </c>
      <c r="L93" s="7"/>
      <c r="M93" s="7"/>
      <c r="N93" s="7">
        <f t="shared" si="53"/>
        <v>0</v>
      </c>
      <c r="O93" s="7"/>
      <c r="P93" s="7"/>
      <c r="Q93" s="7">
        <f t="shared" si="54"/>
        <v>0</v>
      </c>
      <c r="R93" s="7"/>
      <c r="S93" s="7"/>
      <c r="T93" s="7">
        <f t="shared" si="55"/>
        <v>0</v>
      </c>
      <c r="U93" s="7"/>
      <c r="V93" s="7"/>
      <c r="W93" s="7">
        <f t="shared" si="56"/>
        <v>0</v>
      </c>
      <c r="X93" s="7"/>
      <c r="Y93" s="7"/>
      <c r="Z93" s="7">
        <f t="shared" si="57"/>
        <v>0</v>
      </c>
      <c r="AA93" s="7"/>
      <c r="AB93" s="7"/>
      <c r="AC93" s="7">
        <f t="shared" si="58"/>
        <v>0</v>
      </c>
      <c r="AD93" s="7"/>
      <c r="AE93" s="7"/>
      <c r="AF93" s="7">
        <f t="shared" si="59"/>
        <v>0</v>
      </c>
      <c r="AG93" s="7"/>
      <c r="AH93" s="7"/>
      <c r="AI93" s="7">
        <f t="shared" si="60"/>
        <v>0</v>
      </c>
      <c r="AJ93" s="7"/>
      <c r="AK93" s="7"/>
      <c r="AL93" s="7">
        <f t="shared" si="61"/>
        <v>0</v>
      </c>
      <c r="AM93" s="7"/>
      <c r="AN93" s="7"/>
      <c r="AO93" s="7">
        <f t="shared" si="62"/>
        <v>0</v>
      </c>
      <c r="AP93" s="7"/>
      <c r="AQ93" s="7"/>
      <c r="AR93" s="7">
        <f t="shared" si="63"/>
        <v>0</v>
      </c>
      <c r="AS93" s="7"/>
      <c r="AT93" s="7"/>
      <c r="AU93" s="7">
        <f t="shared" si="64"/>
        <v>0</v>
      </c>
      <c r="AV93" s="14"/>
      <c r="AW93" s="14"/>
      <c r="AX93" s="14">
        <f t="shared" si="65"/>
        <v>0</v>
      </c>
      <c r="AY93" s="14"/>
      <c r="AZ93" s="14"/>
      <c r="BA93" s="14">
        <f t="shared" si="66"/>
        <v>0</v>
      </c>
      <c r="BB93" s="14"/>
      <c r="BC93" s="14"/>
      <c r="BD93" s="14">
        <f t="shared" si="67"/>
        <v>0</v>
      </c>
      <c r="BE93" s="14"/>
      <c r="BF93" s="14"/>
      <c r="BG93" s="14">
        <f t="shared" si="68"/>
        <v>0</v>
      </c>
      <c r="BH93" s="14"/>
      <c r="BI93" s="14"/>
      <c r="BJ93" s="14">
        <f t="shared" si="69"/>
        <v>0</v>
      </c>
      <c r="BK93" s="14"/>
      <c r="BL93" s="14"/>
      <c r="BM93" s="14">
        <f t="shared" si="70"/>
        <v>0</v>
      </c>
      <c r="BN93" s="14"/>
      <c r="BO93" s="14"/>
      <c r="BP93" s="14">
        <f t="shared" si="71"/>
        <v>0</v>
      </c>
      <c r="BQ93" s="14"/>
      <c r="BR93" s="14"/>
      <c r="BS93" s="14">
        <f t="shared" si="72"/>
        <v>0</v>
      </c>
      <c r="BT93" s="14"/>
      <c r="BU93" s="14"/>
      <c r="BV93" s="14">
        <f t="shared" si="73"/>
        <v>0</v>
      </c>
      <c r="BW93" s="14"/>
      <c r="BX93" s="14"/>
      <c r="BY93" s="14">
        <f t="shared" si="74"/>
        <v>0</v>
      </c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</row>
    <row r="94" spans="1:104" s="1" customFormat="1">
      <c r="A94" s="11">
        <v>20</v>
      </c>
      <c r="B94" s="11"/>
      <c r="C94" s="7"/>
      <c r="D94" s="7"/>
      <c r="E94" s="7">
        <f t="shared" si="50"/>
        <v>0</v>
      </c>
      <c r="F94" s="7"/>
      <c r="G94" s="7"/>
      <c r="H94" s="7">
        <f t="shared" si="51"/>
        <v>0</v>
      </c>
      <c r="I94" s="7"/>
      <c r="J94" s="7"/>
      <c r="K94" s="7">
        <f t="shared" si="52"/>
        <v>0</v>
      </c>
      <c r="L94" s="7"/>
      <c r="M94" s="7"/>
      <c r="N94" s="7">
        <f t="shared" si="53"/>
        <v>0</v>
      </c>
      <c r="O94" s="7"/>
      <c r="P94" s="7"/>
      <c r="Q94" s="7">
        <f t="shared" si="54"/>
        <v>0</v>
      </c>
      <c r="R94" s="7"/>
      <c r="S94" s="7"/>
      <c r="T94" s="7">
        <f t="shared" si="55"/>
        <v>0</v>
      </c>
      <c r="U94" s="7"/>
      <c r="V94" s="7"/>
      <c r="W94" s="7">
        <f t="shared" si="56"/>
        <v>0</v>
      </c>
      <c r="X94" s="7"/>
      <c r="Y94" s="7"/>
      <c r="Z94" s="7">
        <f t="shared" si="57"/>
        <v>0</v>
      </c>
      <c r="AA94" s="7"/>
      <c r="AB94" s="7"/>
      <c r="AC94" s="7">
        <f t="shared" si="58"/>
        <v>0</v>
      </c>
      <c r="AD94" s="7"/>
      <c r="AE94" s="7"/>
      <c r="AF94" s="7">
        <f t="shared" si="59"/>
        <v>0</v>
      </c>
      <c r="AG94" s="7"/>
      <c r="AH94" s="7"/>
      <c r="AI94" s="7">
        <f t="shared" si="60"/>
        <v>0</v>
      </c>
      <c r="AJ94" s="7"/>
      <c r="AK94" s="7"/>
      <c r="AL94" s="7">
        <f t="shared" si="61"/>
        <v>0</v>
      </c>
      <c r="AM94" s="7"/>
      <c r="AN94" s="7"/>
      <c r="AO94" s="7">
        <f t="shared" si="62"/>
        <v>0</v>
      </c>
      <c r="AP94" s="7"/>
      <c r="AQ94" s="7"/>
      <c r="AR94" s="7">
        <f t="shared" si="63"/>
        <v>0</v>
      </c>
      <c r="AS94" s="7"/>
      <c r="AT94" s="7"/>
      <c r="AU94" s="7">
        <f t="shared" si="64"/>
        <v>0</v>
      </c>
      <c r="AV94" s="14"/>
      <c r="AW94" s="14"/>
      <c r="AX94" s="14">
        <f t="shared" si="65"/>
        <v>0</v>
      </c>
      <c r="AY94" s="14"/>
      <c r="AZ94" s="14"/>
      <c r="BA94" s="14">
        <f t="shared" si="66"/>
        <v>0</v>
      </c>
      <c r="BB94" s="14"/>
      <c r="BC94" s="14"/>
      <c r="BD94" s="14">
        <f t="shared" si="67"/>
        <v>0</v>
      </c>
      <c r="BE94" s="14"/>
      <c r="BF94" s="14"/>
      <c r="BG94" s="14">
        <f t="shared" si="68"/>
        <v>0</v>
      </c>
      <c r="BH94" s="14"/>
      <c r="BI94" s="14"/>
      <c r="BJ94" s="14">
        <f t="shared" si="69"/>
        <v>0</v>
      </c>
      <c r="BK94" s="14"/>
      <c r="BL94" s="14"/>
      <c r="BM94" s="14">
        <f t="shared" si="70"/>
        <v>0</v>
      </c>
      <c r="BN94" s="14"/>
      <c r="BO94" s="14"/>
      <c r="BP94" s="14">
        <f t="shared" si="71"/>
        <v>0</v>
      </c>
      <c r="BQ94" s="14"/>
      <c r="BR94" s="14"/>
      <c r="BS94" s="14">
        <f t="shared" si="72"/>
        <v>0</v>
      </c>
      <c r="BT94" s="14"/>
      <c r="BU94" s="14"/>
      <c r="BV94" s="14">
        <f t="shared" si="73"/>
        <v>0</v>
      </c>
      <c r="BW94" s="14"/>
      <c r="BX94" s="14"/>
      <c r="BY94" s="14">
        <f t="shared" si="74"/>
        <v>0</v>
      </c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</row>
    <row r="95" spans="1:104" s="1" customFormat="1">
      <c r="A95" s="11">
        <v>21</v>
      </c>
      <c r="B95" s="11"/>
      <c r="C95" s="7"/>
      <c r="D95" s="7"/>
      <c r="E95" s="7">
        <f t="shared" si="50"/>
        <v>0</v>
      </c>
      <c r="F95" s="7"/>
      <c r="G95" s="7"/>
      <c r="H95" s="7">
        <f t="shared" si="51"/>
        <v>0</v>
      </c>
      <c r="I95" s="7"/>
      <c r="J95" s="7"/>
      <c r="K95" s="7">
        <f t="shared" si="52"/>
        <v>0</v>
      </c>
      <c r="L95" s="7"/>
      <c r="M95" s="7"/>
      <c r="N95" s="7">
        <f t="shared" si="53"/>
        <v>0</v>
      </c>
      <c r="O95" s="7"/>
      <c r="P95" s="7"/>
      <c r="Q95" s="7">
        <f t="shared" si="54"/>
        <v>0</v>
      </c>
      <c r="R95" s="7"/>
      <c r="S95" s="7"/>
      <c r="T95" s="7">
        <f t="shared" si="55"/>
        <v>0</v>
      </c>
      <c r="U95" s="7"/>
      <c r="V95" s="7"/>
      <c r="W95" s="7">
        <f t="shared" si="56"/>
        <v>0</v>
      </c>
      <c r="X95" s="7"/>
      <c r="Y95" s="7"/>
      <c r="Z95" s="7">
        <f t="shared" si="57"/>
        <v>0</v>
      </c>
      <c r="AA95" s="7"/>
      <c r="AB95" s="7"/>
      <c r="AC95" s="7">
        <f t="shared" si="58"/>
        <v>0</v>
      </c>
      <c r="AD95" s="7"/>
      <c r="AE95" s="7"/>
      <c r="AF95" s="7">
        <f t="shared" si="59"/>
        <v>0</v>
      </c>
      <c r="AG95" s="7"/>
      <c r="AH95" s="7"/>
      <c r="AI95" s="7">
        <f t="shared" si="60"/>
        <v>0</v>
      </c>
      <c r="AJ95" s="7"/>
      <c r="AK95" s="7"/>
      <c r="AL95" s="7">
        <f t="shared" si="61"/>
        <v>0</v>
      </c>
      <c r="AM95" s="7"/>
      <c r="AN95" s="7"/>
      <c r="AO95" s="7">
        <f t="shared" si="62"/>
        <v>0</v>
      </c>
      <c r="AP95" s="7"/>
      <c r="AQ95" s="7"/>
      <c r="AR95" s="7">
        <f t="shared" si="63"/>
        <v>0</v>
      </c>
      <c r="AS95" s="7"/>
      <c r="AT95" s="7"/>
      <c r="AU95" s="7">
        <f t="shared" si="64"/>
        <v>0</v>
      </c>
      <c r="AV95" s="14"/>
      <c r="AW95" s="14"/>
      <c r="AX95" s="14">
        <f t="shared" si="65"/>
        <v>0</v>
      </c>
      <c r="AY95" s="14"/>
      <c r="AZ95" s="14"/>
      <c r="BA95" s="14">
        <f t="shared" si="66"/>
        <v>0</v>
      </c>
      <c r="BB95" s="14"/>
      <c r="BC95" s="14"/>
      <c r="BD95" s="14">
        <f t="shared" si="67"/>
        <v>0</v>
      </c>
      <c r="BE95" s="14"/>
      <c r="BF95" s="14"/>
      <c r="BG95" s="14">
        <f t="shared" si="68"/>
        <v>0</v>
      </c>
      <c r="BH95" s="14"/>
      <c r="BI95" s="14"/>
      <c r="BJ95" s="14">
        <f t="shared" si="69"/>
        <v>0</v>
      </c>
      <c r="BK95" s="14"/>
      <c r="BL95" s="14"/>
      <c r="BM95" s="14">
        <f t="shared" si="70"/>
        <v>0</v>
      </c>
      <c r="BN95" s="14"/>
      <c r="BO95" s="14"/>
      <c r="BP95" s="14">
        <f t="shared" si="71"/>
        <v>0</v>
      </c>
      <c r="BQ95" s="14"/>
      <c r="BR95" s="14"/>
      <c r="BS95" s="14">
        <f t="shared" si="72"/>
        <v>0</v>
      </c>
      <c r="BT95" s="14"/>
      <c r="BU95" s="14"/>
      <c r="BV95" s="14">
        <f t="shared" si="73"/>
        <v>0</v>
      </c>
      <c r="BW95" s="14"/>
      <c r="BX95" s="14"/>
      <c r="BY95" s="14">
        <f t="shared" si="74"/>
        <v>0</v>
      </c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</row>
    <row r="96" spans="1:104" s="1" customFormat="1"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</row>
    <row r="97" spans="1:104" s="1" customFormat="1">
      <c r="C97" s="8"/>
      <c r="D97" s="8"/>
      <c r="E97" s="9">
        <f>SUM(E75:E95)</f>
        <v>26400000</v>
      </c>
      <c r="F97" s="8"/>
      <c r="G97" s="8"/>
      <c r="H97" s="9">
        <f>SUM(H75:H95)</f>
        <v>3100000</v>
      </c>
      <c r="I97" s="8"/>
      <c r="J97" s="8"/>
      <c r="K97" s="9">
        <f>SUM(K75:K95)</f>
        <v>16790000</v>
      </c>
      <c r="L97" s="8"/>
      <c r="M97" s="8"/>
      <c r="N97" s="9">
        <f>SUM(N75:N95)</f>
        <v>3972000</v>
      </c>
      <c r="O97" s="8"/>
      <c r="P97" s="8"/>
      <c r="Q97" s="9">
        <f>SUM(Q75:Q95)</f>
        <v>9805000</v>
      </c>
      <c r="R97" s="8"/>
      <c r="S97" s="8"/>
      <c r="T97" s="9">
        <f>SUM(T75:T95)</f>
        <v>7350000</v>
      </c>
      <c r="U97" s="8"/>
      <c r="V97" s="8"/>
      <c r="W97" s="9">
        <f>SUM(W75:W95)</f>
        <v>7150000</v>
      </c>
      <c r="X97" s="8"/>
      <c r="Y97" s="8"/>
      <c r="Z97" s="9">
        <f>SUM(Z75:Z95)</f>
        <v>1679000</v>
      </c>
      <c r="AA97" s="8"/>
      <c r="AB97" s="8"/>
      <c r="AC97" s="9">
        <f>SUM(AC75:AC95)</f>
        <v>6000000</v>
      </c>
      <c r="AD97" s="8"/>
      <c r="AE97" s="8"/>
      <c r="AF97" s="9">
        <f>SUM(AF75:AF95)</f>
        <v>7931000</v>
      </c>
      <c r="AG97" s="8"/>
      <c r="AH97" s="8"/>
      <c r="AI97" s="9">
        <f>SUM(AI75:AI95)</f>
        <v>480000</v>
      </c>
      <c r="AJ97" s="8"/>
      <c r="AK97" s="8"/>
      <c r="AL97" s="9">
        <f>SUM(AL75:AL95)</f>
        <v>1466000</v>
      </c>
      <c r="AM97" s="8"/>
      <c r="AN97" s="8"/>
      <c r="AO97" s="9">
        <f>SUM(AO75:AO95)</f>
        <v>0</v>
      </c>
      <c r="AP97" s="8"/>
      <c r="AQ97" s="8"/>
      <c r="AR97" s="9">
        <f>SUM(AR75:AR95)</f>
        <v>0</v>
      </c>
      <c r="AS97" s="8"/>
      <c r="AT97" s="8"/>
      <c r="AU97" s="9">
        <f>SUM(AU75:AU95)</f>
        <v>0</v>
      </c>
      <c r="AV97" s="15"/>
      <c r="AW97" s="15"/>
      <c r="AX97" s="17">
        <f>SUM(AX75:AX95)</f>
        <v>0</v>
      </c>
      <c r="AY97" s="15"/>
      <c r="AZ97" s="15"/>
      <c r="BA97" s="17">
        <f>SUM(BA75:BA95)</f>
        <v>0</v>
      </c>
      <c r="BB97" s="15"/>
      <c r="BC97" s="15"/>
      <c r="BD97" s="17">
        <f>SUM(BD75:BD95)</f>
        <v>0</v>
      </c>
      <c r="BE97" s="15"/>
      <c r="BF97" s="15"/>
      <c r="BG97" s="17">
        <f>SUM(BG75:BG95)</f>
        <v>0</v>
      </c>
      <c r="BH97" s="15"/>
      <c r="BI97" s="15"/>
      <c r="BJ97" s="17">
        <f>SUM(BJ75:BJ95)</f>
        <v>0</v>
      </c>
      <c r="BK97" s="15"/>
      <c r="BL97" s="15"/>
      <c r="BM97" s="17">
        <f>SUM(BM75:BM95)</f>
        <v>0</v>
      </c>
      <c r="BN97" s="15"/>
      <c r="BO97" s="15"/>
      <c r="BP97" s="17">
        <f>SUM(BP75:BP95)</f>
        <v>0</v>
      </c>
      <c r="BQ97" s="15"/>
      <c r="BR97" s="15"/>
      <c r="BS97" s="17">
        <f>SUM(BS75:BS95)</f>
        <v>0</v>
      </c>
      <c r="BT97" s="15"/>
      <c r="BU97" s="15"/>
      <c r="BV97" s="17">
        <f>SUM(BV75:BV95)</f>
        <v>0</v>
      </c>
      <c r="BW97" s="15"/>
      <c r="BX97" s="15"/>
      <c r="BY97" s="17">
        <f>SUM(BY75:BY95)</f>
        <v>0</v>
      </c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</row>
    <row r="98" spans="1:104" s="1" customFormat="1">
      <c r="C98" s="8"/>
      <c r="D98" s="8" t="s">
        <v>71</v>
      </c>
      <c r="E98" s="9">
        <v>26400000</v>
      </c>
      <c r="F98" s="2"/>
      <c r="G98" s="8" t="s">
        <v>71</v>
      </c>
      <c r="H98" s="9">
        <v>3100000</v>
      </c>
      <c r="I98" s="2"/>
      <c r="J98" s="8" t="s">
        <v>71</v>
      </c>
      <c r="K98" s="9">
        <v>16790000</v>
      </c>
      <c r="L98" s="2"/>
      <c r="M98" s="8" t="s">
        <v>71</v>
      </c>
      <c r="N98" s="9">
        <v>3972000</v>
      </c>
      <c r="O98" s="2"/>
      <c r="P98" s="8" t="s">
        <v>71</v>
      </c>
      <c r="Q98" s="9">
        <v>9805000</v>
      </c>
      <c r="R98" s="2"/>
      <c r="S98" s="8" t="s">
        <v>71</v>
      </c>
      <c r="T98" s="9">
        <v>7350000</v>
      </c>
      <c r="U98" s="2"/>
      <c r="V98" s="8" t="s">
        <v>71</v>
      </c>
      <c r="W98" s="9">
        <v>7150000</v>
      </c>
      <c r="X98" s="2"/>
      <c r="Y98" s="8" t="s">
        <v>71</v>
      </c>
      <c r="Z98" s="9">
        <v>1679000</v>
      </c>
      <c r="AA98" s="2"/>
      <c r="AB98" s="8" t="s">
        <v>71</v>
      </c>
      <c r="AC98" s="9">
        <v>6000000</v>
      </c>
      <c r="AD98" s="2"/>
      <c r="AE98" s="8" t="s">
        <v>71</v>
      </c>
      <c r="AF98" s="9">
        <v>7931000</v>
      </c>
      <c r="AG98" s="2"/>
      <c r="AH98" s="8" t="s">
        <v>71</v>
      </c>
      <c r="AI98" s="9"/>
      <c r="AJ98" s="2"/>
      <c r="AK98" s="8" t="s">
        <v>71</v>
      </c>
      <c r="AL98" s="9">
        <v>1466000</v>
      </c>
      <c r="AM98" s="2"/>
      <c r="AN98" s="8" t="s">
        <v>71</v>
      </c>
      <c r="AO98" s="9"/>
      <c r="AP98" s="2"/>
      <c r="AQ98" s="8" t="s">
        <v>71</v>
      </c>
      <c r="AR98" s="9"/>
      <c r="AS98" s="2"/>
      <c r="AT98" s="8" t="s">
        <v>71</v>
      </c>
      <c r="AU98" s="9"/>
      <c r="AW98" s="15" t="s">
        <v>71</v>
      </c>
      <c r="AX98" s="17"/>
      <c r="AZ98" s="15" t="s">
        <v>71</v>
      </c>
      <c r="BA98" s="17"/>
      <c r="BC98" s="15" t="s">
        <v>71</v>
      </c>
      <c r="BD98" s="17"/>
      <c r="BF98" s="15" t="s">
        <v>71</v>
      </c>
      <c r="BG98" s="17"/>
      <c r="BI98" s="15" t="s">
        <v>71</v>
      </c>
      <c r="BJ98" s="17"/>
      <c r="BL98" s="15" t="s">
        <v>71</v>
      </c>
      <c r="BM98" s="17"/>
      <c r="BO98" s="15" t="s">
        <v>71</v>
      </c>
      <c r="BP98" s="17"/>
      <c r="BR98" s="15" t="s">
        <v>71</v>
      </c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</row>
    <row r="99" spans="1:104" s="1" customFormat="1">
      <c r="C99" s="8"/>
      <c r="D99" s="8" t="s">
        <v>82</v>
      </c>
      <c r="E99" s="9">
        <f>E97-E98</f>
        <v>0</v>
      </c>
      <c r="F99" s="2"/>
      <c r="G99" s="8" t="s">
        <v>82</v>
      </c>
      <c r="H99" s="9">
        <f>H97-H98</f>
        <v>0</v>
      </c>
      <c r="I99" s="2"/>
      <c r="J99" s="8" t="s">
        <v>82</v>
      </c>
      <c r="K99" s="9">
        <f>K97-K98</f>
        <v>0</v>
      </c>
      <c r="L99" s="2"/>
      <c r="M99" s="8" t="s">
        <v>82</v>
      </c>
      <c r="N99" s="9">
        <f>N97-N98</f>
        <v>0</v>
      </c>
      <c r="O99" s="2"/>
      <c r="P99" s="8" t="s">
        <v>82</v>
      </c>
      <c r="Q99" s="9">
        <f>Q97-Q98</f>
        <v>0</v>
      </c>
      <c r="R99" s="2"/>
      <c r="S99" s="8" t="s">
        <v>82</v>
      </c>
      <c r="T99" s="9">
        <f>T97-T98</f>
        <v>0</v>
      </c>
      <c r="U99" s="2"/>
      <c r="V99" s="8" t="s">
        <v>82</v>
      </c>
      <c r="W99" s="9">
        <f>W97-W98</f>
        <v>0</v>
      </c>
      <c r="X99" s="2"/>
      <c r="Y99" s="8" t="s">
        <v>82</v>
      </c>
      <c r="Z99" s="9">
        <f>Z97-Z98</f>
        <v>0</v>
      </c>
      <c r="AA99" s="2"/>
      <c r="AB99" s="8" t="s">
        <v>82</v>
      </c>
      <c r="AC99" s="9">
        <f>AC97-AC98</f>
        <v>0</v>
      </c>
      <c r="AD99" s="2"/>
      <c r="AE99" s="8" t="s">
        <v>82</v>
      </c>
      <c r="AF99" s="9">
        <f>AF97-AF98</f>
        <v>0</v>
      </c>
      <c r="AG99" s="2"/>
      <c r="AH99" s="8" t="s">
        <v>82</v>
      </c>
      <c r="AI99" s="9">
        <f>AI97-AI98</f>
        <v>480000</v>
      </c>
      <c r="AJ99" s="2"/>
      <c r="AK99" s="8" t="s">
        <v>82</v>
      </c>
      <c r="AL99" s="9">
        <f>AL97-AL98</f>
        <v>0</v>
      </c>
      <c r="AM99" s="2"/>
      <c r="AN99" s="8" t="s">
        <v>82</v>
      </c>
      <c r="AO99" s="9">
        <f>AO97-AO98</f>
        <v>0</v>
      </c>
      <c r="AP99" s="2"/>
      <c r="AQ99" s="8" t="s">
        <v>82</v>
      </c>
      <c r="AR99" s="9">
        <f>AR97-AR98</f>
        <v>0</v>
      </c>
      <c r="AS99" s="2"/>
      <c r="AT99" s="8" t="s">
        <v>82</v>
      </c>
      <c r="AU99" s="9">
        <f>AU97-AU98</f>
        <v>0</v>
      </c>
      <c r="AW99" s="15" t="s">
        <v>82</v>
      </c>
      <c r="AX99" s="17">
        <f>AX97-AX98</f>
        <v>0</v>
      </c>
      <c r="AZ99" s="15" t="s">
        <v>82</v>
      </c>
      <c r="BA99" s="17">
        <f>BA97-BA98</f>
        <v>0</v>
      </c>
      <c r="BC99" s="15" t="s">
        <v>82</v>
      </c>
      <c r="BD99" s="17">
        <f>BD97-BD98</f>
        <v>0</v>
      </c>
      <c r="BF99" s="15" t="s">
        <v>82</v>
      </c>
      <c r="BG99" s="17">
        <f>BG97-BG98</f>
        <v>0</v>
      </c>
      <c r="BI99" s="15" t="s">
        <v>82</v>
      </c>
      <c r="BJ99" s="17">
        <f>BJ97-BJ98</f>
        <v>0</v>
      </c>
      <c r="BL99" s="15" t="s">
        <v>82</v>
      </c>
      <c r="BM99" s="17">
        <f>BM97-BM98</f>
        <v>0</v>
      </c>
      <c r="BO99" s="15" t="s">
        <v>82</v>
      </c>
      <c r="BP99" s="17">
        <f>BP97-BP98</f>
        <v>0</v>
      </c>
      <c r="BR99" s="15" t="s">
        <v>82</v>
      </c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</row>
    <row r="100" spans="1:104" s="1" customFormat="1">
      <c r="C100" s="8"/>
      <c r="D100" s="8"/>
      <c r="E100" s="8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</row>
    <row r="101" spans="1:104" s="1" customFormat="1" ht="2.1" customHeight="1">
      <c r="C101" s="8"/>
      <c r="D101" s="8"/>
      <c r="E101" s="8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</row>
    <row r="102" spans="1:104" s="1" customFormat="1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</row>
    <row r="103" spans="1:104" s="1" customFormat="1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</row>
    <row r="104" spans="1:104" s="1" customFormat="1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</row>
    <row r="105" spans="1:104" s="1" customFormat="1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</row>
    <row r="106" spans="1:104">
      <c r="A106" s="98" t="s">
        <v>17</v>
      </c>
      <c r="B106" s="94"/>
      <c r="C106" s="95" t="s">
        <v>102</v>
      </c>
      <c r="D106" s="96"/>
      <c r="E106" s="97"/>
      <c r="F106" s="95" t="s">
        <v>113</v>
      </c>
      <c r="G106" s="96"/>
      <c r="H106" s="97"/>
      <c r="I106" s="95" t="s">
        <v>121</v>
      </c>
      <c r="J106" s="96"/>
      <c r="K106" s="97"/>
      <c r="L106" s="95" t="s">
        <v>104</v>
      </c>
      <c r="M106" s="96"/>
      <c r="N106" s="97"/>
      <c r="O106" s="95" t="s">
        <v>109</v>
      </c>
      <c r="P106" s="96"/>
      <c r="Q106" s="97"/>
      <c r="R106" s="95" t="s">
        <v>114</v>
      </c>
      <c r="S106" s="96"/>
      <c r="T106" s="97"/>
      <c r="U106" s="95" t="s">
        <v>115</v>
      </c>
      <c r="V106" s="96"/>
      <c r="W106" s="97"/>
      <c r="X106" s="95" t="s">
        <v>118</v>
      </c>
      <c r="Y106" s="96"/>
      <c r="Z106" s="97"/>
      <c r="AA106" s="95" t="s">
        <v>125</v>
      </c>
      <c r="AB106" s="96"/>
      <c r="AC106" s="97"/>
      <c r="AD106" s="95" t="s">
        <v>108</v>
      </c>
      <c r="AE106" s="96"/>
      <c r="AF106" s="97"/>
      <c r="AG106" s="95" t="s">
        <v>123</v>
      </c>
      <c r="AH106" s="96"/>
      <c r="AI106" s="97"/>
      <c r="AJ106" s="95" t="s">
        <v>126</v>
      </c>
      <c r="AK106" s="96"/>
      <c r="AL106" s="97"/>
      <c r="AM106" s="95" t="s">
        <v>124</v>
      </c>
      <c r="AN106" s="96"/>
      <c r="AO106" s="97"/>
      <c r="AP106" s="95" t="s">
        <v>127</v>
      </c>
      <c r="AQ106" s="96"/>
      <c r="AR106" s="97"/>
      <c r="AS106" s="95"/>
      <c r="AT106" s="96"/>
      <c r="AU106" s="97"/>
      <c r="AV106" s="102"/>
      <c r="AW106" s="103"/>
      <c r="AX106" s="104"/>
      <c r="AY106" s="102"/>
      <c r="AZ106" s="103"/>
      <c r="BA106" s="104"/>
      <c r="BB106" s="102"/>
      <c r="BC106" s="103"/>
      <c r="BD106" s="104"/>
      <c r="BE106" s="102"/>
      <c r="BF106" s="103"/>
      <c r="BG106" s="104"/>
      <c r="BH106" s="102"/>
      <c r="BI106" s="103"/>
      <c r="BJ106" s="104"/>
      <c r="BK106" s="102"/>
      <c r="BL106" s="103"/>
      <c r="BM106" s="104"/>
      <c r="BN106" s="102"/>
      <c r="BO106" s="103"/>
      <c r="BP106" s="104"/>
      <c r="BQ106" s="102"/>
      <c r="BR106" s="103"/>
      <c r="BS106" s="104"/>
      <c r="BT106" s="102"/>
      <c r="BU106" s="103"/>
      <c r="BV106" s="104"/>
      <c r="BW106" s="102"/>
      <c r="BX106" s="103"/>
      <c r="BY106" s="104"/>
    </row>
    <row r="107" spans="1:104">
      <c r="A107" s="5" t="s">
        <v>10</v>
      </c>
      <c r="B107" s="5" t="s">
        <v>46</v>
      </c>
      <c r="C107" s="5" t="s">
        <v>11</v>
      </c>
      <c r="D107" s="5" t="s">
        <v>3</v>
      </c>
      <c r="E107" s="5" t="s">
        <v>38</v>
      </c>
      <c r="F107" s="5" t="s">
        <v>11</v>
      </c>
      <c r="G107" s="5" t="s">
        <v>3</v>
      </c>
      <c r="H107" s="5" t="s">
        <v>38</v>
      </c>
      <c r="I107" s="5" t="s">
        <v>11</v>
      </c>
      <c r="J107" s="5" t="s">
        <v>3</v>
      </c>
      <c r="K107" s="5" t="s">
        <v>38</v>
      </c>
      <c r="L107" s="5" t="s">
        <v>11</v>
      </c>
      <c r="M107" s="5" t="s">
        <v>3</v>
      </c>
      <c r="N107" s="5" t="s">
        <v>38</v>
      </c>
      <c r="O107" s="5" t="s">
        <v>11</v>
      </c>
      <c r="P107" s="5" t="s">
        <v>3</v>
      </c>
      <c r="Q107" s="5" t="s">
        <v>38</v>
      </c>
      <c r="R107" s="5" t="s">
        <v>11</v>
      </c>
      <c r="S107" s="5" t="s">
        <v>3</v>
      </c>
      <c r="T107" s="5" t="s">
        <v>38</v>
      </c>
      <c r="U107" s="5" t="s">
        <v>11</v>
      </c>
      <c r="V107" s="5" t="s">
        <v>3</v>
      </c>
      <c r="W107" s="5" t="s">
        <v>38</v>
      </c>
      <c r="X107" s="5" t="s">
        <v>11</v>
      </c>
      <c r="Y107" s="5" t="s">
        <v>3</v>
      </c>
      <c r="Z107" s="5" t="s">
        <v>38</v>
      </c>
      <c r="AA107" s="5" t="s">
        <v>11</v>
      </c>
      <c r="AB107" s="5" t="s">
        <v>3</v>
      </c>
      <c r="AC107" s="5" t="s">
        <v>38</v>
      </c>
      <c r="AD107" s="5" t="s">
        <v>11</v>
      </c>
      <c r="AE107" s="5" t="s">
        <v>3</v>
      </c>
      <c r="AF107" s="5" t="s">
        <v>38</v>
      </c>
      <c r="AG107" s="5" t="s">
        <v>11</v>
      </c>
      <c r="AH107" s="5" t="s">
        <v>3</v>
      </c>
      <c r="AI107" s="5" t="s">
        <v>38</v>
      </c>
      <c r="AJ107" s="5" t="s">
        <v>11</v>
      </c>
      <c r="AK107" s="5" t="s">
        <v>3</v>
      </c>
      <c r="AL107" s="5" t="s">
        <v>38</v>
      </c>
      <c r="AM107" s="5" t="s">
        <v>11</v>
      </c>
      <c r="AN107" s="5" t="s">
        <v>3</v>
      </c>
      <c r="AO107" s="5" t="s">
        <v>38</v>
      </c>
      <c r="AP107" s="5" t="s">
        <v>11</v>
      </c>
      <c r="AQ107" s="5" t="s">
        <v>3</v>
      </c>
      <c r="AR107" s="5" t="s">
        <v>38</v>
      </c>
      <c r="AS107" s="5" t="s">
        <v>11</v>
      </c>
      <c r="AT107" s="5" t="s">
        <v>3</v>
      </c>
      <c r="AU107" s="5" t="s">
        <v>38</v>
      </c>
      <c r="AV107" s="5" t="s">
        <v>11</v>
      </c>
      <c r="AW107" s="5" t="s">
        <v>3</v>
      </c>
      <c r="AX107" s="5" t="s">
        <v>38</v>
      </c>
      <c r="AY107" s="5" t="s">
        <v>11</v>
      </c>
      <c r="AZ107" s="5" t="s">
        <v>3</v>
      </c>
      <c r="BA107" s="5" t="s">
        <v>38</v>
      </c>
      <c r="BB107" s="5" t="s">
        <v>11</v>
      </c>
      <c r="BC107" s="5" t="s">
        <v>3</v>
      </c>
      <c r="BD107" s="5" t="s">
        <v>38</v>
      </c>
      <c r="BE107" s="5" t="s">
        <v>11</v>
      </c>
      <c r="BF107" s="5" t="s">
        <v>3</v>
      </c>
      <c r="BG107" s="5" t="s">
        <v>38</v>
      </c>
      <c r="BH107" s="5" t="s">
        <v>11</v>
      </c>
      <c r="BI107" s="5" t="s">
        <v>3</v>
      </c>
      <c r="BJ107" s="5" t="s">
        <v>38</v>
      </c>
      <c r="BK107" s="5" t="s">
        <v>11</v>
      </c>
      <c r="BL107" s="5" t="s">
        <v>3</v>
      </c>
      <c r="BM107" s="5" t="s">
        <v>38</v>
      </c>
      <c r="BN107" s="5" t="s">
        <v>11</v>
      </c>
      <c r="BO107" s="5" t="s">
        <v>3</v>
      </c>
      <c r="BP107" s="5" t="s">
        <v>38</v>
      </c>
      <c r="BQ107" s="5" t="s">
        <v>11</v>
      </c>
      <c r="BR107" s="5" t="s">
        <v>3</v>
      </c>
      <c r="BS107" s="5" t="s">
        <v>38</v>
      </c>
      <c r="BT107" s="5" t="s">
        <v>11</v>
      </c>
      <c r="BU107" s="5" t="s">
        <v>3</v>
      </c>
      <c r="BV107" s="5" t="s">
        <v>38</v>
      </c>
      <c r="BW107" s="5" t="s">
        <v>11</v>
      </c>
      <c r="BX107" s="5" t="s">
        <v>3</v>
      </c>
      <c r="BY107" s="5" t="s">
        <v>38</v>
      </c>
    </row>
    <row r="108" spans="1:104" ht="0.95" customHeight="1"/>
    <row r="109" spans="1:104" s="1" customFormat="1">
      <c r="A109" s="11">
        <v>1</v>
      </c>
      <c r="B109" s="11" t="s">
        <v>53</v>
      </c>
      <c r="C109" s="7">
        <v>600</v>
      </c>
      <c r="D109" s="7">
        <v>44000</v>
      </c>
      <c r="E109" s="7">
        <f t="shared" ref="E109:E129" si="75">C109*D109</f>
        <v>26400000</v>
      </c>
      <c r="F109" s="7"/>
      <c r="G109" s="7"/>
      <c r="H109" s="7">
        <f t="shared" ref="H109:H129" si="76">F109*G109</f>
        <v>0</v>
      </c>
      <c r="I109" s="7"/>
      <c r="J109" s="7"/>
      <c r="K109" s="7">
        <f t="shared" ref="K109:K129" si="77">I109*J109</f>
        <v>0</v>
      </c>
      <c r="L109" s="7"/>
      <c r="M109" s="7"/>
      <c r="N109" s="7">
        <f t="shared" ref="N109:N129" si="78">L109*M109</f>
        <v>0</v>
      </c>
      <c r="O109" s="7">
        <v>20</v>
      </c>
      <c r="P109" s="7">
        <v>45000</v>
      </c>
      <c r="Q109" s="7">
        <f t="shared" ref="Q109:Q129" si="79">O109*P109</f>
        <v>900000</v>
      </c>
      <c r="R109" s="7"/>
      <c r="S109" s="7"/>
      <c r="T109" s="7">
        <f t="shared" ref="T109:T129" si="80">R109*S109</f>
        <v>0</v>
      </c>
      <c r="U109" s="7">
        <v>70</v>
      </c>
      <c r="V109" s="7">
        <v>45000</v>
      </c>
      <c r="W109" s="7">
        <f t="shared" ref="W109:W129" si="81">U109*V109</f>
        <v>3150000</v>
      </c>
      <c r="X109" s="7">
        <v>30</v>
      </c>
      <c r="Y109" s="7">
        <v>47000</v>
      </c>
      <c r="Z109" s="7">
        <f t="shared" ref="Z109:Z129" si="82">X109*Y109</f>
        <v>1410000</v>
      </c>
      <c r="AA109" s="7"/>
      <c r="AB109" s="7"/>
      <c r="AC109" s="7">
        <f t="shared" ref="AC109:AC129" si="83">AA109*AB109</f>
        <v>0</v>
      </c>
      <c r="AD109" s="7"/>
      <c r="AE109" s="7"/>
      <c r="AF109" s="7">
        <f t="shared" ref="AF109:AF129" si="84">AD109*AE109</f>
        <v>0</v>
      </c>
      <c r="AG109" s="7"/>
      <c r="AH109" s="7"/>
      <c r="AI109" s="7">
        <f t="shared" ref="AI109:AI129" si="85">AG109*AH109</f>
        <v>0</v>
      </c>
      <c r="AJ109" s="7">
        <v>2</v>
      </c>
      <c r="AK109" s="7">
        <v>47000</v>
      </c>
      <c r="AL109" s="7">
        <f t="shared" ref="AL109:AL129" si="86">AJ109*AK109</f>
        <v>94000</v>
      </c>
      <c r="AM109" s="7">
        <v>3</v>
      </c>
      <c r="AN109" s="7">
        <v>48000</v>
      </c>
      <c r="AO109" s="7">
        <f t="shared" ref="AO109:AO129" si="87">AM109*AN109</f>
        <v>144000</v>
      </c>
      <c r="AP109" s="7">
        <v>66</v>
      </c>
      <c r="AQ109" s="7">
        <v>45000</v>
      </c>
      <c r="AR109" s="7">
        <f t="shared" ref="AR109:AR129" si="88">AP109*AQ109</f>
        <v>2970000</v>
      </c>
      <c r="AS109" s="7"/>
      <c r="AT109" s="7"/>
      <c r="AU109" s="7">
        <f t="shared" ref="AU109:AU129" si="89">AS109*AT109</f>
        <v>0</v>
      </c>
      <c r="AV109" s="14"/>
      <c r="AW109" s="14"/>
      <c r="AX109" s="14">
        <f t="shared" ref="AX109:AX129" si="90">AV109*AW109</f>
        <v>0</v>
      </c>
      <c r="AY109" s="14"/>
      <c r="AZ109" s="14"/>
      <c r="BA109" s="14">
        <f t="shared" ref="BA109:BA129" si="91">AY109*AZ109</f>
        <v>0</v>
      </c>
      <c r="BB109" s="14"/>
      <c r="BC109" s="14"/>
      <c r="BD109" s="14">
        <f t="shared" ref="BD109:BD129" si="92">BB109*BC109</f>
        <v>0</v>
      </c>
      <c r="BE109" s="14"/>
      <c r="BF109" s="14"/>
      <c r="BG109" s="14">
        <f t="shared" ref="BG109:BG129" si="93">BE109*BF109</f>
        <v>0</v>
      </c>
      <c r="BH109" s="14"/>
      <c r="BI109" s="14"/>
      <c r="BJ109" s="14">
        <f t="shared" ref="BJ109:BJ129" si="94">BH109*BI109</f>
        <v>0</v>
      </c>
      <c r="BK109" s="14"/>
      <c r="BL109" s="14"/>
      <c r="BM109" s="14">
        <f t="shared" ref="BM109:BM129" si="95">BK109*BL109</f>
        <v>0</v>
      </c>
      <c r="BN109" s="14"/>
      <c r="BO109" s="14"/>
      <c r="BP109" s="14">
        <f t="shared" ref="BP109:BP129" si="96">BN109*BO109</f>
        <v>0</v>
      </c>
      <c r="BQ109" s="14"/>
      <c r="BR109" s="14"/>
      <c r="BS109" s="14">
        <f t="shared" ref="BS109:BS129" si="97">BQ109*BR109</f>
        <v>0</v>
      </c>
      <c r="BT109" s="14"/>
      <c r="BU109" s="14"/>
      <c r="BV109" s="14">
        <f t="shared" ref="BV109:BV129" si="98">BT109*BU109</f>
        <v>0</v>
      </c>
      <c r="BW109" s="14"/>
      <c r="BX109" s="14"/>
      <c r="BY109" s="14">
        <f t="shared" ref="BY109:BY129" si="99">BW109*BX109</f>
        <v>0</v>
      </c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</row>
    <row r="110" spans="1:104" s="1" customFormat="1">
      <c r="A110" s="11">
        <v>2</v>
      </c>
      <c r="B110" s="11" t="s">
        <v>56</v>
      </c>
      <c r="C110" s="7"/>
      <c r="D110" s="7"/>
      <c r="E110" s="7">
        <f t="shared" si="75"/>
        <v>0</v>
      </c>
      <c r="F110" s="7">
        <v>30</v>
      </c>
      <c r="G110" s="7">
        <v>40000</v>
      </c>
      <c r="H110" s="7">
        <f t="shared" si="76"/>
        <v>1200000</v>
      </c>
      <c r="I110" s="7"/>
      <c r="J110" s="7"/>
      <c r="K110" s="7">
        <f t="shared" si="77"/>
        <v>0</v>
      </c>
      <c r="L110" s="7"/>
      <c r="M110" s="7"/>
      <c r="N110" s="7">
        <f t="shared" si="78"/>
        <v>0</v>
      </c>
      <c r="O110" s="7"/>
      <c r="P110" s="7"/>
      <c r="Q110" s="7">
        <f t="shared" si="79"/>
        <v>0</v>
      </c>
      <c r="R110" s="7"/>
      <c r="S110" s="7"/>
      <c r="T110" s="7">
        <f t="shared" si="80"/>
        <v>0</v>
      </c>
      <c r="U110" s="7"/>
      <c r="V110" s="7"/>
      <c r="W110" s="7">
        <f t="shared" si="81"/>
        <v>0</v>
      </c>
      <c r="X110" s="7">
        <v>70</v>
      </c>
      <c r="Y110" s="7">
        <v>41000</v>
      </c>
      <c r="Z110" s="7">
        <f t="shared" si="82"/>
        <v>2870000</v>
      </c>
      <c r="AA110" s="7"/>
      <c r="AB110" s="7"/>
      <c r="AC110" s="7">
        <f t="shared" si="83"/>
        <v>0</v>
      </c>
      <c r="AD110" s="7"/>
      <c r="AE110" s="7"/>
      <c r="AF110" s="7">
        <f t="shared" si="84"/>
        <v>0</v>
      </c>
      <c r="AG110" s="7"/>
      <c r="AH110" s="7"/>
      <c r="AI110" s="7">
        <f t="shared" si="85"/>
        <v>0</v>
      </c>
      <c r="AJ110" s="7"/>
      <c r="AK110" s="7"/>
      <c r="AL110" s="7">
        <f t="shared" si="86"/>
        <v>0</v>
      </c>
      <c r="AM110" s="7">
        <v>2</v>
      </c>
      <c r="AN110" s="7">
        <v>45000</v>
      </c>
      <c r="AO110" s="7">
        <f t="shared" si="87"/>
        <v>90000</v>
      </c>
      <c r="AP110" s="7"/>
      <c r="AQ110" s="7"/>
      <c r="AR110" s="7">
        <f t="shared" si="88"/>
        <v>0</v>
      </c>
      <c r="AS110" s="7"/>
      <c r="AT110" s="7"/>
      <c r="AU110" s="7">
        <f t="shared" si="89"/>
        <v>0</v>
      </c>
      <c r="AV110" s="14"/>
      <c r="AW110" s="14"/>
      <c r="AX110" s="14">
        <f t="shared" si="90"/>
        <v>0</v>
      </c>
      <c r="AY110" s="14"/>
      <c r="AZ110" s="14"/>
      <c r="BA110" s="14">
        <f t="shared" si="91"/>
        <v>0</v>
      </c>
      <c r="BB110" s="14"/>
      <c r="BC110" s="14"/>
      <c r="BD110" s="14">
        <f t="shared" si="92"/>
        <v>0</v>
      </c>
      <c r="BE110" s="14"/>
      <c r="BF110" s="14"/>
      <c r="BG110" s="14">
        <f t="shared" si="93"/>
        <v>0</v>
      </c>
      <c r="BH110" s="14"/>
      <c r="BI110" s="14"/>
      <c r="BJ110" s="14">
        <f t="shared" si="94"/>
        <v>0</v>
      </c>
      <c r="BK110" s="14"/>
      <c r="BL110" s="14"/>
      <c r="BM110" s="14">
        <f t="shared" si="95"/>
        <v>0</v>
      </c>
      <c r="BN110" s="14"/>
      <c r="BO110" s="14"/>
      <c r="BP110" s="14">
        <f t="shared" si="96"/>
        <v>0</v>
      </c>
      <c r="BQ110" s="14"/>
      <c r="BR110" s="14"/>
      <c r="BS110" s="14">
        <f t="shared" si="97"/>
        <v>0</v>
      </c>
      <c r="BT110" s="14"/>
      <c r="BU110" s="14"/>
      <c r="BV110" s="14">
        <f t="shared" si="98"/>
        <v>0</v>
      </c>
      <c r="BW110" s="14"/>
      <c r="BX110" s="14"/>
      <c r="BY110" s="14">
        <f t="shared" si="99"/>
        <v>0</v>
      </c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</row>
    <row r="111" spans="1:104" s="1" customFormat="1">
      <c r="A111" s="11">
        <v>3</v>
      </c>
      <c r="B111" s="11" t="s">
        <v>58</v>
      </c>
      <c r="C111" s="7"/>
      <c r="D111" s="7"/>
      <c r="E111" s="7">
        <f t="shared" si="75"/>
        <v>0</v>
      </c>
      <c r="F111" s="7">
        <v>40</v>
      </c>
      <c r="G111" s="7">
        <v>38000</v>
      </c>
      <c r="H111" s="7">
        <f t="shared" si="76"/>
        <v>1520000</v>
      </c>
      <c r="I111" s="7">
        <v>140</v>
      </c>
      <c r="J111" s="7">
        <v>40000</v>
      </c>
      <c r="K111" s="7">
        <f t="shared" si="77"/>
        <v>5600000</v>
      </c>
      <c r="L111" s="7"/>
      <c r="M111" s="7"/>
      <c r="N111" s="7">
        <f t="shared" si="78"/>
        <v>0</v>
      </c>
      <c r="O111" s="7"/>
      <c r="P111" s="7"/>
      <c r="Q111" s="7">
        <f t="shared" si="79"/>
        <v>0</v>
      </c>
      <c r="R111" s="7"/>
      <c r="S111" s="7"/>
      <c r="T111" s="7">
        <f t="shared" si="80"/>
        <v>0</v>
      </c>
      <c r="U111" s="7"/>
      <c r="V111" s="7"/>
      <c r="W111" s="7">
        <f t="shared" si="81"/>
        <v>0</v>
      </c>
      <c r="X111" s="7"/>
      <c r="Y111" s="7"/>
      <c r="Z111" s="7">
        <f t="shared" si="82"/>
        <v>0</v>
      </c>
      <c r="AA111" s="7">
        <v>60</v>
      </c>
      <c r="AB111" s="7">
        <v>38000</v>
      </c>
      <c r="AC111" s="7">
        <f t="shared" si="83"/>
        <v>2280000</v>
      </c>
      <c r="AD111" s="7"/>
      <c r="AE111" s="7"/>
      <c r="AF111" s="7">
        <f t="shared" si="84"/>
        <v>0</v>
      </c>
      <c r="AG111" s="7"/>
      <c r="AH111" s="7"/>
      <c r="AI111" s="7">
        <f t="shared" si="85"/>
        <v>0</v>
      </c>
      <c r="AJ111" s="7"/>
      <c r="AK111" s="7"/>
      <c r="AL111" s="7">
        <f t="shared" si="86"/>
        <v>0</v>
      </c>
      <c r="AM111" s="7"/>
      <c r="AN111" s="7"/>
      <c r="AO111" s="7">
        <f t="shared" si="87"/>
        <v>0</v>
      </c>
      <c r="AP111" s="7"/>
      <c r="AQ111" s="7"/>
      <c r="AR111" s="7">
        <f t="shared" si="88"/>
        <v>0</v>
      </c>
      <c r="AS111" s="7"/>
      <c r="AT111" s="7"/>
      <c r="AU111" s="7">
        <f t="shared" si="89"/>
        <v>0</v>
      </c>
      <c r="AV111" s="14"/>
      <c r="AW111" s="14"/>
      <c r="AX111" s="14">
        <f t="shared" si="90"/>
        <v>0</v>
      </c>
      <c r="AY111" s="14"/>
      <c r="AZ111" s="14"/>
      <c r="BA111" s="14">
        <f t="shared" si="91"/>
        <v>0</v>
      </c>
      <c r="BB111" s="14"/>
      <c r="BC111" s="14"/>
      <c r="BD111" s="14">
        <f t="shared" si="92"/>
        <v>0</v>
      </c>
      <c r="BE111" s="14"/>
      <c r="BF111" s="14"/>
      <c r="BG111" s="14">
        <f t="shared" si="93"/>
        <v>0</v>
      </c>
      <c r="BH111" s="14"/>
      <c r="BI111" s="14"/>
      <c r="BJ111" s="14">
        <f t="shared" si="94"/>
        <v>0</v>
      </c>
      <c r="BK111" s="14"/>
      <c r="BL111" s="14"/>
      <c r="BM111" s="14">
        <f t="shared" si="95"/>
        <v>0</v>
      </c>
      <c r="BN111" s="14"/>
      <c r="BO111" s="14"/>
      <c r="BP111" s="14">
        <f t="shared" si="96"/>
        <v>0</v>
      </c>
      <c r="BQ111" s="14"/>
      <c r="BR111" s="14"/>
      <c r="BS111" s="14">
        <f t="shared" si="97"/>
        <v>0</v>
      </c>
      <c r="BT111" s="14"/>
      <c r="BU111" s="14"/>
      <c r="BV111" s="14">
        <f t="shared" si="98"/>
        <v>0</v>
      </c>
      <c r="BW111" s="14"/>
      <c r="BX111" s="14"/>
      <c r="BY111" s="14">
        <f t="shared" si="99"/>
        <v>0</v>
      </c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</row>
    <row r="112" spans="1:104" s="1" customFormat="1">
      <c r="A112" s="11">
        <v>4</v>
      </c>
      <c r="B112" s="11" t="s">
        <v>61</v>
      </c>
      <c r="C112" s="7"/>
      <c r="D112" s="7"/>
      <c r="E112" s="7">
        <f t="shared" si="75"/>
        <v>0</v>
      </c>
      <c r="F112" s="7">
        <v>100</v>
      </c>
      <c r="G112" s="7">
        <v>36000</v>
      </c>
      <c r="H112" s="7">
        <f t="shared" si="76"/>
        <v>3600000</v>
      </c>
      <c r="I112" s="7"/>
      <c r="J112" s="7"/>
      <c r="K112" s="7">
        <f t="shared" si="77"/>
        <v>0</v>
      </c>
      <c r="L112" s="7">
        <v>10</v>
      </c>
      <c r="M112" s="7">
        <v>37000</v>
      </c>
      <c r="N112" s="7">
        <f t="shared" si="78"/>
        <v>370000</v>
      </c>
      <c r="O112" s="7">
        <v>50</v>
      </c>
      <c r="P112" s="7">
        <v>36000</v>
      </c>
      <c r="Q112" s="7">
        <f t="shared" si="79"/>
        <v>1800000</v>
      </c>
      <c r="R112" s="7">
        <v>50</v>
      </c>
      <c r="S112" s="7">
        <v>35500</v>
      </c>
      <c r="T112" s="7">
        <f t="shared" si="80"/>
        <v>1775000</v>
      </c>
      <c r="U112" s="7">
        <v>5</v>
      </c>
      <c r="V112" s="7">
        <v>36000</v>
      </c>
      <c r="W112" s="7">
        <f t="shared" si="81"/>
        <v>180000</v>
      </c>
      <c r="X112" s="7">
        <v>14</v>
      </c>
      <c r="Y112" s="7">
        <v>37000</v>
      </c>
      <c r="Z112" s="7">
        <f t="shared" si="82"/>
        <v>518000</v>
      </c>
      <c r="AA112" s="7"/>
      <c r="AB112" s="7"/>
      <c r="AC112" s="7">
        <f t="shared" si="83"/>
        <v>0</v>
      </c>
      <c r="AD112" s="7">
        <v>2</v>
      </c>
      <c r="AE112" s="7">
        <v>37000</v>
      </c>
      <c r="AF112" s="7">
        <f t="shared" si="84"/>
        <v>74000</v>
      </c>
      <c r="AG112" s="7"/>
      <c r="AH112" s="7"/>
      <c r="AI112" s="7">
        <f t="shared" si="85"/>
        <v>0</v>
      </c>
      <c r="AJ112" s="7">
        <v>3</v>
      </c>
      <c r="AK112" s="7">
        <v>37000</v>
      </c>
      <c r="AL112" s="7">
        <f t="shared" si="86"/>
        <v>111000</v>
      </c>
      <c r="AM112" s="7">
        <v>0.5</v>
      </c>
      <c r="AN112" s="7">
        <v>40000</v>
      </c>
      <c r="AO112" s="7">
        <f t="shared" si="87"/>
        <v>20000</v>
      </c>
      <c r="AP112" s="7"/>
      <c r="AQ112" s="7"/>
      <c r="AR112" s="7">
        <f t="shared" si="88"/>
        <v>0</v>
      </c>
      <c r="AS112" s="7"/>
      <c r="AT112" s="7"/>
      <c r="AU112" s="7">
        <f t="shared" si="89"/>
        <v>0</v>
      </c>
      <c r="AV112" s="14"/>
      <c r="AW112" s="14"/>
      <c r="AX112" s="14">
        <f t="shared" si="90"/>
        <v>0</v>
      </c>
      <c r="AY112" s="14"/>
      <c r="AZ112" s="14"/>
      <c r="BA112" s="14">
        <f t="shared" si="91"/>
        <v>0</v>
      </c>
      <c r="BB112" s="14"/>
      <c r="BC112" s="14"/>
      <c r="BD112" s="14">
        <f t="shared" si="92"/>
        <v>0</v>
      </c>
      <c r="BE112" s="14"/>
      <c r="BF112" s="14"/>
      <c r="BG112" s="14">
        <f t="shared" si="93"/>
        <v>0</v>
      </c>
      <c r="BH112" s="14"/>
      <c r="BI112" s="14"/>
      <c r="BJ112" s="14">
        <f t="shared" si="94"/>
        <v>0</v>
      </c>
      <c r="BK112" s="14"/>
      <c r="BL112" s="14"/>
      <c r="BM112" s="14">
        <f t="shared" si="95"/>
        <v>0</v>
      </c>
      <c r="BN112" s="14"/>
      <c r="BO112" s="14"/>
      <c r="BP112" s="14">
        <f t="shared" si="96"/>
        <v>0</v>
      </c>
      <c r="BQ112" s="14"/>
      <c r="BR112" s="14"/>
      <c r="BS112" s="14">
        <f t="shared" si="97"/>
        <v>0</v>
      </c>
      <c r="BT112" s="14"/>
      <c r="BU112" s="14"/>
      <c r="BV112" s="14">
        <f t="shared" si="98"/>
        <v>0</v>
      </c>
      <c r="BW112" s="14"/>
      <c r="BX112" s="14"/>
      <c r="BY112" s="14">
        <f t="shared" si="99"/>
        <v>0</v>
      </c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</row>
    <row r="113" spans="1:104" s="1" customFormat="1">
      <c r="A113" s="11">
        <v>5</v>
      </c>
      <c r="B113" s="11" t="s">
        <v>63</v>
      </c>
      <c r="C113" s="7"/>
      <c r="D113" s="7"/>
      <c r="E113" s="7">
        <f t="shared" si="75"/>
        <v>0</v>
      </c>
      <c r="F113" s="7">
        <v>50</v>
      </c>
      <c r="G113" s="7">
        <v>34500</v>
      </c>
      <c r="H113" s="7">
        <f t="shared" si="76"/>
        <v>1725000</v>
      </c>
      <c r="I113" s="7"/>
      <c r="J113" s="7"/>
      <c r="K113" s="7">
        <f t="shared" si="77"/>
        <v>0</v>
      </c>
      <c r="L113" s="7"/>
      <c r="M113" s="7"/>
      <c r="N113" s="7">
        <f t="shared" si="78"/>
        <v>0</v>
      </c>
      <c r="O113" s="7"/>
      <c r="P113" s="7"/>
      <c r="Q113" s="7">
        <f t="shared" si="79"/>
        <v>0</v>
      </c>
      <c r="R113" s="7"/>
      <c r="S113" s="7"/>
      <c r="T113" s="7">
        <f t="shared" si="80"/>
        <v>0</v>
      </c>
      <c r="U113" s="7"/>
      <c r="V113" s="7"/>
      <c r="W113" s="7">
        <f t="shared" si="81"/>
        <v>0</v>
      </c>
      <c r="X113" s="7">
        <v>30</v>
      </c>
      <c r="Y113" s="7">
        <v>36000</v>
      </c>
      <c r="Z113" s="7">
        <f t="shared" si="82"/>
        <v>1080000</v>
      </c>
      <c r="AA113" s="7"/>
      <c r="AB113" s="7"/>
      <c r="AC113" s="7">
        <f t="shared" si="83"/>
        <v>0</v>
      </c>
      <c r="AD113" s="7"/>
      <c r="AE113" s="7"/>
      <c r="AF113" s="7">
        <f t="shared" si="84"/>
        <v>0</v>
      </c>
      <c r="AG113" s="7"/>
      <c r="AH113" s="7"/>
      <c r="AI113" s="7">
        <f t="shared" si="85"/>
        <v>0</v>
      </c>
      <c r="AJ113" s="7"/>
      <c r="AK113" s="7"/>
      <c r="AL113" s="7">
        <f t="shared" si="86"/>
        <v>0</v>
      </c>
      <c r="AM113" s="7"/>
      <c r="AN113" s="7"/>
      <c r="AO113" s="7">
        <f t="shared" si="87"/>
        <v>0</v>
      </c>
      <c r="AP113" s="7"/>
      <c r="AQ113" s="7"/>
      <c r="AR113" s="7">
        <f t="shared" si="88"/>
        <v>0</v>
      </c>
      <c r="AS113" s="7"/>
      <c r="AT113" s="7"/>
      <c r="AU113" s="7">
        <f t="shared" si="89"/>
        <v>0</v>
      </c>
      <c r="AV113" s="14"/>
      <c r="AW113" s="14"/>
      <c r="AX113" s="14">
        <f t="shared" si="90"/>
        <v>0</v>
      </c>
      <c r="AY113" s="14"/>
      <c r="AZ113" s="14"/>
      <c r="BA113" s="14">
        <f t="shared" si="91"/>
        <v>0</v>
      </c>
      <c r="BB113" s="14"/>
      <c r="BC113" s="14"/>
      <c r="BD113" s="14">
        <f t="shared" si="92"/>
        <v>0</v>
      </c>
      <c r="BE113" s="14"/>
      <c r="BF113" s="14"/>
      <c r="BG113" s="14">
        <f t="shared" si="93"/>
        <v>0</v>
      </c>
      <c r="BH113" s="14"/>
      <c r="BI113" s="14"/>
      <c r="BJ113" s="14">
        <f t="shared" si="94"/>
        <v>0</v>
      </c>
      <c r="BK113" s="14"/>
      <c r="BL113" s="14"/>
      <c r="BM113" s="14">
        <f t="shared" si="95"/>
        <v>0</v>
      </c>
      <c r="BN113" s="14"/>
      <c r="BO113" s="14"/>
      <c r="BP113" s="14">
        <f t="shared" si="96"/>
        <v>0</v>
      </c>
      <c r="BQ113" s="14"/>
      <c r="BR113" s="14"/>
      <c r="BS113" s="14">
        <f t="shared" si="97"/>
        <v>0</v>
      </c>
      <c r="BT113" s="14"/>
      <c r="BU113" s="14"/>
      <c r="BV113" s="14">
        <f t="shared" si="98"/>
        <v>0</v>
      </c>
      <c r="BW113" s="14"/>
      <c r="BX113" s="14"/>
      <c r="BY113" s="14">
        <f t="shared" si="99"/>
        <v>0</v>
      </c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</row>
    <row r="114" spans="1:104" s="1" customFormat="1">
      <c r="A114" s="11">
        <v>6</v>
      </c>
      <c r="B114" s="11" t="s">
        <v>65</v>
      </c>
      <c r="C114" s="7"/>
      <c r="D114" s="7"/>
      <c r="E114" s="7">
        <f t="shared" si="75"/>
        <v>0</v>
      </c>
      <c r="F114" s="7">
        <v>10</v>
      </c>
      <c r="G114" s="7">
        <v>33000</v>
      </c>
      <c r="H114" s="7">
        <f t="shared" si="76"/>
        <v>330000</v>
      </c>
      <c r="I114" s="7"/>
      <c r="J114" s="7"/>
      <c r="K114" s="7">
        <f t="shared" si="77"/>
        <v>0</v>
      </c>
      <c r="L114" s="7"/>
      <c r="M114" s="7"/>
      <c r="N114" s="7">
        <f t="shared" si="78"/>
        <v>0</v>
      </c>
      <c r="O114" s="7">
        <v>10</v>
      </c>
      <c r="P114" s="7">
        <v>33000</v>
      </c>
      <c r="Q114" s="7">
        <f t="shared" si="79"/>
        <v>330000</v>
      </c>
      <c r="R114" s="7">
        <v>20</v>
      </c>
      <c r="S114" s="7">
        <v>30000</v>
      </c>
      <c r="T114" s="7">
        <f t="shared" si="80"/>
        <v>600000</v>
      </c>
      <c r="U114" s="7">
        <v>10</v>
      </c>
      <c r="V114" s="7">
        <v>33000</v>
      </c>
      <c r="W114" s="7">
        <f t="shared" si="81"/>
        <v>330000</v>
      </c>
      <c r="X114" s="7">
        <v>10</v>
      </c>
      <c r="Y114" s="7">
        <v>33000</v>
      </c>
      <c r="Z114" s="7">
        <f t="shared" si="82"/>
        <v>330000</v>
      </c>
      <c r="AA114" s="7">
        <v>13</v>
      </c>
      <c r="AB114" s="7">
        <v>33000</v>
      </c>
      <c r="AC114" s="7">
        <f t="shared" si="83"/>
        <v>429000</v>
      </c>
      <c r="AD114" s="7"/>
      <c r="AE114" s="7"/>
      <c r="AF114" s="7">
        <f t="shared" si="84"/>
        <v>0</v>
      </c>
      <c r="AG114" s="7"/>
      <c r="AH114" s="7"/>
      <c r="AI114" s="7">
        <f t="shared" si="85"/>
        <v>0</v>
      </c>
      <c r="AJ114" s="7"/>
      <c r="AK114" s="7"/>
      <c r="AL114" s="7">
        <f t="shared" si="86"/>
        <v>0</v>
      </c>
      <c r="AM114" s="7"/>
      <c r="AN114" s="7"/>
      <c r="AO114" s="7">
        <f t="shared" si="87"/>
        <v>0</v>
      </c>
      <c r="AP114" s="7"/>
      <c r="AQ114" s="7"/>
      <c r="AR114" s="7">
        <f t="shared" si="88"/>
        <v>0</v>
      </c>
      <c r="AS114" s="7"/>
      <c r="AT114" s="7"/>
      <c r="AU114" s="7">
        <f t="shared" si="89"/>
        <v>0</v>
      </c>
      <c r="AV114" s="14"/>
      <c r="AW114" s="14"/>
      <c r="AX114" s="14">
        <f t="shared" si="90"/>
        <v>0</v>
      </c>
      <c r="AY114" s="14"/>
      <c r="AZ114" s="14"/>
      <c r="BA114" s="14">
        <f t="shared" si="91"/>
        <v>0</v>
      </c>
      <c r="BB114" s="14"/>
      <c r="BC114" s="14"/>
      <c r="BD114" s="14">
        <f t="shared" si="92"/>
        <v>0</v>
      </c>
      <c r="BE114" s="14"/>
      <c r="BF114" s="14"/>
      <c r="BG114" s="14">
        <f t="shared" si="93"/>
        <v>0</v>
      </c>
      <c r="BH114" s="14"/>
      <c r="BI114" s="14"/>
      <c r="BJ114" s="14">
        <f t="shared" si="94"/>
        <v>0</v>
      </c>
      <c r="BK114" s="14"/>
      <c r="BL114" s="14"/>
      <c r="BM114" s="14">
        <f t="shared" si="95"/>
        <v>0</v>
      </c>
      <c r="BN114" s="14"/>
      <c r="BO114" s="14"/>
      <c r="BP114" s="14">
        <f t="shared" si="96"/>
        <v>0</v>
      </c>
      <c r="BQ114" s="14"/>
      <c r="BR114" s="14"/>
      <c r="BS114" s="14">
        <f t="shared" si="97"/>
        <v>0</v>
      </c>
      <c r="BT114" s="14"/>
      <c r="BU114" s="14"/>
      <c r="BV114" s="14">
        <f t="shared" si="98"/>
        <v>0</v>
      </c>
      <c r="BW114" s="14"/>
      <c r="BX114" s="14"/>
      <c r="BY114" s="14">
        <f t="shared" si="99"/>
        <v>0</v>
      </c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</row>
    <row r="115" spans="1:104" s="1" customFormat="1">
      <c r="A115" s="11">
        <v>7</v>
      </c>
      <c r="B115" s="11" t="s">
        <v>67</v>
      </c>
      <c r="C115" s="7"/>
      <c r="D115" s="7"/>
      <c r="E115" s="7">
        <f t="shared" si="75"/>
        <v>0</v>
      </c>
      <c r="F115" s="7"/>
      <c r="G115" s="7"/>
      <c r="H115" s="7">
        <f t="shared" si="76"/>
        <v>0</v>
      </c>
      <c r="I115" s="7"/>
      <c r="J115" s="7"/>
      <c r="K115" s="7">
        <f t="shared" si="77"/>
        <v>0</v>
      </c>
      <c r="L115" s="7"/>
      <c r="M115" s="7"/>
      <c r="N115" s="7">
        <f t="shared" si="78"/>
        <v>0</v>
      </c>
      <c r="O115" s="7">
        <v>420</v>
      </c>
      <c r="P115" s="7">
        <v>15000</v>
      </c>
      <c r="Q115" s="7">
        <f t="shared" si="79"/>
        <v>6300000</v>
      </c>
      <c r="R115" s="7"/>
      <c r="S115" s="7"/>
      <c r="T115" s="7">
        <f t="shared" si="80"/>
        <v>0</v>
      </c>
      <c r="U115" s="7">
        <v>100</v>
      </c>
      <c r="V115" s="7">
        <v>16000</v>
      </c>
      <c r="W115" s="7">
        <f t="shared" si="81"/>
        <v>1600000</v>
      </c>
      <c r="X115" s="7"/>
      <c r="Y115" s="7"/>
      <c r="Z115" s="7">
        <f t="shared" si="82"/>
        <v>0</v>
      </c>
      <c r="AA115" s="7"/>
      <c r="AB115" s="7"/>
      <c r="AC115" s="7">
        <f t="shared" si="83"/>
        <v>0</v>
      </c>
      <c r="AD115" s="7">
        <v>10</v>
      </c>
      <c r="AE115" s="7">
        <v>17000</v>
      </c>
      <c r="AF115" s="7">
        <f t="shared" si="84"/>
        <v>170000</v>
      </c>
      <c r="AG115" s="7">
        <v>20</v>
      </c>
      <c r="AH115" s="7">
        <v>17000</v>
      </c>
      <c r="AI115" s="7">
        <f t="shared" si="85"/>
        <v>340000</v>
      </c>
      <c r="AJ115" s="7">
        <v>5</v>
      </c>
      <c r="AK115" s="7">
        <v>17000</v>
      </c>
      <c r="AL115" s="7">
        <f t="shared" si="86"/>
        <v>85000</v>
      </c>
      <c r="AM115" s="7">
        <v>2.5</v>
      </c>
      <c r="AN115" s="7">
        <v>18000</v>
      </c>
      <c r="AO115" s="7">
        <f t="shared" si="87"/>
        <v>45000</v>
      </c>
      <c r="AP115" s="7"/>
      <c r="AQ115" s="7"/>
      <c r="AR115" s="7">
        <f t="shared" si="88"/>
        <v>0</v>
      </c>
      <c r="AS115" s="7"/>
      <c r="AT115" s="7"/>
      <c r="AU115" s="7">
        <f t="shared" si="89"/>
        <v>0</v>
      </c>
      <c r="AV115" s="14"/>
      <c r="AW115" s="14"/>
      <c r="AX115" s="14">
        <f t="shared" si="90"/>
        <v>0</v>
      </c>
      <c r="AY115" s="14"/>
      <c r="AZ115" s="14"/>
      <c r="BA115" s="14">
        <f t="shared" si="91"/>
        <v>0</v>
      </c>
      <c r="BB115" s="14"/>
      <c r="BC115" s="14"/>
      <c r="BD115" s="14">
        <f t="shared" si="92"/>
        <v>0</v>
      </c>
      <c r="BE115" s="14"/>
      <c r="BF115" s="14"/>
      <c r="BG115" s="14">
        <f t="shared" si="93"/>
        <v>0</v>
      </c>
      <c r="BH115" s="14"/>
      <c r="BI115" s="14"/>
      <c r="BJ115" s="14">
        <f t="shared" si="94"/>
        <v>0</v>
      </c>
      <c r="BK115" s="14"/>
      <c r="BL115" s="14"/>
      <c r="BM115" s="14">
        <f t="shared" si="95"/>
        <v>0</v>
      </c>
      <c r="BN115" s="14"/>
      <c r="BO115" s="14"/>
      <c r="BP115" s="14">
        <f t="shared" si="96"/>
        <v>0</v>
      </c>
      <c r="BQ115" s="14"/>
      <c r="BR115" s="14"/>
      <c r="BS115" s="14">
        <f t="shared" si="97"/>
        <v>0</v>
      </c>
      <c r="BT115" s="14"/>
      <c r="BU115" s="14"/>
      <c r="BV115" s="14">
        <f t="shared" si="98"/>
        <v>0</v>
      </c>
      <c r="BW115" s="14"/>
      <c r="BX115" s="14"/>
      <c r="BY115" s="14">
        <f t="shared" si="99"/>
        <v>0</v>
      </c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</row>
    <row r="116" spans="1:104" s="1" customFormat="1">
      <c r="A116" s="11">
        <v>8</v>
      </c>
      <c r="B116" s="11" t="s">
        <v>69</v>
      </c>
      <c r="C116" s="7"/>
      <c r="D116" s="7"/>
      <c r="E116" s="7">
        <f t="shared" si="75"/>
        <v>0</v>
      </c>
      <c r="F116" s="7"/>
      <c r="G116" s="7"/>
      <c r="H116" s="7">
        <f t="shared" si="76"/>
        <v>0</v>
      </c>
      <c r="I116" s="7"/>
      <c r="J116" s="7"/>
      <c r="K116" s="7">
        <f t="shared" si="77"/>
        <v>0</v>
      </c>
      <c r="L116" s="7">
        <v>10</v>
      </c>
      <c r="M116" s="7">
        <v>35000</v>
      </c>
      <c r="N116" s="7">
        <f t="shared" si="78"/>
        <v>350000</v>
      </c>
      <c r="O116" s="7">
        <v>100</v>
      </c>
      <c r="P116" s="7">
        <v>34000</v>
      </c>
      <c r="Q116" s="7">
        <f t="shared" si="79"/>
        <v>3400000</v>
      </c>
      <c r="R116" s="7">
        <v>50</v>
      </c>
      <c r="S116" s="7">
        <v>33500</v>
      </c>
      <c r="T116" s="7">
        <f t="shared" si="80"/>
        <v>1675000</v>
      </c>
      <c r="U116" s="7">
        <v>20</v>
      </c>
      <c r="V116" s="7">
        <v>33000</v>
      </c>
      <c r="W116" s="7">
        <f t="shared" si="81"/>
        <v>660000</v>
      </c>
      <c r="X116" s="7">
        <v>10</v>
      </c>
      <c r="Y116" s="7">
        <v>35000</v>
      </c>
      <c r="Z116" s="7">
        <f t="shared" si="82"/>
        <v>350000</v>
      </c>
      <c r="AA116" s="7"/>
      <c r="AB116" s="7"/>
      <c r="AC116" s="7">
        <f t="shared" si="83"/>
        <v>0</v>
      </c>
      <c r="AD116" s="7"/>
      <c r="AE116" s="7"/>
      <c r="AF116" s="7">
        <f t="shared" si="84"/>
        <v>0</v>
      </c>
      <c r="AG116" s="7"/>
      <c r="AH116" s="7"/>
      <c r="AI116" s="7">
        <f t="shared" si="85"/>
        <v>0</v>
      </c>
      <c r="AJ116" s="7"/>
      <c r="AK116" s="7"/>
      <c r="AL116" s="7">
        <f t="shared" si="86"/>
        <v>0</v>
      </c>
      <c r="AM116" s="7">
        <v>3</v>
      </c>
      <c r="AN116" s="7">
        <v>36000</v>
      </c>
      <c r="AO116" s="7">
        <f t="shared" si="87"/>
        <v>108000</v>
      </c>
      <c r="AP116" s="7">
        <v>40</v>
      </c>
      <c r="AQ116" s="7">
        <v>34000</v>
      </c>
      <c r="AR116" s="7">
        <f t="shared" si="88"/>
        <v>1360000</v>
      </c>
      <c r="AS116" s="7"/>
      <c r="AT116" s="7"/>
      <c r="AU116" s="7">
        <f t="shared" si="89"/>
        <v>0</v>
      </c>
      <c r="AV116" s="14"/>
      <c r="AW116" s="14"/>
      <c r="AX116" s="14">
        <f t="shared" si="90"/>
        <v>0</v>
      </c>
      <c r="AY116" s="14"/>
      <c r="AZ116" s="14"/>
      <c r="BA116" s="14">
        <f t="shared" si="91"/>
        <v>0</v>
      </c>
      <c r="BB116" s="14"/>
      <c r="BC116" s="14"/>
      <c r="BD116" s="14">
        <f t="shared" si="92"/>
        <v>0</v>
      </c>
      <c r="BE116" s="14"/>
      <c r="BF116" s="14"/>
      <c r="BG116" s="14">
        <f t="shared" si="93"/>
        <v>0</v>
      </c>
      <c r="BH116" s="14"/>
      <c r="BI116" s="14"/>
      <c r="BJ116" s="14">
        <f t="shared" si="94"/>
        <v>0</v>
      </c>
      <c r="BK116" s="14"/>
      <c r="BL116" s="14"/>
      <c r="BM116" s="14">
        <f t="shared" si="95"/>
        <v>0</v>
      </c>
      <c r="BN116" s="14"/>
      <c r="BO116" s="14"/>
      <c r="BP116" s="14">
        <f t="shared" si="96"/>
        <v>0</v>
      </c>
      <c r="BQ116" s="14"/>
      <c r="BR116" s="14"/>
      <c r="BS116" s="14">
        <f t="shared" si="97"/>
        <v>0</v>
      </c>
      <c r="BT116" s="14"/>
      <c r="BU116" s="14"/>
      <c r="BV116" s="14">
        <f t="shared" si="98"/>
        <v>0</v>
      </c>
      <c r="BW116" s="14"/>
      <c r="BX116" s="14"/>
      <c r="BY116" s="14">
        <f t="shared" si="99"/>
        <v>0</v>
      </c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</row>
    <row r="117" spans="1:104" s="1" customFormat="1">
      <c r="A117" s="11">
        <v>9</v>
      </c>
      <c r="B117" s="11" t="s">
        <v>72</v>
      </c>
      <c r="C117" s="7"/>
      <c r="D117" s="7"/>
      <c r="E117" s="7">
        <f t="shared" si="75"/>
        <v>0</v>
      </c>
      <c r="F117" s="7"/>
      <c r="G117" s="7"/>
      <c r="H117" s="7">
        <f t="shared" si="76"/>
        <v>0</v>
      </c>
      <c r="I117" s="7"/>
      <c r="J117" s="7"/>
      <c r="K117" s="7">
        <f t="shared" si="77"/>
        <v>0</v>
      </c>
      <c r="L117" s="7"/>
      <c r="M117" s="7"/>
      <c r="N117" s="7">
        <f t="shared" si="78"/>
        <v>0</v>
      </c>
      <c r="O117" s="7">
        <v>50</v>
      </c>
      <c r="P117" s="7">
        <v>12000</v>
      </c>
      <c r="Q117" s="7">
        <f t="shared" si="79"/>
        <v>600000</v>
      </c>
      <c r="R117" s="7">
        <v>100</v>
      </c>
      <c r="S117" s="7">
        <v>12000</v>
      </c>
      <c r="T117" s="7">
        <f t="shared" si="80"/>
        <v>1200000</v>
      </c>
      <c r="U117" s="7">
        <v>35</v>
      </c>
      <c r="V117" s="7">
        <v>12000</v>
      </c>
      <c r="W117" s="7">
        <f t="shared" si="81"/>
        <v>420000</v>
      </c>
      <c r="X117" s="7"/>
      <c r="Y117" s="7"/>
      <c r="Z117" s="7">
        <f t="shared" si="82"/>
        <v>0</v>
      </c>
      <c r="AA117" s="7"/>
      <c r="AB117" s="7"/>
      <c r="AC117" s="7">
        <f t="shared" si="83"/>
        <v>0</v>
      </c>
      <c r="AD117" s="7"/>
      <c r="AE117" s="7"/>
      <c r="AF117" s="7">
        <f t="shared" si="84"/>
        <v>0</v>
      </c>
      <c r="AG117" s="7"/>
      <c r="AH117" s="7"/>
      <c r="AI117" s="7">
        <f t="shared" si="85"/>
        <v>0</v>
      </c>
      <c r="AJ117" s="7">
        <v>2</v>
      </c>
      <c r="AK117" s="7">
        <v>13000</v>
      </c>
      <c r="AL117" s="7">
        <f t="shared" si="86"/>
        <v>26000</v>
      </c>
      <c r="AM117" s="7">
        <v>4</v>
      </c>
      <c r="AN117" s="7">
        <v>14000</v>
      </c>
      <c r="AO117" s="7">
        <f t="shared" si="87"/>
        <v>56000</v>
      </c>
      <c r="AP117" s="7"/>
      <c r="AQ117" s="7"/>
      <c r="AR117" s="7">
        <f t="shared" si="88"/>
        <v>0</v>
      </c>
      <c r="AS117" s="7"/>
      <c r="AT117" s="7"/>
      <c r="AU117" s="7">
        <f t="shared" si="89"/>
        <v>0</v>
      </c>
      <c r="AV117" s="14"/>
      <c r="AW117" s="14"/>
      <c r="AX117" s="14">
        <f t="shared" si="90"/>
        <v>0</v>
      </c>
      <c r="AY117" s="14"/>
      <c r="AZ117" s="14"/>
      <c r="BA117" s="14">
        <f t="shared" si="91"/>
        <v>0</v>
      </c>
      <c r="BB117" s="14"/>
      <c r="BC117" s="14"/>
      <c r="BD117" s="14">
        <f t="shared" si="92"/>
        <v>0</v>
      </c>
      <c r="BE117" s="14"/>
      <c r="BF117" s="14"/>
      <c r="BG117" s="14">
        <f t="shared" si="93"/>
        <v>0</v>
      </c>
      <c r="BH117" s="14"/>
      <c r="BI117" s="14"/>
      <c r="BJ117" s="14">
        <f t="shared" si="94"/>
        <v>0</v>
      </c>
      <c r="BK117" s="14"/>
      <c r="BL117" s="14"/>
      <c r="BM117" s="14">
        <f t="shared" si="95"/>
        <v>0</v>
      </c>
      <c r="BN117" s="14"/>
      <c r="BO117" s="14"/>
      <c r="BP117" s="14">
        <f t="shared" si="96"/>
        <v>0</v>
      </c>
      <c r="BQ117" s="14"/>
      <c r="BR117" s="14"/>
      <c r="BS117" s="14">
        <f t="shared" si="97"/>
        <v>0</v>
      </c>
      <c r="BT117" s="14"/>
      <c r="BU117" s="14"/>
      <c r="BV117" s="14">
        <f t="shared" si="98"/>
        <v>0</v>
      </c>
      <c r="BW117" s="14"/>
      <c r="BX117" s="14"/>
      <c r="BY117" s="14">
        <f t="shared" si="99"/>
        <v>0</v>
      </c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</row>
    <row r="118" spans="1:104" s="1" customFormat="1">
      <c r="A118" s="11">
        <v>10</v>
      </c>
      <c r="B118" s="11" t="s">
        <v>74</v>
      </c>
      <c r="C118" s="7"/>
      <c r="D118" s="7"/>
      <c r="E118" s="7">
        <f t="shared" si="75"/>
        <v>0</v>
      </c>
      <c r="F118" s="7"/>
      <c r="G118" s="7"/>
      <c r="H118" s="7">
        <f t="shared" si="76"/>
        <v>0</v>
      </c>
      <c r="I118" s="7"/>
      <c r="J118" s="7"/>
      <c r="K118" s="7">
        <f t="shared" si="77"/>
        <v>0</v>
      </c>
      <c r="L118" s="7">
        <v>5</v>
      </c>
      <c r="M118" s="7">
        <v>26000</v>
      </c>
      <c r="N118" s="7">
        <f t="shared" si="78"/>
        <v>130000</v>
      </c>
      <c r="O118" s="7">
        <v>10</v>
      </c>
      <c r="P118" s="7">
        <v>25000</v>
      </c>
      <c r="Q118" s="7">
        <f t="shared" si="79"/>
        <v>250000</v>
      </c>
      <c r="R118" s="7">
        <v>10</v>
      </c>
      <c r="S118" s="7">
        <v>25000</v>
      </c>
      <c r="T118" s="7">
        <f t="shared" si="80"/>
        <v>250000</v>
      </c>
      <c r="U118" s="7"/>
      <c r="V118" s="7"/>
      <c r="W118" s="7">
        <f t="shared" si="81"/>
        <v>0</v>
      </c>
      <c r="X118" s="7">
        <v>10</v>
      </c>
      <c r="Y118" s="7">
        <v>26000</v>
      </c>
      <c r="Z118" s="7">
        <f t="shared" si="82"/>
        <v>260000</v>
      </c>
      <c r="AA118" s="7"/>
      <c r="AB118" s="7"/>
      <c r="AC118" s="7">
        <f t="shared" si="83"/>
        <v>0</v>
      </c>
      <c r="AD118" s="7"/>
      <c r="AE118" s="7"/>
      <c r="AF118" s="7">
        <f t="shared" si="84"/>
        <v>0</v>
      </c>
      <c r="AG118" s="7"/>
      <c r="AH118" s="7"/>
      <c r="AI118" s="7">
        <f t="shared" si="85"/>
        <v>0</v>
      </c>
      <c r="AJ118" s="7">
        <v>3</v>
      </c>
      <c r="AK118" s="7">
        <v>26000</v>
      </c>
      <c r="AL118" s="7">
        <f t="shared" si="86"/>
        <v>78000</v>
      </c>
      <c r="AM118" s="7">
        <v>1</v>
      </c>
      <c r="AN118" s="7">
        <v>26000</v>
      </c>
      <c r="AO118" s="7">
        <f t="shared" si="87"/>
        <v>26000</v>
      </c>
      <c r="AP118" s="7">
        <v>75</v>
      </c>
      <c r="AQ118" s="7">
        <v>24000</v>
      </c>
      <c r="AR118" s="7">
        <f t="shared" si="88"/>
        <v>1800000</v>
      </c>
      <c r="AS118" s="7"/>
      <c r="AT118" s="7"/>
      <c r="AU118" s="7">
        <f t="shared" si="89"/>
        <v>0</v>
      </c>
      <c r="AV118" s="14"/>
      <c r="AW118" s="14"/>
      <c r="AX118" s="14">
        <f t="shared" si="90"/>
        <v>0</v>
      </c>
      <c r="AY118" s="14"/>
      <c r="AZ118" s="14"/>
      <c r="BA118" s="14">
        <f t="shared" si="91"/>
        <v>0</v>
      </c>
      <c r="BB118" s="14"/>
      <c r="BC118" s="14"/>
      <c r="BD118" s="14">
        <f t="shared" si="92"/>
        <v>0</v>
      </c>
      <c r="BE118" s="14"/>
      <c r="BF118" s="14"/>
      <c r="BG118" s="14">
        <f t="shared" si="93"/>
        <v>0</v>
      </c>
      <c r="BH118" s="14"/>
      <c r="BI118" s="14"/>
      <c r="BJ118" s="14">
        <f t="shared" si="94"/>
        <v>0</v>
      </c>
      <c r="BK118" s="14"/>
      <c r="BL118" s="14"/>
      <c r="BM118" s="14">
        <f t="shared" si="95"/>
        <v>0</v>
      </c>
      <c r="BN118" s="14"/>
      <c r="BO118" s="14"/>
      <c r="BP118" s="14">
        <f t="shared" si="96"/>
        <v>0</v>
      </c>
      <c r="BQ118" s="14"/>
      <c r="BR118" s="14"/>
      <c r="BS118" s="14">
        <f t="shared" si="97"/>
        <v>0</v>
      </c>
      <c r="BT118" s="14"/>
      <c r="BU118" s="14"/>
      <c r="BV118" s="14">
        <f t="shared" si="98"/>
        <v>0</v>
      </c>
      <c r="BW118" s="14"/>
      <c r="BX118" s="14"/>
      <c r="BY118" s="14">
        <f t="shared" si="99"/>
        <v>0</v>
      </c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</row>
    <row r="119" spans="1:104" s="1" customFormat="1">
      <c r="A119" s="11">
        <v>11</v>
      </c>
      <c r="B119" s="11" t="s">
        <v>94</v>
      </c>
      <c r="C119" s="7"/>
      <c r="D119" s="7"/>
      <c r="E119" s="7">
        <f t="shared" si="75"/>
        <v>0</v>
      </c>
      <c r="F119" s="7"/>
      <c r="G119" s="7"/>
      <c r="H119" s="7">
        <f t="shared" si="76"/>
        <v>0</v>
      </c>
      <c r="I119" s="7"/>
      <c r="J119" s="7"/>
      <c r="K119" s="7">
        <f t="shared" si="77"/>
        <v>0</v>
      </c>
      <c r="L119" s="7"/>
      <c r="M119" s="7"/>
      <c r="N119" s="7">
        <f t="shared" si="78"/>
        <v>0</v>
      </c>
      <c r="O119" s="7"/>
      <c r="P119" s="7"/>
      <c r="Q119" s="7">
        <f t="shared" si="79"/>
        <v>0</v>
      </c>
      <c r="R119" s="7"/>
      <c r="S119" s="7"/>
      <c r="T119" s="7">
        <f t="shared" si="80"/>
        <v>0</v>
      </c>
      <c r="U119" s="7">
        <v>15</v>
      </c>
      <c r="V119" s="7">
        <v>8000</v>
      </c>
      <c r="W119" s="7">
        <f t="shared" si="81"/>
        <v>120000</v>
      </c>
      <c r="X119" s="7"/>
      <c r="Y119" s="7"/>
      <c r="Z119" s="7">
        <f t="shared" si="82"/>
        <v>0</v>
      </c>
      <c r="AA119" s="7"/>
      <c r="AB119" s="7"/>
      <c r="AC119" s="7">
        <f t="shared" si="83"/>
        <v>0</v>
      </c>
      <c r="AD119" s="7"/>
      <c r="AE119" s="7"/>
      <c r="AF119" s="7">
        <f t="shared" si="84"/>
        <v>0</v>
      </c>
      <c r="AG119" s="7"/>
      <c r="AH119" s="7"/>
      <c r="AI119" s="7">
        <f t="shared" si="85"/>
        <v>0</v>
      </c>
      <c r="AJ119" s="7"/>
      <c r="AK119" s="7"/>
      <c r="AL119" s="7">
        <f t="shared" si="86"/>
        <v>0</v>
      </c>
      <c r="AM119" s="7"/>
      <c r="AN119" s="7"/>
      <c r="AO119" s="7">
        <f t="shared" si="87"/>
        <v>0</v>
      </c>
      <c r="AP119" s="7"/>
      <c r="AQ119" s="7"/>
      <c r="AR119" s="7">
        <f t="shared" si="88"/>
        <v>0</v>
      </c>
      <c r="AS119" s="7"/>
      <c r="AT119" s="7"/>
      <c r="AU119" s="7">
        <f t="shared" si="89"/>
        <v>0</v>
      </c>
      <c r="AV119" s="14"/>
      <c r="AW119" s="14"/>
      <c r="AX119" s="14">
        <f t="shared" si="90"/>
        <v>0</v>
      </c>
      <c r="AY119" s="14"/>
      <c r="AZ119" s="14"/>
      <c r="BA119" s="14">
        <f t="shared" si="91"/>
        <v>0</v>
      </c>
      <c r="BB119" s="14"/>
      <c r="BC119" s="14"/>
      <c r="BD119" s="14">
        <f t="shared" si="92"/>
        <v>0</v>
      </c>
      <c r="BE119" s="14"/>
      <c r="BF119" s="14"/>
      <c r="BG119" s="14">
        <f t="shared" si="93"/>
        <v>0</v>
      </c>
      <c r="BH119" s="14"/>
      <c r="BI119" s="14"/>
      <c r="BJ119" s="14">
        <f t="shared" si="94"/>
        <v>0</v>
      </c>
      <c r="BK119" s="14"/>
      <c r="BL119" s="14"/>
      <c r="BM119" s="14">
        <f t="shared" si="95"/>
        <v>0</v>
      </c>
      <c r="BN119" s="14"/>
      <c r="BO119" s="14"/>
      <c r="BP119" s="14">
        <f t="shared" si="96"/>
        <v>0</v>
      </c>
      <c r="BQ119" s="14"/>
      <c r="BR119" s="14"/>
      <c r="BS119" s="14">
        <f t="shared" si="97"/>
        <v>0</v>
      </c>
      <c r="BT119" s="14"/>
      <c r="BU119" s="14"/>
      <c r="BV119" s="14">
        <f t="shared" si="98"/>
        <v>0</v>
      </c>
      <c r="BW119" s="14"/>
      <c r="BX119" s="14"/>
      <c r="BY119" s="14">
        <f t="shared" si="99"/>
        <v>0</v>
      </c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</row>
    <row r="120" spans="1:104" s="1" customFormat="1">
      <c r="A120" s="11">
        <v>12</v>
      </c>
      <c r="B120" s="11" t="s">
        <v>78</v>
      </c>
      <c r="C120" s="7"/>
      <c r="D120" s="7"/>
      <c r="E120" s="7">
        <f t="shared" si="75"/>
        <v>0</v>
      </c>
      <c r="F120" s="7"/>
      <c r="G120" s="7"/>
      <c r="H120" s="7">
        <f t="shared" si="76"/>
        <v>0</v>
      </c>
      <c r="I120" s="7"/>
      <c r="J120" s="7"/>
      <c r="K120" s="7">
        <f t="shared" si="77"/>
        <v>0</v>
      </c>
      <c r="L120" s="7"/>
      <c r="M120" s="7"/>
      <c r="N120" s="7">
        <f t="shared" si="78"/>
        <v>0</v>
      </c>
      <c r="O120" s="7"/>
      <c r="P120" s="7"/>
      <c r="Q120" s="7">
        <f t="shared" si="79"/>
        <v>0</v>
      </c>
      <c r="R120" s="7"/>
      <c r="S120" s="7"/>
      <c r="T120" s="7">
        <f t="shared" si="80"/>
        <v>0</v>
      </c>
      <c r="U120" s="7"/>
      <c r="V120" s="7"/>
      <c r="W120" s="7">
        <f t="shared" si="81"/>
        <v>0</v>
      </c>
      <c r="X120" s="7"/>
      <c r="Y120" s="7"/>
      <c r="Z120" s="7">
        <f t="shared" si="82"/>
        <v>0</v>
      </c>
      <c r="AA120" s="7"/>
      <c r="AB120" s="7"/>
      <c r="AC120" s="7">
        <f t="shared" si="83"/>
        <v>0</v>
      </c>
      <c r="AD120" s="7">
        <v>10</v>
      </c>
      <c r="AE120" s="7">
        <v>8000</v>
      </c>
      <c r="AF120" s="7">
        <f t="shared" si="84"/>
        <v>80000</v>
      </c>
      <c r="AG120" s="7"/>
      <c r="AH120" s="7"/>
      <c r="AI120" s="7">
        <f t="shared" si="85"/>
        <v>0</v>
      </c>
      <c r="AJ120" s="7"/>
      <c r="AK120" s="7"/>
      <c r="AL120" s="7">
        <f t="shared" si="86"/>
        <v>0</v>
      </c>
      <c r="AM120" s="7"/>
      <c r="AN120" s="7"/>
      <c r="AO120" s="7">
        <f t="shared" si="87"/>
        <v>0</v>
      </c>
      <c r="AP120" s="7">
        <v>38</v>
      </c>
      <c r="AQ120" s="7">
        <v>7000</v>
      </c>
      <c r="AR120" s="7">
        <f t="shared" si="88"/>
        <v>266000</v>
      </c>
      <c r="AS120" s="7"/>
      <c r="AT120" s="7"/>
      <c r="AU120" s="7">
        <f t="shared" si="89"/>
        <v>0</v>
      </c>
      <c r="AV120" s="14"/>
      <c r="AW120" s="14"/>
      <c r="AX120" s="14">
        <f t="shared" si="90"/>
        <v>0</v>
      </c>
      <c r="AY120" s="14"/>
      <c r="AZ120" s="14"/>
      <c r="BA120" s="14">
        <f t="shared" si="91"/>
        <v>0</v>
      </c>
      <c r="BB120" s="14"/>
      <c r="BC120" s="14"/>
      <c r="BD120" s="14">
        <f t="shared" si="92"/>
        <v>0</v>
      </c>
      <c r="BE120" s="14"/>
      <c r="BF120" s="14"/>
      <c r="BG120" s="14">
        <f t="shared" si="93"/>
        <v>0</v>
      </c>
      <c r="BH120" s="14"/>
      <c r="BI120" s="14"/>
      <c r="BJ120" s="14">
        <f t="shared" si="94"/>
        <v>0</v>
      </c>
      <c r="BK120" s="14"/>
      <c r="BL120" s="14"/>
      <c r="BM120" s="14">
        <f t="shared" si="95"/>
        <v>0</v>
      </c>
      <c r="BN120" s="14"/>
      <c r="BO120" s="14"/>
      <c r="BP120" s="14">
        <f t="shared" si="96"/>
        <v>0</v>
      </c>
      <c r="BQ120" s="14"/>
      <c r="BR120" s="14"/>
      <c r="BS120" s="14">
        <f t="shared" si="97"/>
        <v>0</v>
      </c>
      <c r="BT120" s="14"/>
      <c r="BU120" s="14"/>
      <c r="BV120" s="14">
        <f t="shared" si="98"/>
        <v>0</v>
      </c>
      <c r="BW120" s="14"/>
      <c r="BX120" s="14"/>
      <c r="BY120" s="14">
        <f t="shared" si="99"/>
        <v>0</v>
      </c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</row>
    <row r="121" spans="1:104" s="1" customFormat="1">
      <c r="A121" s="11">
        <v>13</v>
      </c>
      <c r="B121" s="11" t="s">
        <v>80</v>
      </c>
      <c r="C121" s="7"/>
      <c r="D121" s="7"/>
      <c r="E121" s="7">
        <f t="shared" si="75"/>
        <v>0</v>
      </c>
      <c r="F121" s="7"/>
      <c r="G121" s="7"/>
      <c r="H121" s="7">
        <f t="shared" si="76"/>
        <v>0</v>
      </c>
      <c r="I121" s="7"/>
      <c r="J121" s="7"/>
      <c r="K121" s="7">
        <f t="shared" si="77"/>
        <v>0</v>
      </c>
      <c r="L121" s="7"/>
      <c r="M121" s="7"/>
      <c r="N121" s="7">
        <f t="shared" si="78"/>
        <v>0</v>
      </c>
      <c r="O121" s="7">
        <v>200</v>
      </c>
      <c r="P121" s="7">
        <v>2400</v>
      </c>
      <c r="Q121" s="7">
        <f t="shared" si="79"/>
        <v>480000</v>
      </c>
      <c r="R121" s="7">
        <v>1000</v>
      </c>
      <c r="S121" s="7">
        <v>2400</v>
      </c>
      <c r="T121" s="7">
        <f t="shared" si="80"/>
        <v>2400000</v>
      </c>
      <c r="U121" s="7">
        <v>100</v>
      </c>
      <c r="V121" s="7">
        <v>2500</v>
      </c>
      <c r="W121" s="7">
        <f t="shared" si="81"/>
        <v>250000</v>
      </c>
      <c r="X121" s="7">
        <v>250</v>
      </c>
      <c r="Y121" s="7">
        <v>2500</v>
      </c>
      <c r="Z121" s="7">
        <f t="shared" si="82"/>
        <v>625000</v>
      </c>
      <c r="AA121" s="7"/>
      <c r="AB121" s="7"/>
      <c r="AC121" s="7">
        <f t="shared" si="83"/>
        <v>0</v>
      </c>
      <c r="AD121" s="7">
        <v>20</v>
      </c>
      <c r="AE121" s="7">
        <v>2500</v>
      </c>
      <c r="AF121" s="7">
        <f t="shared" si="84"/>
        <v>50000</v>
      </c>
      <c r="AG121" s="7"/>
      <c r="AH121" s="7"/>
      <c r="AI121" s="7">
        <f t="shared" si="85"/>
        <v>0</v>
      </c>
      <c r="AJ121" s="7">
        <v>25</v>
      </c>
      <c r="AK121" s="7">
        <v>2500</v>
      </c>
      <c r="AL121" s="7">
        <f t="shared" si="86"/>
        <v>62500</v>
      </c>
      <c r="AM121" s="7">
        <v>10</v>
      </c>
      <c r="AN121" s="7">
        <v>2500</v>
      </c>
      <c r="AO121" s="7">
        <f t="shared" si="87"/>
        <v>25000</v>
      </c>
      <c r="AP121" s="7">
        <v>104</v>
      </c>
      <c r="AQ121" s="7">
        <v>2500</v>
      </c>
      <c r="AR121" s="7">
        <f t="shared" si="88"/>
        <v>260000</v>
      </c>
      <c r="AS121" s="7"/>
      <c r="AT121" s="7"/>
      <c r="AU121" s="7">
        <f t="shared" si="89"/>
        <v>0</v>
      </c>
      <c r="AV121" s="14"/>
      <c r="AW121" s="14"/>
      <c r="AX121" s="14">
        <f t="shared" si="90"/>
        <v>0</v>
      </c>
      <c r="AY121" s="14"/>
      <c r="AZ121" s="14"/>
      <c r="BA121" s="14">
        <f t="shared" si="91"/>
        <v>0</v>
      </c>
      <c r="BB121" s="14"/>
      <c r="BC121" s="14"/>
      <c r="BD121" s="14">
        <f t="shared" si="92"/>
        <v>0</v>
      </c>
      <c r="BE121" s="14"/>
      <c r="BF121" s="14"/>
      <c r="BG121" s="14">
        <f t="shared" si="93"/>
        <v>0</v>
      </c>
      <c r="BH121" s="14"/>
      <c r="BI121" s="14"/>
      <c r="BJ121" s="14">
        <f t="shared" si="94"/>
        <v>0</v>
      </c>
      <c r="BK121" s="14"/>
      <c r="BL121" s="14"/>
      <c r="BM121" s="14">
        <f t="shared" si="95"/>
        <v>0</v>
      </c>
      <c r="BN121" s="14"/>
      <c r="BO121" s="14"/>
      <c r="BP121" s="14">
        <f t="shared" si="96"/>
        <v>0</v>
      </c>
      <c r="BQ121" s="14"/>
      <c r="BR121" s="14"/>
      <c r="BS121" s="14">
        <f t="shared" si="97"/>
        <v>0</v>
      </c>
      <c r="BT121" s="14"/>
      <c r="BU121" s="14"/>
      <c r="BV121" s="14">
        <f t="shared" si="98"/>
        <v>0</v>
      </c>
      <c r="BW121" s="14"/>
      <c r="BX121" s="14"/>
      <c r="BY121" s="14">
        <f t="shared" si="99"/>
        <v>0</v>
      </c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</row>
    <row r="122" spans="1:104" s="1" customFormat="1">
      <c r="A122" s="11">
        <v>14</v>
      </c>
      <c r="B122" s="11" t="s">
        <v>83</v>
      </c>
      <c r="C122" s="7"/>
      <c r="D122" s="7"/>
      <c r="E122" s="7">
        <f t="shared" si="75"/>
        <v>0</v>
      </c>
      <c r="F122" s="7"/>
      <c r="G122" s="7"/>
      <c r="H122" s="7">
        <f t="shared" si="76"/>
        <v>0</v>
      </c>
      <c r="I122" s="7"/>
      <c r="J122" s="7"/>
      <c r="K122" s="7">
        <f t="shared" si="77"/>
        <v>0</v>
      </c>
      <c r="L122" s="7"/>
      <c r="M122" s="7"/>
      <c r="N122" s="7">
        <f t="shared" si="78"/>
        <v>0</v>
      </c>
      <c r="O122" s="7">
        <v>10</v>
      </c>
      <c r="P122" s="7">
        <v>18000</v>
      </c>
      <c r="Q122" s="7">
        <f t="shared" si="79"/>
        <v>180000</v>
      </c>
      <c r="R122" s="7"/>
      <c r="S122" s="7"/>
      <c r="T122" s="7">
        <f t="shared" si="80"/>
        <v>0</v>
      </c>
      <c r="U122" s="7"/>
      <c r="V122" s="7"/>
      <c r="W122" s="7">
        <f t="shared" si="81"/>
        <v>0</v>
      </c>
      <c r="X122" s="7"/>
      <c r="Y122" s="7"/>
      <c r="Z122" s="7">
        <f t="shared" si="82"/>
        <v>0</v>
      </c>
      <c r="AA122" s="7"/>
      <c r="AB122" s="7"/>
      <c r="AC122" s="7">
        <f t="shared" si="83"/>
        <v>0</v>
      </c>
      <c r="AD122" s="7"/>
      <c r="AE122" s="7"/>
      <c r="AF122" s="7">
        <f t="shared" si="84"/>
        <v>0</v>
      </c>
      <c r="AG122" s="7"/>
      <c r="AH122" s="7"/>
      <c r="AI122" s="7">
        <f t="shared" si="85"/>
        <v>0</v>
      </c>
      <c r="AJ122" s="7">
        <v>2</v>
      </c>
      <c r="AK122" s="7">
        <v>19000</v>
      </c>
      <c r="AL122" s="7">
        <f t="shared" si="86"/>
        <v>38000</v>
      </c>
      <c r="AM122" s="7">
        <v>1</v>
      </c>
      <c r="AN122" s="7">
        <v>19000</v>
      </c>
      <c r="AO122" s="7">
        <f t="shared" si="87"/>
        <v>19000</v>
      </c>
      <c r="AP122" s="7">
        <v>60</v>
      </c>
      <c r="AQ122" s="7">
        <v>18000</v>
      </c>
      <c r="AR122" s="7">
        <f t="shared" si="88"/>
        <v>1080000</v>
      </c>
      <c r="AS122" s="7"/>
      <c r="AT122" s="7"/>
      <c r="AU122" s="7">
        <f t="shared" si="89"/>
        <v>0</v>
      </c>
      <c r="AV122" s="14"/>
      <c r="AW122" s="14"/>
      <c r="AX122" s="14">
        <f t="shared" si="90"/>
        <v>0</v>
      </c>
      <c r="AY122" s="14"/>
      <c r="AZ122" s="14"/>
      <c r="BA122" s="14">
        <f t="shared" si="91"/>
        <v>0</v>
      </c>
      <c r="BB122" s="14"/>
      <c r="BC122" s="14"/>
      <c r="BD122" s="14">
        <f t="shared" si="92"/>
        <v>0</v>
      </c>
      <c r="BE122" s="14"/>
      <c r="BF122" s="14"/>
      <c r="BG122" s="14">
        <f t="shared" si="93"/>
        <v>0</v>
      </c>
      <c r="BH122" s="14"/>
      <c r="BI122" s="14"/>
      <c r="BJ122" s="14">
        <f t="shared" si="94"/>
        <v>0</v>
      </c>
      <c r="BK122" s="14"/>
      <c r="BL122" s="14"/>
      <c r="BM122" s="14">
        <f t="shared" si="95"/>
        <v>0</v>
      </c>
      <c r="BN122" s="14"/>
      <c r="BO122" s="14"/>
      <c r="BP122" s="14">
        <f t="shared" si="96"/>
        <v>0</v>
      </c>
      <c r="BQ122" s="14"/>
      <c r="BR122" s="14"/>
      <c r="BS122" s="14">
        <f t="shared" si="97"/>
        <v>0</v>
      </c>
      <c r="BT122" s="14"/>
      <c r="BU122" s="14"/>
      <c r="BV122" s="14">
        <f t="shared" si="98"/>
        <v>0</v>
      </c>
      <c r="BW122" s="14"/>
      <c r="BX122" s="14"/>
      <c r="BY122" s="14">
        <f t="shared" si="99"/>
        <v>0</v>
      </c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</row>
    <row r="123" spans="1:104" s="1" customFormat="1">
      <c r="A123" s="11">
        <v>15</v>
      </c>
      <c r="B123" s="11" t="s">
        <v>84</v>
      </c>
      <c r="C123" s="7"/>
      <c r="D123" s="7"/>
      <c r="E123" s="7">
        <f t="shared" si="75"/>
        <v>0</v>
      </c>
      <c r="F123" s="7"/>
      <c r="G123" s="7"/>
      <c r="H123" s="7">
        <f t="shared" si="76"/>
        <v>0</v>
      </c>
      <c r="I123" s="7"/>
      <c r="J123" s="7"/>
      <c r="K123" s="7">
        <f t="shared" si="77"/>
        <v>0</v>
      </c>
      <c r="L123" s="7"/>
      <c r="M123" s="7"/>
      <c r="N123" s="7">
        <f t="shared" si="78"/>
        <v>0</v>
      </c>
      <c r="O123" s="7"/>
      <c r="P123" s="7"/>
      <c r="Q123" s="7">
        <f t="shared" si="79"/>
        <v>0</v>
      </c>
      <c r="R123" s="7"/>
      <c r="S123" s="7"/>
      <c r="T123" s="7">
        <f t="shared" si="80"/>
        <v>0</v>
      </c>
      <c r="U123" s="7"/>
      <c r="V123" s="7"/>
      <c r="W123" s="7">
        <f t="shared" si="81"/>
        <v>0</v>
      </c>
      <c r="X123" s="7"/>
      <c r="Y123" s="7"/>
      <c r="Z123" s="7">
        <f t="shared" si="82"/>
        <v>0</v>
      </c>
      <c r="AA123" s="7"/>
      <c r="AB123" s="7"/>
      <c r="AC123" s="7">
        <f t="shared" si="83"/>
        <v>0</v>
      </c>
      <c r="AD123" s="7">
        <v>5</v>
      </c>
      <c r="AE123" s="7">
        <v>25000</v>
      </c>
      <c r="AF123" s="7">
        <f t="shared" si="84"/>
        <v>125000</v>
      </c>
      <c r="AG123" s="7"/>
      <c r="AH123" s="7"/>
      <c r="AI123" s="7">
        <f t="shared" si="85"/>
        <v>0</v>
      </c>
      <c r="AJ123" s="7"/>
      <c r="AK123" s="7"/>
      <c r="AL123" s="7">
        <f t="shared" si="86"/>
        <v>0</v>
      </c>
      <c r="AM123" s="7">
        <v>6</v>
      </c>
      <c r="AN123" s="7">
        <v>28000</v>
      </c>
      <c r="AO123" s="7">
        <f t="shared" si="87"/>
        <v>168000</v>
      </c>
      <c r="AP123" s="7"/>
      <c r="AQ123" s="7"/>
      <c r="AR123" s="7">
        <f t="shared" si="88"/>
        <v>0</v>
      </c>
      <c r="AS123" s="7"/>
      <c r="AT123" s="7"/>
      <c r="AU123" s="7">
        <f t="shared" si="89"/>
        <v>0</v>
      </c>
      <c r="AV123" s="14"/>
      <c r="AW123" s="14"/>
      <c r="AX123" s="14">
        <f t="shared" si="90"/>
        <v>0</v>
      </c>
      <c r="AY123" s="14"/>
      <c r="AZ123" s="14"/>
      <c r="BA123" s="14">
        <f t="shared" si="91"/>
        <v>0</v>
      </c>
      <c r="BB123" s="14"/>
      <c r="BC123" s="14"/>
      <c r="BD123" s="14">
        <f t="shared" si="92"/>
        <v>0</v>
      </c>
      <c r="BE123" s="14"/>
      <c r="BF123" s="14"/>
      <c r="BG123" s="14">
        <f t="shared" si="93"/>
        <v>0</v>
      </c>
      <c r="BH123" s="14"/>
      <c r="BI123" s="14"/>
      <c r="BJ123" s="14">
        <f t="shared" si="94"/>
        <v>0</v>
      </c>
      <c r="BK123" s="14"/>
      <c r="BL123" s="14"/>
      <c r="BM123" s="14">
        <f t="shared" si="95"/>
        <v>0</v>
      </c>
      <c r="BN123" s="14"/>
      <c r="BO123" s="14"/>
      <c r="BP123" s="14">
        <f t="shared" si="96"/>
        <v>0</v>
      </c>
      <c r="BQ123" s="14"/>
      <c r="BR123" s="14"/>
      <c r="BS123" s="14">
        <f t="shared" si="97"/>
        <v>0</v>
      </c>
      <c r="BT123" s="14"/>
      <c r="BU123" s="14"/>
      <c r="BV123" s="14">
        <f t="shared" si="98"/>
        <v>0</v>
      </c>
      <c r="BW123" s="14"/>
      <c r="BX123" s="14"/>
      <c r="BY123" s="14">
        <f t="shared" si="99"/>
        <v>0</v>
      </c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</row>
    <row r="124" spans="1:104" s="1" customFormat="1">
      <c r="A124" s="11">
        <v>16</v>
      </c>
      <c r="B124" s="11" t="s">
        <v>85</v>
      </c>
      <c r="C124" s="7"/>
      <c r="D124" s="7"/>
      <c r="E124" s="7">
        <f t="shared" si="75"/>
        <v>0</v>
      </c>
      <c r="F124" s="7"/>
      <c r="G124" s="7"/>
      <c r="H124" s="7">
        <f t="shared" si="76"/>
        <v>0</v>
      </c>
      <c r="I124" s="7"/>
      <c r="J124" s="7"/>
      <c r="K124" s="7">
        <f t="shared" si="77"/>
        <v>0</v>
      </c>
      <c r="L124" s="7"/>
      <c r="M124" s="7"/>
      <c r="N124" s="7">
        <f t="shared" si="78"/>
        <v>0</v>
      </c>
      <c r="O124" s="7"/>
      <c r="P124" s="7"/>
      <c r="Q124" s="7">
        <f t="shared" si="79"/>
        <v>0</v>
      </c>
      <c r="R124" s="7"/>
      <c r="S124" s="7"/>
      <c r="T124" s="7">
        <f t="shared" si="80"/>
        <v>0</v>
      </c>
      <c r="U124" s="7"/>
      <c r="V124" s="7"/>
      <c r="W124" s="7">
        <f t="shared" si="81"/>
        <v>0</v>
      </c>
      <c r="X124" s="7"/>
      <c r="Y124" s="7"/>
      <c r="Z124" s="7">
        <f t="shared" si="82"/>
        <v>0</v>
      </c>
      <c r="AA124" s="7"/>
      <c r="AB124" s="7"/>
      <c r="AC124" s="7">
        <f t="shared" si="83"/>
        <v>0</v>
      </c>
      <c r="AD124" s="7"/>
      <c r="AE124" s="7"/>
      <c r="AF124" s="7">
        <f t="shared" si="84"/>
        <v>0</v>
      </c>
      <c r="AG124" s="7"/>
      <c r="AH124" s="7"/>
      <c r="AI124" s="7">
        <f t="shared" si="85"/>
        <v>0</v>
      </c>
      <c r="AJ124" s="7"/>
      <c r="AK124" s="7"/>
      <c r="AL124" s="7">
        <f t="shared" si="86"/>
        <v>0</v>
      </c>
      <c r="AM124" s="7"/>
      <c r="AN124" s="7"/>
      <c r="AO124" s="7">
        <f t="shared" si="87"/>
        <v>0</v>
      </c>
      <c r="AP124" s="7"/>
      <c r="AQ124" s="7"/>
      <c r="AR124" s="7">
        <f t="shared" si="88"/>
        <v>0</v>
      </c>
      <c r="AS124" s="7"/>
      <c r="AT124" s="7"/>
      <c r="AU124" s="7">
        <f t="shared" si="89"/>
        <v>0</v>
      </c>
      <c r="AV124" s="14"/>
      <c r="AW124" s="14"/>
      <c r="AX124" s="14">
        <f t="shared" si="90"/>
        <v>0</v>
      </c>
      <c r="AY124" s="14"/>
      <c r="AZ124" s="14"/>
      <c r="BA124" s="14">
        <f t="shared" si="91"/>
        <v>0</v>
      </c>
      <c r="BB124" s="14"/>
      <c r="BC124" s="14"/>
      <c r="BD124" s="14">
        <f t="shared" si="92"/>
        <v>0</v>
      </c>
      <c r="BE124" s="14"/>
      <c r="BF124" s="14"/>
      <c r="BG124" s="14">
        <f t="shared" si="93"/>
        <v>0</v>
      </c>
      <c r="BH124" s="14"/>
      <c r="BI124" s="14"/>
      <c r="BJ124" s="14">
        <f t="shared" si="94"/>
        <v>0</v>
      </c>
      <c r="BK124" s="14"/>
      <c r="BL124" s="14"/>
      <c r="BM124" s="14">
        <f t="shared" si="95"/>
        <v>0</v>
      </c>
      <c r="BN124" s="14"/>
      <c r="BO124" s="14"/>
      <c r="BP124" s="14">
        <f t="shared" si="96"/>
        <v>0</v>
      </c>
      <c r="BQ124" s="14"/>
      <c r="BR124" s="14"/>
      <c r="BS124" s="14">
        <f t="shared" si="97"/>
        <v>0</v>
      </c>
      <c r="BT124" s="14"/>
      <c r="BU124" s="14"/>
      <c r="BV124" s="14">
        <f t="shared" si="98"/>
        <v>0</v>
      </c>
      <c r="BW124" s="14"/>
      <c r="BX124" s="14"/>
      <c r="BY124" s="14">
        <f t="shared" si="99"/>
        <v>0</v>
      </c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</row>
    <row r="125" spans="1:104" s="1" customFormat="1">
      <c r="A125" s="11">
        <v>17</v>
      </c>
      <c r="B125" s="11" t="s">
        <v>86</v>
      </c>
      <c r="C125" s="7"/>
      <c r="D125" s="7"/>
      <c r="E125" s="7">
        <f t="shared" si="75"/>
        <v>0</v>
      </c>
      <c r="F125" s="7"/>
      <c r="G125" s="7"/>
      <c r="H125" s="7">
        <f t="shared" si="76"/>
        <v>0</v>
      </c>
      <c r="I125" s="7"/>
      <c r="J125" s="7"/>
      <c r="K125" s="7">
        <f t="shared" si="77"/>
        <v>0</v>
      </c>
      <c r="L125" s="7"/>
      <c r="M125" s="7"/>
      <c r="N125" s="7">
        <f t="shared" si="78"/>
        <v>0</v>
      </c>
      <c r="O125" s="7"/>
      <c r="P125" s="7"/>
      <c r="Q125" s="7">
        <f t="shared" si="79"/>
        <v>0</v>
      </c>
      <c r="R125" s="7"/>
      <c r="S125" s="7"/>
      <c r="T125" s="7">
        <f t="shared" si="80"/>
        <v>0</v>
      </c>
      <c r="U125" s="7"/>
      <c r="V125" s="7"/>
      <c r="W125" s="7">
        <f t="shared" si="81"/>
        <v>0</v>
      </c>
      <c r="X125" s="7"/>
      <c r="Y125" s="7"/>
      <c r="Z125" s="7">
        <f t="shared" si="82"/>
        <v>0</v>
      </c>
      <c r="AA125" s="7"/>
      <c r="AB125" s="7"/>
      <c r="AC125" s="7">
        <f t="shared" si="83"/>
        <v>0</v>
      </c>
      <c r="AD125" s="7"/>
      <c r="AE125" s="7"/>
      <c r="AF125" s="7">
        <f t="shared" si="84"/>
        <v>0</v>
      </c>
      <c r="AG125" s="7"/>
      <c r="AH125" s="7"/>
      <c r="AI125" s="7">
        <f t="shared" si="85"/>
        <v>0</v>
      </c>
      <c r="AJ125" s="7"/>
      <c r="AK125" s="7"/>
      <c r="AL125" s="7">
        <f t="shared" si="86"/>
        <v>0</v>
      </c>
      <c r="AM125" s="7">
        <v>1.9</v>
      </c>
      <c r="AN125" s="7">
        <v>32000</v>
      </c>
      <c r="AO125" s="7">
        <f t="shared" si="87"/>
        <v>60800</v>
      </c>
      <c r="AP125" s="7"/>
      <c r="AQ125" s="7"/>
      <c r="AR125" s="7">
        <f t="shared" si="88"/>
        <v>0</v>
      </c>
      <c r="AS125" s="7"/>
      <c r="AT125" s="7"/>
      <c r="AU125" s="7">
        <f t="shared" si="89"/>
        <v>0</v>
      </c>
      <c r="AV125" s="14"/>
      <c r="AW125" s="14"/>
      <c r="AX125" s="14">
        <f t="shared" si="90"/>
        <v>0</v>
      </c>
      <c r="AY125" s="14"/>
      <c r="AZ125" s="14"/>
      <c r="BA125" s="14">
        <f t="shared" si="91"/>
        <v>0</v>
      </c>
      <c r="BB125" s="14"/>
      <c r="BC125" s="14"/>
      <c r="BD125" s="14">
        <f t="shared" si="92"/>
        <v>0</v>
      </c>
      <c r="BE125" s="14"/>
      <c r="BF125" s="14"/>
      <c r="BG125" s="14">
        <f t="shared" si="93"/>
        <v>0</v>
      </c>
      <c r="BH125" s="14"/>
      <c r="BI125" s="14"/>
      <c r="BJ125" s="14">
        <f t="shared" si="94"/>
        <v>0</v>
      </c>
      <c r="BK125" s="14"/>
      <c r="BL125" s="14"/>
      <c r="BM125" s="14">
        <f t="shared" si="95"/>
        <v>0</v>
      </c>
      <c r="BN125" s="14"/>
      <c r="BO125" s="14"/>
      <c r="BP125" s="14">
        <f t="shared" si="96"/>
        <v>0</v>
      </c>
      <c r="BQ125" s="14"/>
      <c r="BR125" s="14"/>
      <c r="BS125" s="14">
        <f t="shared" si="97"/>
        <v>0</v>
      </c>
      <c r="BT125" s="14"/>
      <c r="BU125" s="14"/>
      <c r="BV125" s="14">
        <f t="shared" si="98"/>
        <v>0</v>
      </c>
      <c r="BW125" s="14"/>
      <c r="BX125" s="14"/>
      <c r="BY125" s="14">
        <f t="shared" si="99"/>
        <v>0</v>
      </c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</row>
    <row r="126" spans="1:104" s="1" customFormat="1">
      <c r="A126" s="11">
        <v>18</v>
      </c>
      <c r="B126" s="11"/>
      <c r="C126" s="7"/>
      <c r="D126" s="7"/>
      <c r="E126" s="7">
        <f t="shared" si="75"/>
        <v>0</v>
      </c>
      <c r="F126" s="7"/>
      <c r="G126" s="7"/>
      <c r="H126" s="7">
        <f t="shared" si="76"/>
        <v>0</v>
      </c>
      <c r="I126" s="7"/>
      <c r="J126" s="7"/>
      <c r="K126" s="7">
        <f t="shared" si="77"/>
        <v>0</v>
      </c>
      <c r="L126" s="7"/>
      <c r="M126" s="7"/>
      <c r="N126" s="7">
        <f t="shared" si="78"/>
        <v>0</v>
      </c>
      <c r="O126" s="7"/>
      <c r="P126" s="7"/>
      <c r="Q126" s="7">
        <f t="shared" si="79"/>
        <v>0</v>
      </c>
      <c r="R126" s="7"/>
      <c r="S126" s="7"/>
      <c r="T126" s="7">
        <f t="shared" si="80"/>
        <v>0</v>
      </c>
      <c r="U126" s="7"/>
      <c r="V126" s="7"/>
      <c r="W126" s="7">
        <f t="shared" si="81"/>
        <v>0</v>
      </c>
      <c r="X126" s="7"/>
      <c r="Y126" s="7"/>
      <c r="Z126" s="7">
        <f t="shared" si="82"/>
        <v>0</v>
      </c>
      <c r="AA126" s="7"/>
      <c r="AB126" s="7"/>
      <c r="AC126" s="7">
        <f t="shared" si="83"/>
        <v>0</v>
      </c>
      <c r="AD126" s="7"/>
      <c r="AE126" s="7"/>
      <c r="AF126" s="7">
        <f t="shared" si="84"/>
        <v>0</v>
      </c>
      <c r="AG126" s="7"/>
      <c r="AH126" s="7"/>
      <c r="AI126" s="7">
        <f t="shared" si="85"/>
        <v>0</v>
      </c>
      <c r="AJ126" s="7"/>
      <c r="AK126" s="7"/>
      <c r="AL126" s="7">
        <f t="shared" si="86"/>
        <v>0</v>
      </c>
      <c r="AM126" s="7"/>
      <c r="AN126" s="7"/>
      <c r="AO126" s="7">
        <f t="shared" si="87"/>
        <v>0</v>
      </c>
      <c r="AP126" s="7"/>
      <c r="AQ126" s="7"/>
      <c r="AR126" s="7">
        <f t="shared" si="88"/>
        <v>0</v>
      </c>
      <c r="AS126" s="7"/>
      <c r="AT126" s="7"/>
      <c r="AU126" s="7">
        <f t="shared" si="89"/>
        <v>0</v>
      </c>
      <c r="AV126" s="14"/>
      <c r="AW126" s="14"/>
      <c r="AX126" s="14">
        <f t="shared" si="90"/>
        <v>0</v>
      </c>
      <c r="AY126" s="14"/>
      <c r="AZ126" s="14"/>
      <c r="BA126" s="14">
        <f t="shared" si="91"/>
        <v>0</v>
      </c>
      <c r="BB126" s="14"/>
      <c r="BC126" s="14"/>
      <c r="BD126" s="14">
        <f t="shared" si="92"/>
        <v>0</v>
      </c>
      <c r="BE126" s="14"/>
      <c r="BF126" s="14"/>
      <c r="BG126" s="14">
        <f t="shared" si="93"/>
        <v>0</v>
      </c>
      <c r="BH126" s="14"/>
      <c r="BI126" s="14"/>
      <c r="BJ126" s="14">
        <f t="shared" si="94"/>
        <v>0</v>
      </c>
      <c r="BK126" s="14"/>
      <c r="BL126" s="14"/>
      <c r="BM126" s="14">
        <f t="shared" si="95"/>
        <v>0</v>
      </c>
      <c r="BN126" s="14"/>
      <c r="BO126" s="14"/>
      <c r="BP126" s="14">
        <f t="shared" si="96"/>
        <v>0</v>
      </c>
      <c r="BQ126" s="14"/>
      <c r="BR126" s="14"/>
      <c r="BS126" s="14">
        <f t="shared" si="97"/>
        <v>0</v>
      </c>
      <c r="BT126" s="14"/>
      <c r="BU126" s="14"/>
      <c r="BV126" s="14">
        <f t="shared" si="98"/>
        <v>0</v>
      </c>
      <c r="BW126" s="14"/>
      <c r="BX126" s="14"/>
      <c r="BY126" s="14">
        <f t="shared" si="99"/>
        <v>0</v>
      </c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</row>
    <row r="127" spans="1:104" s="1" customFormat="1">
      <c r="A127" s="11">
        <v>19</v>
      </c>
      <c r="B127" s="11"/>
      <c r="C127" s="7"/>
      <c r="D127" s="7"/>
      <c r="E127" s="7">
        <f t="shared" si="75"/>
        <v>0</v>
      </c>
      <c r="F127" s="7"/>
      <c r="G127" s="7"/>
      <c r="H127" s="7">
        <f t="shared" si="76"/>
        <v>0</v>
      </c>
      <c r="I127" s="7"/>
      <c r="J127" s="7"/>
      <c r="K127" s="7">
        <f t="shared" si="77"/>
        <v>0</v>
      </c>
      <c r="L127" s="7"/>
      <c r="M127" s="7"/>
      <c r="N127" s="7">
        <f t="shared" si="78"/>
        <v>0</v>
      </c>
      <c r="O127" s="7"/>
      <c r="P127" s="7"/>
      <c r="Q127" s="7">
        <f t="shared" si="79"/>
        <v>0</v>
      </c>
      <c r="R127" s="7"/>
      <c r="S127" s="7"/>
      <c r="T127" s="7">
        <f t="shared" si="80"/>
        <v>0</v>
      </c>
      <c r="U127" s="7"/>
      <c r="V127" s="7"/>
      <c r="W127" s="7">
        <f t="shared" si="81"/>
        <v>0</v>
      </c>
      <c r="X127" s="7"/>
      <c r="Y127" s="7"/>
      <c r="Z127" s="7">
        <f t="shared" si="82"/>
        <v>0</v>
      </c>
      <c r="AA127" s="7"/>
      <c r="AB127" s="7"/>
      <c r="AC127" s="7">
        <f t="shared" si="83"/>
        <v>0</v>
      </c>
      <c r="AD127" s="7"/>
      <c r="AE127" s="7"/>
      <c r="AF127" s="7">
        <f t="shared" si="84"/>
        <v>0</v>
      </c>
      <c r="AG127" s="7"/>
      <c r="AH127" s="7"/>
      <c r="AI127" s="7">
        <f t="shared" si="85"/>
        <v>0</v>
      </c>
      <c r="AJ127" s="7"/>
      <c r="AK127" s="7"/>
      <c r="AL127" s="7">
        <f t="shared" si="86"/>
        <v>0</v>
      </c>
      <c r="AM127" s="7"/>
      <c r="AN127" s="7"/>
      <c r="AO127" s="7">
        <f t="shared" si="87"/>
        <v>0</v>
      </c>
      <c r="AP127" s="7"/>
      <c r="AQ127" s="7"/>
      <c r="AR127" s="7">
        <f t="shared" si="88"/>
        <v>0</v>
      </c>
      <c r="AS127" s="7"/>
      <c r="AT127" s="7"/>
      <c r="AU127" s="7">
        <f t="shared" si="89"/>
        <v>0</v>
      </c>
      <c r="AV127" s="14"/>
      <c r="AW127" s="14"/>
      <c r="AX127" s="14">
        <f t="shared" si="90"/>
        <v>0</v>
      </c>
      <c r="AY127" s="14"/>
      <c r="AZ127" s="14"/>
      <c r="BA127" s="14">
        <f t="shared" si="91"/>
        <v>0</v>
      </c>
      <c r="BB127" s="14"/>
      <c r="BC127" s="14"/>
      <c r="BD127" s="14">
        <f t="shared" si="92"/>
        <v>0</v>
      </c>
      <c r="BE127" s="14"/>
      <c r="BF127" s="14"/>
      <c r="BG127" s="14">
        <f t="shared" si="93"/>
        <v>0</v>
      </c>
      <c r="BH127" s="14"/>
      <c r="BI127" s="14"/>
      <c r="BJ127" s="14">
        <f t="shared" si="94"/>
        <v>0</v>
      </c>
      <c r="BK127" s="14"/>
      <c r="BL127" s="14"/>
      <c r="BM127" s="14">
        <f t="shared" si="95"/>
        <v>0</v>
      </c>
      <c r="BN127" s="14"/>
      <c r="BO127" s="14"/>
      <c r="BP127" s="14">
        <f t="shared" si="96"/>
        <v>0</v>
      </c>
      <c r="BQ127" s="14"/>
      <c r="BR127" s="14"/>
      <c r="BS127" s="14">
        <f t="shared" si="97"/>
        <v>0</v>
      </c>
      <c r="BT127" s="14"/>
      <c r="BU127" s="14"/>
      <c r="BV127" s="14">
        <f t="shared" si="98"/>
        <v>0</v>
      </c>
      <c r="BW127" s="14"/>
      <c r="BX127" s="14"/>
      <c r="BY127" s="14">
        <f t="shared" si="99"/>
        <v>0</v>
      </c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</row>
    <row r="128" spans="1:104" s="1" customFormat="1">
      <c r="A128" s="11">
        <v>20</v>
      </c>
      <c r="B128" s="11"/>
      <c r="C128" s="7"/>
      <c r="D128" s="7"/>
      <c r="E128" s="7">
        <f t="shared" si="75"/>
        <v>0</v>
      </c>
      <c r="F128" s="7"/>
      <c r="G128" s="7"/>
      <c r="H128" s="7">
        <f t="shared" si="76"/>
        <v>0</v>
      </c>
      <c r="I128" s="7"/>
      <c r="J128" s="7"/>
      <c r="K128" s="7">
        <f t="shared" si="77"/>
        <v>0</v>
      </c>
      <c r="L128" s="7"/>
      <c r="M128" s="7"/>
      <c r="N128" s="7">
        <f t="shared" si="78"/>
        <v>0</v>
      </c>
      <c r="O128" s="7"/>
      <c r="P128" s="7"/>
      <c r="Q128" s="7">
        <f t="shared" si="79"/>
        <v>0</v>
      </c>
      <c r="R128" s="7"/>
      <c r="S128" s="7"/>
      <c r="T128" s="7">
        <f t="shared" si="80"/>
        <v>0</v>
      </c>
      <c r="U128" s="7"/>
      <c r="V128" s="7"/>
      <c r="W128" s="7">
        <f t="shared" si="81"/>
        <v>0</v>
      </c>
      <c r="X128" s="7"/>
      <c r="Y128" s="7"/>
      <c r="Z128" s="7">
        <f t="shared" si="82"/>
        <v>0</v>
      </c>
      <c r="AA128" s="7"/>
      <c r="AB128" s="7"/>
      <c r="AC128" s="7">
        <f t="shared" si="83"/>
        <v>0</v>
      </c>
      <c r="AD128" s="7"/>
      <c r="AE128" s="7"/>
      <c r="AF128" s="7">
        <f t="shared" si="84"/>
        <v>0</v>
      </c>
      <c r="AG128" s="7"/>
      <c r="AH128" s="7"/>
      <c r="AI128" s="7">
        <f t="shared" si="85"/>
        <v>0</v>
      </c>
      <c r="AJ128" s="7"/>
      <c r="AK128" s="7"/>
      <c r="AL128" s="7">
        <f t="shared" si="86"/>
        <v>0</v>
      </c>
      <c r="AM128" s="7"/>
      <c r="AN128" s="7"/>
      <c r="AO128" s="7">
        <f t="shared" si="87"/>
        <v>0</v>
      </c>
      <c r="AP128" s="7"/>
      <c r="AQ128" s="7"/>
      <c r="AR128" s="7">
        <f t="shared" si="88"/>
        <v>0</v>
      </c>
      <c r="AS128" s="7"/>
      <c r="AT128" s="7"/>
      <c r="AU128" s="7">
        <f t="shared" si="89"/>
        <v>0</v>
      </c>
      <c r="AV128" s="14"/>
      <c r="AW128" s="14"/>
      <c r="AX128" s="14">
        <f t="shared" si="90"/>
        <v>0</v>
      </c>
      <c r="AY128" s="14"/>
      <c r="AZ128" s="14"/>
      <c r="BA128" s="14">
        <f t="shared" si="91"/>
        <v>0</v>
      </c>
      <c r="BB128" s="14"/>
      <c r="BC128" s="14"/>
      <c r="BD128" s="14">
        <f t="shared" si="92"/>
        <v>0</v>
      </c>
      <c r="BE128" s="14"/>
      <c r="BF128" s="14"/>
      <c r="BG128" s="14">
        <f t="shared" si="93"/>
        <v>0</v>
      </c>
      <c r="BH128" s="14"/>
      <c r="BI128" s="14"/>
      <c r="BJ128" s="14">
        <f t="shared" si="94"/>
        <v>0</v>
      </c>
      <c r="BK128" s="14"/>
      <c r="BL128" s="14"/>
      <c r="BM128" s="14">
        <f t="shared" si="95"/>
        <v>0</v>
      </c>
      <c r="BN128" s="14"/>
      <c r="BO128" s="14"/>
      <c r="BP128" s="14">
        <f t="shared" si="96"/>
        <v>0</v>
      </c>
      <c r="BQ128" s="14"/>
      <c r="BR128" s="14"/>
      <c r="BS128" s="14">
        <f t="shared" si="97"/>
        <v>0</v>
      </c>
      <c r="BT128" s="14"/>
      <c r="BU128" s="14"/>
      <c r="BV128" s="14">
        <f t="shared" si="98"/>
        <v>0</v>
      </c>
      <c r="BW128" s="14"/>
      <c r="BX128" s="14"/>
      <c r="BY128" s="14">
        <f t="shared" si="99"/>
        <v>0</v>
      </c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</row>
    <row r="129" spans="1:104" s="1" customFormat="1">
      <c r="A129" s="11">
        <v>21</v>
      </c>
      <c r="B129" s="11"/>
      <c r="C129" s="7"/>
      <c r="D129" s="7"/>
      <c r="E129" s="7">
        <f t="shared" si="75"/>
        <v>0</v>
      </c>
      <c r="F129" s="7"/>
      <c r="G129" s="7"/>
      <c r="H129" s="7">
        <f t="shared" si="76"/>
        <v>0</v>
      </c>
      <c r="I129" s="7"/>
      <c r="J129" s="7"/>
      <c r="K129" s="7">
        <f t="shared" si="77"/>
        <v>0</v>
      </c>
      <c r="L129" s="7"/>
      <c r="M129" s="7"/>
      <c r="N129" s="7">
        <f t="shared" si="78"/>
        <v>0</v>
      </c>
      <c r="O129" s="7"/>
      <c r="P129" s="7"/>
      <c r="Q129" s="7">
        <f t="shared" si="79"/>
        <v>0</v>
      </c>
      <c r="R129" s="7"/>
      <c r="S129" s="7"/>
      <c r="T129" s="7">
        <f t="shared" si="80"/>
        <v>0</v>
      </c>
      <c r="U129" s="7"/>
      <c r="V129" s="7"/>
      <c r="W129" s="7">
        <f t="shared" si="81"/>
        <v>0</v>
      </c>
      <c r="X129" s="7"/>
      <c r="Y129" s="7"/>
      <c r="Z129" s="7">
        <f t="shared" si="82"/>
        <v>0</v>
      </c>
      <c r="AA129" s="7"/>
      <c r="AB129" s="7"/>
      <c r="AC129" s="7">
        <f t="shared" si="83"/>
        <v>0</v>
      </c>
      <c r="AD129" s="7"/>
      <c r="AE129" s="7"/>
      <c r="AF129" s="7">
        <f t="shared" si="84"/>
        <v>0</v>
      </c>
      <c r="AG129" s="7"/>
      <c r="AH129" s="7"/>
      <c r="AI129" s="7">
        <f t="shared" si="85"/>
        <v>0</v>
      </c>
      <c r="AJ129" s="7"/>
      <c r="AK129" s="7"/>
      <c r="AL129" s="7">
        <f t="shared" si="86"/>
        <v>0</v>
      </c>
      <c r="AM129" s="7"/>
      <c r="AN129" s="7"/>
      <c r="AO129" s="7">
        <f t="shared" si="87"/>
        <v>0</v>
      </c>
      <c r="AP129" s="7"/>
      <c r="AQ129" s="7"/>
      <c r="AR129" s="7">
        <f t="shared" si="88"/>
        <v>0</v>
      </c>
      <c r="AS129" s="7"/>
      <c r="AT129" s="7"/>
      <c r="AU129" s="7">
        <f t="shared" si="89"/>
        <v>0</v>
      </c>
      <c r="AV129" s="14"/>
      <c r="AW129" s="14"/>
      <c r="AX129" s="14">
        <f t="shared" si="90"/>
        <v>0</v>
      </c>
      <c r="AY129" s="14"/>
      <c r="AZ129" s="14"/>
      <c r="BA129" s="14">
        <f t="shared" si="91"/>
        <v>0</v>
      </c>
      <c r="BB129" s="14"/>
      <c r="BC129" s="14"/>
      <c r="BD129" s="14">
        <f t="shared" si="92"/>
        <v>0</v>
      </c>
      <c r="BE129" s="14"/>
      <c r="BF129" s="14"/>
      <c r="BG129" s="14">
        <f t="shared" si="93"/>
        <v>0</v>
      </c>
      <c r="BH129" s="14"/>
      <c r="BI129" s="14"/>
      <c r="BJ129" s="14">
        <f t="shared" si="94"/>
        <v>0</v>
      </c>
      <c r="BK129" s="14"/>
      <c r="BL129" s="14"/>
      <c r="BM129" s="14">
        <f t="shared" si="95"/>
        <v>0</v>
      </c>
      <c r="BN129" s="14"/>
      <c r="BO129" s="14"/>
      <c r="BP129" s="14">
        <f t="shared" si="96"/>
        <v>0</v>
      </c>
      <c r="BQ129" s="14"/>
      <c r="BR129" s="14"/>
      <c r="BS129" s="14">
        <f t="shared" si="97"/>
        <v>0</v>
      </c>
      <c r="BT129" s="14"/>
      <c r="BU129" s="14"/>
      <c r="BV129" s="14">
        <f t="shared" si="98"/>
        <v>0</v>
      </c>
      <c r="BW129" s="14"/>
      <c r="BX129" s="14"/>
      <c r="BY129" s="14">
        <f t="shared" si="99"/>
        <v>0</v>
      </c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</row>
    <row r="130" spans="1:104" s="1" customFormat="1"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</row>
    <row r="131" spans="1:104" s="1" customFormat="1">
      <c r="C131" s="8"/>
      <c r="D131" s="8"/>
      <c r="E131" s="9">
        <f>SUM(E109:E129)</f>
        <v>26400000</v>
      </c>
      <c r="F131" s="8"/>
      <c r="G131" s="8"/>
      <c r="H131" s="9">
        <f>SUM(H109:H129)</f>
        <v>8375000</v>
      </c>
      <c r="I131" s="8"/>
      <c r="J131" s="8"/>
      <c r="K131" s="9">
        <f>SUM(K109:K129)</f>
        <v>5600000</v>
      </c>
      <c r="L131" s="8"/>
      <c r="M131" s="8"/>
      <c r="N131" s="9">
        <f>SUM(N109:N129)</f>
        <v>850000</v>
      </c>
      <c r="O131" s="8"/>
      <c r="P131" s="8"/>
      <c r="Q131" s="9">
        <f>SUM(Q109:Q129)</f>
        <v>14240000</v>
      </c>
      <c r="R131" s="8"/>
      <c r="S131" s="8"/>
      <c r="T131" s="9">
        <f>SUM(T109:T129)</f>
        <v>7900000</v>
      </c>
      <c r="U131" s="8"/>
      <c r="V131" s="8"/>
      <c r="W131" s="9">
        <f>SUM(W109:W129)</f>
        <v>6710000</v>
      </c>
      <c r="X131" s="8"/>
      <c r="Y131" s="8"/>
      <c r="Z131" s="9">
        <f>SUM(Z109:Z129)</f>
        <v>7443000</v>
      </c>
      <c r="AA131" s="8"/>
      <c r="AB131" s="8"/>
      <c r="AC131" s="9">
        <f>SUM(AC109:AC129)</f>
        <v>2709000</v>
      </c>
      <c r="AD131" s="8"/>
      <c r="AE131" s="8"/>
      <c r="AF131" s="9">
        <f>SUM(AF109:AF129)</f>
        <v>499000</v>
      </c>
      <c r="AG131" s="8"/>
      <c r="AH131" s="8"/>
      <c r="AI131" s="9">
        <f>SUM(AI109:AI129)</f>
        <v>340000</v>
      </c>
      <c r="AJ131" s="8"/>
      <c r="AK131" s="8"/>
      <c r="AL131" s="9">
        <f>SUM(AL109:AL129)</f>
        <v>494500</v>
      </c>
      <c r="AM131" s="8"/>
      <c r="AN131" s="8"/>
      <c r="AO131" s="9">
        <f>SUM(AO109:AO129)</f>
        <v>761800</v>
      </c>
      <c r="AP131" s="8"/>
      <c r="AQ131" s="8"/>
      <c r="AR131" s="9">
        <f>SUM(AR109:AR129)</f>
        <v>7736000</v>
      </c>
      <c r="AS131" s="8"/>
      <c r="AT131" s="8"/>
      <c r="AU131" s="9">
        <f>SUM(AU109:AU129)</f>
        <v>0</v>
      </c>
      <c r="AV131" s="15"/>
      <c r="AW131" s="15"/>
      <c r="AX131" s="17">
        <f>SUM(AX109:AX129)</f>
        <v>0</v>
      </c>
      <c r="AY131" s="15"/>
      <c r="AZ131" s="15"/>
      <c r="BA131" s="17">
        <f>SUM(BA109:BA129)</f>
        <v>0</v>
      </c>
      <c r="BB131" s="15"/>
      <c r="BC131" s="15"/>
      <c r="BD131" s="17">
        <f>SUM(BD109:BD129)</f>
        <v>0</v>
      </c>
      <c r="BE131" s="15"/>
      <c r="BF131" s="15"/>
      <c r="BG131" s="17">
        <f>SUM(BG109:BG129)</f>
        <v>0</v>
      </c>
      <c r="BH131" s="15"/>
      <c r="BI131" s="15"/>
      <c r="BJ131" s="17">
        <f>SUM(BJ109:BJ129)</f>
        <v>0</v>
      </c>
      <c r="BK131" s="15"/>
      <c r="BL131" s="15"/>
      <c r="BM131" s="17">
        <f>SUM(BM109:BM129)</f>
        <v>0</v>
      </c>
      <c r="BN131" s="15"/>
      <c r="BO131" s="15"/>
      <c r="BP131" s="17">
        <f>SUM(BP109:BP129)</f>
        <v>0</v>
      </c>
      <c r="BQ131" s="15"/>
      <c r="BR131" s="15"/>
      <c r="BS131" s="17">
        <f>SUM(BS109:BS129)</f>
        <v>0</v>
      </c>
      <c r="BT131" s="15"/>
      <c r="BU131" s="15"/>
      <c r="BV131" s="17">
        <f>SUM(BV109:BV129)</f>
        <v>0</v>
      </c>
      <c r="BW131" s="15"/>
      <c r="BX131" s="15"/>
      <c r="BY131" s="17">
        <f>SUM(BY109:BY129)</f>
        <v>0</v>
      </c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</row>
    <row r="132" spans="1:104" s="1" customFormat="1">
      <c r="C132" s="8"/>
      <c r="D132" s="8" t="s">
        <v>71</v>
      </c>
      <c r="E132" s="9">
        <v>26400000</v>
      </c>
      <c r="F132" s="2"/>
      <c r="G132" s="8" t="s">
        <v>71</v>
      </c>
      <c r="H132" s="9">
        <v>8375000</v>
      </c>
      <c r="I132" s="2"/>
      <c r="J132" s="8" t="s">
        <v>71</v>
      </c>
      <c r="K132" s="9">
        <v>5600000</v>
      </c>
      <c r="L132" s="2"/>
      <c r="M132" s="8" t="s">
        <v>71</v>
      </c>
      <c r="N132" s="9">
        <v>850000</v>
      </c>
      <c r="O132" s="2"/>
      <c r="P132" s="8" t="s">
        <v>71</v>
      </c>
      <c r="Q132" s="9">
        <v>14240000</v>
      </c>
      <c r="R132" s="2"/>
      <c r="S132" s="8" t="s">
        <v>71</v>
      </c>
      <c r="T132" s="9">
        <v>7900000</v>
      </c>
      <c r="U132" s="2"/>
      <c r="V132" s="8" t="s">
        <v>71</v>
      </c>
      <c r="W132" s="9">
        <v>6710000</v>
      </c>
      <c r="X132" s="2"/>
      <c r="Y132" s="8" t="s">
        <v>71</v>
      </c>
      <c r="Z132" s="9">
        <v>7443000</v>
      </c>
      <c r="AA132" s="2"/>
      <c r="AB132" s="8" t="s">
        <v>71</v>
      </c>
      <c r="AC132" s="9">
        <v>2709000</v>
      </c>
      <c r="AD132" s="2"/>
      <c r="AE132" s="8" t="s">
        <v>71</v>
      </c>
      <c r="AF132" s="9">
        <f>AF131</f>
        <v>499000</v>
      </c>
      <c r="AG132" s="2"/>
      <c r="AH132" s="8" t="s">
        <v>71</v>
      </c>
      <c r="AI132" s="9">
        <f>AI131</f>
        <v>340000</v>
      </c>
      <c r="AJ132" s="2"/>
      <c r="AK132" s="8" t="s">
        <v>71</v>
      </c>
      <c r="AL132" s="9">
        <f>AL131</f>
        <v>494500</v>
      </c>
      <c r="AM132" s="2"/>
      <c r="AN132" s="8" t="s">
        <v>71</v>
      </c>
      <c r="AO132" s="9">
        <v>761800</v>
      </c>
      <c r="AP132" s="2"/>
      <c r="AQ132" s="8" t="s">
        <v>71</v>
      </c>
      <c r="AR132" s="9">
        <v>7736000</v>
      </c>
      <c r="AS132" s="2"/>
      <c r="AT132" s="8" t="s">
        <v>71</v>
      </c>
      <c r="AU132" s="9"/>
      <c r="AW132" s="15" t="s">
        <v>71</v>
      </c>
      <c r="AX132" s="17"/>
      <c r="AZ132" s="15" t="s">
        <v>71</v>
      </c>
      <c r="BA132" s="17"/>
      <c r="BC132" s="15" t="s">
        <v>71</v>
      </c>
      <c r="BD132" s="17"/>
      <c r="BF132" s="15" t="s">
        <v>71</v>
      </c>
      <c r="BG132" s="17"/>
      <c r="BI132" s="15" t="s">
        <v>71</v>
      </c>
      <c r="BJ132" s="17"/>
      <c r="BL132" s="15" t="s">
        <v>71</v>
      </c>
      <c r="BM132" s="17"/>
      <c r="BO132" s="15" t="s">
        <v>71</v>
      </c>
      <c r="BP132" s="17"/>
      <c r="BR132" s="15" t="s">
        <v>71</v>
      </c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</row>
    <row r="133" spans="1:104" s="1" customFormat="1">
      <c r="C133" s="8"/>
      <c r="D133" s="8" t="s">
        <v>82</v>
      </c>
      <c r="E133" s="9">
        <f>E131-E132</f>
        <v>0</v>
      </c>
      <c r="F133" s="2"/>
      <c r="G133" s="8" t="s">
        <v>82</v>
      </c>
      <c r="H133" s="9">
        <f>H131-H132</f>
        <v>0</v>
      </c>
      <c r="I133" s="2"/>
      <c r="J133" s="8" t="s">
        <v>82</v>
      </c>
      <c r="K133" s="9">
        <f>K131-K132</f>
        <v>0</v>
      </c>
      <c r="L133" s="2"/>
      <c r="M133" s="8" t="s">
        <v>82</v>
      </c>
      <c r="N133" s="9">
        <f>N131-N132</f>
        <v>0</v>
      </c>
      <c r="O133" s="2"/>
      <c r="P133" s="8" t="s">
        <v>82</v>
      </c>
      <c r="Q133" s="9">
        <f>Q131-Q132</f>
        <v>0</v>
      </c>
      <c r="R133" s="2"/>
      <c r="S133" s="8" t="s">
        <v>82</v>
      </c>
      <c r="T133" s="9">
        <f>T131-T132</f>
        <v>0</v>
      </c>
      <c r="U133" s="2"/>
      <c r="V133" s="8" t="s">
        <v>82</v>
      </c>
      <c r="W133" s="9">
        <f>W131-W132</f>
        <v>0</v>
      </c>
      <c r="X133" s="2"/>
      <c r="Y133" s="8" t="s">
        <v>82</v>
      </c>
      <c r="Z133" s="9">
        <f>Z131-Z132</f>
        <v>0</v>
      </c>
      <c r="AA133" s="2"/>
      <c r="AB133" s="8" t="s">
        <v>82</v>
      </c>
      <c r="AC133" s="9">
        <f>AC131-AC132</f>
        <v>0</v>
      </c>
      <c r="AD133" s="2"/>
      <c r="AE133" s="8" t="s">
        <v>82</v>
      </c>
      <c r="AF133" s="9">
        <f>AF131-AF132</f>
        <v>0</v>
      </c>
      <c r="AG133" s="2"/>
      <c r="AH133" s="8" t="s">
        <v>82</v>
      </c>
      <c r="AI133" s="9">
        <f>AI131-AI132</f>
        <v>0</v>
      </c>
      <c r="AJ133" s="2"/>
      <c r="AK133" s="8" t="s">
        <v>82</v>
      </c>
      <c r="AL133" s="9">
        <f>AL131-AL132</f>
        <v>0</v>
      </c>
      <c r="AM133" s="2"/>
      <c r="AN133" s="8" t="s">
        <v>82</v>
      </c>
      <c r="AO133" s="9">
        <f>AO131-AO132</f>
        <v>0</v>
      </c>
      <c r="AP133" s="2"/>
      <c r="AQ133" s="8" t="s">
        <v>82</v>
      </c>
      <c r="AR133" s="9">
        <f>AR131-AR132</f>
        <v>0</v>
      </c>
      <c r="AS133" s="2"/>
      <c r="AT133" s="8" t="s">
        <v>82</v>
      </c>
      <c r="AU133" s="9">
        <f>AU131-AU132</f>
        <v>0</v>
      </c>
      <c r="AW133" s="15" t="s">
        <v>82</v>
      </c>
      <c r="AX133" s="17">
        <f>AX131-AX132</f>
        <v>0</v>
      </c>
      <c r="AZ133" s="15" t="s">
        <v>82</v>
      </c>
      <c r="BA133" s="17">
        <f>BA131-BA132</f>
        <v>0</v>
      </c>
      <c r="BC133" s="15" t="s">
        <v>82</v>
      </c>
      <c r="BD133" s="17">
        <f>BD131-BD132</f>
        <v>0</v>
      </c>
      <c r="BF133" s="15" t="s">
        <v>82</v>
      </c>
      <c r="BG133" s="17">
        <f>BG131-BG132</f>
        <v>0</v>
      </c>
      <c r="BI133" s="15" t="s">
        <v>82</v>
      </c>
      <c r="BJ133" s="17">
        <f>BJ131-BJ132</f>
        <v>0</v>
      </c>
      <c r="BL133" s="15" t="s">
        <v>82</v>
      </c>
      <c r="BM133" s="17">
        <f>BM131-BM132</f>
        <v>0</v>
      </c>
      <c r="BO133" s="15" t="s">
        <v>82</v>
      </c>
      <c r="BP133" s="17">
        <f>BP131-BP132</f>
        <v>0</v>
      </c>
      <c r="BR133" s="15" t="s">
        <v>82</v>
      </c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</row>
    <row r="134" spans="1:104" s="1" customFormat="1">
      <c r="C134" s="8"/>
      <c r="D134" s="8"/>
      <c r="E134" s="8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</row>
    <row r="135" spans="1:104" s="1" customFormat="1" ht="3" customHeight="1">
      <c r="C135" s="8"/>
      <c r="D135" s="8"/>
      <c r="E135" s="8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</row>
    <row r="136" spans="1:104" s="1" customFormat="1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</row>
    <row r="137" spans="1:104" s="1" customFormat="1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</row>
    <row r="138" spans="1:104" s="1" customFormat="1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</row>
    <row r="139" spans="1:104" s="1" customFormat="1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</row>
    <row r="140" spans="1:104">
      <c r="A140" s="98" t="s">
        <v>18</v>
      </c>
      <c r="B140" s="94"/>
      <c r="C140" s="95" t="s">
        <v>102</v>
      </c>
      <c r="D140" s="96"/>
      <c r="E140" s="97"/>
      <c r="F140" s="95" t="s">
        <v>113</v>
      </c>
      <c r="G140" s="96"/>
      <c r="H140" s="97"/>
      <c r="I140" s="95" t="s">
        <v>121</v>
      </c>
      <c r="J140" s="96"/>
      <c r="K140" s="97"/>
      <c r="L140" s="95" t="s">
        <v>105</v>
      </c>
      <c r="M140" s="96"/>
      <c r="N140" s="97"/>
      <c r="O140" s="95" t="s">
        <v>109</v>
      </c>
      <c r="P140" s="96"/>
      <c r="Q140" s="97"/>
      <c r="R140" s="95" t="s">
        <v>114</v>
      </c>
      <c r="S140" s="96"/>
      <c r="T140" s="97"/>
      <c r="U140" s="95" t="s">
        <v>104</v>
      </c>
      <c r="V140" s="96"/>
      <c r="W140" s="97"/>
      <c r="X140" s="95" t="s">
        <v>103</v>
      </c>
      <c r="Y140" s="96"/>
      <c r="Z140" s="97"/>
      <c r="AA140" s="95" t="s">
        <v>128</v>
      </c>
      <c r="AB140" s="96"/>
      <c r="AC140" s="97"/>
      <c r="AD140" s="95" t="s">
        <v>124</v>
      </c>
      <c r="AE140" s="96"/>
      <c r="AF140" s="97"/>
      <c r="AG140" s="95" t="s">
        <v>115</v>
      </c>
      <c r="AH140" s="96"/>
      <c r="AI140" s="97"/>
      <c r="AJ140" s="95" t="s">
        <v>127</v>
      </c>
      <c r="AK140" s="96"/>
      <c r="AL140" s="97"/>
      <c r="AM140" s="95" t="s">
        <v>125</v>
      </c>
      <c r="AN140" s="96"/>
      <c r="AO140" s="97"/>
      <c r="AP140" s="95"/>
      <c r="AQ140" s="96"/>
      <c r="AR140" s="97"/>
      <c r="AS140" s="95"/>
      <c r="AT140" s="96"/>
      <c r="AU140" s="97"/>
      <c r="AV140" s="95"/>
      <c r="AW140" s="96"/>
      <c r="AX140" s="97"/>
      <c r="AY140" s="95"/>
      <c r="AZ140" s="96"/>
      <c r="BA140" s="97"/>
      <c r="BB140" s="95"/>
      <c r="BC140" s="96"/>
      <c r="BD140" s="97"/>
      <c r="BE140" s="95"/>
      <c r="BF140" s="96"/>
      <c r="BG140" s="97"/>
      <c r="BH140" s="95"/>
      <c r="BI140" s="96"/>
      <c r="BJ140" s="97"/>
      <c r="BK140" s="95"/>
      <c r="BL140" s="96"/>
      <c r="BM140" s="97"/>
      <c r="BN140" s="95"/>
      <c r="BO140" s="96"/>
      <c r="BP140" s="97"/>
      <c r="BQ140" s="95"/>
      <c r="BR140" s="96"/>
      <c r="BS140" s="97"/>
      <c r="BT140" s="95"/>
      <c r="BU140" s="96"/>
      <c r="BV140" s="97"/>
      <c r="BW140" s="95"/>
      <c r="BX140" s="96"/>
      <c r="BY140" s="97"/>
    </row>
    <row r="141" spans="1:104">
      <c r="A141" s="5" t="s">
        <v>10</v>
      </c>
      <c r="B141" s="5" t="s">
        <v>46</v>
      </c>
      <c r="C141" s="5" t="s">
        <v>11</v>
      </c>
      <c r="D141" s="5" t="s">
        <v>3</v>
      </c>
      <c r="E141" s="5" t="s">
        <v>38</v>
      </c>
      <c r="F141" s="5" t="s">
        <v>11</v>
      </c>
      <c r="G141" s="5" t="s">
        <v>3</v>
      </c>
      <c r="H141" s="5" t="s">
        <v>38</v>
      </c>
      <c r="I141" s="5" t="s">
        <v>11</v>
      </c>
      <c r="J141" s="5" t="s">
        <v>3</v>
      </c>
      <c r="K141" s="5" t="s">
        <v>38</v>
      </c>
      <c r="L141" s="5" t="s">
        <v>11</v>
      </c>
      <c r="M141" s="5" t="s">
        <v>3</v>
      </c>
      <c r="N141" s="5" t="s">
        <v>38</v>
      </c>
      <c r="O141" s="5" t="s">
        <v>11</v>
      </c>
      <c r="P141" s="5" t="s">
        <v>3</v>
      </c>
      <c r="Q141" s="5" t="s">
        <v>38</v>
      </c>
      <c r="R141" s="5" t="s">
        <v>11</v>
      </c>
      <c r="S141" s="5" t="s">
        <v>3</v>
      </c>
      <c r="T141" s="5" t="s">
        <v>38</v>
      </c>
      <c r="U141" s="5" t="s">
        <v>11</v>
      </c>
      <c r="V141" s="5" t="s">
        <v>3</v>
      </c>
      <c r="W141" s="5" t="s">
        <v>38</v>
      </c>
      <c r="X141" s="5" t="s">
        <v>11</v>
      </c>
      <c r="Y141" s="5" t="s">
        <v>3</v>
      </c>
      <c r="Z141" s="5" t="s">
        <v>38</v>
      </c>
      <c r="AA141" s="5" t="s">
        <v>11</v>
      </c>
      <c r="AB141" s="5" t="s">
        <v>3</v>
      </c>
      <c r="AC141" s="5" t="s">
        <v>38</v>
      </c>
      <c r="AD141" s="5" t="s">
        <v>11</v>
      </c>
      <c r="AE141" s="5" t="s">
        <v>3</v>
      </c>
      <c r="AF141" s="5" t="s">
        <v>38</v>
      </c>
      <c r="AG141" s="5" t="s">
        <v>11</v>
      </c>
      <c r="AH141" s="5" t="s">
        <v>3</v>
      </c>
      <c r="AI141" s="5" t="s">
        <v>38</v>
      </c>
      <c r="AJ141" s="5" t="s">
        <v>11</v>
      </c>
      <c r="AK141" s="5" t="s">
        <v>3</v>
      </c>
      <c r="AL141" s="5" t="s">
        <v>38</v>
      </c>
      <c r="AM141" s="5" t="s">
        <v>11</v>
      </c>
      <c r="AN141" s="5" t="s">
        <v>3</v>
      </c>
      <c r="AO141" s="5" t="s">
        <v>38</v>
      </c>
      <c r="AP141" s="5" t="s">
        <v>11</v>
      </c>
      <c r="AQ141" s="5" t="s">
        <v>3</v>
      </c>
      <c r="AR141" s="5" t="s">
        <v>38</v>
      </c>
      <c r="AS141" s="5" t="s">
        <v>11</v>
      </c>
      <c r="AT141" s="5" t="s">
        <v>3</v>
      </c>
      <c r="AU141" s="5" t="s">
        <v>38</v>
      </c>
      <c r="AV141" s="5" t="s">
        <v>11</v>
      </c>
      <c r="AW141" s="5" t="s">
        <v>3</v>
      </c>
      <c r="AX141" s="5" t="s">
        <v>38</v>
      </c>
      <c r="AY141" s="5" t="s">
        <v>11</v>
      </c>
      <c r="AZ141" s="5" t="s">
        <v>3</v>
      </c>
      <c r="BA141" s="5" t="s">
        <v>38</v>
      </c>
      <c r="BB141" s="5" t="s">
        <v>11</v>
      </c>
      <c r="BC141" s="5" t="s">
        <v>3</v>
      </c>
      <c r="BD141" s="5" t="s">
        <v>38</v>
      </c>
      <c r="BE141" s="5" t="s">
        <v>11</v>
      </c>
      <c r="BF141" s="5" t="s">
        <v>3</v>
      </c>
      <c r="BG141" s="5" t="s">
        <v>38</v>
      </c>
      <c r="BH141" s="5" t="s">
        <v>11</v>
      </c>
      <c r="BI141" s="5" t="s">
        <v>3</v>
      </c>
      <c r="BJ141" s="5" t="s">
        <v>38</v>
      </c>
      <c r="BK141" s="5" t="s">
        <v>11</v>
      </c>
      <c r="BL141" s="5" t="s">
        <v>3</v>
      </c>
      <c r="BM141" s="5" t="s">
        <v>38</v>
      </c>
      <c r="BN141" s="5" t="s">
        <v>11</v>
      </c>
      <c r="BO141" s="5" t="s">
        <v>3</v>
      </c>
      <c r="BP141" s="5" t="s">
        <v>38</v>
      </c>
      <c r="BQ141" s="5" t="s">
        <v>11</v>
      </c>
      <c r="BR141" s="5" t="s">
        <v>3</v>
      </c>
      <c r="BS141" s="5" t="s">
        <v>38</v>
      </c>
      <c r="BT141" s="5" t="s">
        <v>11</v>
      </c>
      <c r="BU141" s="5" t="s">
        <v>3</v>
      </c>
      <c r="BV141" s="5" t="s">
        <v>38</v>
      </c>
      <c r="BW141" s="5" t="s">
        <v>11</v>
      </c>
      <c r="BX141" s="5" t="s">
        <v>3</v>
      </c>
      <c r="BY141" s="5" t="s">
        <v>38</v>
      </c>
    </row>
    <row r="142" spans="1:104" s="1" customFormat="1" ht="2.1" customHeight="1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</row>
    <row r="143" spans="1:104" s="1" customFormat="1">
      <c r="A143" s="11">
        <v>1</v>
      </c>
      <c r="B143" s="11" t="s">
        <v>53</v>
      </c>
      <c r="C143" s="7">
        <v>600</v>
      </c>
      <c r="D143" s="7">
        <v>44000</v>
      </c>
      <c r="E143" s="7">
        <f t="shared" ref="E143:E163" si="100">C143*D143</f>
        <v>26400000</v>
      </c>
      <c r="F143" s="7"/>
      <c r="G143" s="7"/>
      <c r="H143" s="7">
        <f t="shared" ref="H143:H163" si="101">F143*G143</f>
        <v>0</v>
      </c>
      <c r="I143" s="7"/>
      <c r="J143" s="7"/>
      <c r="K143" s="7">
        <f t="shared" ref="K143:K163" si="102">I143*J143</f>
        <v>0</v>
      </c>
      <c r="L143" s="7">
        <v>4</v>
      </c>
      <c r="M143" s="7">
        <v>47000</v>
      </c>
      <c r="N143" s="7">
        <f t="shared" ref="N143:N163" si="103">L143*M143</f>
        <v>188000</v>
      </c>
      <c r="O143" s="7"/>
      <c r="P143" s="7"/>
      <c r="Q143" s="7">
        <f t="shared" ref="Q143:Q163" si="104">O143*P143</f>
        <v>0</v>
      </c>
      <c r="R143" s="7"/>
      <c r="S143" s="7"/>
      <c r="T143" s="7">
        <f t="shared" ref="T143:T163" si="105">R143*S143</f>
        <v>0</v>
      </c>
      <c r="U143" s="7"/>
      <c r="V143" s="7"/>
      <c r="W143" s="7">
        <f t="shared" ref="W143:W163" si="106">U143*V143</f>
        <v>0</v>
      </c>
      <c r="X143" s="7">
        <v>10</v>
      </c>
      <c r="Y143" s="7">
        <v>47000</v>
      </c>
      <c r="Z143" s="7">
        <f t="shared" ref="Z143:Z163" si="107">X143*Y143</f>
        <v>470000</v>
      </c>
      <c r="AA143" s="7"/>
      <c r="AB143" s="7"/>
      <c r="AC143" s="7">
        <f t="shared" ref="AC143:AC163" si="108">AA143*AB143</f>
        <v>0</v>
      </c>
      <c r="AD143" s="7"/>
      <c r="AE143" s="7"/>
      <c r="AF143" s="7">
        <f t="shared" ref="AF143:AF163" si="109">AD143*AE143</f>
        <v>0</v>
      </c>
      <c r="AG143" s="7">
        <v>50</v>
      </c>
      <c r="AH143" s="7">
        <v>45000</v>
      </c>
      <c r="AI143" s="7">
        <f t="shared" ref="AI143:AI163" si="110">AG143*AH143</f>
        <v>2250000</v>
      </c>
      <c r="AJ143" s="7">
        <v>170</v>
      </c>
      <c r="AK143" s="7">
        <v>45000</v>
      </c>
      <c r="AL143" s="7">
        <f t="shared" ref="AL143:AL163" si="111">AJ143*AK143</f>
        <v>7650000</v>
      </c>
      <c r="AM143" s="7"/>
      <c r="AN143" s="7"/>
      <c r="AO143" s="7">
        <f t="shared" ref="AO143:AO163" si="112">AM143*AN143</f>
        <v>0</v>
      </c>
      <c r="AP143" s="7"/>
      <c r="AQ143" s="7"/>
      <c r="AR143" s="7">
        <f t="shared" ref="AR143:AR163" si="113">AP143*AQ143</f>
        <v>0</v>
      </c>
      <c r="AS143" s="7"/>
      <c r="AT143" s="7"/>
      <c r="AU143" s="7">
        <f t="shared" ref="AU143:AU163" si="114">AS143*AT143</f>
        <v>0</v>
      </c>
      <c r="AV143" s="14"/>
      <c r="AW143" s="14"/>
      <c r="AX143" s="14">
        <f t="shared" ref="AX143:AX163" si="115">AV143*AW143</f>
        <v>0</v>
      </c>
      <c r="AY143" s="14"/>
      <c r="AZ143" s="14"/>
      <c r="BA143" s="14">
        <f t="shared" ref="BA143:BA163" si="116">AY143*AZ143</f>
        <v>0</v>
      </c>
      <c r="BB143" s="14"/>
      <c r="BC143" s="14"/>
      <c r="BD143" s="14">
        <f t="shared" ref="BD143:BD163" si="117">BB143*BC143</f>
        <v>0</v>
      </c>
      <c r="BE143" s="14"/>
      <c r="BF143" s="14"/>
      <c r="BG143" s="14">
        <f t="shared" ref="BG143:BG163" si="118">BE143*BF143</f>
        <v>0</v>
      </c>
      <c r="BH143" s="14"/>
      <c r="BI143" s="14"/>
      <c r="BJ143" s="14">
        <f t="shared" ref="BJ143:BJ163" si="119">BH143*BI143</f>
        <v>0</v>
      </c>
      <c r="BK143" s="14"/>
      <c r="BL143" s="14"/>
      <c r="BM143" s="14">
        <f t="shared" ref="BM143:BM163" si="120">BK143*BL143</f>
        <v>0</v>
      </c>
      <c r="BN143" s="14"/>
      <c r="BO143" s="14"/>
      <c r="BP143" s="14">
        <f t="shared" ref="BP143:BP163" si="121">BN143*BO143</f>
        <v>0</v>
      </c>
      <c r="BQ143" s="14"/>
      <c r="BR143" s="14"/>
      <c r="BS143" s="14">
        <f t="shared" ref="BS143:BS163" si="122">BQ143*BR143</f>
        <v>0</v>
      </c>
      <c r="BT143" s="14"/>
      <c r="BU143" s="14"/>
      <c r="BV143" s="14">
        <f t="shared" ref="BV143:BV163" si="123">BT143*BU143</f>
        <v>0</v>
      </c>
      <c r="BW143" s="14"/>
      <c r="BX143" s="14"/>
      <c r="BY143" s="14">
        <f t="shared" ref="BY143:BY163" si="124">BW143*BX143</f>
        <v>0</v>
      </c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</row>
    <row r="144" spans="1:104" s="1" customFormat="1">
      <c r="A144" s="11">
        <v>2</v>
      </c>
      <c r="B144" s="11" t="s">
        <v>56</v>
      </c>
      <c r="C144" s="7"/>
      <c r="D144" s="7"/>
      <c r="E144" s="7">
        <f t="shared" si="100"/>
        <v>0</v>
      </c>
      <c r="F144" s="7">
        <v>30</v>
      </c>
      <c r="G144" s="7">
        <v>40000</v>
      </c>
      <c r="H144" s="7">
        <f t="shared" si="101"/>
        <v>1200000</v>
      </c>
      <c r="I144" s="7"/>
      <c r="J144" s="7"/>
      <c r="K144" s="7">
        <f t="shared" si="102"/>
        <v>0</v>
      </c>
      <c r="L144" s="7"/>
      <c r="M144" s="7"/>
      <c r="N144" s="7">
        <f t="shared" si="103"/>
        <v>0</v>
      </c>
      <c r="O144" s="7"/>
      <c r="P144" s="7"/>
      <c r="Q144" s="7">
        <f t="shared" si="104"/>
        <v>0</v>
      </c>
      <c r="R144" s="7"/>
      <c r="S144" s="7"/>
      <c r="T144" s="7">
        <f t="shared" si="105"/>
        <v>0</v>
      </c>
      <c r="U144" s="7"/>
      <c r="V144" s="7"/>
      <c r="W144" s="7">
        <f t="shared" si="106"/>
        <v>0</v>
      </c>
      <c r="X144" s="7"/>
      <c r="Y144" s="7"/>
      <c r="Z144" s="7">
        <f t="shared" si="107"/>
        <v>0</v>
      </c>
      <c r="AA144" s="7"/>
      <c r="AB144" s="7"/>
      <c r="AC144" s="7">
        <f t="shared" si="108"/>
        <v>0</v>
      </c>
      <c r="AD144" s="7"/>
      <c r="AE144" s="7"/>
      <c r="AF144" s="7">
        <f t="shared" si="109"/>
        <v>0</v>
      </c>
      <c r="AG144" s="7"/>
      <c r="AH144" s="7"/>
      <c r="AI144" s="7">
        <f t="shared" si="110"/>
        <v>0</v>
      </c>
      <c r="AJ144" s="7"/>
      <c r="AK144" s="7"/>
      <c r="AL144" s="7">
        <f t="shared" si="111"/>
        <v>0</v>
      </c>
      <c r="AM144" s="7"/>
      <c r="AN144" s="7"/>
      <c r="AO144" s="7">
        <f t="shared" si="112"/>
        <v>0</v>
      </c>
      <c r="AP144" s="7"/>
      <c r="AQ144" s="7"/>
      <c r="AR144" s="7">
        <f t="shared" si="113"/>
        <v>0</v>
      </c>
      <c r="AS144" s="7"/>
      <c r="AT144" s="7"/>
      <c r="AU144" s="7">
        <f t="shared" si="114"/>
        <v>0</v>
      </c>
      <c r="AV144" s="14"/>
      <c r="AW144" s="14"/>
      <c r="AX144" s="14">
        <f t="shared" si="115"/>
        <v>0</v>
      </c>
      <c r="AY144" s="14"/>
      <c r="AZ144" s="14"/>
      <c r="BA144" s="14">
        <f t="shared" si="116"/>
        <v>0</v>
      </c>
      <c r="BB144" s="14"/>
      <c r="BC144" s="14"/>
      <c r="BD144" s="14">
        <f t="shared" si="117"/>
        <v>0</v>
      </c>
      <c r="BE144" s="14"/>
      <c r="BF144" s="14"/>
      <c r="BG144" s="14">
        <f t="shared" si="118"/>
        <v>0</v>
      </c>
      <c r="BH144" s="14"/>
      <c r="BI144" s="14"/>
      <c r="BJ144" s="14">
        <f t="shared" si="119"/>
        <v>0</v>
      </c>
      <c r="BK144" s="14"/>
      <c r="BL144" s="14"/>
      <c r="BM144" s="14">
        <f t="shared" si="120"/>
        <v>0</v>
      </c>
      <c r="BN144" s="14"/>
      <c r="BO144" s="14"/>
      <c r="BP144" s="14">
        <f t="shared" si="121"/>
        <v>0</v>
      </c>
      <c r="BQ144" s="14"/>
      <c r="BR144" s="14"/>
      <c r="BS144" s="14">
        <f t="shared" si="122"/>
        <v>0</v>
      </c>
      <c r="BT144" s="14"/>
      <c r="BU144" s="14"/>
      <c r="BV144" s="14">
        <f t="shared" si="123"/>
        <v>0</v>
      </c>
      <c r="BW144" s="14"/>
      <c r="BX144" s="14"/>
      <c r="BY144" s="14">
        <f t="shared" si="124"/>
        <v>0</v>
      </c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</row>
    <row r="145" spans="1:104" s="1" customFormat="1">
      <c r="A145" s="11">
        <v>3</v>
      </c>
      <c r="B145" s="11" t="s">
        <v>58</v>
      </c>
      <c r="C145" s="7"/>
      <c r="D145" s="7"/>
      <c r="E145" s="7">
        <f t="shared" si="100"/>
        <v>0</v>
      </c>
      <c r="F145" s="7"/>
      <c r="G145" s="7"/>
      <c r="H145" s="7">
        <f t="shared" si="101"/>
        <v>0</v>
      </c>
      <c r="I145" s="7">
        <v>200</v>
      </c>
      <c r="J145" s="7">
        <v>40000</v>
      </c>
      <c r="K145" s="7">
        <f t="shared" si="102"/>
        <v>8000000</v>
      </c>
      <c r="L145" s="7"/>
      <c r="M145" s="7"/>
      <c r="N145" s="7">
        <f t="shared" si="103"/>
        <v>0</v>
      </c>
      <c r="O145" s="7"/>
      <c r="P145" s="7"/>
      <c r="Q145" s="7">
        <f t="shared" si="104"/>
        <v>0</v>
      </c>
      <c r="R145" s="7"/>
      <c r="S145" s="7"/>
      <c r="T145" s="7">
        <f t="shared" si="105"/>
        <v>0</v>
      </c>
      <c r="U145" s="7"/>
      <c r="V145" s="7"/>
      <c r="W145" s="7">
        <f t="shared" si="106"/>
        <v>0</v>
      </c>
      <c r="X145" s="7"/>
      <c r="Y145" s="7"/>
      <c r="Z145" s="7">
        <f t="shared" si="107"/>
        <v>0</v>
      </c>
      <c r="AA145" s="7"/>
      <c r="AB145" s="7"/>
      <c r="AC145" s="7">
        <f t="shared" si="108"/>
        <v>0</v>
      </c>
      <c r="AD145" s="7"/>
      <c r="AE145" s="7"/>
      <c r="AF145" s="7">
        <f t="shared" si="109"/>
        <v>0</v>
      </c>
      <c r="AG145" s="7"/>
      <c r="AH145" s="7"/>
      <c r="AI145" s="7">
        <f t="shared" si="110"/>
        <v>0</v>
      </c>
      <c r="AJ145" s="7"/>
      <c r="AK145" s="7"/>
      <c r="AL145" s="7">
        <f t="shared" si="111"/>
        <v>0</v>
      </c>
      <c r="AM145" s="7">
        <v>114</v>
      </c>
      <c r="AN145" s="7">
        <v>38000</v>
      </c>
      <c r="AO145" s="7">
        <f t="shared" si="112"/>
        <v>4332000</v>
      </c>
      <c r="AP145" s="7"/>
      <c r="AQ145" s="7"/>
      <c r="AR145" s="7">
        <f t="shared" si="113"/>
        <v>0</v>
      </c>
      <c r="AS145" s="7"/>
      <c r="AT145" s="7"/>
      <c r="AU145" s="7">
        <f t="shared" si="114"/>
        <v>0</v>
      </c>
      <c r="AV145" s="14"/>
      <c r="AW145" s="14"/>
      <c r="AX145" s="14">
        <f t="shared" si="115"/>
        <v>0</v>
      </c>
      <c r="AY145" s="14"/>
      <c r="AZ145" s="14"/>
      <c r="BA145" s="14">
        <f t="shared" si="116"/>
        <v>0</v>
      </c>
      <c r="BB145" s="14"/>
      <c r="BC145" s="14"/>
      <c r="BD145" s="14">
        <f t="shared" si="117"/>
        <v>0</v>
      </c>
      <c r="BE145" s="14"/>
      <c r="BF145" s="14"/>
      <c r="BG145" s="14">
        <f t="shared" si="118"/>
        <v>0</v>
      </c>
      <c r="BH145" s="14"/>
      <c r="BI145" s="14"/>
      <c r="BJ145" s="14">
        <f t="shared" si="119"/>
        <v>0</v>
      </c>
      <c r="BK145" s="14"/>
      <c r="BL145" s="14"/>
      <c r="BM145" s="14">
        <f t="shared" si="120"/>
        <v>0</v>
      </c>
      <c r="BN145" s="14"/>
      <c r="BO145" s="14"/>
      <c r="BP145" s="14">
        <f t="shared" si="121"/>
        <v>0</v>
      </c>
      <c r="BQ145" s="14"/>
      <c r="BR145" s="14"/>
      <c r="BS145" s="14">
        <f t="shared" si="122"/>
        <v>0</v>
      </c>
      <c r="BT145" s="14"/>
      <c r="BU145" s="14"/>
      <c r="BV145" s="14">
        <f t="shared" si="123"/>
        <v>0</v>
      </c>
      <c r="BW145" s="14"/>
      <c r="BX145" s="14"/>
      <c r="BY145" s="14">
        <f t="shared" si="124"/>
        <v>0</v>
      </c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</row>
    <row r="146" spans="1:104" s="1" customFormat="1">
      <c r="A146" s="11">
        <v>4</v>
      </c>
      <c r="B146" s="11" t="s">
        <v>61</v>
      </c>
      <c r="C146" s="7"/>
      <c r="D146" s="7"/>
      <c r="E146" s="7">
        <f t="shared" si="100"/>
        <v>0</v>
      </c>
      <c r="F146" s="7">
        <v>150</v>
      </c>
      <c r="G146" s="7">
        <v>36000</v>
      </c>
      <c r="H146" s="7">
        <f t="shared" si="101"/>
        <v>5400000</v>
      </c>
      <c r="I146" s="7"/>
      <c r="J146" s="7"/>
      <c r="K146" s="7">
        <f t="shared" si="102"/>
        <v>0</v>
      </c>
      <c r="L146" s="7"/>
      <c r="M146" s="7"/>
      <c r="N146" s="7">
        <f t="shared" si="103"/>
        <v>0</v>
      </c>
      <c r="O146" s="7">
        <v>50</v>
      </c>
      <c r="P146" s="7">
        <v>36000</v>
      </c>
      <c r="Q146" s="7">
        <f t="shared" si="104"/>
        <v>1800000</v>
      </c>
      <c r="R146" s="7">
        <v>50</v>
      </c>
      <c r="S146" s="7">
        <v>35500</v>
      </c>
      <c r="T146" s="7">
        <f t="shared" si="105"/>
        <v>1775000</v>
      </c>
      <c r="U146" s="7">
        <v>5</v>
      </c>
      <c r="V146" s="7">
        <v>37000</v>
      </c>
      <c r="W146" s="7">
        <f t="shared" si="106"/>
        <v>185000</v>
      </c>
      <c r="X146" s="7">
        <v>15</v>
      </c>
      <c r="Y146" s="7">
        <v>37000</v>
      </c>
      <c r="Z146" s="7">
        <f t="shared" si="107"/>
        <v>555000</v>
      </c>
      <c r="AA146" s="7"/>
      <c r="AB146" s="7"/>
      <c r="AC146" s="7">
        <f t="shared" si="108"/>
        <v>0</v>
      </c>
      <c r="AD146" s="7">
        <v>0.5</v>
      </c>
      <c r="AE146" s="7">
        <v>40000</v>
      </c>
      <c r="AF146" s="7">
        <f t="shared" si="109"/>
        <v>20000</v>
      </c>
      <c r="AG146" s="7"/>
      <c r="AH146" s="7"/>
      <c r="AI146" s="7">
        <f t="shared" si="110"/>
        <v>0</v>
      </c>
      <c r="AJ146" s="7"/>
      <c r="AK146" s="7"/>
      <c r="AL146" s="7">
        <f t="shared" si="111"/>
        <v>0</v>
      </c>
      <c r="AM146" s="7"/>
      <c r="AN146" s="7"/>
      <c r="AO146" s="7">
        <f t="shared" si="112"/>
        <v>0</v>
      </c>
      <c r="AP146" s="7"/>
      <c r="AQ146" s="7"/>
      <c r="AR146" s="7">
        <f t="shared" si="113"/>
        <v>0</v>
      </c>
      <c r="AS146" s="7"/>
      <c r="AT146" s="7"/>
      <c r="AU146" s="7">
        <f t="shared" si="114"/>
        <v>0</v>
      </c>
      <c r="AV146" s="14"/>
      <c r="AW146" s="14"/>
      <c r="AX146" s="14">
        <f t="shared" si="115"/>
        <v>0</v>
      </c>
      <c r="AY146" s="14"/>
      <c r="AZ146" s="14"/>
      <c r="BA146" s="14">
        <f t="shared" si="116"/>
        <v>0</v>
      </c>
      <c r="BB146" s="14"/>
      <c r="BC146" s="14"/>
      <c r="BD146" s="14">
        <f t="shared" si="117"/>
        <v>0</v>
      </c>
      <c r="BE146" s="14"/>
      <c r="BF146" s="14"/>
      <c r="BG146" s="14">
        <f t="shared" si="118"/>
        <v>0</v>
      </c>
      <c r="BH146" s="14"/>
      <c r="BI146" s="14"/>
      <c r="BJ146" s="14">
        <f t="shared" si="119"/>
        <v>0</v>
      </c>
      <c r="BK146" s="14"/>
      <c r="BL146" s="14"/>
      <c r="BM146" s="14">
        <f t="shared" si="120"/>
        <v>0</v>
      </c>
      <c r="BN146" s="14"/>
      <c r="BO146" s="14"/>
      <c r="BP146" s="14">
        <f t="shared" si="121"/>
        <v>0</v>
      </c>
      <c r="BQ146" s="14"/>
      <c r="BR146" s="14"/>
      <c r="BS146" s="14">
        <f t="shared" si="122"/>
        <v>0</v>
      </c>
      <c r="BT146" s="14"/>
      <c r="BU146" s="14"/>
      <c r="BV146" s="14">
        <f t="shared" si="123"/>
        <v>0</v>
      </c>
      <c r="BW146" s="14"/>
      <c r="BX146" s="14"/>
      <c r="BY146" s="14">
        <f t="shared" si="124"/>
        <v>0</v>
      </c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</row>
    <row r="147" spans="1:104" s="1" customFormat="1">
      <c r="A147" s="11">
        <v>5</v>
      </c>
      <c r="B147" s="11" t="s">
        <v>63</v>
      </c>
      <c r="C147" s="7"/>
      <c r="D147" s="7"/>
      <c r="E147" s="7">
        <f t="shared" si="100"/>
        <v>0</v>
      </c>
      <c r="F147" s="7">
        <v>70</v>
      </c>
      <c r="G147" s="7">
        <v>34500</v>
      </c>
      <c r="H147" s="7">
        <f t="shared" si="101"/>
        <v>2415000</v>
      </c>
      <c r="I147" s="7"/>
      <c r="J147" s="7"/>
      <c r="K147" s="7">
        <f t="shared" si="102"/>
        <v>0</v>
      </c>
      <c r="L147" s="7"/>
      <c r="M147" s="7"/>
      <c r="N147" s="7">
        <f t="shared" si="103"/>
        <v>0</v>
      </c>
      <c r="O147" s="7"/>
      <c r="P147" s="7"/>
      <c r="Q147" s="7">
        <f t="shared" si="104"/>
        <v>0</v>
      </c>
      <c r="R147" s="7"/>
      <c r="S147" s="7"/>
      <c r="T147" s="7">
        <f t="shared" si="105"/>
        <v>0</v>
      </c>
      <c r="U147" s="7"/>
      <c r="V147" s="7"/>
      <c r="W147" s="7">
        <f t="shared" si="106"/>
        <v>0</v>
      </c>
      <c r="X147" s="7"/>
      <c r="Y147" s="7"/>
      <c r="Z147" s="7">
        <f t="shared" si="107"/>
        <v>0</v>
      </c>
      <c r="AA147" s="7"/>
      <c r="AB147" s="7"/>
      <c r="AC147" s="7">
        <f t="shared" si="108"/>
        <v>0</v>
      </c>
      <c r="AD147" s="7"/>
      <c r="AE147" s="7"/>
      <c r="AF147" s="7">
        <f t="shared" si="109"/>
        <v>0</v>
      </c>
      <c r="AG147" s="7"/>
      <c r="AH147" s="7"/>
      <c r="AI147" s="7">
        <f t="shared" si="110"/>
        <v>0</v>
      </c>
      <c r="AJ147" s="7"/>
      <c r="AK147" s="7"/>
      <c r="AL147" s="7">
        <f t="shared" si="111"/>
        <v>0</v>
      </c>
      <c r="AM147" s="7"/>
      <c r="AN147" s="7"/>
      <c r="AO147" s="7">
        <f t="shared" si="112"/>
        <v>0</v>
      </c>
      <c r="AP147" s="7"/>
      <c r="AQ147" s="7"/>
      <c r="AR147" s="7">
        <f t="shared" si="113"/>
        <v>0</v>
      </c>
      <c r="AS147" s="7"/>
      <c r="AT147" s="7"/>
      <c r="AU147" s="7">
        <f t="shared" si="114"/>
        <v>0</v>
      </c>
      <c r="AV147" s="14"/>
      <c r="AW147" s="14"/>
      <c r="AX147" s="14">
        <f t="shared" si="115"/>
        <v>0</v>
      </c>
      <c r="AY147" s="14"/>
      <c r="AZ147" s="14"/>
      <c r="BA147" s="14">
        <f t="shared" si="116"/>
        <v>0</v>
      </c>
      <c r="BB147" s="14"/>
      <c r="BC147" s="14"/>
      <c r="BD147" s="14">
        <f t="shared" si="117"/>
        <v>0</v>
      </c>
      <c r="BE147" s="14"/>
      <c r="BF147" s="14"/>
      <c r="BG147" s="14">
        <f t="shared" si="118"/>
        <v>0</v>
      </c>
      <c r="BH147" s="14"/>
      <c r="BI147" s="14"/>
      <c r="BJ147" s="14">
        <f t="shared" si="119"/>
        <v>0</v>
      </c>
      <c r="BK147" s="14"/>
      <c r="BL147" s="14"/>
      <c r="BM147" s="14">
        <f t="shared" si="120"/>
        <v>0</v>
      </c>
      <c r="BN147" s="14"/>
      <c r="BO147" s="14"/>
      <c r="BP147" s="14">
        <f t="shared" si="121"/>
        <v>0</v>
      </c>
      <c r="BQ147" s="14"/>
      <c r="BR147" s="14"/>
      <c r="BS147" s="14">
        <f t="shared" si="122"/>
        <v>0</v>
      </c>
      <c r="BT147" s="14"/>
      <c r="BU147" s="14"/>
      <c r="BV147" s="14">
        <f t="shared" si="123"/>
        <v>0</v>
      </c>
      <c r="BW147" s="14"/>
      <c r="BX147" s="14"/>
      <c r="BY147" s="14">
        <f t="shared" si="124"/>
        <v>0</v>
      </c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</row>
    <row r="148" spans="1:104" s="1" customFormat="1">
      <c r="A148" s="11">
        <v>6</v>
      </c>
      <c r="B148" s="11" t="s">
        <v>65</v>
      </c>
      <c r="C148" s="7"/>
      <c r="D148" s="7"/>
      <c r="E148" s="7">
        <f t="shared" si="100"/>
        <v>0</v>
      </c>
      <c r="F148" s="7">
        <v>10</v>
      </c>
      <c r="G148" s="7">
        <v>33000</v>
      </c>
      <c r="H148" s="7">
        <f t="shared" si="101"/>
        <v>330000</v>
      </c>
      <c r="I148" s="7"/>
      <c r="J148" s="7"/>
      <c r="K148" s="7">
        <f t="shared" si="102"/>
        <v>0</v>
      </c>
      <c r="L148" s="7">
        <v>20</v>
      </c>
      <c r="M148" s="7">
        <v>35000</v>
      </c>
      <c r="N148" s="7">
        <f t="shared" si="103"/>
        <v>700000</v>
      </c>
      <c r="O148" s="7"/>
      <c r="P148" s="7"/>
      <c r="Q148" s="7">
        <f t="shared" si="104"/>
        <v>0</v>
      </c>
      <c r="R148" s="7">
        <v>20</v>
      </c>
      <c r="S148" s="7">
        <v>33000</v>
      </c>
      <c r="T148" s="7">
        <f t="shared" si="105"/>
        <v>660000</v>
      </c>
      <c r="U148" s="7">
        <v>3</v>
      </c>
      <c r="V148" s="7">
        <v>35000</v>
      </c>
      <c r="W148" s="7">
        <f t="shared" si="106"/>
        <v>105000</v>
      </c>
      <c r="X148" s="7">
        <v>8</v>
      </c>
      <c r="Y148" s="7">
        <v>35000</v>
      </c>
      <c r="Z148" s="7">
        <f t="shared" si="107"/>
        <v>280000</v>
      </c>
      <c r="AA148" s="7"/>
      <c r="AB148" s="7"/>
      <c r="AC148" s="7">
        <f t="shared" si="108"/>
        <v>0</v>
      </c>
      <c r="AD148" s="7"/>
      <c r="AE148" s="7"/>
      <c r="AF148" s="7">
        <f t="shared" si="109"/>
        <v>0</v>
      </c>
      <c r="AG148" s="7"/>
      <c r="AH148" s="7"/>
      <c r="AI148" s="7">
        <f t="shared" si="110"/>
        <v>0</v>
      </c>
      <c r="AJ148" s="7"/>
      <c r="AK148" s="7"/>
      <c r="AL148" s="7">
        <f t="shared" si="111"/>
        <v>0</v>
      </c>
      <c r="AM148" s="7"/>
      <c r="AN148" s="7"/>
      <c r="AO148" s="7">
        <f t="shared" si="112"/>
        <v>0</v>
      </c>
      <c r="AP148" s="7"/>
      <c r="AQ148" s="7"/>
      <c r="AR148" s="7">
        <f t="shared" si="113"/>
        <v>0</v>
      </c>
      <c r="AS148" s="7"/>
      <c r="AT148" s="7"/>
      <c r="AU148" s="7">
        <f t="shared" si="114"/>
        <v>0</v>
      </c>
      <c r="AV148" s="14"/>
      <c r="AW148" s="14"/>
      <c r="AX148" s="14">
        <f t="shared" si="115"/>
        <v>0</v>
      </c>
      <c r="AY148" s="14"/>
      <c r="AZ148" s="14"/>
      <c r="BA148" s="14">
        <f t="shared" si="116"/>
        <v>0</v>
      </c>
      <c r="BB148" s="14"/>
      <c r="BC148" s="14"/>
      <c r="BD148" s="14">
        <f t="shared" si="117"/>
        <v>0</v>
      </c>
      <c r="BE148" s="14"/>
      <c r="BF148" s="14"/>
      <c r="BG148" s="14">
        <f t="shared" si="118"/>
        <v>0</v>
      </c>
      <c r="BH148" s="14"/>
      <c r="BI148" s="14"/>
      <c r="BJ148" s="14">
        <f t="shared" si="119"/>
        <v>0</v>
      </c>
      <c r="BK148" s="14"/>
      <c r="BL148" s="14"/>
      <c r="BM148" s="14">
        <f t="shared" si="120"/>
        <v>0</v>
      </c>
      <c r="BN148" s="14"/>
      <c r="BO148" s="14"/>
      <c r="BP148" s="14">
        <f t="shared" si="121"/>
        <v>0</v>
      </c>
      <c r="BQ148" s="14"/>
      <c r="BR148" s="14"/>
      <c r="BS148" s="14">
        <f t="shared" si="122"/>
        <v>0</v>
      </c>
      <c r="BT148" s="14"/>
      <c r="BU148" s="14"/>
      <c r="BV148" s="14">
        <f t="shared" si="123"/>
        <v>0</v>
      </c>
      <c r="BW148" s="14"/>
      <c r="BX148" s="14"/>
      <c r="BY148" s="14">
        <f t="shared" si="124"/>
        <v>0</v>
      </c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</row>
    <row r="149" spans="1:104" s="1" customFormat="1">
      <c r="A149" s="11">
        <v>7</v>
      </c>
      <c r="B149" s="11" t="s">
        <v>67</v>
      </c>
      <c r="C149" s="7"/>
      <c r="D149" s="7"/>
      <c r="E149" s="7">
        <f t="shared" si="100"/>
        <v>0</v>
      </c>
      <c r="F149" s="7"/>
      <c r="G149" s="7"/>
      <c r="H149" s="7">
        <f t="shared" si="101"/>
        <v>0</v>
      </c>
      <c r="I149" s="7"/>
      <c r="J149" s="7"/>
      <c r="K149" s="7">
        <f t="shared" si="102"/>
        <v>0</v>
      </c>
      <c r="L149" s="7"/>
      <c r="M149" s="7"/>
      <c r="N149" s="7">
        <f t="shared" si="103"/>
        <v>0</v>
      </c>
      <c r="O149" s="7">
        <v>550</v>
      </c>
      <c r="P149" s="7">
        <v>15000</v>
      </c>
      <c r="Q149" s="7">
        <f t="shared" si="104"/>
        <v>8250000</v>
      </c>
      <c r="R149" s="7"/>
      <c r="S149" s="7"/>
      <c r="T149" s="7">
        <f t="shared" si="105"/>
        <v>0</v>
      </c>
      <c r="U149" s="7">
        <v>5</v>
      </c>
      <c r="V149" s="7">
        <v>17000</v>
      </c>
      <c r="W149" s="7">
        <f t="shared" si="106"/>
        <v>85000</v>
      </c>
      <c r="X149" s="7"/>
      <c r="Y149" s="7"/>
      <c r="Z149" s="7">
        <f t="shared" si="107"/>
        <v>0</v>
      </c>
      <c r="AA149" s="7"/>
      <c r="AB149" s="7"/>
      <c r="AC149" s="7">
        <f t="shared" si="108"/>
        <v>0</v>
      </c>
      <c r="AD149" s="7">
        <v>3</v>
      </c>
      <c r="AE149" s="7">
        <v>20000</v>
      </c>
      <c r="AF149" s="7">
        <f t="shared" si="109"/>
        <v>60000</v>
      </c>
      <c r="AG149" s="7"/>
      <c r="AH149" s="7"/>
      <c r="AI149" s="7">
        <f t="shared" si="110"/>
        <v>0</v>
      </c>
      <c r="AJ149" s="7"/>
      <c r="AK149" s="7"/>
      <c r="AL149" s="7">
        <f t="shared" si="111"/>
        <v>0</v>
      </c>
      <c r="AM149" s="7"/>
      <c r="AN149" s="7"/>
      <c r="AO149" s="7">
        <f t="shared" si="112"/>
        <v>0</v>
      </c>
      <c r="AP149" s="7"/>
      <c r="AQ149" s="7"/>
      <c r="AR149" s="7">
        <f t="shared" si="113"/>
        <v>0</v>
      </c>
      <c r="AS149" s="7"/>
      <c r="AT149" s="7"/>
      <c r="AU149" s="7">
        <f t="shared" si="114"/>
        <v>0</v>
      </c>
      <c r="AV149" s="14"/>
      <c r="AW149" s="14"/>
      <c r="AX149" s="14">
        <f t="shared" si="115"/>
        <v>0</v>
      </c>
      <c r="AY149" s="14"/>
      <c r="AZ149" s="14"/>
      <c r="BA149" s="14">
        <f t="shared" si="116"/>
        <v>0</v>
      </c>
      <c r="BB149" s="14"/>
      <c r="BC149" s="14"/>
      <c r="BD149" s="14">
        <f t="shared" si="117"/>
        <v>0</v>
      </c>
      <c r="BE149" s="14"/>
      <c r="BF149" s="14"/>
      <c r="BG149" s="14">
        <f t="shared" si="118"/>
        <v>0</v>
      </c>
      <c r="BH149" s="14"/>
      <c r="BI149" s="14"/>
      <c r="BJ149" s="14">
        <f t="shared" si="119"/>
        <v>0</v>
      </c>
      <c r="BK149" s="14"/>
      <c r="BL149" s="14"/>
      <c r="BM149" s="14">
        <f t="shared" si="120"/>
        <v>0</v>
      </c>
      <c r="BN149" s="14"/>
      <c r="BO149" s="14"/>
      <c r="BP149" s="14">
        <f t="shared" si="121"/>
        <v>0</v>
      </c>
      <c r="BQ149" s="14"/>
      <c r="BR149" s="14"/>
      <c r="BS149" s="14">
        <f t="shared" si="122"/>
        <v>0</v>
      </c>
      <c r="BT149" s="14"/>
      <c r="BU149" s="14"/>
      <c r="BV149" s="14">
        <f t="shared" si="123"/>
        <v>0</v>
      </c>
      <c r="BW149" s="14"/>
      <c r="BX149" s="14"/>
      <c r="BY149" s="14">
        <f t="shared" si="124"/>
        <v>0</v>
      </c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</row>
    <row r="150" spans="1:104" s="1" customFormat="1">
      <c r="A150" s="11">
        <v>8</v>
      </c>
      <c r="B150" s="11" t="s">
        <v>69</v>
      </c>
      <c r="C150" s="7"/>
      <c r="D150" s="7"/>
      <c r="E150" s="7">
        <f t="shared" si="100"/>
        <v>0</v>
      </c>
      <c r="F150" s="7"/>
      <c r="G150" s="7"/>
      <c r="H150" s="7">
        <f t="shared" si="101"/>
        <v>0</v>
      </c>
      <c r="I150" s="7"/>
      <c r="J150" s="7"/>
      <c r="K150" s="7">
        <f t="shared" si="102"/>
        <v>0</v>
      </c>
      <c r="L150" s="7"/>
      <c r="M150" s="7"/>
      <c r="N150" s="7">
        <f t="shared" si="103"/>
        <v>0</v>
      </c>
      <c r="O150" s="7"/>
      <c r="P150" s="7"/>
      <c r="Q150" s="7">
        <f t="shared" si="104"/>
        <v>0</v>
      </c>
      <c r="R150" s="7">
        <v>30</v>
      </c>
      <c r="S150" s="7">
        <v>33500</v>
      </c>
      <c r="T150" s="7">
        <f t="shared" si="105"/>
        <v>1005000</v>
      </c>
      <c r="U150" s="7"/>
      <c r="V150" s="7"/>
      <c r="W150" s="7">
        <f t="shared" si="106"/>
        <v>0</v>
      </c>
      <c r="X150" s="7">
        <v>20</v>
      </c>
      <c r="Y150" s="7">
        <v>35000</v>
      </c>
      <c r="Z150" s="7">
        <f t="shared" si="107"/>
        <v>700000</v>
      </c>
      <c r="AA150" s="7"/>
      <c r="AB150" s="7"/>
      <c r="AC150" s="7">
        <f t="shared" si="108"/>
        <v>0</v>
      </c>
      <c r="AD150" s="7"/>
      <c r="AE150" s="7"/>
      <c r="AF150" s="7">
        <f t="shared" si="109"/>
        <v>0</v>
      </c>
      <c r="AG150" s="7"/>
      <c r="AH150" s="7"/>
      <c r="AI150" s="7">
        <f t="shared" si="110"/>
        <v>0</v>
      </c>
      <c r="AJ150" s="7">
        <v>183</v>
      </c>
      <c r="AK150" s="7">
        <v>33000</v>
      </c>
      <c r="AL150" s="7">
        <f t="shared" si="111"/>
        <v>6039000</v>
      </c>
      <c r="AM150" s="7"/>
      <c r="AN150" s="7"/>
      <c r="AO150" s="7">
        <f t="shared" si="112"/>
        <v>0</v>
      </c>
      <c r="AP150" s="7"/>
      <c r="AQ150" s="7"/>
      <c r="AR150" s="7">
        <f t="shared" si="113"/>
        <v>0</v>
      </c>
      <c r="AS150" s="7"/>
      <c r="AT150" s="7"/>
      <c r="AU150" s="7">
        <f t="shared" si="114"/>
        <v>0</v>
      </c>
      <c r="AV150" s="14"/>
      <c r="AW150" s="14"/>
      <c r="AX150" s="14">
        <f t="shared" si="115"/>
        <v>0</v>
      </c>
      <c r="AY150" s="14"/>
      <c r="AZ150" s="14"/>
      <c r="BA150" s="14">
        <f t="shared" si="116"/>
        <v>0</v>
      </c>
      <c r="BB150" s="14"/>
      <c r="BC150" s="14"/>
      <c r="BD150" s="14">
        <f t="shared" si="117"/>
        <v>0</v>
      </c>
      <c r="BE150" s="14"/>
      <c r="BF150" s="14"/>
      <c r="BG150" s="14">
        <f t="shared" si="118"/>
        <v>0</v>
      </c>
      <c r="BH150" s="14"/>
      <c r="BI150" s="14"/>
      <c r="BJ150" s="14">
        <f t="shared" si="119"/>
        <v>0</v>
      </c>
      <c r="BK150" s="14"/>
      <c r="BL150" s="14"/>
      <c r="BM150" s="14">
        <f t="shared" si="120"/>
        <v>0</v>
      </c>
      <c r="BN150" s="14"/>
      <c r="BO150" s="14"/>
      <c r="BP150" s="14">
        <f t="shared" si="121"/>
        <v>0</v>
      </c>
      <c r="BQ150" s="14"/>
      <c r="BR150" s="14"/>
      <c r="BS150" s="14">
        <f t="shared" si="122"/>
        <v>0</v>
      </c>
      <c r="BT150" s="14"/>
      <c r="BU150" s="14"/>
      <c r="BV150" s="14">
        <f t="shared" si="123"/>
        <v>0</v>
      </c>
      <c r="BW150" s="14"/>
      <c r="BX150" s="14"/>
      <c r="BY150" s="14">
        <f t="shared" si="124"/>
        <v>0</v>
      </c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</row>
    <row r="151" spans="1:104" s="1" customFormat="1">
      <c r="A151" s="11">
        <v>9</v>
      </c>
      <c r="B151" s="11" t="s">
        <v>72</v>
      </c>
      <c r="C151" s="7"/>
      <c r="D151" s="7"/>
      <c r="E151" s="7">
        <f t="shared" si="100"/>
        <v>0</v>
      </c>
      <c r="F151" s="7"/>
      <c r="G151" s="7"/>
      <c r="H151" s="7">
        <f t="shared" si="101"/>
        <v>0</v>
      </c>
      <c r="I151" s="7"/>
      <c r="J151" s="7"/>
      <c r="K151" s="7">
        <f t="shared" si="102"/>
        <v>0</v>
      </c>
      <c r="L151" s="7"/>
      <c r="M151" s="7"/>
      <c r="N151" s="7">
        <f t="shared" si="103"/>
        <v>0</v>
      </c>
      <c r="O151" s="7">
        <v>50</v>
      </c>
      <c r="P151" s="7">
        <v>12000</v>
      </c>
      <c r="Q151" s="7">
        <f t="shared" si="104"/>
        <v>600000</v>
      </c>
      <c r="R151" s="7">
        <v>160</v>
      </c>
      <c r="S151" s="7">
        <v>12000</v>
      </c>
      <c r="T151" s="7">
        <f t="shared" si="105"/>
        <v>1920000</v>
      </c>
      <c r="U151" s="7"/>
      <c r="V151" s="7"/>
      <c r="W151" s="7">
        <f t="shared" si="106"/>
        <v>0</v>
      </c>
      <c r="X151" s="7"/>
      <c r="Y151" s="7"/>
      <c r="Z151" s="7">
        <f t="shared" si="107"/>
        <v>0</v>
      </c>
      <c r="AA151" s="7"/>
      <c r="AB151" s="7"/>
      <c r="AC151" s="7">
        <f t="shared" si="108"/>
        <v>0</v>
      </c>
      <c r="AD151" s="7"/>
      <c r="AE151" s="7"/>
      <c r="AF151" s="7">
        <f t="shared" si="109"/>
        <v>0</v>
      </c>
      <c r="AG151" s="7"/>
      <c r="AH151" s="7"/>
      <c r="AI151" s="7">
        <f t="shared" si="110"/>
        <v>0</v>
      </c>
      <c r="AJ151" s="7"/>
      <c r="AK151" s="7"/>
      <c r="AL151" s="7">
        <f t="shared" si="111"/>
        <v>0</v>
      </c>
      <c r="AM151" s="7"/>
      <c r="AN151" s="7"/>
      <c r="AO151" s="7">
        <f t="shared" si="112"/>
        <v>0</v>
      </c>
      <c r="AP151" s="7"/>
      <c r="AQ151" s="7"/>
      <c r="AR151" s="7">
        <f t="shared" si="113"/>
        <v>0</v>
      </c>
      <c r="AS151" s="7"/>
      <c r="AT151" s="7"/>
      <c r="AU151" s="7">
        <f t="shared" si="114"/>
        <v>0</v>
      </c>
      <c r="AV151" s="14"/>
      <c r="AW151" s="14"/>
      <c r="AX151" s="14">
        <f t="shared" si="115"/>
        <v>0</v>
      </c>
      <c r="AY151" s="14"/>
      <c r="AZ151" s="14"/>
      <c r="BA151" s="14">
        <f t="shared" si="116"/>
        <v>0</v>
      </c>
      <c r="BB151" s="14"/>
      <c r="BC151" s="14"/>
      <c r="BD151" s="14">
        <f t="shared" si="117"/>
        <v>0</v>
      </c>
      <c r="BE151" s="14"/>
      <c r="BF151" s="14"/>
      <c r="BG151" s="14">
        <f t="shared" si="118"/>
        <v>0</v>
      </c>
      <c r="BH151" s="14"/>
      <c r="BI151" s="14"/>
      <c r="BJ151" s="14">
        <f t="shared" si="119"/>
        <v>0</v>
      </c>
      <c r="BK151" s="14"/>
      <c r="BL151" s="14"/>
      <c r="BM151" s="14">
        <f t="shared" si="120"/>
        <v>0</v>
      </c>
      <c r="BN151" s="14"/>
      <c r="BO151" s="14"/>
      <c r="BP151" s="14">
        <f t="shared" si="121"/>
        <v>0</v>
      </c>
      <c r="BQ151" s="14"/>
      <c r="BR151" s="14"/>
      <c r="BS151" s="14">
        <f t="shared" si="122"/>
        <v>0</v>
      </c>
      <c r="BT151" s="14"/>
      <c r="BU151" s="14"/>
      <c r="BV151" s="14">
        <f t="shared" si="123"/>
        <v>0</v>
      </c>
      <c r="BW151" s="14"/>
      <c r="BX151" s="14"/>
      <c r="BY151" s="14">
        <f t="shared" si="124"/>
        <v>0</v>
      </c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</row>
    <row r="152" spans="1:104" s="1" customFormat="1">
      <c r="A152" s="11">
        <v>10</v>
      </c>
      <c r="B152" s="11" t="s">
        <v>74</v>
      </c>
      <c r="C152" s="7"/>
      <c r="D152" s="7"/>
      <c r="E152" s="7">
        <f t="shared" si="100"/>
        <v>0</v>
      </c>
      <c r="F152" s="7"/>
      <c r="G152" s="7"/>
      <c r="H152" s="7">
        <f t="shared" si="101"/>
        <v>0</v>
      </c>
      <c r="I152" s="7"/>
      <c r="J152" s="7"/>
      <c r="K152" s="7">
        <f t="shared" si="102"/>
        <v>0</v>
      </c>
      <c r="L152" s="7"/>
      <c r="M152" s="7"/>
      <c r="N152" s="7">
        <f t="shared" si="103"/>
        <v>0</v>
      </c>
      <c r="O152" s="7"/>
      <c r="P152" s="7"/>
      <c r="Q152" s="7">
        <f t="shared" si="104"/>
        <v>0</v>
      </c>
      <c r="R152" s="7">
        <v>10</v>
      </c>
      <c r="S152" s="7">
        <v>25000</v>
      </c>
      <c r="T152" s="7">
        <f t="shared" si="105"/>
        <v>250000</v>
      </c>
      <c r="U152" s="7">
        <v>5</v>
      </c>
      <c r="V152" s="7">
        <v>26000</v>
      </c>
      <c r="W152" s="7">
        <f t="shared" si="106"/>
        <v>130000</v>
      </c>
      <c r="X152" s="7">
        <v>10</v>
      </c>
      <c r="Y152" s="7">
        <v>26000</v>
      </c>
      <c r="Z152" s="7">
        <f t="shared" si="107"/>
        <v>260000</v>
      </c>
      <c r="AA152" s="7">
        <v>5</v>
      </c>
      <c r="AB152" s="7">
        <v>30000</v>
      </c>
      <c r="AC152" s="7">
        <f t="shared" si="108"/>
        <v>150000</v>
      </c>
      <c r="AD152" s="7">
        <v>0.5</v>
      </c>
      <c r="AE152" s="7">
        <v>30000</v>
      </c>
      <c r="AF152" s="7">
        <f t="shared" si="109"/>
        <v>15000</v>
      </c>
      <c r="AG152" s="7"/>
      <c r="AH152" s="7"/>
      <c r="AI152" s="7">
        <f t="shared" si="110"/>
        <v>0</v>
      </c>
      <c r="AJ152" s="7">
        <v>84</v>
      </c>
      <c r="AK152" s="7">
        <v>24000</v>
      </c>
      <c r="AL152" s="7">
        <f t="shared" si="111"/>
        <v>2016000</v>
      </c>
      <c r="AM152" s="7"/>
      <c r="AN152" s="7"/>
      <c r="AO152" s="7">
        <f t="shared" si="112"/>
        <v>0</v>
      </c>
      <c r="AP152" s="7"/>
      <c r="AQ152" s="7"/>
      <c r="AR152" s="7">
        <f t="shared" si="113"/>
        <v>0</v>
      </c>
      <c r="AS152" s="7"/>
      <c r="AT152" s="7"/>
      <c r="AU152" s="7">
        <f t="shared" si="114"/>
        <v>0</v>
      </c>
      <c r="AV152" s="14"/>
      <c r="AW152" s="14"/>
      <c r="AX152" s="14">
        <f t="shared" si="115"/>
        <v>0</v>
      </c>
      <c r="AY152" s="14"/>
      <c r="AZ152" s="14"/>
      <c r="BA152" s="14">
        <f t="shared" si="116"/>
        <v>0</v>
      </c>
      <c r="BB152" s="14"/>
      <c r="BC152" s="14"/>
      <c r="BD152" s="14">
        <f t="shared" si="117"/>
        <v>0</v>
      </c>
      <c r="BE152" s="14"/>
      <c r="BF152" s="14"/>
      <c r="BG152" s="14">
        <f t="shared" si="118"/>
        <v>0</v>
      </c>
      <c r="BH152" s="14"/>
      <c r="BI152" s="14"/>
      <c r="BJ152" s="14">
        <f t="shared" si="119"/>
        <v>0</v>
      </c>
      <c r="BK152" s="14"/>
      <c r="BL152" s="14"/>
      <c r="BM152" s="14">
        <f t="shared" si="120"/>
        <v>0</v>
      </c>
      <c r="BN152" s="14"/>
      <c r="BO152" s="14"/>
      <c r="BP152" s="14">
        <f t="shared" si="121"/>
        <v>0</v>
      </c>
      <c r="BQ152" s="14"/>
      <c r="BR152" s="14"/>
      <c r="BS152" s="14">
        <f t="shared" si="122"/>
        <v>0</v>
      </c>
      <c r="BT152" s="14"/>
      <c r="BU152" s="14"/>
      <c r="BV152" s="14">
        <f t="shared" si="123"/>
        <v>0</v>
      </c>
      <c r="BW152" s="14"/>
      <c r="BX152" s="14"/>
      <c r="BY152" s="14">
        <f t="shared" si="124"/>
        <v>0</v>
      </c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</row>
    <row r="153" spans="1:104" s="1" customFormat="1">
      <c r="A153" s="11">
        <v>11</v>
      </c>
      <c r="B153" s="11" t="s">
        <v>94</v>
      </c>
      <c r="C153" s="7"/>
      <c r="D153" s="7"/>
      <c r="E153" s="7">
        <f t="shared" si="100"/>
        <v>0</v>
      </c>
      <c r="F153" s="7"/>
      <c r="G153" s="7"/>
      <c r="H153" s="7">
        <f t="shared" si="101"/>
        <v>0</v>
      </c>
      <c r="I153" s="7"/>
      <c r="J153" s="7"/>
      <c r="K153" s="7">
        <f t="shared" si="102"/>
        <v>0</v>
      </c>
      <c r="L153" s="7"/>
      <c r="M153" s="7"/>
      <c r="N153" s="7">
        <f t="shared" si="103"/>
        <v>0</v>
      </c>
      <c r="O153" s="7"/>
      <c r="P153" s="7"/>
      <c r="Q153" s="7">
        <f t="shared" si="104"/>
        <v>0</v>
      </c>
      <c r="R153" s="7"/>
      <c r="S153" s="7"/>
      <c r="T153" s="7">
        <f t="shared" si="105"/>
        <v>0</v>
      </c>
      <c r="U153" s="7"/>
      <c r="V153" s="7"/>
      <c r="W153" s="7">
        <f t="shared" si="106"/>
        <v>0</v>
      </c>
      <c r="X153" s="7"/>
      <c r="Y153" s="7"/>
      <c r="Z153" s="7">
        <f t="shared" si="107"/>
        <v>0</v>
      </c>
      <c r="AA153" s="7"/>
      <c r="AB153" s="7"/>
      <c r="AC153" s="7">
        <f t="shared" si="108"/>
        <v>0</v>
      </c>
      <c r="AD153" s="7"/>
      <c r="AE153" s="7"/>
      <c r="AF153" s="7">
        <f t="shared" si="109"/>
        <v>0</v>
      </c>
      <c r="AG153" s="7"/>
      <c r="AH153" s="7"/>
      <c r="AI153" s="7">
        <f t="shared" si="110"/>
        <v>0</v>
      </c>
      <c r="AJ153" s="7">
        <v>8</v>
      </c>
      <c r="AK153" s="7">
        <v>9000</v>
      </c>
      <c r="AL153" s="7">
        <f t="shared" si="111"/>
        <v>72000</v>
      </c>
      <c r="AM153" s="7"/>
      <c r="AN153" s="7"/>
      <c r="AO153" s="7">
        <f t="shared" si="112"/>
        <v>0</v>
      </c>
      <c r="AP153" s="7"/>
      <c r="AQ153" s="7"/>
      <c r="AR153" s="7">
        <f t="shared" si="113"/>
        <v>0</v>
      </c>
      <c r="AS153" s="7"/>
      <c r="AT153" s="7"/>
      <c r="AU153" s="7">
        <f t="shared" si="114"/>
        <v>0</v>
      </c>
      <c r="AV153" s="14"/>
      <c r="AW153" s="14"/>
      <c r="AX153" s="14">
        <f t="shared" si="115"/>
        <v>0</v>
      </c>
      <c r="AY153" s="14"/>
      <c r="AZ153" s="14"/>
      <c r="BA153" s="14">
        <f t="shared" si="116"/>
        <v>0</v>
      </c>
      <c r="BB153" s="14"/>
      <c r="BC153" s="14"/>
      <c r="BD153" s="14">
        <f t="shared" si="117"/>
        <v>0</v>
      </c>
      <c r="BE153" s="14"/>
      <c r="BF153" s="14"/>
      <c r="BG153" s="14">
        <f t="shared" si="118"/>
        <v>0</v>
      </c>
      <c r="BH153" s="14"/>
      <c r="BI153" s="14"/>
      <c r="BJ153" s="14">
        <f t="shared" si="119"/>
        <v>0</v>
      </c>
      <c r="BK153" s="14"/>
      <c r="BL153" s="14"/>
      <c r="BM153" s="14">
        <f t="shared" si="120"/>
        <v>0</v>
      </c>
      <c r="BN153" s="14"/>
      <c r="BO153" s="14"/>
      <c r="BP153" s="14">
        <f t="shared" si="121"/>
        <v>0</v>
      </c>
      <c r="BQ153" s="14"/>
      <c r="BR153" s="14"/>
      <c r="BS153" s="14">
        <f t="shared" si="122"/>
        <v>0</v>
      </c>
      <c r="BT153" s="14"/>
      <c r="BU153" s="14"/>
      <c r="BV153" s="14">
        <f t="shared" si="123"/>
        <v>0</v>
      </c>
      <c r="BW153" s="14"/>
      <c r="BX153" s="14"/>
      <c r="BY153" s="14">
        <f t="shared" si="124"/>
        <v>0</v>
      </c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</row>
    <row r="154" spans="1:104" s="1" customFormat="1">
      <c r="A154" s="11">
        <v>12</v>
      </c>
      <c r="B154" s="11" t="s">
        <v>78</v>
      </c>
      <c r="C154" s="7"/>
      <c r="D154" s="7"/>
      <c r="E154" s="7">
        <f t="shared" si="100"/>
        <v>0</v>
      </c>
      <c r="F154" s="7"/>
      <c r="G154" s="7"/>
      <c r="H154" s="7">
        <f t="shared" si="101"/>
        <v>0</v>
      </c>
      <c r="I154" s="7"/>
      <c r="J154" s="7"/>
      <c r="K154" s="7">
        <f t="shared" si="102"/>
        <v>0</v>
      </c>
      <c r="L154" s="7"/>
      <c r="M154" s="7"/>
      <c r="N154" s="7">
        <f t="shared" si="103"/>
        <v>0</v>
      </c>
      <c r="O154" s="7"/>
      <c r="P154" s="7"/>
      <c r="Q154" s="7">
        <f t="shared" si="104"/>
        <v>0</v>
      </c>
      <c r="R154" s="7"/>
      <c r="S154" s="7"/>
      <c r="T154" s="7">
        <f t="shared" si="105"/>
        <v>0</v>
      </c>
      <c r="U154" s="7"/>
      <c r="V154" s="7"/>
      <c r="W154" s="7">
        <f t="shared" si="106"/>
        <v>0</v>
      </c>
      <c r="X154" s="7"/>
      <c r="Y154" s="7"/>
      <c r="Z154" s="7">
        <f t="shared" si="107"/>
        <v>0</v>
      </c>
      <c r="AA154" s="7"/>
      <c r="AB154" s="7"/>
      <c r="AC154" s="7">
        <f t="shared" si="108"/>
        <v>0</v>
      </c>
      <c r="AD154" s="7"/>
      <c r="AE154" s="7"/>
      <c r="AF154" s="7">
        <f t="shared" si="109"/>
        <v>0</v>
      </c>
      <c r="AG154" s="7"/>
      <c r="AH154" s="7"/>
      <c r="AI154" s="7">
        <f t="shared" si="110"/>
        <v>0</v>
      </c>
      <c r="AJ154" s="7">
        <v>66</v>
      </c>
      <c r="AK154" s="7">
        <v>5000</v>
      </c>
      <c r="AL154" s="7">
        <f t="shared" si="111"/>
        <v>330000</v>
      </c>
      <c r="AM154" s="7"/>
      <c r="AN154" s="7"/>
      <c r="AO154" s="7">
        <f t="shared" si="112"/>
        <v>0</v>
      </c>
      <c r="AP154" s="7"/>
      <c r="AQ154" s="7"/>
      <c r="AR154" s="7">
        <f t="shared" si="113"/>
        <v>0</v>
      </c>
      <c r="AS154" s="7"/>
      <c r="AT154" s="7"/>
      <c r="AU154" s="7">
        <f t="shared" si="114"/>
        <v>0</v>
      </c>
      <c r="AV154" s="14"/>
      <c r="AW154" s="14"/>
      <c r="AX154" s="14">
        <f t="shared" si="115"/>
        <v>0</v>
      </c>
      <c r="AY154" s="14"/>
      <c r="AZ154" s="14"/>
      <c r="BA154" s="14">
        <f t="shared" si="116"/>
        <v>0</v>
      </c>
      <c r="BB154" s="14"/>
      <c r="BC154" s="14"/>
      <c r="BD154" s="14">
        <f t="shared" si="117"/>
        <v>0</v>
      </c>
      <c r="BE154" s="14"/>
      <c r="BF154" s="14"/>
      <c r="BG154" s="14">
        <f t="shared" si="118"/>
        <v>0</v>
      </c>
      <c r="BH154" s="14"/>
      <c r="BI154" s="14"/>
      <c r="BJ154" s="14">
        <f t="shared" si="119"/>
        <v>0</v>
      </c>
      <c r="BK154" s="14"/>
      <c r="BL154" s="14"/>
      <c r="BM154" s="14">
        <f t="shared" si="120"/>
        <v>0</v>
      </c>
      <c r="BN154" s="14"/>
      <c r="BO154" s="14"/>
      <c r="BP154" s="14">
        <f t="shared" si="121"/>
        <v>0</v>
      </c>
      <c r="BQ154" s="14"/>
      <c r="BR154" s="14"/>
      <c r="BS154" s="14">
        <f t="shared" si="122"/>
        <v>0</v>
      </c>
      <c r="BT154" s="14"/>
      <c r="BU154" s="14"/>
      <c r="BV154" s="14">
        <f t="shared" si="123"/>
        <v>0</v>
      </c>
      <c r="BW154" s="14"/>
      <c r="BX154" s="14"/>
      <c r="BY154" s="14">
        <f t="shared" si="124"/>
        <v>0</v>
      </c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</row>
    <row r="155" spans="1:104" s="1" customFormat="1">
      <c r="A155" s="11">
        <v>13</v>
      </c>
      <c r="B155" s="11" t="s">
        <v>80</v>
      </c>
      <c r="C155" s="7"/>
      <c r="D155" s="7"/>
      <c r="E155" s="7">
        <f t="shared" si="100"/>
        <v>0</v>
      </c>
      <c r="F155" s="7"/>
      <c r="G155" s="7"/>
      <c r="H155" s="7">
        <f t="shared" si="101"/>
        <v>0</v>
      </c>
      <c r="I155" s="7"/>
      <c r="J155" s="7"/>
      <c r="K155" s="7">
        <f t="shared" si="102"/>
        <v>0</v>
      </c>
      <c r="L155" s="7"/>
      <c r="M155" s="7"/>
      <c r="N155" s="7">
        <f t="shared" si="103"/>
        <v>0</v>
      </c>
      <c r="O155" s="7">
        <v>100</v>
      </c>
      <c r="P155" s="7">
        <v>2400</v>
      </c>
      <c r="Q155" s="7">
        <f t="shared" si="104"/>
        <v>240000</v>
      </c>
      <c r="R155" s="7">
        <v>500</v>
      </c>
      <c r="S155" s="7">
        <v>2400</v>
      </c>
      <c r="T155" s="7">
        <f t="shared" si="105"/>
        <v>1200000</v>
      </c>
      <c r="U155" s="7">
        <v>50</v>
      </c>
      <c r="V155" s="7">
        <v>2500</v>
      </c>
      <c r="W155" s="7">
        <f t="shared" si="106"/>
        <v>125000</v>
      </c>
      <c r="X155" s="7"/>
      <c r="Y155" s="7"/>
      <c r="Z155" s="7">
        <f t="shared" si="107"/>
        <v>0</v>
      </c>
      <c r="AA155" s="7"/>
      <c r="AB155" s="7"/>
      <c r="AC155" s="7">
        <f t="shared" si="108"/>
        <v>0</v>
      </c>
      <c r="AD155" s="7">
        <v>23</v>
      </c>
      <c r="AE155" s="7">
        <v>2500</v>
      </c>
      <c r="AF155" s="7">
        <f t="shared" si="109"/>
        <v>57500</v>
      </c>
      <c r="AG155" s="7"/>
      <c r="AH155" s="7"/>
      <c r="AI155" s="7">
        <f t="shared" si="110"/>
        <v>0</v>
      </c>
      <c r="AJ155" s="7">
        <v>850</v>
      </c>
      <c r="AK155" s="7">
        <v>2400</v>
      </c>
      <c r="AL155" s="7">
        <f t="shared" si="111"/>
        <v>2040000</v>
      </c>
      <c r="AM155" s="7"/>
      <c r="AN155" s="7"/>
      <c r="AO155" s="7">
        <f t="shared" si="112"/>
        <v>0</v>
      </c>
      <c r="AP155" s="7"/>
      <c r="AQ155" s="7"/>
      <c r="AR155" s="7">
        <f t="shared" si="113"/>
        <v>0</v>
      </c>
      <c r="AS155" s="7"/>
      <c r="AT155" s="7"/>
      <c r="AU155" s="7">
        <f t="shared" si="114"/>
        <v>0</v>
      </c>
      <c r="AV155" s="14"/>
      <c r="AW155" s="14"/>
      <c r="AX155" s="14">
        <f t="shared" si="115"/>
        <v>0</v>
      </c>
      <c r="AY155" s="14"/>
      <c r="AZ155" s="14"/>
      <c r="BA155" s="14">
        <f t="shared" si="116"/>
        <v>0</v>
      </c>
      <c r="BB155" s="14"/>
      <c r="BC155" s="14"/>
      <c r="BD155" s="14">
        <f t="shared" si="117"/>
        <v>0</v>
      </c>
      <c r="BE155" s="14"/>
      <c r="BF155" s="14"/>
      <c r="BG155" s="14">
        <f t="shared" si="118"/>
        <v>0</v>
      </c>
      <c r="BH155" s="14"/>
      <c r="BI155" s="14"/>
      <c r="BJ155" s="14">
        <f t="shared" si="119"/>
        <v>0</v>
      </c>
      <c r="BK155" s="14"/>
      <c r="BL155" s="14"/>
      <c r="BM155" s="14">
        <f t="shared" si="120"/>
        <v>0</v>
      </c>
      <c r="BN155" s="14"/>
      <c r="BO155" s="14"/>
      <c r="BP155" s="14">
        <f t="shared" si="121"/>
        <v>0</v>
      </c>
      <c r="BQ155" s="14"/>
      <c r="BR155" s="14"/>
      <c r="BS155" s="14">
        <f t="shared" si="122"/>
        <v>0</v>
      </c>
      <c r="BT155" s="14"/>
      <c r="BU155" s="14"/>
      <c r="BV155" s="14">
        <f t="shared" si="123"/>
        <v>0</v>
      </c>
      <c r="BW155" s="14"/>
      <c r="BX155" s="14"/>
      <c r="BY155" s="14">
        <f t="shared" si="124"/>
        <v>0</v>
      </c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</row>
    <row r="156" spans="1:104" s="1" customFormat="1">
      <c r="A156" s="11">
        <v>14</v>
      </c>
      <c r="B156" s="11" t="s">
        <v>83</v>
      </c>
      <c r="C156" s="7"/>
      <c r="D156" s="7"/>
      <c r="E156" s="7">
        <f t="shared" si="100"/>
        <v>0</v>
      </c>
      <c r="F156" s="7"/>
      <c r="G156" s="7"/>
      <c r="H156" s="7">
        <f t="shared" si="101"/>
        <v>0</v>
      </c>
      <c r="I156" s="7"/>
      <c r="J156" s="7"/>
      <c r="K156" s="7">
        <f t="shared" si="102"/>
        <v>0</v>
      </c>
      <c r="L156" s="7"/>
      <c r="M156" s="7"/>
      <c r="N156" s="7">
        <f t="shared" si="103"/>
        <v>0</v>
      </c>
      <c r="O156" s="7"/>
      <c r="P156" s="7"/>
      <c r="Q156" s="7">
        <f t="shared" si="104"/>
        <v>0</v>
      </c>
      <c r="R156" s="7"/>
      <c r="S156" s="7"/>
      <c r="T156" s="7">
        <f t="shared" si="105"/>
        <v>0</v>
      </c>
      <c r="U156" s="7"/>
      <c r="V156" s="7"/>
      <c r="W156" s="7">
        <f t="shared" si="106"/>
        <v>0</v>
      </c>
      <c r="X156" s="7">
        <v>5</v>
      </c>
      <c r="Y156" s="7">
        <v>18000</v>
      </c>
      <c r="Z156" s="7">
        <f t="shared" si="107"/>
        <v>90000</v>
      </c>
      <c r="AA156" s="7"/>
      <c r="AB156" s="7"/>
      <c r="AC156" s="7">
        <f t="shared" si="108"/>
        <v>0</v>
      </c>
      <c r="AD156" s="7"/>
      <c r="AE156" s="7"/>
      <c r="AF156" s="7">
        <f t="shared" si="109"/>
        <v>0</v>
      </c>
      <c r="AG156" s="7"/>
      <c r="AH156" s="7"/>
      <c r="AI156" s="7">
        <f t="shared" si="110"/>
        <v>0</v>
      </c>
      <c r="AJ156" s="7">
        <v>60</v>
      </c>
      <c r="AK156" s="7">
        <v>18000</v>
      </c>
      <c r="AL156" s="7">
        <f t="shared" si="111"/>
        <v>1080000</v>
      </c>
      <c r="AM156" s="7"/>
      <c r="AN156" s="7"/>
      <c r="AO156" s="7">
        <f t="shared" si="112"/>
        <v>0</v>
      </c>
      <c r="AP156" s="7"/>
      <c r="AQ156" s="7"/>
      <c r="AR156" s="7">
        <f t="shared" si="113"/>
        <v>0</v>
      </c>
      <c r="AS156" s="7"/>
      <c r="AT156" s="7"/>
      <c r="AU156" s="7">
        <f t="shared" si="114"/>
        <v>0</v>
      </c>
      <c r="AV156" s="14"/>
      <c r="AW156" s="14"/>
      <c r="AX156" s="14">
        <f t="shared" si="115"/>
        <v>0</v>
      </c>
      <c r="AY156" s="14"/>
      <c r="AZ156" s="14"/>
      <c r="BA156" s="14">
        <f t="shared" si="116"/>
        <v>0</v>
      </c>
      <c r="BB156" s="14"/>
      <c r="BC156" s="14"/>
      <c r="BD156" s="14">
        <f t="shared" si="117"/>
        <v>0</v>
      </c>
      <c r="BE156" s="14"/>
      <c r="BF156" s="14"/>
      <c r="BG156" s="14">
        <f t="shared" si="118"/>
        <v>0</v>
      </c>
      <c r="BH156" s="14"/>
      <c r="BI156" s="14"/>
      <c r="BJ156" s="14">
        <f t="shared" si="119"/>
        <v>0</v>
      </c>
      <c r="BK156" s="14"/>
      <c r="BL156" s="14"/>
      <c r="BM156" s="14">
        <f t="shared" si="120"/>
        <v>0</v>
      </c>
      <c r="BN156" s="14"/>
      <c r="BO156" s="14"/>
      <c r="BP156" s="14">
        <f t="shared" si="121"/>
        <v>0</v>
      </c>
      <c r="BQ156" s="14"/>
      <c r="BR156" s="14"/>
      <c r="BS156" s="14">
        <f t="shared" si="122"/>
        <v>0</v>
      </c>
      <c r="BT156" s="14"/>
      <c r="BU156" s="14"/>
      <c r="BV156" s="14">
        <f t="shared" si="123"/>
        <v>0</v>
      </c>
      <c r="BW156" s="14"/>
      <c r="BX156" s="14"/>
      <c r="BY156" s="14">
        <f t="shared" si="124"/>
        <v>0</v>
      </c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</row>
    <row r="157" spans="1:104" s="1" customFormat="1">
      <c r="A157" s="11">
        <v>15</v>
      </c>
      <c r="B157" s="11" t="s">
        <v>84</v>
      </c>
      <c r="C157" s="7"/>
      <c r="D157" s="7"/>
      <c r="E157" s="7">
        <f t="shared" si="100"/>
        <v>0</v>
      </c>
      <c r="F157" s="7"/>
      <c r="G157" s="7"/>
      <c r="H157" s="7">
        <f t="shared" si="101"/>
        <v>0</v>
      </c>
      <c r="I157" s="7"/>
      <c r="J157" s="7"/>
      <c r="K157" s="7">
        <f t="shared" si="102"/>
        <v>0</v>
      </c>
      <c r="L157" s="7"/>
      <c r="M157" s="7"/>
      <c r="N157" s="7">
        <f t="shared" si="103"/>
        <v>0</v>
      </c>
      <c r="O157" s="7"/>
      <c r="P157" s="7"/>
      <c r="Q157" s="7">
        <f t="shared" si="104"/>
        <v>0</v>
      </c>
      <c r="R157" s="7"/>
      <c r="S157" s="7"/>
      <c r="T157" s="7">
        <f t="shared" si="105"/>
        <v>0</v>
      </c>
      <c r="U157" s="7"/>
      <c r="V157" s="7"/>
      <c r="W157" s="7">
        <f t="shared" si="106"/>
        <v>0</v>
      </c>
      <c r="X157" s="7"/>
      <c r="Y157" s="7"/>
      <c r="Z157" s="7">
        <f t="shared" si="107"/>
        <v>0</v>
      </c>
      <c r="AA157" s="7"/>
      <c r="AB157" s="7"/>
      <c r="AC157" s="7">
        <f t="shared" si="108"/>
        <v>0</v>
      </c>
      <c r="AD157" s="7">
        <v>6.5</v>
      </c>
      <c r="AE157" s="7">
        <v>35000</v>
      </c>
      <c r="AF157" s="7">
        <f t="shared" si="109"/>
        <v>227500</v>
      </c>
      <c r="AG157" s="7"/>
      <c r="AH157" s="7"/>
      <c r="AI157" s="7">
        <f t="shared" si="110"/>
        <v>0</v>
      </c>
      <c r="AJ157" s="7"/>
      <c r="AK157" s="7"/>
      <c r="AL157" s="7">
        <f t="shared" si="111"/>
        <v>0</v>
      </c>
      <c r="AM157" s="7"/>
      <c r="AN157" s="7"/>
      <c r="AO157" s="7">
        <f t="shared" si="112"/>
        <v>0</v>
      </c>
      <c r="AP157" s="7"/>
      <c r="AQ157" s="7"/>
      <c r="AR157" s="7">
        <f t="shared" si="113"/>
        <v>0</v>
      </c>
      <c r="AS157" s="7"/>
      <c r="AT157" s="7"/>
      <c r="AU157" s="7">
        <f t="shared" si="114"/>
        <v>0</v>
      </c>
      <c r="AV157" s="14"/>
      <c r="AW157" s="14"/>
      <c r="AX157" s="14">
        <f t="shared" si="115"/>
        <v>0</v>
      </c>
      <c r="AY157" s="14"/>
      <c r="AZ157" s="14"/>
      <c r="BA157" s="14">
        <f t="shared" si="116"/>
        <v>0</v>
      </c>
      <c r="BB157" s="14"/>
      <c r="BC157" s="14"/>
      <c r="BD157" s="14">
        <f t="shared" si="117"/>
        <v>0</v>
      </c>
      <c r="BE157" s="14"/>
      <c r="BF157" s="14"/>
      <c r="BG157" s="14">
        <f t="shared" si="118"/>
        <v>0</v>
      </c>
      <c r="BH157" s="14"/>
      <c r="BI157" s="14"/>
      <c r="BJ157" s="14">
        <f t="shared" si="119"/>
        <v>0</v>
      </c>
      <c r="BK157" s="14"/>
      <c r="BL157" s="14"/>
      <c r="BM157" s="14">
        <f t="shared" si="120"/>
        <v>0</v>
      </c>
      <c r="BN157" s="14"/>
      <c r="BO157" s="14"/>
      <c r="BP157" s="14">
        <f t="shared" si="121"/>
        <v>0</v>
      </c>
      <c r="BQ157" s="14"/>
      <c r="BR157" s="14"/>
      <c r="BS157" s="14">
        <f t="shared" si="122"/>
        <v>0</v>
      </c>
      <c r="BT157" s="14"/>
      <c r="BU157" s="14"/>
      <c r="BV157" s="14">
        <f t="shared" si="123"/>
        <v>0</v>
      </c>
      <c r="BW157" s="14"/>
      <c r="BX157" s="14"/>
      <c r="BY157" s="14">
        <f t="shared" si="124"/>
        <v>0</v>
      </c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</row>
    <row r="158" spans="1:104" s="1" customFormat="1">
      <c r="A158" s="11">
        <v>16</v>
      </c>
      <c r="B158" s="11" t="s">
        <v>85</v>
      </c>
      <c r="C158" s="7"/>
      <c r="D158" s="7"/>
      <c r="E158" s="7">
        <f t="shared" si="100"/>
        <v>0</v>
      </c>
      <c r="F158" s="7"/>
      <c r="G158" s="7"/>
      <c r="H158" s="7">
        <f t="shared" si="101"/>
        <v>0</v>
      </c>
      <c r="I158" s="7"/>
      <c r="J158" s="7"/>
      <c r="K158" s="7">
        <f t="shared" si="102"/>
        <v>0</v>
      </c>
      <c r="L158" s="7"/>
      <c r="M158" s="7"/>
      <c r="N158" s="7">
        <f t="shared" si="103"/>
        <v>0</v>
      </c>
      <c r="O158" s="7"/>
      <c r="P158" s="7"/>
      <c r="Q158" s="7">
        <f t="shared" si="104"/>
        <v>0</v>
      </c>
      <c r="R158" s="7"/>
      <c r="S158" s="7"/>
      <c r="T158" s="7">
        <f t="shared" si="105"/>
        <v>0</v>
      </c>
      <c r="U158" s="7"/>
      <c r="V158" s="7"/>
      <c r="W158" s="7">
        <f t="shared" si="106"/>
        <v>0</v>
      </c>
      <c r="X158" s="7"/>
      <c r="Y158" s="7"/>
      <c r="Z158" s="7">
        <f t="shared" si="107"/>
        <v>0</v>
      </c>
      <c r="AA158" s="7"/>
      <c r="AB158" s="7"/>
      <c r="AC158" s="7">
        <f t="shared" si="108"/>
        <v>0</v>
      </c>
      <c r="AD158" s="7"/>
      <c r="AE158" s="7"/>
      <c r="AF158" s="7">
        <f t="shared" si="109"/>
        <v>0</v>
      </c>
      <c r="AG158" s="7"/>
      <c r="AH158" s="7"/>
      <c r="AI158" s="7">
        <f t="shared" si="110"/>
        <v>0</v>
      </c>
      <c r="AJ158" s="7"/>
      <c r="AK158" s="7"/>
      <c r="AL158" s="7">
        <f t="shared" si="111"/>
        <v>0</v>
      </c>
      <c r="AM158" s="7"/>
      <c r="AN158" s="7"/>
      <c r="AO158" s="7">
        <f t="shared" si="112"/>
        <v>0</v>
      </c>
      <c r="AP158" s="7"/>
      <c r="AQ158" s="7"/>
      <c r="AR158" s="7">
        <f t="shared" si="113"/>
        <v>0</v>
      </c>
      <c r="AS158" s="7"/>
      <c r="AT158" s="7"/>
      <c r="AU158" s="7">
        <f t="shared" si="114"/>
        <v>0</v>
      </c>
      <c r="AV158" s="14"/>
      <c r="AW158" s="14"/>
      <c r="AX158" s="14">
        <f t="shared" si="115"/>
        <v>0</v>
      </c>
      <c r="AY158" s="14"/>
      <c r="AZ158" s="14"/>
      <c r="BA158" s="14">
        <f t="shared" si="116"/>
        <v>0</v>
      </c>
      <c r="BB158" s="14"/>
      <c r="BC158" s="14"/>
      <c r="BD158" s="14">
        <f t="shared" si="117"/>
        <v>0</v>
      </c>
      <c r="BE158" s="14"/>
      <c r="BF158" s="14"/>
      <c r="BG158" s="14">
        <f t="shared" si="118"/>
        <v>0</v>
      </c>
      <c r="BH158" s="14"/>
      <c r="BI158" s="14"/>
      <c r="BJ158" s="14">
        <f t="shared" si="119"/>
        <v>0</v>
      </c>
      <c r="BK158" s="14"/>
      <c r="BL158" s="14"/>
      <c r="BM158" s="14">
        <f t="shared" si="120"/>
        <v>0</v>
      </c>
      <c r="BN158" s="14"/>
      <c r="BO158" s="14"/>
      <c r="BP158" s="14">
        <f t="shared" si="121"/>
        <v>0</v>
      </c>
      <c r="BQ158" s="14"/>
      <c r="BR158" s="14"/>
      <c r="BS158" s="14">
        <f t="shared" si="122"/>
        <v>0</v>
      </c>
      <c r="BT158" s="14"/>
      <c r="BU158" s="14"/>
      <c r="BV158" s="14">
        <f t="shared" si="123"/>
        <v>0</v>
      </c>
      <c r="BW158" s="14"/>
      <c r="BX158" s="14"/>
      <c r="BY158" s="14">
        <f t="shared" si="124"/>
        <v>0</v>
      </c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</row>
    <row r="159" spans="1:104" s="1" customFormat="1">
      <c r="A159" s="11">
        <v>17</v>
      </c>
      <c r="B159" s="11" t="s">
        <v>86</v>
      </c>
      <c r="C159" s="7"/>
      <c r="D159" s="7"/>
      <c r="E159" s="7">
        <f t="shared" si="100"/>
        <v>0</v>
      </c>
      <c r="F159" s="7"/>
      <c r="G159" s="7"/>
      <c r="H159" s="7">
        <f t="shared" si="101"/>
        <v>0</v>
      </c>
      <c r="I159" s="7"/>
      <c r="J159" s="7"/>
      <c r="K159" s="7">
        <f t="shared" si="102"/>
        <v>0</v>
      </c>
      <c r="L159" s="7"/>
      <c r="M159" s="7"/>
      <c r="N159" s="7">
        <f t="shared" si="103"/>
        <v>0</v>
      </c>
      <c r="O159" s="7"/>
      <c r="P159" s="7"/>
      <c r="Q159" s="7">
        <f t="shared" si="104"/>
        <v>0</v>
      </c>
      <c r="R159" s="7"/>
      <c r="S159" s="7"/>
      <c r="T159" s="7">
        <f t="shared" si="105"/>
        <v>0</v>
      </c>
      <c r="U159" s="7"/>
      <c r="V159" s="7"/>
      <c r="W159" s="7">
        <f t="shared" si="106"/>
        <v>0</v>
      </c>
      <c r="X159" s="7"/>
      <c r="Y159" s="7"/>
      <c r="Z159" s="7">
        <f t="shared" si="107"/>
        <v>0</v>
      </c>
      <c r="AA159" s="7"/>
      <c r="AB159" s="7"/>
      <c r="AC159" s="7">
        <f t="shared" si="108"/>
        <v>0</v>
      </c>
      <c r="AD159" s="7"/>
      <c r="AE159" s="7"/>
      <c r="AF159" s="7">
        <f t="shared" si="109"/>
        <v>0</v>
      </c>
      <c r="AG159" s="7"/>
      <c r="AH159" s="7"/>
      <c r="AI159" s="7">
        <f t="shared" si="110"/>
        <v>0</v>
      </c>
      <c r="AJ159" s="7"/>
      <c r="AK159" s="7"/>
      <c r="AL159" s="7">
        <f t="shared" si="111"/>
        <v>0</v>
      </c>
      <c r="AM159" s="7"/>
      <c r="AN159" s="7"/>
      <c r="AO159" s="7">
        <f t="shared" si="112"/>
        <v>0</v>
      </c>
      <c r="AP159" s="7"/>
      <c r="AQ159" s="7"/>
      <c r="AR159" s="7">
        <f t="shared" si="113"/>
        <v>0</v>
      </c>
      <c r="AS159" s="7"/>
      <c r="AT159" s="7"/>
      <c r="AU159" s="7">
        <f t="shared" si="114"/>
        <v>0</v>
      </c>
      <c r="AV159" s="14"/>
      <c r="AW159" s="14"/>
      <c r="AX159" s="14">
        <f t="shared" si="115"/>
        <v>0</v>
      </c>
      <c r="AY159" s="14"/>
      <c r="AZ159" s="14"/>
      <c r="BA159" s="14">
        <f t="shared" si="116"/>
        <v>0</v>
      </c>
      <c r="BB159" s="14"/>
      <c r="BC159" s="14"/>
      <c r="BD159" s="14">
        <f t="shared" si="117"/>
        <v>0</v>
      </c>
      <c r="BE159" s="14"/>
      <c r="BF159" s="14"/>
      <c r="BG159" s="14">
        <f t="shared" si="118"/>
        <v>0</v>
      </c>
      <c r="BH159" s="14"/>
      <c r="BI159" s="14"/>
      <c r="BJ159" s="14">
        <f t="shared" si="119"/>
        <v>0</v>
      </c>
      <c r="BK159" s="14"/>
      <c r="BL159" s="14"/>
      <c r="BM159" s="14">
        <f t="shared" si="120"/>
        <v>0</v>
      </c>
      <c r="BN159" s="14"/>
      <c r="BO159" s="14"/>
      <c r="BP159" s="14">
        <f t="shared" si="121"/>
        <v>0</v>
      </c>
      <c r="BQ159" s="14"/>
      <c r="BR159" s="14"/>
      <c r="BS159" s="14">
        <f t="shared" si="122"/>
        <v>0</v>
      </c>
      <c r="BT159" s="14"/>
      <c r="BU159" s="14"/>
      <c r="BV159" s="14">
        <f t="shared" si="123"/>
        <v>0</v>
      </c>
      <c r="BW159" s="14"/>
      <c r="BX159" s="14"/>
      <c r="BY159" s="14">
        <f t="shared" si="124"/>
        <v>0</v>
      </c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</row>
    <row r="160" spans="1:104" s="1" customFormat="1">
      <c r="A160" s="11">
        <v>18</v>
      </c>
      <c r="B160" s="11"/>
      <c r="C160" s="7"/>
      <c r="D160" s="7"/>
      <c r="E160" s="7">
        <f t="shared" si="100"/>
        <v>0</v>
      </c>
      <c r="F160" s="7"/>
      <c r="G160" s="7"/>
      <c r="H160" s="7">
        <f t="shared" si="101"/>
        <v>0</v>
      </c>
      <c r="I160" s="7"/>
      <c r="J160" s="7"/>
      <c r="K160" s="7">
        <f t="shared" si="102"/>
        <v>0</v>
      </c>
      <c r="L160" s="7"/>
      <c r="M160" s="7"/>
      <c r="N160" s="7">
        <f t="shared" si="103"/>
        <v>0</v>
      </c>
      <c r="O160" s="7"/>
      <c r="P160" s="7"/>
      <c r="Q160" s="7">
        <f t="shared" si="104"/>
        <v>0</v>
      </c>
      <c r="R160" s="7"/>
      <c r="S160" s="7"/>
      <c r="T160" s="7">
        <f t="shared" si="105"/>
        <v>0</v>
      </c>
      <c r="U160" s="7"/>
      <c r="V160" s="7"/>
      <c r="W160" s="7">
        <f t="shared" si="106"/>
        <v>0</v>
      </c>
      <c r="X160" s="7"/>
      <c r="Y160" s="7"/>
      <c r="Z160" s="7">
        <f t="shared" si="107"/>
        <v>0</v>
      </c>
      <c r="AA160" s="7"/>
      <c r="AB160" s="7"/>
      <c r="AC160" s="7">
        <f t="shared" si="108"/>
        <v>0</v>
      </c>
      <c r="AD160" s="7"/>
      <c r="AE160" s="7"/>
      <c r="AF160" s="7">
        <f t="shared" si="109"/>
        <v>0</v>
      </c>
      <c r="AG160" s="7"/>
      <c r="AH160" s="7"/>
      <c r="AI160" s="7">
        <f t="shared" si="110"/>
        <v>0</v>
      </c>
      <c r="AJ160" s="7"/>
      <c r="AK160" s="7"/>
      <c r="AL160" s="7">
        <f t="shared" si="111"/>
        <v>0</v>
      </c>
      <c r="AM160" s="7"/>
      <c r="AN160" s="7"/>
      <c r="AO160" s="7">
        <f t="shared" si="112"/>
        <v>0</v>
      </c>
      <c r="AP160" s="7"/>
      <c r="AQ160" s="7"/>
      <c r="AR160" s="7">
        <f t="shared" si="113"/>
        <v>0</v>
      </c>
      <c r="AS160" s="7"/>
      <c r="AT160" s="7"/>
      <c r="AU160" s="7">
        <f t="shared" si="114"/>
        <v>0</v>
      </c>
      <c r="AV160" s="14"/>
      <c r="AW160" s="14"/>
      <c r="AX160" s="14">
        <f t="shared" si="115"/>
        <v>0</v>
      </c>
      <c r="AY160" s="14"/>
      <c r="AZ160" s="14"/>
      <c r="BA160" s="14">
        <f t="shared" si="116"/>
        <v>0</v>
      </c>
      <c r="BB160" s="14"/>
      <c r="BC160" s="14"/>
      <c r="BD160" s="14">
        <f t="shared" si="117"/>
        <v>0</v>
      </c>
      <c r="BE160" s="14"/>
      <c r="BF160" s="14"/>
      <c r="BG160" s="14">
        <f t="shared" si="118"/>
        <v>0</v>
      </c>
      <c r="BH160" s="14"/>
      <c r="BI160" s="14"/>
      <c r="BJ160" s="14">
        <f t="shared" si="119"/>
        <v>0</v>
      </c>
      <c r="BK160" s="14"/>
      <c r="BL160" s="14"/>
      <c r="BM160" s="14">
        <f t="shared" si="120"/>
        <v>0</v>
      </c>
      <c r="BN160" s="14"/>
      <c r="BO160" s="14"/>
      <c r="BP160" s="14">
        <f t="shared" si="121"/>
        <v>0</v>
      </c>
      <c r="BQ160" s="14"/>
      <c r="BR160" s="14"/>
      <c r="BS160" s="14">
        <f t="shared" si="122"/>
        <v>0</v>
      </c>
      <c r="BT160" s="14"/>
      <c r="BU160" s="14"/>
      <c r="BV160" s="14">
        <f t="shared" si="123"/>
        <v>0</v>
      </c>
      <c r="BW160" s="14"/>
      <c r="BX160" s="14"/>
      <c r="BY160" s="14">
        <f t="shared" si="124"/>
        <v>0</v>
      </c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</row>
    <row r="161" spans="1:104" s="1" customFormat="1">
      <c r="A161" s="11">
        <v>19</v>
      </c>
      <c r="B161" s="11"/>
      <c r="C161" s="7"/>
      <c r="D161" s="7"/>
      <c r="E161" s="7">
        <f t="shared" si="100"/>
        <v>0</v>
      </c>
      <c r="F161" s="7"/>
      <c r="G161" s="7"/>
      <c r="H161" s="7">
        <f t="shared" si="101"/>
        <v>0</v>
      </c>
      <c r="I161" s="7"/>
      <c r="J161" s="7"/>
      <c r="K161" s="7">
        <f t="shared" si="102"/>
        <v>0</v>
      </c>
      <c r="L161" s="7"/>
      <c r="M161" s="7"/>
      <c r="N161" s="7">
        <f t="shared" si="103"/>
        <v>0</v>
      </c>
      <c r="O161" s="7"/>
      <c r="P161" s="7"/>
      <c r="Q161" s="7">
        <f t="shared" si="104"/>
        <v>0</v>
      </c>
      <c r="R161" s="7"/>
      <c r="S161" s="7"/>
      <c r="T161" s="7">
        <f t="shared" si="105"/>
        <v>0</v>
      </c>
      <c r="U161" s="7"/>
      <c r="V161" s="7"/>
      <c r="W161" s="7">
        <f t="shared" si="106"/>
        <v>0</v>
      </c>
      <c r="X161" s="7"/>
      <c r="Y161" s="7"/>
      <c r="Z161" s="7">
        <f t="shared" si="107"/>
        <v>0</v>
      </c>
      <c r="AA161" s="7"/>
      <c r="AB161" s="7"/>
      <c r="AC161" s="7">
        <f t="shared" si="108"/>
        <v>0</v>
      </c>
      <c r="AD161" s="7"/>
      <c r="AE161" s="7"/>
      <c r="AF161" s="7">
        <f t="shared" si="109"/>
        <v>0</v>
      </c>
      <c r="AG161" s="7"/>
      <c r="AH161" s="7"/>
      <c r="AI161" s="7">
        <f t="shared" si="110"/>
        <v>0</v>
      </c>
      <c r="AJ161" s="7"/>
      <c r="AK161" s="7"/>
      <c r="AL161" s="7">
        <f t="shared" si="111"/>
        <v>0</v>
      </c>
      <c r="AM161" s="7"/>
      <c r="AN161" s="7"/>
      <c r="AO161" s="7">
        <f t="shared" si="112"/>
        <v>0</v>
      </c>
      <c r="AP161" s="7"/>
      <c r="AQ161" s="7"/>
      <c r="AR161" s="7">
        <f t="shared" si="113"/>
        <v>0</v>
      </c>
      <c r="AS161" s="7"/>
      <c r="AT161" s="7"/>
      <c r="AU161" s="7">
        <f t="shared" si="114"/>
        <v>0</v>
      </c>
      <c r="AV161" s="14"/>
      <c r="AW161" s="14"/>
      <c r="AX161" s="14">
        <f t="shared" si="115"/>
        <v>0</v>
      </c>
      <c r="AY161" s="14"/>
      <c r="AZ161" s="14"/>
      <c r="BA161" s="14">
        <f t="shared" si="116"/>
        <v>0</v>
      </c>
      <c r="BB161" s="14"/>
      <c r="BC161" s="14"/>
      <c r="BD161" s="14">
        <f t="shared" si="117"/>
        <v>0</v>
      </c>
      <c r="BE161" s="14"/>
      <c r="BF161" s="14"/>
      <c r="BG161" s="14">
        <f t="shared" si="118"/>
        <v>0</v>
      </c>
      <c r="BH161" s="14"/>
      <c r="BI161" s="14"/>
      <c r="BJ161" s="14">
        <f t="shared" si="119"/>
        <v>0</v>
      </c>
      <c r="BK161" s="14"/>
      <c r="BL161" s="14"/>
      <c r="BM161" s="14">
        <f t="shared" si="120"/>
        <v>0</v>
      </c>
      <c r="BN161" s="14"/>
      <c r="BO161" s="14"/>
      <c r="BP161" s="14">
        <f t="shared" si="121"/>
        <v>0</v>
      </c>
      <c r="BQ161" s="14"/>
      <c r="BR161" s="14"/>
      <c r="BS161" s="14">
        <f t="shared" si="122"/>
        <v>0</v>
      </c>
      <c r="BT161" s="14"/>
      <c r="BU161" s="14"/>
      <c r="BV161" s="14">
        <f t="shared" si="123"/>
        <v>0</v>
      </c>
      <c r="BW161" s="14"/>
      <c r="BX161" s="14"/>
      <c r="BY161" s="14">
        <f t="shared" si="124"/>
        <v>0</v>
      </c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</row>
    <row r="162" spans="1:104" s="1" customFormat="1">
      <c r="A162" s="11">
        <v>20</v>
      </c>
      <c r="B162" s="11"/>
      <c r="C162" s="7"/>
      <c r="D162" s="7"/>
      <c r="E162" s="7">
        <f t="shared" si="100"/>
        <v>0</v>
      </c>
      <c r="F162" s="7"/>
      <c r="G162" s="7"/>
      <c r="H162" s="7">
        <f t="shared" si="101"/>
        <v>0</v>
      </c>
      <c r="I162" s="7"/>
      <c r="J162" s="7"/>
      <c r="K162" s="7">
        <f t="shared" si="102"/>
        <v>0</v>
      </c>
      <c r="L162" s="7"/>
      <c r="M162" s="7"/>
      <c r="N162" s="7">
        <f t="shared" si="103"/>
        <v>0</v>
      </c>
      <c r="O162" s="7"/>
      <c r="P162" s="7"/>
      <c r="Q162" s="7">
        <f t="shared" si="104"/>
        <v>0</v>
      </c>
      <c r="R162" s="7"/>
      <c r="S162" s="7"/>
      <c r="T162" s="7">
        <f t="shared" si="105"/>
        <v>0</v>
      </c>
      <c r="U162" s="7"/>
      <c r="V162" s="7"/>
      <c r="W162" s="7">
        <f t="shared" si="106"/>
        <v>0</v>
      </c>
      <c r="X162" s="7"/>
      <c r="Y162" s="7"/>
      <c r="Z162" s="7">
        <f t="shared" si="107"/>
        <v>0</v>
      </c>
      <c r="AA162" s="7"/>
      <c r="AB162" s="7"/>
      <c r="AC162" s="7">
        <f t="shared" si="108"/>
        <v>0</v>
      </c>
      <c r="AD162" s="7"/>
      <c r="AE162" s="7"/>
      <c r="AF162" s="7">
        <f t="shared" si="109"/>
        <v>0</v>
      </c>
      <c r="AG162" s="7"/>
      <c r="AH162" s="7"/>
      <c r="AI162" s="7">
        <f t="shared" si="110"/>
        <v>0</v>
      </c>
      <c r="AJ162" s="7"/>
      <c r="AK162" s="7"/>
      <c r="AL162" s="7">
        <f t="shared" si="111"/>
        <v>0</v>
      </c>
      <c r="AM162" s="7"/>
      <c r="AN162" s="7"/>
      <c r="AO162" s="7">
        <f t="shared" si="112"/>
        <v>0</v>
      </c>
      <c r="AP162" s="7"/>
      <c r="AQ162" s="7"/>
      <c r="AR162" s="7">
        <f t="shared" si="113"/>
        <v>0</v>
      </c>
      <c r="AS162" s="7"/>
      <c r="AT162" s="7"/>
      <c r="AU162" s="7">
        <f t="shared" si="114"/>
        <v>0</v>
      </c>
      <c r="AV162" s="14"/>
      <c r="AW162" s="14"/>
      <c r="AX162" s="14">
        <f t="shared" si="115"/>
        <v>0</v>
      </c>
      <c r="AY162" s="14"/>
      <c r="AZ162" s="14"/>
      <c r="BA162" s="14">
        <f t="shared" si="116"/>
        <v>0</v>
      </c>
      <c r="BB162" s="14"/>
      <c r="BC162" s="14"/>
      <c r="BD162" s="14">
        <f t="shared" si="117"/>
        <v>0</v>
      </c>
      <c r="BE162" s="14"/>
      <c r="BF162" s="14"/>
      <c r="BG162" s="14">
        <f t="shared" si="118"/>
        <v>0</v>
      </c>
      <c r="BH162" s="14"/>
      <c r="BI162" s="14"/>
      <c r="BJ162" s="14">
        <f t="shared" si="119"/>
        <v>0</v>
      </c>
      <c r="BK162" s="14"/>
      <c r="BL162" s="14"/>
      <c r="BM162" s="14">
        <f t="shared" si="120"/>
        <v>0</v>
      </c>
      <c r="BN162" s="14"/>
      <c r="BO162" s="14"/>
      <c r="BP162" s="14">
        <f t="shared" si="121"/>
        <v>0</v>
      </c>
      <c r="BQ162" s="14"/>
      <c r="BR162" s="14"/>
      <c r="BS162" s="14">
        <f t="shared" si="122"/>
        <v>0</v>
      </c>
      <c r="BT162" s="14"/>
      <c r="BU162" s="14"/>
      <c r="BV162" s="14">
        <f t="shared" si="123"/>
        <v>0</v>
      </c>
      <c r="BW162" s="14"/>
      <c r="BX162" s="14"/>
      <c r="BY162" s="14">
        <f t="shared" si="124"/>
        <v>0</v>
      </c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</row>
    <row r="163" spans="1:104" s="1" customFormat="1">
      <c r="A163" s="11">
        <v>21</v>
      </c>
      <c r="B163" s="11"/>
      <c r="C163" s="7"/>
      <c r="D163" s="7"/>
      <c r="E163" s="7">
        <f t="shared" si="100"/>
        <v>0</v>
      </c>
      <c r="F163" s="7"/>
      <c r="G163" s="7"/>
      <c r="H163" s="7">
        <f t="shared" si="101"/>
        <v>0</v>
      </c>
      <c r="I163" s="7"/>
      <c r="J163" s="7"/>
      <c r="K163" s="7">
        <f t="shared" si="102"/>
        <v>0</v>
      </c>
      <c r="L163" s="7"/>
      <c r="M163" s="7"/>
      <c r="N163" s="7">
        <f t="shared" si="103"/>
        <v>0</v>
      </c>
      <c r="O163" s="7"/>
      <c r="P163" s="7"/>
      <c r="Q163" s="7">
        <f t="shared" si="104"/>
        <v>0</v>
      </c>
      <c r="R163" s="7"/>
      <c r="S163" s="7"/>
      <c r="T163" s="7">
        <f t="shared" si="105"/>
        <v>0</v>
      </c>
      <c r="U163" s="7"/>
      <c r="V163" s="7"/>
      <c r="W163" s="7">
        <f t="shared" si="106"/>
        <v>0</v>
      </c>
      <c r="X163" s="7"/>
      <c r="Y163" s="7"/>
      <c r="Z163" s="7">
        <f t="shared" si="107"/>
        <v>0</v>
      </c>
      <c r="AA163" s="7"/>
      <c r="AB163" s="7"/>
      <c r="AC163" s="7">
        <f t="shared" si="108"/>
        <v>0</v>
      </c>
      <c r="AD163" s="7"/>
      <c r="AE163" s="7"/>
      <c r="AF163" s="7">
        <f t="shared" si="109"/>
        <v>0</v>
      </c>
      <c r="AG163" s="7"/>
      <c r="AH163" s="7"/>
      <c r="AI163" s="7">
        <f t="shared" si="110"/>
        <v>0</v>
      </c>
      <c r="AJ163" s="7"/>
      <c r="AK163" s="7"/>
      <c r="AL163" s="7">
        <f t="shared" si="111"/>
        <v>0</v>
      </c>
      <c r="AM163" s="7"/>
      <c r="AN163" s="7"/>
      <c r="AO163" s="7">
        <f t="shared" si="112"/>
        <v>0</v>
      </c>
      <c r="AP163" s="7"/>
      <c r="AQ163" s="7"/>
      <c r="AR163" s="7">
        <f t="shared" si="113"/>
        <v>0</v>
      </c>
      <c r="AS163" s="7"/>
      <c r="AT163" s="7"/>
      <c r="AU163" s="7">
        <f t="shared" si="114"/>
        <v>0</v>
      </c>
      <c r="AV163" s="14"/>
      <c r="AW163" s="14"/>
      <c r="AX163" s="14">
        <f t="shared" si="115"/>
        <v>0</v>
      </c>
      <c r="AY163" s="14"/>
      <c r="AZ163" s="14"/>
      <c r="BA163" s="14">
        <f t="shared" si="116"/>
        <v>0</v>
      </c>
      <c r="BB163" s="14"/>
      <c r="BC163" s="14"/>
      <c r="BD163" s="14">
        <f t="shared" si="117"/>
        <v>0</v>
      </c>
      <c r="BE163" s="14"/>
      <c r="BF163" s="14"/>
      <c r="BG163" s="14">
        <f t="shared" si="118"/>
        <v>0</v>
      </c>
      <c r="BH163" s="14"/>
      <c r="BI163" s="14"/>
      <c r="BJ163" s="14">
        <f t="shared" si="119"/>
        <v>0</v>
      </c>
      <c r="BK163" s="14"/>
      <c r="BL163" s="14"/>
      <c r="BM163" s="14">
        <f t="shared" si="120"/>
        <v>0</v>
      </c>
      <c r="BN163" s="14"/>
      <c r="BO163" s="14"/>
      <c r="BP163" s="14">
        <f t="shared" si="121"/>
        <v>0</v>
      </c>
      <c r="BQ163" s="14"/>
      <c r="BR163" s="14"/>
      <c r="BS163" s="14">
        <f t="shared" si="122"/>
        <v>0</v>
      </c>
      <c r="BT163" s="14"/>
      <c r="BU163" s="14"/>
      <c r="BV163" s="14">
        <f t="shared" si="123"/>
        <v>0</v>
      </c>
      <c r="BW163" s="14"/>
      <c r="BX163" s="14"/>
      <c r="BY163" s="14">
        <f t="shared" si="124"/>
        <v>0</v>
      </c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</row>
    <row r="164" spans="1:104" s="1" customFormat="1"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</row>
    <row r="165" spans="1:104" s="1" customFormat="1">
      <c r="C165" s="8"/>
      <c r="D165" s="8"/>
      <c r="E165" s="9">
        <f>SUM(E143:E163)</f>
        <v>26400000</v>
      </c>
      <c r="F165" s="8"/>
      <c r="G165" s="8"/>
      <c r="H165" s="9">
        <f>SUM(H143:H163)</f>
        <v>9345000</v>
      </c>
      <c r="I165" s="8"/>
      <c r="J165" s="8"/>
      <c r="K165" s="9">
        <f>SUM(K143:K163)</f>
        <v>8000000</v>
      </c>
      <c r="L165" s="8"/>
      <c r="M165" s="8"/>
      <c r="N165" s="9">
        <f>SUM(N143:N163)</f>
        <v>888000</v>
      </c>
      <c r="O165" s="8"/>
      <c r="P165" s="8"/>
      <c r="Q165" s="9">
        <f>SUM(Q143:Q163)</f>
        <v>10890000</v>
      </c>
      <c r="R165" s="8"/>
      <c r="S165" s="8"/>
      <c r="T165" s="9">
        <f>SUM(T143:T163)</f>
        <v>6810000</v>
      </c>
      <c r="U165" s="8"/>
      <c r="V165" s="8"/>
      <c r="W165" s="9">
        <f>SUM(W143:W163)</f>
        <v>630000</v>
      </c>
      <c r="X165" s="8"/>
      <c r="Y165" s="8"/>
      <c r="Z165" s="9">
        <f>SUM(Z143:Z163)</f>
        <v>2355000</v>
      </c>
      <c r="AA165" s="8"/>
      <c r="AB165" s="8"/>
      <c r="AC165" s="9">
        <f>SUM(AC143:AC163)</f>
        <v>150000</v>
      </c>
      <c r="AD165" s="8"/>
      <c r="AE165" s="8"/>
      <c r="AF165" s="9">
        <f>SUM(AF143:AF163)</f>
        <v>380000</v>
      </c>
      <c r="AG165" s="8"/>
      <c r="AH165" s="8"/>
      <c r="AI165" s="9">
        <f>SUM(AI143:AI163)</f>
        <v>2250000</v>
      </c>
      <c r="AJ165" s="8"/>
      <c r="AK165" s="8"/>
      <c r="AL165" s="9">
        <f>SUM(AL143:AL163)</f>
        <v>19227000</v>
      </c>
      <c r="AM165" s="8"/>
      <c r="AN165" s="8"/>
      <c r="AO165" s="9">
        <f>SUM(AO143:AO163)</f>
        <v>4332000</v>
      </c>
      <c r="AP165" s="8"/>
      <c r="AQ165" s="8"/>
      <c r="AR165" s="9">
        <f>SUM(AR143:AR163)</f>
        <v>0</v>
      </c>
      <c r="AS165" s="8"/>
      <c r="AT165" s="8"/>
      <c r="AU165" s="9">
        <f>SUM(AU143:AU163)</f>
        <v>0</v>
      </c>
      <c r="AV165" s="15"/>
      <c r="AW165" s="15"/>
      <c r="AX165" s="17">
        <f>SUM(AX143:AX163)</f>
        <v>0</v>
      </c>
      <c r="AY165" s="15"/>
      <c r="AZ165" s="15"/>
      <c r="BA165" s="17">
        <f>SUM(BA143:BA163)</f>
        <v>0</v>
      </c>
      <c r="BB165" s="15"/>
      <c r="BC165" s="15"/>
      <c r="BD165" s="17">
        <f>SUM(BD143:BD163)</f>
        <v>0</v>
      </c>
      <c r="BE165" s="15"/>
      <c r="BF165" s="15"/>
      <c r="BG165" s="17">
        <f>SUM(BG143:BG163)</f>
        <v>0</v>
      </c>
      <c r="BH165" s="15"/>
      <c r="BI165" s="15"/>
      <c r="BJ165" s="17">
        <f>SUM(BJ143:BJ163)</f>
        <v>0</v>
      </c>
      <c r="BK165" s="15"/>
      <c r="BL165" s="15"/>
      <c r="BM165" s="17">
        <f>SUM(BM143:BM163)</f>
        <v>0</v>
      </c>
      <c r="BN165" s="15"/>
      <c r="BO165" s="15"/>
      <c r="BP165" s="17">
        <f>SUM(BP143:BP163)</f>
        <v>0</v>
      </c>
      <c r="BQ165" s="15"/>
      <c r="BR165" s="15"/>
      <c r="BS165" s="17">
        <f>SUM(BS143:BS163)</f>
        <v>0</v>
      </c>
      <c r="BT165" s="15"/>
      <c r="BU165" s="15"/>
      <c r="BV165" s="17">
        <f>SUM(BV143:BV163)</f>
        <v>0</v>
      </c>
      <c r="BW165" s="15"/>
      <c r="BX165" s="15"/>
      <c r="BY165" s="17">
        <f>SUM(BY143:BY163)</f>
        <v>0</v>
      </c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</row>
    <row r="166" spans="1:104" s="1" customFormat="1">
      <c r="C166" s="8"/>
      <c r="D166" s="8" t="s">
        <v>71</v>
      </c>
      <c r="E166" s="9">
        <v>26400000</v>
      </c>
      <c r="F166" s="2"/>
      <c r="G166" s="8" t="s">
        <v>71</v>
      </c>
      <c r="H166" s="9">
        <v>9345000</v>
      </c>
      <c r="I166" s="2"/>
      <c r="J166" s="8" t="s">
        <v>71</v>
      </c>
      <c r="K166" s="9">
        <v>8000000</v>
      </c>
      <c r="L166" s="2"/>
      <c r="M166" s="8" t="s">
        <v>71</v>
      </c>
      <c r="N166" s="9">
        <v>888000</v>
      </c>
      <c r="O166" s="2"/>
      <c r="P166" s="8" t="s">
        <v>71</v>
      </c>
      <c r="Q166" s="9">
        <v>10890000</v>
      </c>
      <c r="R166" s="2"/>
      <c r="S166" s="8" t="s">
        <v>71</v>
      </c>
      <c r="T166" s="9">
        <v>6810000</v>
      </c>
      <c r="U166" s="2"/>
      <c r="V166" s="8" t="s">
        <v>71</v>
      </c>
      <c r="W166" s="9">
        <v>630000</v>
      </c>
      <c r="X166" s="2"/>
      <c r="Y166" s="8" t="s">
        <v>71</v>
      </c>
      <c r="Z166" s="9">
        <f>Z165</f>
        <v>2355000</v>
      </c>
      <c r="AA166" s="2"/>
      <c r="AB166" s="8" t="s">
        <v>71</v>
      </c>
      <c r="AC166" s="9">
        <v>150000</v>
      </c>
      <c r="AD166" s="2"/>
      <c r="AE166" s="8" t="s">
        <v>71</v>
      </c>
      <c r="AF166" s="9">
        <v>380000</v>
      </c>
      <c r="AG166" s="2"/>
      <c r="AH166" s="8" t="s">
        <v>71</v>
      </c>
      <c r="AI166" s="9">
        <v>2250000</v>
      </c>
      <c r="AJ166" s="2"/>
      <c r="AK166" s="8" t="s">
        <v>71</v>
      </c>
      <c r="AL166" s="9">
        <v>19227000</v>
      </c>
      <c r="AM166" s="2"/>
      <c r="AN166" s="8" t="s">
        <v>71</v>
      </c>
      <c r="AO166" s="9">
        <v>4332000</v>
      </c>
      <c r="AP166" s="2"/>
      <c r="AQ166" s="8" t="s">
        <v>71</v>
      </c>
      <c r="AR166" s="9"/>
      <c r="AS166" s="2"/>
      <c r="AT166" s="8" t="s">
        <v>71</v>
      </c>
      <c r="AU166" s="9"/>
      <c r="AW166" s="15" t="s">
        <v>71</v>
      </c>
      <c r="AX166" s="17"/>
      <c r="AZ166" s="15" t="s">
        <v>71</v>
      </c>
      <c r="BA166" s="17"/>
      <c r="BC166" s="15" t="s">
        <v>71</v>
      </c>
      <c r="BD166" s="17"/>
      <c r="BF166" s="15" t="s">
        <v>71</v>
      </c>
      <c r="BG166" s="17"/>
      <c r="BI166" s="15" t="s">
        <v>71</v>
      </c>
      <c r="BJ166" s="17"/>
      <c r="BL166" s="15" t="s">
        <v>71</v>
      </c>
      <c r="BM166" s="17"/>
      <c r="BO166" s="15" t="s">
        <v>71</v>
      </c>
      <c r="BP166" s="17"/>
      <c r="BR166" s="15" t="s">
        <v>71</v>
      </c>
      <c r="BS166" s="17"/>
      <c r="BU166" s="15" t="s">
        <v>71</v>
      </c>
      <c r="BV166" s="17"/>
      <c r="BX166" s="15" t="s">
        <v>71</v>
      </c>
      <c r="BY166" s="17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</row>
    <row r="167" spans="1:104" s="1" customFormat="1">
      <c r="C167" s="8"/>
      <c r="D167" s="8" t="s">
        <v>82</v>
      </c>
      <c r="E167" s="9">
        <f>E165-E166</f>
        <v>0</v>
      </c>
      <c r="F167" s="2"/>
      <c r="G167" s="8" t="s">
        <v>82</v>
      </c>
      <c r="H167" s="9">
        <f>H165-H166</f>
        <v>0</v>
      </c>
      <c r="I167" s="2"/>
      <c r="J167" s="8" t="s">
        <v>82</v>
      </c>
      <c r="K167" s="9">
        <f>K165-K166</f>
        <v>0</v>
      </c>
      <c r="L167" s="2"/>
      <c r="M167" s="8" t="s">
        <v>82</v>
      </c>
      <c r="N167" s="9">
        <f>N165-N166</f>
        <v>0</v>
      </c>
      <c r="O167" s="2"/>
      <c r="P167" s="8" t="s">
        <v>82</v>
      </c>
      <c r="Q167" s="9">
        <f>Q165-Q166</f>
        <v>0</v>
      </c>
      <c r="R167" s="2"/>
      <c r="S167" s="8" t="s">
        <v>82</v>
      </c>
      <c r="T167" s="9">
        <f>T165-T166</f>
        <v>0</v>
      </c>
      <c r="U167" s="2"/>
      <c r="V167" s="8" t="s">
        <v>82</v>
      </c>
      <c r="W167" s="9">
        <f>W165-W166</f>
        <v>0</v>
      </c>
      <c r="X167" s="2"/>
      <c r="Y167" s="8" t="s">
        <v>82</v>
      </c>
      <c r="Z167" s="9">
        <f>Z165-Z166</f>
        <v>0</v>
      </c>
      <c r="AA167" s="2"/>
      <c r="AB167" s="8" t="s">
        <v>82</v>
      </c>
      <c r="AC167" s="9">
        <f>AC165-AC166</f>
        <v>0</v>
      </c>
      <c r="AD167" s="2"/>
      <c r="AE167" s="8" t="s">
        <v>82</v>
      </c>
      <c r="AF167" s="9">
        <f>AF165-AF166</f>
        <v>0</v>
      </c>
      <c r="AG167" s="2"/>
      <c r="AH167" s="8" t="s">
        <v>82</v>
      </c>
      <c r="AI167" s="9">
        <f>AI165-AI166</f>
        <v>0</v>
      </c>
      <c r="AJ167" s="2"/>
      <c r="AK167" s="8" t="s">
        <v>82</v>
      </c>
      <c r="AL167" s="9">
        <f>AL165-AL166</f>
        <v>0</v>
      </c>
      <c r="AM167" s="2"/>
      <c r="AN167" s="8" t="s">
        <v>82</v>
      </c>
      <c r="AO167" s="9">
        <f>AO165-AO166</f>
        <v>0</v>
      </c>
      <c r="AP167" s="2"/>
      <c r="AQ167" s="8" t="s">
        <v>82</v>
      </c>
      <c r="AR167" s="9">
        <f>AR165-AR166</f>
        <v>0</v>
      </c>
      <c r="AS167" s="2"/>
      <c r="AT167" s="8" t="s">
        <v>82</v>
      </c>
      <c r="AU167" s="9">
        <f>AU165-AU166</f>
        <v>0</v>
      </c>
      <c r="AW167" s="15" t="s">
        <v>82</v>
      </c>
      <c r="AX167" s="17">
        <f>AX165-AX166</f>
        <v>0</v>
      </c>
      <c r="AZ167" s="15" t="s">
        <v>82</v>
      </c>
      <c r="BA167" s="17">
        <f>BA165-BA166</f>
        <v>0</v>
      </c>
      <c r="BC167" s="15" t="s">
        <v>82</v>
      </c>
      <c r="BD167" s="17">
        <f>BD165-BD166</f>
        <v>0</v>
      </c>
      <c r="BF167" s="15" t="s">
        <v>82</v>
      </c>
      <c r="BG167" s="17">
        <f>BG165-BG166</f>
        <v>0</v>
      </c>
      <c r="BI167" s="15" t="s">
        <v>82</v>
      </c>
      <c r="BJ167" s="17">
        <f>BJ165-BJ166</f>
        <v>0</v>
      </c>
      <c r="BL167" s="15" t="s">
        <v>82</v>
      </c>
      <c r="BM167" s="17">
        <f>BM165-BM166</f>
        <v>0</v>
      </c>
      <c r="BO167" s="15" t="s">
        <v>82</v>
      </c>
      <c r="BP167" s="17">
        <f>BP165-BP166</f>
        <v>0</v>
      </c>
      <c r="BR167" s="15" t="s">
        <v>82</v>
      </c>
      <c r="BS167" s="17">
        <f>BS165-BS166</f>
        <v>0</v>
      </c>
      <c r="BU167" s="15" t="s">
        <v>82</v>
      </c>
      <c r="BV167" s="17">
        <f>BV165-BV166</f>
        <v>0</v>
      </c>
      <c r="BX167" s="15" t="s">
        <v>82</v>
      </c>
      <c r="BY167" s="17">
        <f>BY165-BY166</f>
        <v>0</v>
      </c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</row>
    <row r="168" spans="1:104" s="1" customFormat="1">
      <c r="C168" s="8"/>
      <c r="D168" s="8"/>
      <c r="E168" s="8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</row>
    <row r="169" spans="1:104" s="1" customFormat="1" ht="2.1" customHeight="1">
      <c r="C169" s="8"/>
      <c r="D169" s="8"/>
      <c r="E169" s="8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</row>
    <row r="170" spans="1:104" s="1" customFormat="1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</row>
    <row r="171" spans="1:104" ht="2.1" customHeight="1"/>
    <row r="173" spans="1:104" s="1" customFormat="1">
      <c r="B173" s="1" t="s">
        <v>21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</row>
    <row r="174" spans="1:104">
      <c r="A174" s="98" t="s">
        <v>20</v>
      </c>
      <c r="B174" s="94"/>
      <c r="C174" s="95" t="s">
        <v>129</v>
      </c>
      <c r="D174" s="96"/>
      <c r="E174" s="97"/>
      <c r="F174" s="95" t="s">
        <v>130</v>
      </c>
      <c r="G174" s="96"/>
      <c r="H174" s="97"/>
      <c r="I174" s="95" t="s">
        <v>131</v>
      </c>
      <c r="J174" s="96"/>
      <c r="K174" s="97"/>
      <c r="L174" s="95" t="s">
        <v>125</v>
      </c>
      <c r="M174" s="96"/>
      <c r="N174" s="97"/>
      <c r="O174" s="95" t="s">
        <v>132</v>
      </c>
      <c r="P174" s="96"/>
      <c r="Q174" s="97"/>
      <c r="R174" s="95" t="s">
        <v>133</v>
      </c>
      <c r="S174" s="96"/>
      <c r="T174" s="97"/>
      <c r="U174" s="95" t="s">
        <v>134</v>
      </c>
      <c r="V174" s="96"/>
      <c r="W174" s="97"/>
      <c r="X174" s="95" t="s">
        <v>104</v>
      </c>
      <c r="Y174" s="96"/>
      <c r="Z174" s="97"/>
      <c r="AA174" s="95" t="s">
        <v>115</v>
      </c>
      <c r="AB174" s="96"/>
      <c r="AC174" s="97"/>
      <c r="AD174" s="95" t="s">
        <v>127</v>
      </c>
      <c r="AE174" s="96"/>
      <c r="AF174" s="97"/>
      <c r="AG174" s="95"/>
      <c r="AH174" s="96"/>
      <c r="AI174" s="97"/>
      <c r="AJ174" s="95"/>
      <c r="AK174" s="96"/>
      <c r="AL174" s="97"/>
      <c r="AM174" s="95"/>
      <c r="AN174" s="96"/>
      <c r="AO174" s="97"/>
      <c r="AP174" s="95"/>
      <c r="AQ174" s="96"/>
      <c r="AR174" s="97"/>
      <c r="AS174" s="95"/>
      <c r="AT174" s="96"/>
      <c r="AU174" s="97"/>
      <c r="AV174" s="95"/>
      <c r="AW174" s="96"/>
      <c r="AX174" s="97"/>
      <c r="AY174" s="95"/>
      <c r="AZ174" s="96"/>
      <c r="BA174" s="97"/>
      <c r="BB174" s="95"/>
      <c r="BC174" s="96"/>
      <c r="BD174" s="97"/>
      <c r="BE174" s="95"/>
      <c r="BF174" s="96"/>
      <c r="BG174" s="97"/>
      <c r="BH174" s="95"/>
      <c r="BI174" s="96"/>
      <c r="BJ174" s="97"/>
      <c r="BK174" s="95"/>
      <c r="BL174" s="96"/>
      <c r="BM174" s="97"/>
      <c r="BN174" s="95"/>
      <c r="BO174" s="96"/>
      <c r="BP174" s="97"/>
      <c r="BQ174" s="95"/>
      <c r="BR174" s="96"/>
      <c r="BS174" s="97"/>
      <c r="BT174" s="95"/>
      <c r="BU174" s="96"/>
      <c r="BV174" s="97"/>
      <c r="BW174" s="95"/>
      <c r="BX174" s="96"/>
      <c r="BY174" s="97"/>
    </row>
    <row r="175" spans="1:104">
      <c r="A175" s="5" t="s">
        <v>10</v>
      </c>
      <c r="B175" s="5" t="s">
        <v>46</v>
      </c>
      <c r="C175" s="5" t="s">
        <v>11</v>
      </c>
      <c r="D175" s="5" t="s">
        <v>3</v>
      </c>
      <c r="E175" s="5" t="s">
        <v>38</v>
      </c>
      <c r="F175" s="5" t="s">
        <v>11</v>
      </c>
      <c r="G175" s="5" t="s">
        <v>3</v>
      </c>
      <c r="H175" s="5" t="s">
        <v>38</v>
      </c>
      <c r="I175" s="5" t="s">
        <v>11</v>
      </c>
      <c r="J175" s="5" t="s">
        <v>3</v>
      </c>
      <c r="K175" s="5" t="s">
        <v>38</v>
      </c>
      <c r="L175" s="5" t="s">
        <v>11</v>
      </c>
      <c r="M175" s="5" t="s">
        <v>3</v>
      </c>
      <c r="N175" s="5" t="s">
        <v>38</v>
      </c>
      <c r="O175" s="5" t="s">
        <v>11</v>
      </c>
      <c r="P175" s="5" t="s">
        <v>3</v>
      </c>
      <c r="Q175" s="5" t="s">
        <v>38</v>
      </c>
      <c r="R175" s="5" t="s">
        <v>11</v>
      </c>
      <c r="S175" s="5" t="s">
        <v>3</v>
      </c>
      <c r="T175" s="5" t="s">
        <v>38</v>
      </c>
      <c r="U175" s="5" t="s">
        <v>11</v>
      </c>
      <c r="V175" s="5" t="s">
        <v>3</v>
      </c>
      <c r="W175" s="5" t="s">
        <v>38</v>
      </c>
      <c r="X175" s="5" t="s">
        <v>11</v>
      </c>
      <c r="Y175" s="5" t="s">
        <v>3</v>
      </c>
      <c r="Z175" s="5" t="s">
        <v>38</v>
      </c>
      <c r="AA175" s="5" t="s">
        <v>11</v>
      </c>
      <c r="AB175" s="5" t="s">
        <v>3</v>
      </c>
      <c r="AC175" s="5" t="s">
        <v>38</v>
      </c>
      <c r="AD175" s="5" t="s">
        <v>11</v>
      </c>
      <c r="AE175" s="5" t="s">
        <v>3</v>
      </c>
      <c r="AF175" s="5" t="s">
        <v>38</v>
      </c>
      <c r="AG175" s="5" t="s">
        <v>11</v>
      </c>
      <c r="AH175" s="5" t="s">
        <v>3</v>
      </c>
      <c r="AI175" s="5" t="s">
        <v>38</v>
      </c>
      <c r="AJ175" s="5" t="s">
        <v>11</v>
      </c>
      <c r="AK175" s="5" t="s">
        <v>3</v>
      </c>
      <c r="AL175" s="5" t="s">
        <v>38</v>
      </c>
      <c r="AM175" s="5" t="s">
        <v>11</v>
      </c>
      <c r="AN175" s="5" t="s">
        <v>3</v>
      </c>
      <c r="AO175" s="5" t="s">
        <v>38</v>
      </c>
      <c r="AP175" s="5" t="s">
        <v>11</v>
      </c>
      <c r="AQ175" s="5" t="s">
        <v>3</v>
      </c>
      <c r="AR175" s="5" t="s">
        <v>38</v>
      </c>
      <c r="AS175" s="5" t="s">
        <v>11</v>
      </c>
      <c r="AT175" s="5" t="s">
        <v>3</v>
      </c>
      <c r="AU175" s="5" t="s">
        <v>38</v>
      </c>
      <c r="AV175" s="5" t="s">
        <v>11</v>
      </c>
      <c r="AW175" s="5" t="s">
        <v>3</v>
      </c>
      <c r="AX175" s="5" t="s">
        <v>38</v>
      </c>
      <c r="AY175" s="5" t="s">
        <v>11</v>
      </c>
      <c r="AZ175" s="5" t="s">
        <v>3</v>
      </c>
      <c r="BA175" s="5" t="s">
        <v>38</v>
      </c>
      <c r="BB175" s="5" t="s">
        <v>11</v>
      </c>
      <c r="BC175" s="5" t="s">
        <v>3</v>
      </c>
      <c r="BD175" s="5" t="s">
        <v>38</v>
      </c>
      <c r="BE175" s="5" t="s">
        <v>11</v>
      </c>
      <c r="BF175" s="5" t="s">
        <v>3</v>
      </c>
      <c r="BG175" s="5" t="s">
        <v>38</v>
      </c>
      <c r="BH175" s="5" t="s">
        <v>11</v>
      </c>
      <c r="BI175" s="5" t="s">
        <v>3</v>
      </c>
      <c r="BJ175" s="5" t="s">
        <v>38</v>
      </c>
      <c r="BK175" s="5" t="s">
        <v>11</v>
      </c>
      <c r="BL175" s="5" t="s">
        <v>3</v>
      </c>
      <c r="BM175" s="5" t="s">
        <v>38</v>
      </c>
      <c r="BN175" s="5" t="s">
        <v>11</v>
      </c>
      <c r="BO175" s="5" t="s">
        <v>3</v>
      </c>
      <c r="BP175" s="5" t="s">
        <v>38</v>
      </c>
      <c r="BQ175" s="5" t="s">
        <v>11</v>
      </c>
      <c r="BR175" s="5" t="s">
        <v>3</v>
      </c>
      <c r="BS175" s="5" t="s">
        <v>38</v>
      </c>
      <c r="BT175" s="5" t="s">
        <v>11</v>
      </c>
      <c r="BU175" s="5" t="s">
        <v>3</v>
      </c>
      <c r="BV175" s="5" t="s">
        <v>38</v>
      </c>
      <c r="BW175" s="5" t="s">
        <v>11</v>
      </c>
      <c r="BX175" s="5" t="s">
        <v>3</v>
      </c>
      <c r="BY175" s="5" t="s">
        <v>38</v>
      </c>
    </row>
    <row r="176" spans="1:104" ht="3" customHeight="1"/>
    <row r="177" spans="1:104" s="1" customFormat="1">
      <c r="A177" s="11">
        <v>1</v>
      </c>
      <c r="B177" s="11" t="s">
        <v>53</v>
      </c>
      <c r="C177" s="7">
        <v>250</v>
      </c>
      <c r="D177" s="7">
        <v>47500</v>
      </c>
      <c r="E177" s="7">
        <f t="shared" ref="E177:E197" si="125">C177*D177</f>
        <v>11875000</v>
      </c>
      <c r="F177" s="7">
        <v>50</v>
      </c>
      <c r="G177" s="7">
        <v>44000</v>
      </c>
      <c r="H177" s="7">
        <f t="shared" ref="H177:H197" si="126">F177*G177</f>
        <v>2200000</v>
      </c>
      <c r="I177" s="7">
        <v>500</v>
      </c>
      <c r="J177" s="7">
        <v>42000</v>
      </c>
      <c r="K177" s="7">
        <f t="shared" ref="K177:K197" si="127">I177*J177</f>
        <v>21000000</v>
      </c>
      <c r="L177" s="7"/>
      <c r="M177" s="7"/>
      <c r="N177" s="7">
        <f t="shared" ref="N177:N197" si="128">L177*M177</f>
        <v>0</v>
      </c>
      <c r="O177" s="7"/>
      <c r="P177" s="7"/>
      <c r="Q177" s="7">
        <f t="shared" ref="Q177:Q197" si="129">O177*P177</f>
        <v>0</v>
      </c>
      <c r="R177" s="7"/>
      <c r="S177" s="7"/>
      <c r="T177" s="7">
        <f t="shared" ref="T177:T197" si="130">R177*S177</f>
        <v>0</v>
      </c>
      <c r="U177" s="7">
        <v>150</v>
      </c>
      <c r="V177" s="7">
        <v>44000</v>
      </c>
      <c r="W177" s="7">
        <f t="shared" ref="W177:W197" si="131">U177*V177</f>
        <v>6600000</v>
      </c>
      <c r="X177" s="7"/>
      <c r="Y177" s="7"/>
      <c r="Z177" s="7">
        <f t="shared" ref="Z177:Z197" si="132">X177*Y177</f>
        <v>0</v>
      </c>
      <c r="AA177" s="7"/>
      <c r="AB177" s="7"/>
      <c r="AC177" s="7">
        <f t="shared" ref="AC177:AC197" si="133">AA177*AB177</f>
        <v>0</v>
      </c>
      <c r="AD177" s="7">
        <v>60</v>
      </c>
      <c r="AE177" s="7">
        <v>42000</v>
      </c>
      <c r="AF177" s="7">
        <f t="shared" ref="AF177:AF197" si="134">AD177*AE177</f>
        <v>2520000</v>
      </c>
      <c r="AG177" s="7"/>
      <c r="AH177" s="7"/>
      <c r="AI177" s="7">
        <f t="shared" ref="AI177:AI197" si="135">AG177*AH177</f>
        <v>0</v>
      </c>
      <c r="AJ177" s="7"/>
      <c r="AK177" s="7"/>
      <c r="AL177" s="7">
        <f t="shared" ref="AL177:AL197" si="136">AJ177*AK177</f>
        <v>0</v>
      </c>
      <c r="AM177" s="7"/>
      <c r="AN177" s="7"/>
      <c r="AO177" s="7">
        <f t="shared" ref="AO177:AO197" si="137">AM177*AN177</f>
        <v>0</v>
      </c>
      <c r="AP177" s="7"/>
      <c r="AQ177" s="7"/>
      <c r="AR177" s="7">
        <f t="shared" ref="AR177:AR197" si="138">AP177*AQ177</f>
        <v>0</v>
      </c>
      <c r="AS177" s="7"/>
      <c r="AT177" s="7"/>
      <c r="AU177" s="7">
        <f t="shared" ref="AU177:AU197" si="139">AS177*AT177</f>
        <v>0</v>
      </c>
      <c r="AV177" s="14"/>
      <c r="AW177" s="14"/>
      <c r="AX177" s="14">
        <f t="shared" ref="AX177:AX197" si="140">AV177*AW177</f>
        <v>0</v>
      </c>
      <c r="AY177" s="14"/>
      <c r="AZ177" s="14"/>
      <c r="BA177" s="14">
        <f t="shared" ref="BA177:BA197" si="141">AY177*AZ177</f>
        <v>0</v>
      </c>
      <c r="BB177" s="14"/>
      <c r="BC177" s="14"/>
      <c r="BD177" s="14">
        <f t="shared" ref="BD177:BD197" si="142">BB177*BC177</f>
        <v>0</v>
      </c>
      <c r="BE177" s="14"/>
      <c r="BF177" s="14"/>
      <c r="BG177" s="14">
        <f t="shared" ref="BG177:BG197" si="143">BE177*BF177</f>
        <v>0</v>
      </c>
      <c r="BH177" s="14"/>
      <c r="BI177" s="14"/>
      <c r="BJ177" s="14">
        <f t="shared" ref="BJ177:BJ197" si="144">BH177*BI177</f>
        <v>0</v>
      </c>
      <c r="BK177" s="14"/>
      <c r="BL177" s="14"/>
      <c r="BM177" s="14">
        <f t="shared" ref="BM177:BM197" si="145">BK177*BL177</f>
        <v>0</v>
      </c>
      <c r="BN177" s="14"/>
      <c r="BO177" s="14"/>
      <c r="BP177" s="14">
        <f t="shared" ref="BP177:BP197" si="146">BN177*BO177</f>
        <v>0</v>
      </c>
      <c r="BQ177" s="14"/>
      <c r="BR177" s="14"/>
      <c r="BS177" s="14">
        <f t="shared" ref="BS177:BS197" si="147">BQ177*BR177</f>
        <v>0</v>
      </c>
      <c r="BT177" s="14"/>
      <c r="BU177" s="14"/>
      <c r="BV177" s="14">
        <f t="shared" ref="BV177:BV197" si="148">BT177*BU177</f>
        <v>0</v>
      </c>
      <c r="BW177" s="14"/>
      <c r="BX177" s="14"/>
      <c r="BY177" s="14">
        <f t="shared" ref="BY177:BY197" si="149">BW177*BX177</f>
        <v>0</v>
      </c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</row>
    <row r="178" spans="1:104" s="1" customFormat="1">
      <c r="A178" s="11">
        <v>2</v>
      </c>
      <c r="B178" s="11" t="s">
        <v>56</v>
      </c>
      <c r="C178" s="7">
        <v>200</v>
      </c>
      <c r="D178" s="7">
        <v>40000</v>
      </c>
      <c r="E178" s="7">
        <f t="shared" si="125"/>
        <v>8000000</v>
      </c>
      <c r="F178" s="7">
        <v>50</v>
      </c>
      <c r="G178" s="7">
        <v>40000</v>
      </c>
      <c r="H178" s="7">
        <f t="shared" si="126"/>
        <v>2000000</v>
      </c>
      <c r="I178" s="7"/>
      <c r="J178" s="7"/>
      <c r="K178" s="7">
        <f t="shared" si="127"/>
        <v>0</v>
      </c>
      <c r="L178" s="7"/>
      <c r="M178" s="7"/>
      <c r="N178" s="7">
        <f t="shared" si="128"/>
        <v>0</v>
      </c>
      <c r="O178" s="7"/>
      <c r="P178" s="7"/>
      <c r="Q178" s="7">
        <f t="shared" si="129"/>
        <v>0</v>
      </c>
      <c r="R178" s="7"/>
      <c r="S178" s="7"/>
      <c r="T178" s="7">
        <f t="shared" si="130"/>
        <v>0</v>
      </c>
      <c r="U178" s="7"/>
      <c r="V178" s="7"/>
      <c r="W178" s="7">
        <f t="shared" si="131"/>
        <v>0</v>
      </c>
      <c r="X178" s="7"/>
      <c r="Y178" s="7"/>
      <c r="Z178" s="7">
        <f t="shared" si="132"/>
        <v>0</v>
      </c>
      <c r="AA178" s="7"/>
      <c r="AB178" s="7"/>
      <c r="AC178" s="7">
        <f t="shared" si="133"/>
        <v>0</v>
      </c>
      <c r="AD178" s="7"/>
      <c r="AE178" s="7"/>
      <c r="AF178" s="7">
        <f t="shared" si="134"/>
        <v>0</v>
      </c>
      <c r="AG178" s="7"/>
      <c r="AH178" s="7"/>
      <c r="AI178" s="7">
        <f t="shared" si="135"/>
        <v>0</v>
      </c>
      <c r="AJ178" s="7"/>
      <c r="AK178" s="7"/>
      <c r="AL178" s="7">
        <f t="shared" si="136"/>
        <v>0</v>
      </c>
      <c r="AM178" s="7"/>
      <c r="AN178" s="7"/>
      <c r="AO178" s="7">
        <f t="shared" si="137"/>
        <v>0</v>
      </c>
      <c r="AP178" s="7"/>
      <c r="AQ178" s="7"/>
      <c r="AR178" s="7">
        <f t="shared" si="138"/>
        <v>0</v>
      </c>
      <c r="AS178" s="7"/>
      <c r="AT178" s="7"/>
      <c r="AU178" s="7">
        <f t="shared" si="139"/>
        <v>0</v>
      </c>
      <c r="AV178" s="14"/>
      <c r="AW178" s="14"/>
      <c r="AX178" s="14">
        <f t="shared" si="140"/>
        <v>0</v>
      </c>
      <c r="AY178" s="14"/>
      <c r="AZ178" s="14"/>
      <c r="BA178" s="14">
        <f t="shared" si="141"/>
        <v>0</v>
      </c>
      <c r="BB178" s="14"/>
      <c r="BC178" s="14"/>
      <c r="BD178" s="14">
        <f t="shared" si="142"/>
        <v>0</v>
      </c>
      <c r="BE178" s="14"/>
      <c r="BF178" s="14"/>
      <c r="BG178" s="14">
        <f t="shared" si="143"/>
        <v>0</v>
      </c>
      <c r="BH178" s="14"/>
      <c r="BI178" s="14"/>
      <c r="BJ178" s="14">
        <f t="shared" si="144"/>
        <v>0</v>
      </c>
      <c r="BK178" s="14"/>
      <c r="BL178" s="14"/>
      <c r="BM178" s="14">
        <f t="shared" si="145"/>
        <v>0</v>
      </c>
      <c r="BN178" s="14"/>
      <c r="BO178" s="14"/>
      <c r="BP178" s="14">
        <f t="shared" si="146"/>
        <v>0</v>
      </c>
      <c r="BQ178" s="14"/>
      <c r="BR178" s="14"/>
      <c r="BS178" s="14">
        <f t="shared" si="147"/>
        <v>0</v>
      </c>
      <c r="BT178" s="14"/>
      <c r="BU178" s="14"/>
      <c r="BV178" s="14">
        <f t="shared" si="148"/>
        <v>0</v>
      </c>
      <c r="BW178" s="14"/>
      <c r="BX178" s="14"/>
      <c r="BY178" s="14">
        <f t="shared" si="149"/>
        <v>0</v>
      </c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</row>
    <row r="179" spans="1:104" s="1" customFormat="1">
      <c r="A179" s="11">
        <v>3</v>
      </c>
      <c r="B179" s="11" t="s">
        <v>58</v>
      </c>
      <c r="C179" s="7"/>
      <c r="D179" s="7"/>
      <c r="E179" s="7">
        <f t="shared" si="125"/>
        <v>0</v>
      </c>
      <c r="F179" s="7"/>
      <c r="G179" s="7"/>
      <c r="H179" s="7">
        <f t="shared" si="126"/>
        <v>0</v>
      </c>
      <c r="I179" s="7"/>
      <c r="J179" s="7"/>
      <c r="K179" s="7">
        <f t="shared" si="127"/>
        <v>0</v>
      </c>
      <c r="L179" s="7">
        <v>70</v>
      </c>
      <c r="M179" s="7">
        <v>36000</v>
      </c>
      <c r="N179" s="7">
        <f t="shared" si="128"/>
        <v>2520000</v>
      </c>
      <c r="O179" s="7"/>
      <c r="P179" s="7"/>
      <c r="Q179" s="7">
        <f t="shared" si="129"/>
        <v>0</v>
      </c>
      <c r="R179" s="7"/>
      <c r="S179" s="7"/>
      <c r="T179" s="7">
        <f t="shared" si="130"/>
        <v>0</v>
      </c>
      <c r="U179" s="7"/>
      <c r="V179" s="7"/>
      <c r="W179" s="7">
        <f t="shared" si="131"/>
        <v>0</v>
      </c>
      <c r="X179" s="7"/>
      <c r="Y179" s="7"/>
      <c r="Z179" s="7">
        <f t="shared" si="132"/>
        <v>0</v>
      </c>
      <c r="AA179" s="7"/>
      <c r="AB179" s="7"/>
      <c r="AC179" s="7">
        <f t="shared" si="133"/>
        <v>0</v>
      </c>
      <c r="AD179" s="7"/>
      <c r="AE179" s="7"/>
      <c r="AF179" s="7">
        <f t="shared" si="134"/>
        <v>0</v>
      </c>
      <c r="AG179" s="7"/>
      <c r="AH179" s="7"/>
      <c r="AI179" s="7">
        <f t="shared" si="135"/>
        <v>0</v>
      </c>
      <c r="AJ179" s="7"/>
      <c r="AK179" s="7"/>
      <c r="AL179" s="7">
        <f t="shared" si="136"/>
        <v>0</v>
      </c>
      <c r="AM179" s="7"/>
      <c r="AN179" s="7"/>
      <c r="AO179" s="7">
        <f t="shared" si="137"/>
        <v>0</v>
      </c>
      <c r="AP179" s="7"/>
      <c r="AQ179" s="7"/>
      <c r="AR179" s="7">
        <f t="shared" si="138"/>
        <v>0</v>
      </c>
      <c r="AS179" s="7"/>
      <c r="AT179" s="7"/>
      <c r="AU179" s="7">
        <f t="shared" si="139"/>
        <v>0</v>
      </c>
      <c r="AV179" s="14"/>
      <c r="AW179" s="14"/>
      <c r="AX179" s="14">
        <f t="shared" si="140"/>
        <v>0</v>
      </c>
      <c r="AY179" s="14"/>
      <c r="AZ179" s="14"/>
      <c r="BA179" s="14">
        <f t="shared" si="141"/>
        <v>0</v>
      </c>
      <c r="BB179" s="14"/>
      <c r="BC179" s="14"/>
      <c r="BD179" s="14">
        <f t="shared" si="142"/>
        <v>0</v>
      </c>
      <c r="BE179" s="14"/>
      <c r="BF179" s="14"/>
      <c r="BG179" s="14">
        <f t="shared" si="143"/>
        <v>0</v>
      </c>
      <c r="BH179" s="14"/>
      <c r="BI179" s="14"/>
      <c r="BJ179" s="14">
        <f t="shared" si="144"/>
        <v>0</v>
      </c>
      <c r="BK179" s="14"/>
      <c r="BL179" s="14"/>
      <c r="BM179" s="14">
        <f t="shared" si="145"/>
        <v>0</v>
      </c>
      <c r="BN179" s="14"/>
      <c r="BO179" s="14"/>
      <c r="BP179" s="14">
        <f t="shared" si="146"/>
        <v>0</v>
      </c>
      <c r="BQ179" s="14"/>
      <c r="BR179" s="14"/>
      <c r="BS179" s="14">
        <f t="shared" si="147"/>
        <v>0</v>
      </c>
      <c r="BT179" s="14"/>
      <c r="BU179" s="14"/>
      <c r="BV179" s="14">
        <f t="shared" si="148"/>
        <v>0</v>
      </c>
      <c r="BW179" s="14"/>
      <c r="BX179" s="14"/>
      <c r="BY179" s="14">
        <f t="shared" si="149"/>
        <v>0</v>
      </c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</row>
    <row r="180" spans="1:104" s="1" customFormat="1">
      <c r="A180" s="11">
        <v>4</v>
      </c>
      <c r="B180" s="11" t="s">
        <v>61</v>
      </c>
      <c r="C180" s="7"/>
      <c r="D180" s="7"/>
      <c r="E180" s="7">
        <f t="shared" si="125"/>
        <v>0</v>
      </c>
      <c r="F180" s="7"/>
      <c r="G180" s="7"/>
      <c r="H180" s="7">
        <f t="shared" si="126"/>
        <v>0</v>
      </c>
      <c r="I180" s="7"/>
      <c r="J180" s="7"/>
      <c r="K180" s="7">
        <f t="shared" si="127"/>
        <v>0</v>
      </c>
      <c r="L180" s="7"/>
      <c r="M180" s="7"/>
      <c r="N180" s="7">
        <f t="shared" si="128"/>
        <v>0</v>
      </c>
      <c r="O180" s="7"/>
      <c r="P180" s="7"/>
      <c r="Q180" s="7">
        <f t="shared" si="129"/>
        <v>0</v>
      </c>
      <c r="R180" s="7"/>
      <c r="S180" s="7"/>
      <c r="T180" s="7">
        <f t="shared" si="130"/>
        <v>0</v>
      </c>
      <c r="U180" s="7"/>
      <c r="V180" s="7"/>
      <c r="W180" s="7">
        <f t="shared" si="131"/>
        <v>0</v>
      </c>
      <c r="X180" s="7"/>
      <c r="Y180" s="7"/>
      <c r="Z180" s="7">
        <f t="shared" si="132"/>
        <v>0</v>
      </c>
      <c r="AA180" s="7"/>
      <c r="AB180" s="7"/>
      <c r="AC180" s="7">
        <f t="shared" si="133"/>
        <v>0</v>
      </c>
      <c r="AD180" s="7"/>
      <c r="AE180" s="7"/>
      <c r="AF180" s="7">
        <f t="shared" si="134"/>
        <v>0</v>
      </c>
      <c r="AG180" s="7"/>
      <c r="AH180" s="7"/>
      <c r="AI180" s="7">
        <f t="shared" si="135"/>
        <v>0</v>
      </c>
      <c r="AJ180" s="7"/>
      <c r="AK180" s="7"/>
      <c r="AL180" s="7">
        <f t="shared" si="136"/>
        <v>0</v>
      </c>
      <c r="AM180" s="7"/>
      <c r="AN180" s="7"/>
      <c r="AO180" s="7">
        <f t="shared" si="137"/>
        <v>0</v>
      </c>
      <c r="AP180" s="7"/>
      <c r="AQ180" s="7"/>
      <c r="AR180" s="7">
        <f t="shared" si="138"/>
        <v>0</v>
      </c>
      <c r="AS180" s="7"/>
      <c r="AT180" s="7"/>
      <c r="AU180" s="7">
        <f t="shared" si="139"/>
        <v>0</v>
      </c>
      <c r="AV180" s="14"/>
      <c r="AW180" s="14"/>
      <c r="AX180" s="14">
        <f t="shared" si="140"/>
        <v>0</v>
      </c>
      <c r="AY180" s="14"/>
      <c r="AZ180" s="14"/>
      <c r="BA180" s="14">
        <f t="shared" si="141"/>
        <v>0</v>
      </c>
      <c r="BB180" s="14"/>
      <c r="BC180" s="14"/>
      <c r="BD180" s="14">
        <f t="shared" si="142"/>
        <v>0</v>
      </c>
      <c r="BE180" s="14"/>
      <c r="BF180" s="14"/>
      <c r="BG180" s="14">
        <f t="shared" si="143"/>
        <v>0</v>
      </c>
      <c r="BH180" s="14"/>
      <c r="BI180" s="14"/>
      <c r="BJ180" s="14">
        <f t="shared" si="144"/>
        <v>0</v>
      </c>
      <c r="BK180" s="14"/>
      <c r="BL180" s="14"/>
      <c r="BM180" s="14">
        <f t="shared" si="145"/>
        <v>0</v>
      </c>
      <c r="BN180" s="14"/>
      <c r="BO180" s="14"/>
      <c r="BP180" s="14">
        <f t="shared" si="146"/>
        <v>0</v>
      </c>
      <c r="BQ180" s="14"/>
      <c r="BR180" s="14"/>
      <c r="BS180" s="14">
        <f t="shared" si="147"/>
        <v>0</v>
      </c>
      <c r="BT180" s="14"/>
      <c r="BU180" s="14"/>
      <c r="BV180" s="14">
        <f t="shared" si="148"/>
        <v>0</v>
      </c>
      <c r="BW180" s="14"/>
      <c r="BX180" s="14"/>
      <c r="BY180" s="14">
        <f t="shared" si="149"/>
        <v>0</v>
      </c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</row>
    <row r="181" spans="1:104" s="1" customFormat="1">
      <c r="A181" s="11">
        <v>5</v>
      </c>
      <c r="B181" s="11" t="s">
        <v>63</v>
      </c>
      <c r="C181" s="7"/>
      <c r="D181" s="7"/>
      <c r="E181" s="7">
        <f t="shared" si="125"/>
        <v>0</v>
      </c>
      <c r="F181" s="7"/>
      <c r="G181" s="7"/>
      <c r="H181" s="7">
        <f t="shared" si="126"/>
        <v>0</v>
      </c>
      <c r="I181" s="7"/>
      <c r="J181" s="7"/>
      <c r="K181" s="7">
        <f t="shared" si="127"/>
        <v>0</v>
      </c>
      <c r="L181" s="7"/>
      <c r="M181" s="7"/>
      <c r="N181" s="7">
        <f t="shared" si="128"/>
        <v>0</v>
      </c>
      <c r="O181" s="7"/>
      <c r="P181" s="7"/>
      <c r="Q181" s="7">
        <f t="shared" si="129"/>
        <v>0</v>
      </c>
      <c r="R181" s="7"/>
      <c r="S181" s="7"/>
      <c r="T181" s="7">
        <f t="shared" si="130"/>
        <v>0</v>
      </c>
      <c r="U181" s="7"/>
      <c r="V181" s="7"/>
      <c r="W181" s="7">
        <f t="shared" si="131"/>
        <v>0</v>
      </c>
      <c r="X181" s="7"/>
      <c r="Y181" s="7"/>
      <c r="Z181" s="7">
        <f t="shared" si="132"/>
        <v>0</v>
      </c>
      <c r="AA181" s="7"/>
      <c r="AB181" s="7"/>
      <c r="AC181" s="7">
        <f t="shared" si="133"/>
        <v>0</v>
      </c>
      <c r="AD181" s="7"/>
      <c r="AE181" s="7"/>
      <c r="AF181" s="7">
        <f t="shared" si="134"/>
        <v>0</v>
      </c>
      <c r="AG181" s="7"/>
      <c r="AH181" s="7"/>
      <c r="AI181" s="7">
        <f t="shared" si="135"/>
        <v>0</v>
      </c>
      <c r="AJ181" s="7"/>
      <c r="AK181" s="7"/>
      <c r="AL181" s="7">
        <f t="shared" si="136"/>
        <v>0</v>
      </c>
      <c r="AM181" s="7"/>
      <c r="AN181" s="7"/>
      <c r="AO181" s="7">
        <f t="shared" si="137"/>
        <v>0</v>
      </c>
      <c r="AP181" s="7"/>
      <c r="AQ181" s="7"/>
      <c r="AR181" s="7">
        <f t="shared" si="138"/>
        <v>0</v>
      </c>
      <c r="AS181" s="7"/>
      <c r="AT181" s="7"/>
      <c r="AU181" s="7">
        <f t="shared" si="139"/>
        <v>0</v>
      </c>
      <c r="AV181" s="14"/>
      <c r="AW181" s="14"/>
      <c r="AX181" s="14">
        <f t="shared" si="140"/>
        <v>0</v>
      </c>
      <c r="AY181" s="14"/>
      <c r="AZ181" s="14"/>
      <c r="BA181" s="14">
        <f t="shared" si="141"/>
        <v>0</v>
      </c>
      <c r="BB181" s="14"/>
      <c r="BC181" s="14"/>
      <c r="BD181" s="14">
        <f t="shared" si="142"/>
        <v>0</v>
      </c>
      <c r="BE181" s="14"/>
      <c r="BF181" s="14"/>
      <c r="BG181" s="14">
        <f t="shared" si="143"/>
        <v>0</v>
      </c>
      <c r="BH181" s="14"/>
      <c r="BI181" s="14"/>
      <c r="BJ181" s="14">
        <f t="shared" si="144"/>
        <v>0</v>
      </c>
      <c r="BK181" s="14"/>
      <c r="BL181" s="14"/>
      <c r="BM181" s="14">
        <f t="shared" si="145"/>
        <v>0</v>
      </c>
      <c r="BN181" s="14"/>
      <c r="BO181" s="14"/>
      <c r="BP181" s="14">
        <f t="shared" si="146"/>
        <v>0</v>
      </c>
      <c r="BQ181" s="14"/>
      <c r="BR181" s="14"/>
      <c r="BS181" s="14">
        <f t="shared" si="147"/>
        <v>0</v>
      </c>
      <c r="BT181" s="14"/>
      <c r="BU181" s="14"/>
      <c r="BV181" s="14">
        <f t="shared" si="148"/>
        <v>0</v>
      </c>
      <c r="BW181" s="14"/>
      <c r="BX181" s="14"/>
      <c r="BY181" s="14">
        <f t="shared" si="149"/>
        <v>0</v>
      </c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</row>
    <row r="182" spans="1:104" s="1" customFormat="1">
      <c r="A182" s="11">
        <v>6</v>
      </c>
      <c r="B182" s="11" t="s">
        <v>65</v>
      </c>
      <c r="C182" s="7"/>
      <c r="D182" s="7"/>
      <c r="E182" s="7">
        <f t="shared" si="125"/>
        <v>0</v>
      </c>
      <c r="F182" s="7"/>
      <c r="G182" s="7"/>
      <c r="H182" s="7">
        <f t="shared" si="126"/>
        <v>0</v>
      </c>
      <c r="I182" s="7"/>
      <c r="J182" s="7"/>
      <c r="K182" s="7">
        <f t="shared" si="127"/>
        <v>0</v>
      </c>
      <c r="L182" s="7"/>
      <c r="M182" s="7"/>
      <c r="N182" s="7">
        <f t="shared" si="128"/>
        <v>0</v>
      </c>
      <c r="O182" s="7"/>
      <c r="P182" s="7"/>
      <c r="Q182" s="7">
        <f t="shared" si="129"/>
        <v>0</v>
      </c>
      <c r="R182" s="7"/>
      <c r="S182" s="7"/>
      <c r="T182" s="7">
        <f t="shared" si="130"/>
        <v>0</v>
      </c>
      <c r="U182" s="7"/>
      <c r="V182" s="7"/>
      <c r="W182" s="7">
        <f t="shared" si="131"/>
        <v>0</v>
      </c>
      <c r="X182" s="7"/>
      <c r="Y182" s="7"/>
      <c r="Z182" s="7">
        <f t="shared" si="132"/>
        <v>0</v>
      </c>
      <c r="AA182" s="7">
        <v>105</v>
      </c>
      <c r="AB182" s="7">
        <v>27000</v>
      </c>
      <c r="AC182" s="7">
        <f t="shared" si="133"/>
        <v>2835000</v>
      </c>
      <c r="AD182" s="7"/>
      <c r="AE182" s="7"/>
      <c r="AF182" s="7">
        <f t="shared" si="134"/>
        <v>0</v>
      </c>
      <c r="AG182" s="7"/>
      <c r="AH182" s="7"/>
      <c r="AI182" s="7">
        <f t="shared" si="135"/>
        <v>0</v>
      </c>
      <c r="AJ182" s="7"/>
      <c r="AK182" s="7"/>
      <c r="AL182" s="7">
        <f t="shared" si="136"/>
        <v>0</v>
      </c>
      <c r="AM182" s="7"/>
      <c r="AN182" s="7"/>
      <c r="AO182" s="7">
        <f t="shared" si="137"/>
        <v>0</v>
      </c>
      <c r="AP182" s="7"/>
      <c r="AQ182" s="7"/>
      <c r="AR182" s="7">
        <f t="shared" si="138"/>
        <v>0</v>
      </c>
      <c r="AS182" s="7"/>
      <c r="AT182" s="7"/>
      <c r="AU182" s="7">
        <f t="shared" si="139"/>
        <v>0</v>
      </c>
      <c r="AV182" s="14"/>
      <c r="AW182" s="14"/>
      <c r="AX182" s="14">
        <f t="shared" si="140"/>
        <v>0</v>
      </c>
      <c r="AY182" s="14"/>
      <c r="AZ182" s="14"/>
      <c r="BA182" s="14">
        <f t="shared" si="141"/>
        <v>0</v>
      </c>
      <c r="BB182" s="14"/>
      <c r="BC182" s="14"/>
      <c r="BD182" s="14">
        <f t="shared" si="142"/>
        <v>0</v>
      </c>
      <c r="BE182" s="14"/>
      <c r="BF182" s="14"/>
      <c r="BG182" s="14">
        <f t="shared" si="143"/>
        <v>0</v>
      </c>
      <c r="BH182" s="14"/>
      <c r="BI182" s="14"/>
      <c r="BJ182" s="14">
        <f t="shared" si="144"/>
        <v>0</v>
      </c>
      <c r="BK182" s="14"/>
      <c r="BL182" s="14"/>
      <c r="BM182" s="14">
        <f t="shared" si="145"/>
        <v>0</v>
      </c>
      <c r="BN182" s="14"/>
      <c r="BO182" s="14"/>
      <c r="BP182" s="14">
        <f t="shared" si="146"/>
        <v>0</v>
      </c>
      <c r="BQ182" s="14"/>
      <c r="BR182" s="14"/>
      <c r="BS182" s="14">
        <f t="shared" si="147"/>
        <v>0</v>
      </c>
      <c r="BT182" s="14"/>
      <c r="BU182" s="14"/>
      <c r="BV182" s="14">
        <f t="shared" si="148"/>
        <v>0</v>
      </c>
      <c r="BW182" s="14"/>
      <c r="BX182" s="14"/>
      <c r="BY182" s="14">
        <f t="shared" si="149"/>
        <v>0</v>
      </c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</row>
    <row r="183" spans="1:104" s="1" customFormat="1">
      <c r="A183" s="11">
        <v>7</v>
      </c>
      <c r="B183" s="11" t="s">
        <v>67</v>
      </c>
      <c r="C183" s="7"/>
      <c r="D183" s="7"/>
      <c r="E183" s="7">
        <f t="shared" si="125"/>
        <v>0</v>
      </c>
      <c r="F183" s="7"/>
      <c r="G183" s="7"/>
      <c r="H183" s="7">
        <f t="shared" si="126"/>
        <v>0</v>
      </c>
      <c r="I183" s="7"/>
      <c r="J183" s="7"/>
      <c r="K183" s="7">
        <f t="shared" si="127"/>
        <v>0</v>
      </c>
      <c r="L183" s="7"/>
      <c r="M183" s="7"/>
      <c r="N183" s="7">
        <f t="shared" si="128"/>
        <v>0</v>
      </c>
      <c r="O183" s="7">
        <v>30</v>
      </c>
      <c r="P183" s="7">
        <v>14000</v>
      </c>
      <c r="Q183" s="7">
        <f t="shared" si="129"/>
        <v>420000</v>
      </c>
      <c r="R183" s="7">
        <v>760</v>
      </c>
      <c r="S183" s="7">
        <v>13000</v>
      </c>
      <c r="T183" s="7">
        <f t="shared" si="130"/>
        <v>9880000</v>
      </c>
      <c r="U183" s="7"/>
      <c r="V183" s="7"/>
      <c r="W183" s="7">
        <f t="shared" si="131"/>
        <v>0</v>
      </c>
      <c r="X183" s="7"/>
      <c r="Y183" s="7"/>
      <c r="Z183" s="7">
        <f t="shared" si="132"/>
        <v>0</v>
      </c>
      <c r="AA183" s="7"/>
      <c r="AB183" s="7"/>
      <c r="AC183" s="7">
        <f t="shared" si="133"/>
        <v>0</v>
      </c>
      <c r="AD183" s="7"/>
      <c r="AE183" s="7"/>
      <c r="AF183" s="7">
        <f t="shared" si="134"/>
        <v>0</v>
      </c>
      <c r="AG183" s="7"/>
      <c r="AH183" s="7"/>
      <c r="AI183" s="7">
        <f t="shared" si="135"/>
        <v>0</v>
      </c>
      <c r="AJ183" s="7"/>
      <c r="AK183" s="7"/>
      <c r="AL183" s="7">
        <f t="shared" si="136"/>
        <v>0</v>
      </c>
      <c r="AM183" s="7"/>
      <c r="AN183" s="7"/>
      <c r="AO183" s="7">
        <f t="shared" si="137"/>
        <v>0</v>
      </c>
      <c r="AP183" s="7"/>
      <c r="AQ183" s="7"/>
      <c r="AR183" s="7">
        <f t="shared" si="138"/>
        <v>0</v>
      </c>
      <c r="AS183" s="7"/>
      <c r="AT183" s="7"/>
      <c r="AU183" s="7">
        <f t="shared" si="139"/>
        <v>0</v>
      </c>
      <c r="AV183" s="14"/>
      <c r="AW183" s="14"/>
      <c r="AX183" s="14">
        <f t="shared" si="140"/>
        <v>0</v>
      </c>
      <c r="AY183" s="14"/>
      <c r="AZ183" s="14"/>
      <c r="BA183" s="14">
        <f t="shared" si="141"/>
        <v>0</v>
      </c>
      <c r="BB183" s="14"/>
      <c r="BC183" s="14"/>
      <c r="BD183" s="14">
        <f t="shared" si="142"/>
        <v>0</v>
      </c>
      <c r="BE183" s="14"/>
      <c r="BF183" s="14"/>
      <c r="BG183" s="14">
        <f t="shared" si="143"/>
        <v>0</v>
      </c>
      <c r="BH183" s="14"/>
      <c r="BI183" s="14"/>
      <c r="BJ183" s="14">
        <f t="shared" si="144"/>
        <v>0</v>
      </c>
      <c r="BK183" s="14"/>
      <c r="BL183" s="14"/>
      <c r="BM183" s="14">
        <f t="shared" si="145"/>
        <v>0</v>
      </c>
      <c r="BN183" s="14"/>
      <c r="BO183" s="14"/>
      <c r="BP183" s="14">
        <f t="shared" si="146"/>
        <v>0</v>
      </c>
      <c r="BQ183" s="14"/>
      <c r="BR183" s="14"/>
      <c r="BS183" s="14">
        <f t="shared" si="147"/>
        <v>0</v>
      </c>
      <c r="BT183" s="14"/>
      <c r="BU183" s="14"/>
      <c r="BV183" s="14">
        <f t="shared" si="148"/>
        <v>0</v>
      </c>
      <c r="BW183" s="14"/>
      <c r="BX183" s="14"/>
      <c r="BY183" s="14">
        <f t="shared" si="149"/>
        <v>0</v>
      </c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</row>
    <row r="184" spans="1:104" s="1" customFormat="1">
      <c r="A184" s="11">
        <v>8</v>
      </c>
      <c r="B184" s="11" t="s">
        <v>69</v>
      </c>
      <c r="C184" s="7"/>
      <c r="D184" s="7"/>
      <c r="E184" s="7">
        <f t="shared" si="125"/>
        <v>0</v>
      </c>
      <c r="F184" s="7"/>
      <c r="G184" s="7"/>
      <c r="H184" s="7">
        <f t="shared" si="126"/>
        <v>0</v>
      </c>
      <c r="I184" s="7"/>
      <c r="J184" s="7"/>
      <c r="K184" s="7">
        <f t="shared" si="127"/>
        <v>0</v>
      </c>
      <c r="L184" s="7"/>
      <c r="M184" s="7"/>
      <c r="N184" s="7">
        <f t="shared" si="128"/>
        <v>0</v>
      </c>
      <c r="O184" s="7">
        <v>20</v>
      </c>
      <c r="P184" s="7">
        <v>28000</v>
      </c>
      <c r="Q184" s="7">
        <f t="shared" si="129"/>
        <v>560000</v>
      </c>
      <c r="R184" s="7"/>
      <c r="S184" s="7"/>
      <c r="T184" s="7">
        <f t="shared" si="130"/>
        <v>0</v>
      </c>
      <c r="U184" s="7"/>
      <c r="V184" s="7"/>
      <c r="W184" s="7">
        <f t="shared" si="131"/>
        <v>0</v>
      </c>
      <c r="X184" s="7"/>
      <c r="Y184" s="7"/>
      <c r="Z184" s="7">
        <f t="shared" si="132"/>
        <v>0</v>
      </c>
      <c r="AA184" s="7"/>
      <c r="AB184" s="7"/>
      <c r="AC184" s="7">
        <f t="shared" si="133"/>
        <v>0</v>
      </c>
      <c r="AD184" s="7"/>
      <c r="AE184" s="7"/>
      <c r="AF184" s="7">
        <f t="shared" si="134"/>
        <v>0</v>
      </c>
      <c r="AG184" s="7"/>
      <c r="AH184" s="7"/>
      <c r="AI184" s="7">
        <f t="shared" si="135"/>
        <v>0</v>
      </c>
      <c r="AJ184" s="7"/>
      <c r="AK184" s="7"/>
      <c r="AL184" s="7">
        <f t="shared" si="136"/>
        <v>0</v>
      </c>
      <c r="AM184" s="7"/>
      <c r="AN184" s="7"/>
      <c r="AO184" s="7">
        <f t="shared" si="137"/>
        <v>0</v>
      </c>
      <c r="AP184" s="7"/>
      <c r="AQ184" s="7"/>
      <c r="AR184" s="7">
        <f t="shared" si="138"/>
        <v>0</v>
      </c>
      <c r="AS184" s="7"/>
      <c r="AT184" s="7"/>
      <c r="AU184" s="7">
        <f t="shared" si="139"/>
        <v>0</v>
      </c>
      <c r="AV184" s="14"/>
      <c r="AW184" s="14"/>
      <c r="AX184" s="14">
        <f t="shared" si="140"/>
        <v>0</v>
      </c>
      <c r="AY184" s="14"/>
      <c r="AZ184" s="14"/>
      <c r="BA184" s="14">
        <f t="shared" si="141"/>
        <v>0</v>
      </c>
      <c r="BB184" s="14"/>
      <c r="BC184" s="14"/>
      <c r="BD184" s="14">
        <f t="shared" si="142"/>
        <v>0</v>
      </c>
      <c r="BE184" s="14"/>
      <c r="BF184" s="14"/>
      <c r="BG184" s="14">
        <f t="shared" si="143"/>
        <v>0</v>
      </c>
      <c r="BH184" s="14"/>
      <c r="BI184" s="14"/>
      <c r="BJ184" s="14">
        <f t="shared" si="144"/>
        <v>0</v>
      </c>
      <c r="BK184" s="14"/>
      <c r="BL184" s="14"/>
      <c r="BM184" s="14">
        <f t="shared" si="145"/>
        <v>0</v>
      </c>
      <c r="BN184" s="14"/>
      <c r="BO184" s="14"/>
      <c r="BP184" s="14">
        <f t="shared" si="146"/>
        <v>0</v>
      </c>
      <c r="BQ184" s="14"/>
      <c r="BR184" s="14"/>
      <c r="BS184" s="14">
        <f t="shared" si="147"/>
        <v>0</v>
      </c>
      <c r="BT184" s="14"/>
      <c r="BU184" s="14"/>
      <c r="BV184" s="14">
        <f t="shared" si="148"/>
        <v>0</v>
      </c>
      <c r="BW184" s="14"/>
      <c r="BX184" s="14"/>
      <c r="BY184" s="14">
        <f t="shared" si="149"/>
        <v>0</v>
      </c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</row>
    <row r="185" spans="1:104" s="1" customFormat="1">
      <c r="A185" s="11">
        <v>9</v>
      </c>
      <c r="B185" s="11" t="s">
        <v>72</v>
      </c>
      <c r="C185" s="7"/>
      <c r="D185" s="7"/>
      <c r="E185" s="7">
        <f t="shared" si="125"/>
        <v>0</v>
      </c>
      <c r="F185" s="7"/>
      <c r="G185" s="7"/>
      <c r="H185" s="7">
        <f t="shared" si="126"/>
        <v>0</v>
      </c>
      <c r="I185" s="7"/>
      <c r="J185" s="7"/>
      <c r="K185" s="7">
        <f t="shared" si="127"/>
        <v>0</v>
      </c>
      <c r="L185" s="7"/>
      <c r="M185" s="7"/>
      <c r="N185" s="7">
        <f t="shared" si="128"/>
        <v>0</v>
      </c>
      <c r="O185" s="7">
        <v>10</v>
      </c>
      <c r="P185" s="7">
        <v>12000</v>
      </c>
      <c r="Q185" s="7">
        <f t="shared" si="129"/>
        <v>120000</v>
      </c>
      <c r="R185" s="7">
        <v>320</v>
      </c>
      <c r="S185" s="7">
        <v>9000</v>
      </c>
      <c r="T185" s="7">
        <f t="shared" si="130"/>
        <v>2880000</v>
      </c>
      <c r="U185" s="7"/>
      <c r="V185" s="7"/>
      <c r="W185" s="7">
        <f t="shared" si="131"/>
        <v>0</v>
      </c>
      <c r="X185" s="7"/>
      <c r="Y185" s="7"/>
      <c r="Z185" s="7">
        <f t="shared" si="132"/>
        <v>0</v>
      </c>
      <c r="AA185" s="7"/>
      <c r="AB185" s="7"/>
      <c r="AC185" s="7">
        <f t="shared" si="133"/>
        <v>0</v>
      </c>
      <c r="AD185" s="7"/>
      <c r="AE185" s="7"/>
      <c r="AF185" s="7">
        <f t="shared" si="134"/>
        <v>0</v>
      </c>
      <c r="AG185" s="7"/>
      <c r="AH185" s="7"/>
      <c r="AI185" s="7">
        <f t="shared" si="135"/>
        <v>0</v>
      </c>
      <c r="AJ185" s="7"/>
      <c r="AK185" s="7"/>
      <c r="AL185" s="7">
        <f t="shared" si="136"/>
        <v>0</v>
      </c>
      <c r="AM185" s="7"/>
      <c r="AN185" s="7"/>
      <c r="AO185" s="7">
        <f t="shared" si="137"/>
        <v>0</v>
      </c>
      <c r="AP185" s="7"/>
      <c r="AQ185" s="7"/>
      <c r="AR185" s="7">
        <f t="shared" si="138"/>
        <v>0</v>
      </c>
      <c r="AS185" s="7"/>
      <c r="AT185" s="7"/>
      <c r="AU185" s="7">
        <f t="shared" si="139"/>
        <v>0</v>
      </c>
      <c r="AV185" s="14"/>
      <c r="AW185" s="14"/>
      <c r="AX185" s="14">
        <f t="shared" si="140"/>
        <v>0</v>
      </c>
      <c r="AY185" s="14"/>
      <c r="AZ185" s="14"/>
      <c r="BA185" s="14">
        <f t="shared" si="141"/>
        <v>0</v>
      </c>
      <c r="BB185" s="14"/>
      <c r="BC185" s="14"/>
      <c r="BD185" s="14">
        <f t="shared" si="142"/>
        <v>0</v>
      </c>
      <c r="BE185" s="14"/>
      <c r="BF185" s="14"/>
      <c r="BG185" s="14">
        <f t="shared" si="143"/>
        <v>0</v>
      </c>
      <c r="BH185" s="14"/>
      <c r="BI185" s="14"/>
      <c r="BJ185" s="14">
        <f t="shared" si="144"/>
        <v>0</v>
      </c>
      <c r="BK185" s="14"/>
      <c r="BL185" s="14"/>
      <c r="BM185" s="14">
        <f t="shared" si="145"/>
        <v>0</v>
      </c>
      <c r="BN185" s="14"/>
      <c r="BO185" s="14"/>
      <c r="BP185" s="14">
        <f t="shared" si="146"/>
        <v>0</v>
      </c>
      <c r="BQ185" s="14"/>
      <c r="BR185" s="14"/>
      <c r="BS185" s="14">
        <f t="shared" si="147"/>
        <v>0</v>
      </c>
      <c r="BT185" s="14"/>
      <c r="BU185" s="14"/>
      <c r="BV185" s="14">
        <f t="shared" si="148"/>
        <v>0</v>
      </c>
      <c r="BW185" s="14"/>
      <c r="BX185" s="14"/>
      <c r="BY185" s="14">
        <f t="shared" si="149"/>
        <v>0</v>
      </c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</row>
    <row r="186" spans="1:104" s="1" customFormat="1">
      <c r="A186" s="11">
        <v>10</v>
      </c>
      <c r="B186" s="11" t="s">
        <v>74</v>
      </c>
      <c r="C186" s="7"/>
      <c r="D186" s="7"/>
      <c r="E186" s="7">
        <f t="shared" si="125"/>
        <v>0</v>
      </c>
      <c r="F186" s="7"/>
      <c r="G186" s="7"/>
      <c r="H186" s="7">
        <f t="shared" si="126"/>
        <v>0</v>
      </c>
      <c r="I186" s="7"/>
      <c r="J186" s="7"/>
      <c r="K186" s="7">
        <f t="shared" si="127"/>
        <v>0</v>
      </c>
      <c r="L186" s="7"/>
      <c r="M186" s="7"/>
      <c r="N186" s="7">
        <f t="shared" si="128"/>
        <v>0</v>
      </c>
      <c r="O186" s="7">
        <v>30</v>
      </c>
      <c r="P186" s="7">
        <v>25000</v>
      </c>
      <c r="Q186" s="7">
        <f t="shared" si="129"/>
        <v>750000</v>
      </c>
      <c r="R186" s="7"/>
      <c r="S186" s="7"/>
      <c r="T186" s="7">
        <f t="shared" si="130"/>
        <v>0</v>
      </c>
      <c r="U186" s="7">
        <v>20</v>
      </c>
      <c r="V186" s="7">
        <v>20000</v>
      </c>
      <c r="W186" s="7">
        <f t="shared" si="131"/>
        <v>400000</v>
      </c>
      <c r="X186" s="7"/>
      <c r="Y186" s="7"/>
      <c r="Z186" s="7">
        <f t="shared" si="132"/>
        <v>0</v>
      </c>
      <c r="AA186" s="7"/>
      <c r="AB186" s="7"/>
      <c r="AC186" s="7">
        <f t="shared" si="133"/>
        <v>0</v>
      </c>
      <c r="AD186" s="7"/>
      <c r="AE186" s="7"/>
      <c r="AF186" s="7">
        <f t="shared" si="134"/>
        <v>0</v>
      </c>
      <c r="AG186" s="7"/>
      <c r="AH186" s="7"/>
      <c r="AI186" s="7">
        <f t="shared" si="135"/>
        <v>0</v>
      </c>
      <c r="AJ186" s="7"/>
      <c r="AK186" s="7"/>
      <c r="AL186" s="7">
        <f t="shared" si="136"/>
        <v>0</v>
      </c>
      <c r="AM186" s="7"/>
      <c r="AN186" s="7"/>
      <c r="AO186" s="7">
        <f t="shared" si="137"/>
        <v>0</v>
      </c>
      <c r="AP186" s="7"/>
      <c r="AQ186" s="7"/>
      <c r="AR186" s="7">
        <f t="shared" si="138"/>
        <v>0</v>
      </c>
      <c r="AS186" s="7"/>
      <c r="AT186" s="7"/>
      <c r="AU186" s="7">
        <f t="shared" si="139"/>
        <v>0</v>
      </c>
      <c r="AV186" s="14"/>
      <c r="AW186" s="14"/>
      <c r="AX186" s="14">
        <f t="shared" si="140"/>
        <v>0</v>
      </c>
      <c r="AY186" s="14"/>
      <c r="AZ186" s="14"/>
      <c r="BA186" s="14">
        <f t="shared" si="141"/>
        <v>0</v>
      </c>
      <c r="BB186" s="14"/>
      <c r="BC186" s="14"/>
      <c r="BD186" s="14">
        <f t="shared" si="142"/>
        <v>0</v>
      </c>
      <c r="BE186" s="14"/>
      <c r="BF186" s="14"/>
      <c r="BG186" s="14">
        <f t="shared" si="143"/>
        <v>0</v>
      </c>
      <c r="BH186" s="14"/>
      <c r="BI186" s="14"/>
      <c r="BJ186" s="14">
        <f t="shared" si="144"/>
        <v>0</v>
      </c>
      <c r="BK186" s="14"/>
      <c r="BL186" s="14"/>
      <c r="BM186" s="14">
        <f t="shared" si="145"/>
        <v>0</v>
      </c>
      <c r="BN186" s="14"/>
      <c r="BO186" s="14"/>
      <c r="BP186" s="14">
        <f t="shared" si="146"/>
        <v>0</v>
      </c>
      <c r="BQ186" s="14"/>
      <c r="BR186" s="14"/>
      <c r="BS186" s="14">
        <f t="shared" si="147"/>
        <v>0</v>
      </c>
      <c r="BT186" s="14"/>
      <c r="BU186" s="14"/>
      <c r="BV186" s="14">
        <f t="shared" si="148"/>
        <v>0</v>
      </c>
      <c r="BW186" s="14"/>
      <c r="BX186" s="14"/>
      <c r="BY186" s="14">
        <f t="shared" si="149"/>
        <v>0</v>
      </c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</row>
    <row r="187" spans="1:104" s="1" customFormat="1">
      <c r="A187" s="11">
        <v>11</v>
      </c>
      <c r="B187" s="11" t="s">
        <v>94</v>
      </c>
      <c r="C187" s="7"/>
      <c r="D187" s="7"/>
      <c r="E187" s="7">
        <f t="shared" si="125"/>
        <v>0</v>
      </c>
      <c r="F187" s="7"/>
      <c r="G187" s="7"/>
      <c r="H187" s="7">
        <f t="shared" si="126"/>
        <v>0</v>
      </c>
      <c r="I187" s="7"/>
      <c r="J187" s="7"/>
      <c r="K187" s="7">
        <f t="shared" si="127"/>
        <v>0</v>
      </c>
      <c r="L187" s="7"/>
      <c r="M187" s="7"/>
      <c r="N187" s="7">
        <f t="shared" si="128"/>
        <v>0</v>
      </c>
      <c r="O187" s="7"/>
      <c r="P187" s="7"/>
      <c r="Q187" s="7">
        <f t="shared" si="129"/>
        <v>0</v>
      </c>
      <c r="R187" s="7"/>
      <c r="S187" s="7"/>
      <c r="T187" s="7">
        <f t="shared" si="130"/>
        <v>0</v>
      </c>
      <c r="U187" s="7"/>
      <c r="V187" s="7"/>
      <c r="W187" s="7">
        <f t="shared" si="131"/>
        <v>0</v>
      </c>
      <c r="X187" s="7"/>
      <c r="Y187" s="7"/>
      <c r="Z187" s="7">
        <f t="shared" si="132"/>
        <v>0</v>
      </c>
      <c r="AA187" s="7"/>
      <c r="AB187" s="7"/>
      <c r="AC187" s="7">
        <f t="shared" si="133"/>
        <v>0</v>
      </c>
      <c r="AD187" s="7"/>
      <c r="AE187" s="7"/>
      <c r="AF187" s="7">
        <f t="shared" si="134"/>
        <v>0</v>
      </c>
      <c r="AG187" s="7"/>
      <c r="AH187" s="7"/>
      <c r="AI187" s="7">
        <f t="shared" si="135"/>
        <v>0</v>
      </c>
      <c r="AJ187" s="7"/>
      <c r="AK187" s="7"/>
      <c r="AL187" s="7">
        <f t="shared" si="136"/>
        <v>0</v>
      </c>
      <c r="AM187" s="7"/>
      <c r="AN187" s="7"/>
      <c r="AO187" s="7">
        <f t="shared" si="137"/>
        <v>0</v>
      </c>
      <c r="AP187" s="7"/>
      <c r="AQ187" s="7"/>
      <c r="AR187" s="7">
        <f t="shared" si="138"/>
        <v>0</v>
      </c>
      <c r="AS187" s="7"/>
      <c r="AT187" s="7"/>
      <c r="AU187" s="7">
        <f t="shared" si="139"/>
        <v>0</v>
      </c>
      <c r="AV187" s="14"/>
      <c r="AW187" s="14"/>
      <c r="AX187" s="14">
        <f t="shared" si="140"/>
        <v>0</v>
      </c>
      <c r="AY187" s="14"/>
      <c r="AZ187" s="14"/>
      <c r="BA187" s="14">
        <f t="shared" si="141"/>
        <v>0</v>
      </c>
      <c r="BB187" s="14"/>
      <c r="BC187" s="14"/>
      <c r="BD187" s="14">
        <f t="shared" si="142"/>
        <v>0</v>
      </c>
      <c r="BE187" s="14"/>
      <c r="BF187" s="14"/>
      <c r="BG187" s="14">
        <f t="shared" si="143"/>
        <v>0</v>
      </c>
      <c r="BH187" s="14"/>
      <c r="BI187" s="14"/>
      <c r="BJ187" s="14">
        <f t="shared" si="144"/>
        <v>0</v>
      </c>
      <c r="BK187" s="14"/>
      <c r="BL187" s="14"/>
      <c r="BM187" s="14">
        <f t="shared" si="145"/>
        <v>0</v>
      </c>
      <c r="BN187" s="14"/>
      <c r="BO187" s="14"/>
      <c r="BP187" s="14">
        <f t="shared" si="146"/>
        <v>0</v>
      </c>
      <c r="BQ187" s="14"/>
      <c r="BR187" s="14"/>
      <c r="BS187" s="14">
        <f t="shared" si="147"/>
        <v>0</v>
      </c>
      <c r="BT187" s="14"/>
      <c r="BU187" s="14"/>
      <c r="BV187" s="14">
        <f t="shared" si="148"/>
        <v>0</v>
      </c>
      <c r="BW187" s="14"/>
      <c r="BX187" s="14"/>
      <c r="BY187" s="14">
        <f t="shared" si="149"/>
        <v>0</v>
      </c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</row>
    <row r="188" spans="1:104" s="1" customFormat="1">
      <c r="A188" s="11">
        <v>12</v>
      </c>
      <c r="B188" s="11" t="s">
        <v>78</v>
      </c>
      <c r="C188" s="7"/>
      <c r="D188" s="7"/>
      <c r="E188" s="7">
        <f t="shared" si="125"/>
        <v>0</v>
      </c>
      <c r="F188" s="7"/>
      <c r="G188" s="7"/>
      <c r="H188" s="7">
        <f t="shared" si="126"/>
        <v>0</v>
      </c>
      <c r="I188" s="7"/>
      <c r="J188" s="7"/>
      <c r="K188" s="7">
        <f t="shared" si="127"/>
        <v>0</v>
      </c>
      <c r="L188" s="7"/>
      <c r="M188" s="7"/>
      <c r="N188" s="7">
        <f t="shared" si="128"/>
        <v>0</v>
      </c>
      <c r="O188" s="7"/>
      <c r="P188" s="7"/>
      <c r="Q188" s="7">
        <f t="shared" si="129"/>
        <v>0</v>
      </c>
      <c r="R188" s="7"/>
      <c r="S188" s="7"/>
      <c r="T188" s="7">
        <f t="shared" si="130"/>
        <v>0</v>
      </c>
      <c r="U188" s="7"/>
      <c r="V188" s="7"/>
      <c r="W188" s="7">
        <f t="shared" si="131"/>
        <v>0</v>
      </c>
      <c r="X188" s="7"/>
      <c r="Y188" s="7"/>
      <c r="Z188" s="7">
        <f t="shared" si="132"/>
        <v>0</v>
      </c>
      <c r="AA188" s="7"/>
      <c r="AB188" s="7"/>
      <c r="AC188" s="7">
        <f t="shared" si="133"/>
        <v>0</v>
      </c>
      <c r="AD188" s="7"/>
      <c r="AE188" s="7"/>
      <c r="AF188" s="7">
        <f t="shared" si="134"/>
        <v>0</v>
      </c>
      <c r="AG188" s="7"/>
      <c r="AH188" s="7"/>
      <c r="AI188" s="7">
        <f t="shared" si="135"/>
        <v>0</v>
      </c>
      <c r="AJ188" s="7"/>
      <c r="AK188" s="7"/>
      <c r="AL188" s="7">
        <f t="shared" si="136"/>
        <v>0</v>
      </c>
      <c r="AM188" s="7"/>
      <c r="AN188" s="7"/>
      <c r="AO188" s="7">
        <f t="shared" si="137"/>
        <v>0</v>
      </c>
      <c r="AP188" s="7"/>
      <c r="AQ188" s="7"/>
      <c r="AR188" s="7">
        <f t="shared" si="138"/>
        <v>0</v>
      </c>
      <c r="AS188" s="7"/>
      <c r="AT188" s="7"/>
      <c r="AU188" s="7">
        <f t="shared" si="139"/>
        <v>0</v>
      </c>
      <c r="AV188" s="14"/>
      <c r="AW188" s="14"/>
      <c r="AX188" s="14">
        <f t="shared" si="140"/>
        <v>0</v>
      </c>
      <c r="AY188" s="14"/>
      <c r="AZ188" s="14"/>
      <c r="BA188" s="14">
        <f t="shared" si="141"/>
        <v>0</v>
      </c>
      <c r="BB188" s="14"/>
      <c r="BC188" s="14"/>
      <c r="BD188" s="14">
        <f t="shared" si="142"/>
        <v>0</v>
      </c>
      <c r="BE188" s="14"/>
      <c r="BF188" s="14"/>
      <c r="BG188" s="14">
        <f t="shared" si="143"/>
        <v>0</v>
      </c>
      <c r="BH188" s="14"/>
      <c r="BI188" s="14"/>
      <c r="BJ188" s="14">
        <f t="shared" si="144"/>
        <v>0</v>
      </c>
      <c r="BK188" s="14"/>
      <c r="BL188" s="14"/>
      <c r="BM188" s="14">
        <f t="shared" si="145"/>
        <v>0</v>
      </c>
      <c r="BN188" s="14"/>
      <c r="BO188" s="14"/>
      <c r="BP188" s="14">
        <f t="shared" si="146"/>
        <v>0</v>
      </c>
      <c r="BQ188" s="14"/>
      <c r="BR188" s="14"/>
      <c r="BS188" s="14">
        <f t="shared" si="147"/>
        <v>0</v>
      </c>
      <c r="BT188" s="14"/>
      <c r="BU188" s="14"/>
      <c r="BV188" s="14">
        <f t="shared" si="148"/>
        <v>0</v>
      </c>
      <c r="BW188" s="14"/>
      <c r="BX188" s="14"/>
      <c r="BY188" s="14">
        <f t="shared" si="149"/>
        <v>0</v>
      </c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</row>
    <row r="189" spans="1:104" s="1" customFormat="1">
      <c r="A189" s="11">
        <v>13</v>
      </c>
      <c r="B189" s="11" t="s">
        <v>80</v>
      </c>
      <c r="C189" s="7"/>
      <c r="D189" s="7"/>
      <c r="E189" s="7">
        <f t="shared" si="125"/>
        <v>0</v>
      </c>
      <c r="F189" s="7"/>
      <c r="G189" s="7"/>
      <c r="H189" s="7">
        <f t="shared" si="126"/>
        <v>0</v>
      </c>
      <c r="I189" s="7"/>
      <c r="J189" s="7"/>
      <c r="K189" s="7">
        <f t="shared" si="127"/>
        <v>0</v>
      </c>
      <c r="L189" s="7"/>
      <c r="M189" s="7"/>
      <c r="N189" s="7">
        <f t="shared" si="128"/>
        <v>0</v>
      </c>
      <c r="O189" s="7"/>
      <c r="P189" s="7"/>
      <c r="Q189" s="7">
        <f t="shared" si="129"/>
        <v>0</v>
      </c>
      <c r="R189" s="7"/>
      <c r="S189" s="7"/>
      <c r="T189" s="7">
        <f t="shared" si="130"/>
        <v>0</v>
      </c>
      <c r="U189" s="7"/>
      <c r="V189" s="7"/>
      <c r="W189" s="7">
        <f t="shared" si="131"/>
        <v>0</v>
      </c>
      <c r="X189" s="7">
        <v>200</v>
      </c>
      <c r="Y189" s="7">
        <v>2000</v>
      </c>
      <c r="Z189" s="7">
        <f t="shared" si="132"/>
        <v>400000</v>
      </c>
      <c r="AA189" s="7">
        <v>915</v>
      </c>
      <c r="AB189" s="7">
        <v>1500</v>
      </c>
      <c r="AC189" s="7">
        <f t="shared" si="133"/>
        <v>1372500</v>
      </c>
      <c r="AD189" s="7"/>
      <c r="AE189" s="7"/>
      <c r="AF189" s="7">
        <f t="shared" si="134"/>
        <v>0</v>
      </c>
      <c r="AG189" s="7"/>
      <c r="AH189" s="7"/>
      <c r="AI189" s="7">
        <f t="shared" si="135"/>
        <v>0</v>
      </c>
      <c r="AJ189" s="7"/>
      <c r="AK189" s="7"/>
      <c r="AL189" s="7">
        <f t="shared" si="136"/>
        <v>0</v>
      </c>
      <c r="AM189" s="7"/>
      <c r="AN189" s="7"/>
      <c r="AO189" s="7">
        <f t="shared" si="137"/>
        <v>0</v>
      </c>
      <c r="AP189" s="7"/>
      <c r="AQ189" s="7"/>
      <c r="AR189" s="7">
        <f t="shared" si="138"/>
        <v>0</v>
      </c>
      <c r="AS189" s="7"/>
      <c r="AT189" s="7"/>
      <c r="AU189" s="7">
        <f t="shared" si="139"/>
        <v>0</v>
      </c>
      <c r="AV189" s="14"/>
      <c r="AW189" s="14"/>
      <c r="AX189" s="14">
        <f t="shared" si="140"/>
        <v>0</v>
      </c>
      <c r="AY189" s="14"/>
      <c r="AZ189" s="14"/>
      <c r="BA189" s="14">
        <f t="shared" si="141"/>
        <v>0</v>
      </c>
      <c r="BB189" s="14"/>
      <c r="BC189" s="14"/>
      <c r="BD189" s="14">
        <f t="shared" si="142"/>
        <v>0</v>
      </c>
      <c r="BE189" s="14"/>
      <c r="BF189" s="14"/>
      <c r="BG189" s="14">
        <f t="shared" si="143"/>
        <v>0</v>
      </c>
      <c r="BH189" s="14"/>
      <c r="BI189" s="14"/>
      <c r="BJ189" s="14">
        <f t="shared" si="144"/>
        <v>0</v>
      </c>
      <c r="BK189" s="14"/>
      <c r="BL189" s="14"/>
      <c r="BM189" s="14">
        <f t="shared" si="145"/>
        <v>0</v>
      </c>
      <c r="BN189" s="14"/>
      <c r="BO189" s="14"/>
      <c r="BP189" s="14">
        <f t="shared" si="146"/>
        <v>0</v>
      </c>
      <c r="BQ189" s="14"/>
      <c r="BR189" s="14"/>
      <c r="BS189" s="14">
        <f t="shared" si="147"/>
        <v>0</v>
      </c>
      <c r="BT189" s="14"/>
      <c r="BU189" s="14"/>
      <c r="BV189" s="14">
        <f t="shared" si="148"/>
        <v>0</v>
      </c>
      <c r="BW189" s="14"/>
      <c r="BX189" s="14"/>
      <c r="BY189" s="14">
        <f t="shared" si="149"/>
        <v>0</v>
      </c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</row>
    <row r="190" spans="1:104" s="1" customFormat="1">
      <c r="A190" s="11">
        <v>14</v>
      </c>
      <c r="B190" s="11" t="s">
        <v>83</v>
      </c>
      <c r="C190" s="7"/>
      <c r="D190" s="7"/>
      <c r="E190" s="7">
        <f t="shared" si="125"/>
        <v>0</v>
      </c>
      <c r="F190" s="7"/>
      <c r="G190" s="7"/>
      <c r="H190" s="7">
        <f t="shared" si="126"/>
        <v>0</v>
      </c>
      <c r="I190" s="7"/>
      <c r="J190" s="7"/>
      <c r="K190" s="7">
        <f t="shared" si="127"/>
        <v>0</v>
      </c>
      <c r="L190" s="7"/>
      <c r="M190" s="7"/>
      <c r="N190" s="7">
        <f t="shared" si="128"/>
        <v>0</v>
      </c>
      <c r="O190" s="7">
        <v>20</v>
      </c>
      <c r="P190" s="7">
        <v>17000</v>
      </c>
      <c r="Q190" s="7">
        <f t="shared" si="129"/>
        <v>340000</v>
      </c>
      <c r="R190" s="7"/>
      <c r="S190" s="7"/>
      <c r="T190" s="7">
        <f t="shared" si="130"/>
        <v>0</v>
      </c>
      <c r="U190" s="7"/>
      <c r="V190" s="7"/>
      <c r="W190" s="7">
        <f t="shared" si="131"/>
        <v>0</v>
      </c>
      <c r="X190" s="7"/>
      <c r="Y190" s="7"/>
      <c r="Z190" s="7">
        <f t="shared" si="132"/>
        <v>0</v>
      </c>
      <c r="AA190" s="7">
        <v>40</v>
      </c>
      <c r="AB190" s="7">
        <v>16000</v>
      </c>
      <c r="AC190" s="7">
        <f t="shared" si="133"/>
        <v>640000</v>
      </c>
      <c r="AD190" s="7"/>
      <c r="AE190" s="7"/>
      <c r="AF190" s="7">
        <f t="shared" si="134"/>
        <v>0</v>
      </c>
      <c r="AG190" s="7"/>
      <c r="AH190" s="7"/>
      <c r="AI190" s="7">
        <f t="shared" si="135"/>
        <v>0</v>
      </c>
      <c r="AJ190" s="7"/>
      <c r="AK190" s="7"/>
      <c r="AL190" s="7">
        <f t="shared" si="136"/>
        <v>0</v>
      </c>
      <c r="AM190" s="7"/>
      <c r="AN190" s="7"/>
      <c r="AO190" s="7">
        <f t="shared" si="137"/>
        <v>0</v>
      </c>
      <c r="AP190" s="7"/>
      <c r="AQ190" s="7"/>
      <c r="AR190" s="7">
        <f t="shared" si="138"/>
        <v>0</v>
      </c>
      <c r="AS190" s="7"/>
      <c r="AT190" s="7"/>
      <c r="AU190" s="7">
        <f t="shared" si="139"/>
        <v>0</v>
      </c>
      <c r="AV190" s="14"/>
      <c r="AW190" s="14"/>
      <c r="AX190" s="14">
        <f t="shared" si="140"/>
        <v>0</v>
      </c>
      <c r="AY190" s="14"/>
      <c r="AZ190" s="14"/>
      <c r="BA190" s="14">
        <f t="shared" si="141"/>
        <v>0</v>
      </c>
      <c r="BB190" s="14"/>
      <c r="BC190" s="14"/>
      <c r="BD190" s="14">
        <f t="shared" si="142"/>
        <v>0</v>
      </c>
      <c r="BE190" s="14"/>
      <c r="BF190" s="14"/>
      <c r="BG190" s="14">
        <f t="shared" si="143"/>
        <v>0</v>
      </c>
      <c r="BH190" s="14"/>
      <c r="BI190" s="14"/>
      <c r="BJ190" s="14">
        <f t="shared" si="144"/>
        <v>0</v>
      </c>
      <c r="BK190" s="14"/>
      <c r="BL190" s="14"/>
      <c r="BM190" s="14">
        <f t="shared" si="145"/>
        <v>0</v>
      </c>
      <c r="BN190" s="14"/>
      <c r="BO190" s="14"/>
      <c r="BP190" s="14">
        <f t="shared" si="146"/>
        <v>0</v>
      </c>
      <c r="BQ190" s="14"/>
      <c r="BR190" s="14"/>
      <c r="BS190" s="14">
        <f t="shared" si="147"/>
        <v>0</v>
      </c>
      <c r="BT190" s="14"/>
      <c r="BU190" s="14"/>
      <c r="BV190" s="14">
        <f t="shared" si="148"/>
        <v>0</v>
      </c>
      <c r="BW190" s="14"/>
      <c r="BX190" s="14"/>
      <c r="BY190" s="14">
        <f t="shared" si="149"/>
        <v>0</v>
      </c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</row>
    <row r="191" spans="1:104" s="1" customFormat="1">
      <c r="A191" s="11">
        <v>15</v>
      </c>
      <c r="B191" s="11" t="s">
        <v>84</v>
      </c>
      <c r="C191" s="7"/>
      <c r="D191" s="7"/>
      <c r="E191" s="7">
        <f t="shared" si="125"/>
        <v>0</v>
      </c>
      <c r="F191" s="7"/>
      <c r="G191" s="7"/>
      <c r="H191" s="7">
        <f t="shared" si="126"/>
        <v>0</v>
      </c>
      <c r="I191" s="7"/>
      <c r="J191" s="7"/>
      <c r="K191" s="7">
        <f t="shared" si="127"/>
        <v>0</v>
      </c>
      <c r="L191" s="7"/>
      <c r="M191" s="7"/>
      <c r="N191" s="7">
        <f t="shared" si="128"/>
        <v>0</v>
      </c>
      <c r="O191" s="7"/>
      <c r="P191" s="7"/>
      <c r="Q191" s="7">
        <f t="shared" si="129"/>
        <v>0</v>
      </c>
      <c r="R191" s="7"/>
      <c r="S191" s="7"/>
      <c r="T191" s="7">
        <f t="shared" si="130"/>
        <v>0</v>
      </c>
      <c r="U191" s="7"/>
      <c r="V191" s="7"/>
      <c r="W191" s="7">
        <f t="shared" si="131"/>
        <v>0</v>
      </c>
      <c r="X191" s="7"/>
      <c r="Y191" s="7"/>
      <c r="Z191" s="7">
        <f t="shared" si="132"/>
        <v>0</v>
      </c>
      <c r="AA191" s="7"/>
      <c r="AB191" s="7"/>
      <c r="AC191" s="7">
        <f t="shared" si="133"/>
        <v>0</v>
      </c>
      <c r="AD191" s="7"/>
      <c r="AE191" s="7"/>
      <c r="AF191" s="7">
        <f t="shared" si="134"/>
        <v>0</v>
      </c>
      <c r="AG191" s="7"/>
      <c r="AH191" s="7"/>
      <c r="AI191" s="7">
        <f t="shared" si="135"/>
        <v>0</v>
      </c>
      <c r="AJ191" s="7"/>
      <c r="AK191" s="7"/>
      <c r="AL191" s="7">
        <f t="shared" si="136"/>
        <v>0</v>
      </c>
      <c r="AM191" s="7"/>
      <c r="AN191" s="7"/>
      <c r="AO191" s="7">
        <f t="shared" si="137"/>
        <v>0</v>
      </c>
      <c r="AP191" s="7"/>
      <c r="AQ191" s="7"/>
      <c r="AR191" s="7">
        <f t="shared" si="138"/>
        <v>0</v>
      </c>
      <c r="AS191" s="7"/>
      <c r="AT191" s="7"/>
      <c r="AU191" s="7">
        <f t="shared" si="139"/>
        <v>0</v>
      </c>
      <c r="AV191" s="14"/>
      <c r="AW191" s="14"/>
      <c r="AX191" s="14">
        <f t="shared" si="140"/>
        <v>0</v>
      </c>
      <c r="AY191" s="14"/>
      <c r="AZ191" s="14"/>
      <c r="BA191" s="14">
        <f t="shared" si="141"/>
        <v>0</v>
      </c>
      <c r="BB191" s="14"/>
      <c r="BC191" s="14"/>
      <c r="BD191" s="14">
        <f t="shared" si="142"/>
        <v>0</v>
      </c>
      <c r="BE191" s="14"/>
      <c r="BF191" s="14"/>
      <c r="BG191" s="14">
        <f t="shared" si="143"/>
        <v>0</v>
      </c>
      <c r="BH191" s="14"/>
      <c r="BI191" s="14"/>
      <c r="BJ191" s="14">
        <f t="shared" si="144"/>
        <v>0</v>
      </c>
      <c r="BK191" s="14"/>
      <c r="BL191" s="14"/>
      <c r="BM191" s="14">
        <f t="shared" si="145"/>
        <v>0</v>
      </c>
      <c r="BN191" s="14"/>
      <c r="BO191" s="14"/>
      <c r="BP191" s="14">
        <f t="shared" si="146"/>
        <v>0</v>
      </c>
      <c r="BQ191" s="14"/>
      <c r="BR191" s="14"/>
      <c r="BS191" s="14">
        <f t="shared" si="147"/>
        <v>0</v>
      </c>
      <c r="BT191" s="14"/>
      <c r="BU191" s="14"/>
      <c r="BV191" s="14">
        <f t="shared" si="148"/>
        <v>0</v>
      </c>
      <c r="BW191" s="14"/>
      <c r="BX191" s="14"/>
      <c r="BY191" s="14">
        <f t="shared" si="149"/>
        <v>0</v>
      </c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</row>
    <row r="192" spans="1:104" s="1" customFormat="1">
      <c r="A192" s="11">
        <v>16</v>
      </c>
      <c r="B192" s="11" t="s">
        <v>85</v>
      </c>
      <c r="C192" s="7"/>
      <c r="D192" s="7"/>
      <c r="E192" s="7">
        <f t="shared" si="125"/>
        <v>0</v>
      </c>
      <c r="F192" s="7"/>
      <c r="G192" s="7"/>
      <c r="H192" s="7">
        <f t="shared" si="126"/>
        <v>0</v>
      </c>
      <c r="I192" s="7"/>
      <c r="J192" s="7"/>
      <c r="K192" s="7">
        <f t="shared" si="127"/>
        <v>0</v>
      </c>
      <c r="L192" s="7"/>
      <c r="M192" s="7"/>
      <c r="N192" s="7">
        <f t="shared" si="128"/>
        <v>0</v>
      </c>
      <c r="O192" s="7"/>
      <c r="P192" s="7"/>
      <c r="Q192" s="7">
        <f t="shared" si="129"/>
        <v>0</v>
      </c>
      <c r="R192" s="7"/>
      <c r="S192" s="7"/>
      <c r="T192" s="7">
        <f t="shared" si="130"/>
        <v>0</v>
      </c>
      <c r="U192" s="7"/>
      <c r="V192" s="7"/>
      <c r="W192" s="7">
        <f t="shared" si="131"/>
        <v>0</v>
      </c>
      <c r="X192" s="7"/>
      <c r="Y192" s="7"/>
      <c r="Z192" s="7">
        <f t="shared" si="132"/>
        <v>0</v>
      </c>
      <c r="AA192" s="7"/>
      <c r="AB192" s="7"/>
      <c r="AC192" s="7">
        <f t="shared" si="133"/>
        <v>0</v>
      </c>
      <c r="AD192" s="7"/>
      <c r="AE192" s="7"/>
      <c r="AF192" s="7">
        <f t="shared" si="134"/>
        <v>0</v>
      </c>
      <c r="AG192" s="7"/>
      <c r="AH192" s="7"/>
      <c r="AI192" s="7">
        <f t="shared" si="135"/>
        <v>0</v>
      </c>
      <c r="AJ192" s="7"/>
      <c r="AK192" s="7"/>
      <c r="AL192" s="7">
        <f t="shared" si="136"/>
        <v>0</v>
      </c>
      <c r="AM192" s="7"/>
      <c r="AN192" s="7"/>
      <c r="AO192" s="7">
        <f t="shared" si="137"/>
        <v>0</v>
      </c>
      <c r="AP192" s="7"/>
      <c r="AQ192" s="7"/>
      <c r="AR192" s="7">
        <f t="shared" si="138"/>
        <v>0</v>
      </c>
      <c r="AS192" s="7"/>
      <c r="AT192" s="7"/>
      <c r="AU192" s="7">
        <f t="shared" si="139"/>
        <v>0</v>
      </c>
      <c r="AV192" s="14"/>
      <c r="AW192" s="14"/>
      <c r="AX192" s="14">
        <f t="shared" si="140"/>
        <v>0</v>
      </c>
      <c r="AY192" s="14"/>
      <c r="AZ192" s="14"/>
      <c r="BA192" s="14">
        <f t="shared" si="141"/>
        <v>0</v>
      </c>
      <c r="BB192" s="14"/>
      <c r="BC192" s="14"/>
      <c r="BD192" s="14">
        <f t="shared" si="142"/>
        <v>0</v>
      </c>
      <c r="BE192" s="14"/>
      <c r="BF192" s="14"/>
      <c r="BG192" s="14">
        <f t="shared" si="143"/>
        <v>0</v>
      </c>
      <c r="BH192" s="14"/>
      <c r="BI192" s="14"/>
      <c r="BJ192" s="14">
        <f t="shared" si="144"/>
        <v>0</v>
      </c>
      <c r="BK192" s="14"/>
      <c r="BL192" s="14"/>
      <c r="BM192" s="14">
        <f t="shared" si="145"/>
        <v>0</v>
      </c>
      <c r="BN192" s="14"/>
      <c r="BO192" s="14"/>
      <c r="BP192" s="14">
        <f t="shared" si="146"/>
        <v>0</v>
      </c>
      <c r="BQ192" s="14"/>
      <c r="BR192" s="14"/>
      <c r="BS192" s="14">
        <f t="shared" si="147"/>
        <v>0</v>
      </c>
      <c r="BT192" s="14"/>
      <c r="BU192" s="14"/>
      <c r="BV192" s="14">
        <f t="shared" si="148"/>
        <v>0</v>
      </c>
      <c r="BW192" s="14"/>
      <c r="BX192" s="14"/>
      <c r="BY192" s="14">
        <f t="shared" si="149"/>
        <v>0</v>
      </c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</row>
    <row r="193" spans="1:104" s="1" customFormat="1">
      <c r="A193" s="11">
        <v>17</v>
      </c>
      <c r="B193" s="11" t="s">
        <v>86</v>
      </c>
      <c r="C193" s="7"/>
      <c r="D193" s="7"/>
      <c r="E193" s="7">
        <f t="shared" si="125"/>
        <v>0</v>
      </c>
      <c r="F193" s="7"/>
      <c r="G193" s="7"/>
      <c r="H193" s="7">
        <f t="shared" si="126"/>
        <v>0</v>
      </c>
      <c r="I193" s="7"/>
      <c r="J193" s="7"/>
      <c r="K193" s="7">
        <f t="shared" si="127"/>
        <v>0</v>
      </c>
      <c r="L193" s="7"/>
      <c r="M193" s="7"/>
      <c r="N193" s="7">
        <f t="shared" si="128"/>
        <v>0</v>
      </c>
      <c r="O193" s="7"/>
      <c r="P193" s="7"/>
      <c r="Q193" s="7">
        <f t="shared" si="129"/>
        <v>0</v>
      </c>
      <c r="R193" s="7"/>
      <c r="S193" s="7"/>
      <c r="T193" s="7">
        <f t="shared" si="130"/>
        <v>0</v>
      </c>
      <c r="U193" s="7"/>
      <c r="V193" s="7"/>
      <c r="W193" s="7">
        <f t="shared" si="131"/>
        <v>0</v>
      </c>
      <c r="X193" s="7"/>
      <c r="Y193" s="7"/>
      <c r="Z193" s="7">
        <f t="shared" si="132"/>
        <v>0</v>
      </c>
      <c r="AA193" s="7"/>
      <c r="AB193" s="7"/>
      <c r="AC193" s="7">
        <f t="shared" si="133"/>
        <v>0</v>
      </c>
      <c r="AD193" s="7"/>
      <c r="AE193" s="7"/>
      <c r="AF193" s="7">
        <f t="shared" si="134"/>
        <v>0</v>
      </c>
      <c r="AG193" s="7"/>
      <c r="AH193" s="7"/>
      <c r="AI193" s="7">
        <f t="shared" si="135"/>
        <v>0</v>
      </c>
      <c r="AJ193" s="7"/>
      <c r="AK193" s="7"/>
      <c r="AL193" s="7">
        <f t="shared" si="136"/>
        <v>0</v>
      </c>
      <c r="AM193" s="7"/>
      <c r="AN193" s="7"/>
      <c r="AO193" s="7">
        <f t="shared" si="137"/>
        <v>0</v>
      </c>
      <c r="AP193" s="7"/>
      <c r="AQ193" s="7"/>
      <c r="AR193" s="7">
        <f t="shared" si="138"/>
        <v>0</v>
      </c>
      <c r="AS193" s="7"/>
      <c r="AT193" s="7"/>
      <c r="AU193" s="7">
        <f t="shared" si="139"/>
        <v>0</v>
      </c>
      <c r="AV193" s="14"/>
      <c r="AW193" s="14"/>
      <c r="AX193" s="14">
        <f t="shared" si="140"/>
        <v>0</v>
      </c>
      <c r="AY193" s="14"/>
      <c r="AZ193" s="14"/>
      <c r="BA193" s="14">
        <f t="shared" si="141"/>
        <v>0</v>
      </c>
      <c r="BB193" s="14"/>
      <c r="BC193" s="14"/>
      <c r="BD193" s="14">
        <f t="shared" si="142"/>
        <v>0</v>
      </c>
      <c r="BE193" s="14"/>
      <c r="BF193" s="14"/>
      <c r="BG193" s="14">
        <f t="shared" si="143"/>
        <v>0</v>
      </c>
      <c r="BH193" s="14"/>
      <c r="BI193" s="14"/>
      <c r="BJ193" s="14">
        <f t="shared" si="144"/>
        <v>0</v>
      </c>
      <c r="BK193" s="14"/>
      <c r="BL193" s="14"/>
      <c r="BM193" s="14">
        <f t="shared" si="145"/>
        <v>0</v>
      </c>
      <c r="BN193" s="14"/>
      <c r="BO193" s="14"/>
      <c r="BP193" s="14">
        <f t="shared" si="146"/>
        <v>0</v>
      </c>
      <c r="BQ193" s="14"/>
      <c r="BR193" s="14"/>
      <c r="BS193" s="14">
        <f t="shared" si="147"/>
        <v>0</v>
      </c>
      <c r="BT193" s="14"/>
      <c r="BU193" s="14"/>
      <c r="BV193" s="14">
        <f t="shared" si="148"/>
        <v>0</v>
      </c>
      <c r="BW193" s="14"/>
      <c r="BX193" s="14"/>
      <c r="BY193" s="14">
        <f t="shared" si="149"/>
        <v>0</v>
      </c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</row>
    <row r="194" spans="1:104" s="1" customFormat="1">
      <c r="A194" s="11">
        <v>18</v>
      </c>
      <c r="B194" s="11"/>
      <c r="C194" s="7"/>
      <c r="D194" s="7"/>
      <c r="E194" s="7">
        <f t="shared" si="125"/>
        <v>0</v>
      </c>
      <c r="F194" s="7"/>
      <c r="G194" s="7"/>
      <c r="H194" s="7">
        <f t="shared" si="126"/>
        <v>0</v>
      </c>
      <c r="I194" s="7"/>
      <c r="J194" s="7"/>
      <c r="K194" s="7">
        <f t="shared" si="127"/>
        <v>0</v>
      </c>
      <c r="L194" s="7"/>
      <c r="M194" s="7"/>
      <c r="N194" s="7">
        <f t="shared" si="128"/>
        <v>0</v>
      </c>
      <c r="O194" s="7"/>
      <c r="P194" s="7"/>
      <c r="Q194" s="7">
        <f t="shared" si="129"/>
        <v>0</v>
      </c>
      <c r="R194" s="7"/>
      <c r="S194" s="7"/>
      <c r="T194" s="7">
        <f t="shared" si="130"/>
        <v>0</v>
      </c>
      <c r="U194" s="7">
        <v>25</v>
      </c>
      <c r="V194" s="7">
        <v>20000</v>
      </c>
      <c r="W194" s="7">
        <f t="shared" si="131"/>
        <v>500000</v>
      </c>
      <c r="X194" s="7"/>
      <c r="Y194" s="7"/>
      <c r="Z194" s="7">
        <f t="shared" si="132"/>
        <v>0</v>
      </c>
      <c r="AA194" s="7"/>
      <c r="AB194" s="7"/>
      <c r="AC194" s="7">
        <f t="shared" si="133"/>
        <v>0</v>
      </c>
      <c r="AD194" s="7"/>
      <c r="AE194" s="7"/>
      <c r="AF194" s="7">
        <f t="shared" si="134"/>
        <v>0</v>
      </c>
      <c r="AG194" s="7"/>
      <c r="AH194" s="7"/>
      <c r="AI194" s="7">
        <f t="shared" si="135"/>
        <v>0</v>
      </c>
      <c r="AJ194" s="7"/>
      <c r="AK194" s="7"/>
      <c r="AL194" s="7">
        <f t="shared" si="136"/>
        <v>0</v>
      </c>
      <c r="AM194" s="7"/>
      <c r="AN194" s="7"/>
      <c r="AO194" s="7">
        <f t="shared" si="137"/>
        <v>0</v>
      </c>
      <c r="AP194" s="7"/>
      <c r="AQ194" s="7"/>
      <c r="AR194" s="7">
        <f t="shared" si="138"/>
        <v>0</v>
      </c>
      <c r="AS194" s="7"/>
      <c r="AT194" s="7"/>
      <c r="AU194" s="7">
        <f t="shared" si="139"/>
        <v>0</v>
      </c>
      <c r="AV194" s="14"/>
      <c r="AW194" s="14"/>
      <c r="AX194" s="14">
        <f t="shared" si="140"/>
        <v>0</v>
      </c>
      <c r="AY194" s="14"/>
      <c r="AZ194" s="14"/>
      <c r="BA194" s="14">
        <f t="shared" si="141"/>
        <v>0</v>
      </c>
      <c r="BB194" s="14"/>
      <c r="BC194" s="14"/>
      <c r="BD194" s="14">
        <f t="shared" si="142"/>
        <v>0</v>
      </c>
      <c r="BE194" s="14"/>
      <c r="BF194" s="14"/>
      <c r="BG194" s="14">
        <f t="shared" si="143"/>
        <v>0</v>
      </c>
      <c r="BH194" s="14"/>
      <c r="BI194" s="14"/>
      <c r="BJ194" s="14">
        <f t="shared" si="144"/>
        <v>0</v>
      </c>
      <c r="BK194" s="14"/>
      <c r="BL194" s="14"/>
      <c r="BM194" s="14">
        <f t="shared" si="145"/>
        <v>0</v>
      </c>
      <c r="BN194" s="14"/>
      <c r="BO194" s="14"/>
      <c r="BP194" s="14">
        <f t="shared" si="146"/>
        <v>0</v>
      </c>
      <c r="BQ194" s="14"/>
      <c r="BR194" s="14"/>
      <c r="BS194" s="14">
        <f t="shared" si="147"/>
        <v>0</v>
      </c>
      <c r="BT194" s="14"/>
      <c r="BU194" s="14"/>
      <c r="BV194" s="14">
        <f t="shared" si="148"/>
        <v>0</v>
      </c>
      <c r="BW194" s="14"/>
      <c r="BX194" s="14"/>
      <c r="BY194" s="14">
        <f t="shared" si="149"/>
        <v>0</v>
      </c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</row>
    <row r="195" spans="1:104" s="1" customFormat="1">
      <c r="A195" s="11">
        <v>19</v>
      </c>
      <c r="B195" s="11"/>
      <c r="C195" s="7"/>
      <c r="D195" s="7"/>
      <c r="E195" s="7">
        <f t="shared" si="125"/>
        <v>0</v>
      </c>
      <c r="F195" s="7"/>
      <c r="G195" s="7"/>
      <c r="H195" s="7">
        <f t="shared" si="126"/>
        <v>0</v>
      </c>
      <c r="I195" s="7"/>
      <c r="J195" s="7"/>
      <c r="K195" s="7">
        <f t="shared" si="127"/>
        <v>0</v>
      </c>
      <c r="L195" s="7"/>
      <c r="M195" s="7"/>
      <c r="N195" s="7">
        <f t="shared" si="128"/>
        <v>0</v>
      </c>
      <c r="O195" s="7"/>
      <c r="P195" s="7"/>
      <c r="Q195" s="7">
        <f t="shared" si="129"/>
        <v>0</v>
      </c>
      <c r="R195" s="7"/>
      <c r="S195" s="7"/>
      <c r="T195" s="7">
        <f t="shared" si="130"/>
        <v>0</v>
      </c>
      <c r="U195" s="7"/>
      <c r="V195" s="7"/>
      <c r="W195" s="7">
        <f t="shared" si="131"/>
        <v>0</v>
      </c>
      <c r="X195" s="7"/>
      <c r="Y195" s="7"/>
      <c r="Z195" s="7">
        <f t="shared" si="132"/>
        <v>0</v>
      </c>
      <c r="AA195" s="7"/>
      <c r="AB195" s="7"/>
      <c r="AC195" s="7">
        <f t="shared" si="133"/>
        <v>0</v>
      </c>
      <c r="AD195" s="7"/>
      <c r="AE195" s="7"/>
      <c r="AF195" s="7">
        <f t="shared" si="134"/>
        <v>0</v>
      </c>
      <c r="AG195" s="7"/>
      <c r="AH195" s="7"/>
      <c r="AI195" s="7">
        <f t="shared" si="135"/>
        <v>0</v>
      </c>
      <c r="AJ195" s="7"/>
      <c r="AK195" s="7"/>
      <c r="AL195" s="7">
        <f t="shared" si="136"/>
        <v>0</v>
      </c>
      <c r="AM195" s="7"/>
      <c r="AN195" s="7"/>
      <c r="AO195" s="7">
        <f t="shared" si="137"/>
        <v>0</v>
      </c>
      <c r="AP195" s="7"/>
      <c r="AQ195" s="7"/>
      <c r="AR195" s="7">
        <f t="shared" si="138"/>
        <v>0</v>
      </c>
      <c r="AS195" s="7"/>
      <c r="AT195" s="7"/>
      <c r="AU195" s="7">
        <f t="shared" si="139"/>
        <v>0</v>
      </c>
      <c r="AV195" s="14"/>
      <c r="AW195" s="14"/>
      <c r="AX195" s="14">
        <f t="shared" si="140"/>
        <v>0</v>
      </c>
      <c r="AY195" s="14"/>
      <c r="AZ195" s="14"/>
      <c r="BA195" s="14">
        <f t="shared" si="141"/>
        <v>0</v>
      </c>
      <c r="BB195" s="14"/>
      <c r="BC195" s="14"/>
      <c r="BD195" s="14">
        <f t="shared" si="142"/>
        <v>0</v>
      </c>
      <c r="BE195" s="14"/>
      <c r="BF195" s="14"/>
      <c r="BG195" s="14">
        <f t="shared" si="143"/>
        <v>0</v>
      </c>
      <c r="BH195" s="14"/>
      <c r="BI195" s="14"/>
      <c r="BJ195" s="14">
        <f t="shared" si="144"/>
        <v>0</v>
      </c>
      <c r="BK195" s="14"/>
      <c r="BL195" s="14"/>
      <c r="BM195" s="14">
        <f t="shared" si="145"/>
        <v>0</v>
      </c>
      <c r="BN195" s="14"/>
      <c r="BO195" s="14"/>
      <c r="BP195" s="14">
        <f t="shared" si="146"/>
        <v>0</v>
      </c>
      <c r="BQ195" s="14"/>
      <c r="BR195" s="14"/>
      <c r="BS195" s="14">
        <f t="shared" si="147"/>
        <v>0</v>
      </c>
      <c r="BT195" s="14"/>
      <c r="BU195" s="14"/>
      <c r="BV195" s="14">
        <f t="shared" si="148"/>
        <v>0</v>
      </c>
      <c r="BW195" s="14"/>
      <c r="BX195" s="14"/>
      <c r="BY195" s="14">
        <f t="shared" si="149"/>
        <v>0</v>
      </c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</row>
    <row r="196" spans="1:104" s="1" customFormat="1">
      <c r="A196" s="11">
        <v>20</v>
      </c>
      <c r="B196" s="11"/>
      <c r="C196" s="7"/>
      <c r="D196" s="7"/>
      <c r="E196" s="7">
        <f t="shared" si="125"/>
        <v>0</v>
      </c>
      <c r="F196" s="7"/>
      <c r="G196" s="7"/>
      <c r="H196" s="7">
        <f t="shared" si="126"/>
        <v>0</v>
      </c>
      <c r="I196" s="7"/>
      <c r="J196" s="7"/>
      <c r="K196" s="7">
        <f t="shared" si="127"/>
        <v>0</v>
      </c>
      <c r="L196" s="7"/>
      <c r="M196" s="7"/>
      <c r="N196" s="7">
        <f t="shared" si="128"/>
        <v>0</v>
      </c>
      <c r="O196" s="7"/>
      <c r="P196" s="7"/>
      <c r="Q196" s="7">
        <f t="shared" si="129"/>
        <v>0</v>
      </c>
      <c r="R196" s="7"/>
      <c r="S196" s="7"/>
      <c r="T196" s="7">
        <f t="shared" si="130"/>
        <v>0</v>
      </c>
      <c r="U196" s="7"/>
      <c r="V196" s="7"/>
      <c r="W196" s="7">
        <f t="shared" si="131"/>
        <v>0</v>
      </c>
      <c r="X196" s="7"/>
      <c r="Y196" s="7"/>
      <c r="Z196" s="7">
        <f t="shared" si="132"/>
        <v>0</v>
      </c>
      <c r="AA196" s="7"/>
      <c r="AB196" s="7"/>
      <c r="AC196" s="7">
        <f t="shared" si="133"/>
        <v>0</v>
      </c>
      <c r="AD196" s="7"/>
      <c r="AE196" s="7"/>
      <c r="AF196" s="7">
        <f t="shared" si="134"/>
        <v>0</v>
      </c>
      <c r="AG196" s="7"/>
      <c r="AH196" s="7"/>
      <c r="AI196" s="7">
        <f t="shared" si="135"/>
        <v>0</v>
      </c>
      <c r="AJ196" s="7"/>
      <c r="AK196" s="7"/>
      <c r="AL196" s="7">
        <f t="shared" si="136"/>
        <v>0</v>
      </c>
      <c r="AM196" s="7"/>
      <c r="AN196" s="7"/>
      <c r="AO196" s="7">
        <f t="shared" si="137"/>
        <v>0</v>
      </c>
      <c r="AP196" s="7"/>
      <c r="AQ196" s="7"/>
      <c r="AR196" s="7">
        <f t="shared" si="138"/>
        <v>0</v>
      </c>
      <c r="AS196" s="7"/>
      <c r="AT196" s="7"/>
      <c r="AU196" s="7">
        <f t="shared" si="139"/>
        <v>0</v>
      </c>
      <c r="AV196" s="14"/>
      <c r="AW196" s="14"/>
      <c r="AX196" s="14">
        <f t="shared" si="140"/>
        <v>0</v>
      </c>
      <c r="AY196" s="14"/>
      <c r="AZ196" s="14"/>
      <c r="BA196" s="14">
        <f t="shared" si="141"/>
        <v>0</v>
      </c>
      <c r="BB196" s="14"/>
      <c r="BC196" s="14"/>
      <c r="BD196" s="14">
        <f t="shared" si="142"/>
        <v>0</v>
      </c>
      <c r="BE196" s="14"/>
      <c r="BF196" s="14"/>
      <c r="BG196" s="14">
        <f t="shared" si="143"/>
        <v>0</v>
      </c>
      <c r="BH196" s="14"/>
      <c r="BI196" s="14"/>
      <c r="BJ196" s="14">
        <f t="shared" si="144"/>
        <v>0</v>
      </c>
      <c r="BK196" s="14"/>
      <c r="BL196" s="14"/>
      <c r="BM196" s="14">
        <f t="shared" si="145"/>
        <v>0</v>
      </c>
      <c r="BN196" s="14"/>
      <c r="BO196" s="14"/>
      <c r="BP196" s="14">
        <f t="shared" si="146"/>
        <v>0</v>
      </c>
      <c r="BQ196" s="14"/>
      <c r="BR196" s="14"/>
      <c r="BS196" s="14">
        <f t="shared" si="147"/>
        <v>0</v>
      </c>
      <c r="BT196" s="14"/>
      <c r="BU196" s="14"/>
      <c r="BV196" s="14">
        <f t="shared" si="148"/>
        <v>0</v>
      </c>
      <c r="BW196" s="14"/>
      <c r="BX196" s="14"/>
      <c r="BY196" s="14">
        <f t="shared" si="149"/>
        <v>0</v>
      </c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</row>
    <row r="197" spans="1:104" s="1" customFormat="1">
      <c r="A197" s="11">
        <v>21</v>
      </c>
      <c r="B197" s="11"/>
      <c r="C197" s="7"/>
      <c r="D197" s="7"/>
      <c r="E197" s="7">
        <f t="shared" si="125"/>
        <v>0</v>
      </c>
      <c r="F197" s="7"/>
      <c r="G197" s="7"/>
      <c r="H197" s="7">
        <f t="shared" si="126"/>
        <v>0</v>
      </c>
      <c r="I197" s="7"/>
      <c r="J197" s="7"/>
      <c r="K197" s="7">
        <f t="shared" si="127"/>
        <v>0</v>
      </c>
      <c r="L197" s="7"/>
      <c r="M197" s="7"/>
      <c r="N197" s="7">
        <f t="shared" si="128"/>
        <v>0</v>
      </c>
      <c r="O197" s="7"/>
      <c r="P197" s="7"/>
      <c r="Q197" s="7">
        <f t="shared" si="129"/>
        <v>0</v>
      </c>
      <c r="R197" s="7"/>
      <c r="S197" s="7"/>
      <c r="T197" s="7">
        <f t="shared" si="130"/>
        <v>0</v>
      </c>
      <c r="U197" s="7"/>
      <c r="V197" s="7"/>
      <c r="W197" s="7">
        <f t="shared" si="131"/>
        <v>0</v>
      </c>
      <c r="X197" s="7"/>
      <c r="Y197" s="7"/>
      <c r="Z197" s="7">
        <f t="shared" si="132"/>
        <v>0</v>
      </c>
      <c r="AA197" s="7"/>
      <c r="AB197" s="7"/>
      <c r="AC197" s="7">
        <f t="shared" si="133"/>
        <v>0</v>
      </c>
      <c r="AD197" s="7"/>
      <c r="AE197" s="7"/>
      <c r="AF197" s="7">
        <f t="shared" si="134"/>
        <v>0</v>
      </c>
      <c r="AG197" s="7"/>
      <c r="AH197" s="7"/>
      <c r="AI197" s="7">
        <f t="shared" si="135"/>
        <v>0</v>
      </c>
      <c r="AJ197" s="7"/>
      <c r="AK197" s="7"/>
      <c r="AL197" s="7">
        <f t="shared" si="136"/>
        <v>0</v>
      </c>
      <c r="AM197" s="7"/>
      <c r="AN197" s="7"/>
      <c r="AO197" s="7">
        <f t="shared" si="137"/>
        <v>0</v>
      </c>
      <c r="AP197" s="7"/>
      <c r="AQ197" s="7"/>
      <c r="AR197" s="7">
        <f t="shared" si="138"/>
        <v>0</v>
      </c>
      <c r="AS197" s="7"/>
      <c r="AT197" s="7"/>
      <c r="AU197" s="7">
        <f t="shared" si="139"/>
        <v>0</v>
      </c>
      <c r="AV197" s="14"/>
      <c r="AW197" s="14"/>
      <c r="AX197" s="14">
        <f t="shared" si="140"/>
        <v>0</v>
      </c>
      <c r="AY197" s="14"/>
      <c r="AZ197" s="14"/>
      <c r="BA197" s="14">
        <f t="shared" si="141"/>
        <v>0</v>
      </c>
      <c r="BB197" s="14"/>
      <c r="BC197" s="14"/>
      <c r="BD197" s="14">
        <f t="shared" si="142"/>
        <v>0</v>
      </c>
      <c r="BE197" s="14"/>
      <c r="BF197" s="14"/>
      <c r="BG197" s="14">
        <f t="shared" si="143"/>
        <v>0</v>
      </c>
      <c r="BH197" s="14"/>
      <c r="BI197" s="14"/>
      <c r="BJ197" s="14">
        <f t="shared" si="144"/>
        <v>0</v>
      </c>
      <c r="BK197" s="14"/>
      <c r="BL197" s="14"/>
      <c r="BM197" s="14">
        <f t="shared" si="145"/>
        <v>0</v>
      </c>
      <c r="BN197" s="14"/>
      <c r="BO197" s="14"/>
      <c r="BP197" s="14">
        <f t="shared" si="146"/>
        <v>0</v>
      </c>
      <c r="BQ197" s="14"/>
      <c r="BR197" s="14"/>
      <c r="BS197" s="14">
        <f t="shared" si="147"/>
        <v>0</v>
      </c>
      <c r="BT197" s="14"/>
      <c r="BU197" s="14"/>
      <c r="BV197" s="14">
        <f t="shared" si="148"/>
        <v>0</v>
      </c>
      <c r="BW197" s="14"/>
      <c r="BX197" s="14"/>
      <c r="BY197" s="14">
        <f t="shared" si="149"/>
        <v>0</v>
      </c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</row>
    <row r="198" spans="1:104" s="1" customFormat="1"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</row>
    <row r="199" spans="1:104" s="1" customFormat="1">
      <c r="C199" s="8"/>
      <c r="D199" s="8"/>
      <c r="E199" s="9">
        <f>SUM(E177:E197)</f>
        <v>19875000</v>
      </c>
      <c r="F199" s="8"/>
      <c r="G199" s="8"/>
      <c r="H199" s="9">
        <f>SUM(H177:H197)</f>
        <v>4200000</v>
      </c>
      <c r="I199" s="8"/>
      <c r="J199" s="8"/>
      <c r="K199" s="9">
        <f>SUM(K177:K197)</f>
        <v>21000000</v>
      </c>
      <c r="L199" s="8"/>
      <c r="M199" s="8"/>
      <c r="N199" s="9">
        <f>SUM(N177:N197)</f>
        <v>2520000</v>
      </c>
      <c r="O199" s="8"/>
      <c r="P199" s="8"/>
      <c r="Q199" s="9">
        <f>SUM(Q177:Q197)</f>
        <v>2190000</v>
      </c>
      <c r="R199" s="8"/>
      <c r="S199" s="8"/>
      <c r="T199" s="9">
        <f>SUM(T177:T197)</f>
        <v>12760000</v>
      </c>
      <c r="U199" s="8"/>
      <c r="V199" s="8"/>
      <c r="W199" s="9">
        <f>SUM(W177:W197)</f>
        <v>7500000</v>
      </c>
      <c r="X199" s="8"/>
      <c r="Y199" s="8"/>
      <c r="Z199" s="9">
        <f>SUM(Z177:Z197)</f>
        <v>400000</v>
      </c>
      <c r="AA199" s="8"/>
      <c r="AB199" s="8"/>
      <c r="AC199" s="9">
        <f>SUM(AC177:AC197)</f>
        <v>4847500</v>
      </c>
      <c r="AD199" s="8"/>
      <c r="AE199" s="8"/>
      <c r="AF199" s="9">
        <f>SUM(AF177:AF197)</f>
        <v>2520000</v>
      </c>
      <c r="AG199" s="8"/>
      <c r="AH199" s="8"/>
      <c r="AI199" s="9">
        <f>SUM(AI177:AI197)</f>
        <v>0</v>
      </c>
      <c r="AJ199" s="8"/>
      <c r="AK199" s="8"/>
      <c r="AL199" s="9">
        <f>SUM(AL177:AL197)</f>
        <v>0</v>
      </c>
      <c r="AM199" s="8"/>
      <c r="AN199" s="8"/>
      <c r="AO199" s="9">
        <f>SUM(AO177:AO197)</f>
        <v>0</v>
      </c>
      <c r="AP199" s="8"/>
      <c r="AQ199" s="8"/>
      <c r="AR199" s="9">
        <f>SUM(AR177:AR197)</f>
        <v>0</v>
      </c>
      <c r="AS199" s="8"/>
      <c r="AT199" s="8"/>
      <c r="AU199" s="9">
        <f>SUM(AU177:AU197)</f>
        <v>0</v>
      </c>
      <c r="AV199" s="15"/>
      <c r="AW199" s="15"/>
      <c r="AX199" s="17">
        <f>SUM(AX177:AX197)</f>
        <v>0</v>
      </c>
      <c r="AY199" s="15"/>
      <c r="AZ199" s="15"/>
      <c r="BA199" s="17">
        <f>SUM(BA177:BA197)</f>
        <v>0</v>
      </c>
      <c r="BB199" s="15"/>
      <c r="BC199" s="15"/>
      <c r="BD199" s="17">
        <f>SUM(BD177:BD197)</f>
        <v>0</v>
      </c>
      <c r="BE199" s="15"/>
      <c r="BF199" s="15"/>
      <c r="BG199" s="17">
        <f>SUM(BG177:BG197)</f>
        <v>0</v>
      </c>
      <c r="BH199" s="15"/>
      <c r="BI199" s="15"/>
      <c r="BJ199" s="17">
        <f>SUM(BJ177:BJ197)</f>
        <v>0</v>
      </c>
      <c r="BK199" s="15"/>
      <c r="BL199" s="15"/>
      <c r="BM199" s="17">
        <f>SUM(BM177:BM197)</f>
        <v>0</v>
      </c>
      <c r="BN199" s="15"/>
      <c r="BO199" s="15"/>
      <c r="BP199" s="17">
        <f>SUM(BP177:BP197)</f>
        <v>0</v>
      </c>
      <c r="BQ199" s="15"/>
      <c r="BR199" s="15"/>
      <c r="BS199" s="17">
        <f>SUM(BS177:BS197)</f>
        <v>0</v>
      </c>
      <c r="BT199" s="15"/>
      <c r="BU199" s="15"/>
      <c r="BV199" s="17">
        <f>SUM(BV177:BV197)</f>
        <v>0</v>
      </c>
      <c r="BW199" s="15"/>
      <c r="BX199" s="15"/>
      <c r="BY199" s="17">
        <f>SUM(BY177:BY197)</f>
        <v>0</v>
      </c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</row>
    <row r="200" spans="1:104" s="1" customFormat="1">
      <c r="C200" s="8"/>
      <c r="D200" s="8" t="s">
        <v>71</v>
      </c>
      <c r="E200" s="9">
        <f>E199</f>
        <v>19875000</v>
      </c>
      <c r="F200" s="2"/>
      <c r="G200" s="8" t="s">
        <v>71</v>
      </c>
      <c r="H200" s="9">
        <v>4200000</v>
      </c>
      <c r="I200" s="2"/>
      <c r="J200" s="8" t="s">
        <v>71</v>
      </c>
      <c r="K200" s="9">
        <v>21000000</v>
      </c>
      <c r="L200" s="2"/>
      <c r="M200" s="8" t="s">
        <v>71</v>
      </c>
      <c r="N200" s="9">
        <v>2520000</v>
      </c>
      <c r="O200" s="2"/>
      <c r="P200" s="8" t="s">
        <v>71</v>
      </c>
      <c r="Q200" s="9">
        <v>2190000</v>
      </c>
      <c r="R200" s="2"/>
      <c r="S200" s="8" t="s">
        <v>71</v>
      </c>
      <c r="T200" s="9">
        <v>12760000</v>
      </c>
      <c r="U200" s="2"/>
      <c r="V200" s="8" t="s">
        <v>71</v>
      </c>
      <c r="W200" s="9">
        <v>7500000</v>
      </c>
      <c r="X200" s="2"/>
      <c r="Y200" s="8" t="s">
        <v>71</v>
      </c>
      <c r="Z200" s="9">
        <v>400000</v>
      </c>
      <c r="AA200" s="2"/>
      <c r="AB200" s="8" t="s">
        <v>71</v>
      </c>
      <c r="AC200" s="9">
        <v>4847500</v>
      </c>
      <c r="AD200" s="2"/>
      <c r="AE200" s="8" t="s">
        <v>71</v>
      </c>
      <c r="AF200" s="9">
        <v>2520000</v>
      </c>
      <c r="AG200" s="2"/>
      <c r="AH200" s="8" t="s">
        <v>71</v>
      </c>
      <c r="AI200" s="9"/>
      <c r="AJ200" s="2"/>
      <c r="AK200" s="8" t="s">
        <v>71</v>
      </c>
      <c r="AL200" s="9"/>
      <c r="AM200" s="2"/>
      <c r="AN200" s="8" t="s">
        <v>71</v>
      </c>
      <c r="AO200" s="9"/>
      <c r="AP200" s="2"/>
      <c r="AQ200" s="8" t="s">
        <v>71</v>
      </c>
      <c r="AR200" s="9"/>
      <c r="AS200" s="2"/>
      <c r="AT200" s="8" t="s">
        <v>71</v>
      </c>
      <c r="AU200" s="9"/>
      <c r="AW200" s="15" t="s">
        <v>71</v>
      </c>
      <c r="AX200" s="17"/>
      <c r="AZ200" s="15" t="s">
        <v>71</v>
      </c>
      <c r="BA200" s="17"/>
      <c r="BC200" s="15" t="s">
        <v>71</v>
      </c>
      <c r="BD200" s="17"/>
      <c r="BF200" s="15" t="s">
        <v>71</v>
      </c>
      <c r="BG200" s="17"/>
      <c r="BI200" s="15" t="s">
        <v>71</v>
      </c>
      <c r="BJ200" s="17"/>
      <c r="BL200" s="15" t="s">
        <v>71</v>
      </c>
      <c r="BM200" s="17"/>
      <c r="BO200" s="15" t="s">
        <v>71</v>
      </c>
      <c r="BP200" s="17"/>
      <c r="BR200" s="15" t="s">
        <v>71</v>
      </c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</row>
    <row r="201" spans="1:104" s="1" customFormat="1">
      <c r="C201" s="8"/>
      <c r="D201" s="8" t="s">
        <v>82</v>
      </c>
      <c r="E201" s="9">
        <f>E199-E200</f>
        <v>0</v>
      </c>
      <c r="F201" s="2"/>
      <c r="G201" s="8" t="s">
        <v>82</v>
      </c>
      <c r="H201" s="9">
        <f>H199-H200</f>
        <v>0</v>
      </c>
      <c r="I201" s="2"/>
      <c r="J201" s="8" t="s">
        <v>82</v>
      </c>
      <c r="K201" s="9">
        <f>K199-K200</f>
        <v>0</v>
      </c>
      <c r="L201" s="2"/>
      <c r="M201" s="8" t="s">
        <v>82</v>
      </c>
      <c r="N201" s="9">
        <f>N199-N200</f>
        <v>0</v>
      </c>
      <c r="O201" s="2"/>
      <c r="P201" s="8" t="s">
        <v>82</v>
      </c>
      <c r="Q201" s="9">
        <f>Q199-Q200</f>
        <v>0</v>
      </c>
      <c r="R201" s="2"/>
      <c r="S201" s="8" t="s">
        <v>82</v>
      </c>
      <c r="T201" s="9">
        <f>T199-T200</f>
        <v>0</v>
      </c>
      <c r="U201" s="2"/>
      <c r="V201" s="8" t="s">
        <v>82</v>
      </c>
      <c r="W201" s="9">
        <f>W199-W200</f>
        <v>0</v>
      </c>
      <c r="X201" s="2"/>
      <c r="Y201" s="8" t="s">
        <v>82</v>
      </c>
      <c r="Z201" s="9">
        <f>Z199-Z200</f>
        <v>0</v>
      </c>
      <c r="AA201" s="2"/>
      <c r="AB201" s="8" t="s">
        <v>82</v>
      </c>
      <c r="AC201" s="9">
        <f>AC199-AC200</f>
        <v>0</v>
      </c>
      <c r="AD201" s="2"/>
      <c r="AE201" s="8" t="s">
        <v>82</v>
      </c>
      <c r="AF201" s="9">
        <f>AF199-AF200</f>
        <v>0</v>
      </c>
      <c r="AG201" s="2"/>
      <c r="AH201" s="8" t="s">
        <v>82</v>
      </c>
      <c r="AI201" s="9">
        <f>AI199-AI200</f>
        <v>0</v>
      </c>
      <c r="AJ201" s="2"/>
      <c r="AK201" s="8" t="s">
        <v>82</v>
      </c>
      <c r="AL201" s="9">
        <f>AL199-AL200</f>
        <v>0</v>
      </c>
      <c r="AM201" s="2"/>
      <c r="AN201" s="8" t="s">
        <v>82</v>
      </c>
      <c r="AO201" s="9">
        <f>AO199-AO200</f>
        <v>0</v>
      </c>
      <c r="AP201" s="2"/>
      <c r="AQ201" s="8" t="s">
        <v>82</v>
      </c>
      <c r="AR201" s="9">
        <f>AR199-AR200</f>
        <v>0</v>
      </c>
      <c r="AS201" s="2"/>
      <c r="AT201" s="8" t="s">
        <v>82</v>
      </c>
      <c r="AU201" s="9">
        <f>AU199-AU200</f>
        <v>0</v>
      </c>
      <c r="AW201" s="15" t="s">
        <v>82</v>
      </c>
      <c r="AX201" s="17">
        <f>AX199-AX200</f>
        <v>0</v>
      </c>
      <c r="AZ201" s="15" t="s">
        <v>82</v>
      </c>
      <c r="BA201" s="17">
        <f>BA199-BA200</f>
        <v>0</v>
      </c>
      <c r="BC201" s="15" t="s">
        <v>82</v>
      </c>
      <c r="BD201" s="17">
        <f>BD199-BD200</f>
        <v>0</v>
      </c>
      <c r="BF201" s="15" t="s">
        <v>82</v>
      </c>
      <c r="BG201" s="17">
        <f>BG199-BG200</f>
        <v>0</v>
      </c>
      <c r="BI201" s="15" t="s">
        <v>82</v>
      </c>
      <c r="BJ201" s="17">
        <f>BJ199-BJ200</f>
        <v>0</v>
      </c>
      <c r="BL201" s="15" t="s">
        <v>82</v>
      </c>
      <c r="BM201" s="17">
        <f>BM199-BM200</f>
        <v>0</v>
      </c>
      <c r="BO201" s="15" t="s">
        <v>82</v>
      </c>
      <c r="BP201" s="17">
        <f>BP199-BP200</f>
        <v>0</v>
      </c>
      <c r="BR201" s="15" t="s">
        <v>82</v>
      </c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</row>
    <row r="202" spans="1:104" s="1" customFormat="1">
      <c r="C202" s="8"/>
      <c r="D202" s="8"/>
      <c r="E202" s="8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</row>
    <row r="203" spans="1:104" s="1" customFormat="1" ht="5.0999999999999996" customHeight="1">
      <c r="C203" s="8"/>
      <c r="D203" s="8"/>
      <c r="E203" s="8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</row>
    <row r="204" spans="1:104" s="1" customFormat="1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</row>
    <row r="205" spans="1:104" s="1" customFormat="1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</row>
    <row r="208" spans="1:104">
      <c r="A208" s="98" t="s">
        <v>20</v>
      </c>
      <c r="B208" s="94"/>
      <c r="C208" s="95" t="s">
        <v>129</v>
      </c>
      <c r="D208" s="96"/>
      <c r="E208" s="97"/>
      <c r="F208" s="95" t="s">
        <v>102</v>
      </c>
      <c r="G208" s="96"/>
      <c r="H208" s="97"/>
      <c r="I208" s="95" t="s">
        <v>113</v>
      </c>
      <c r="J208" s="96"/>
      <c r="K208" s="97"/>
      <c r="L208" s="95" t="s">
        <v>130</v>
      </c>
      <c r="M208" s="96"/>
      <c r="N208" s="97"/>
      <c r="O208" s="95" t="s">
        <v>121</v>
      </c>
      <c r="P208" s="96"/>
      <c r="Q208" s="97"/>
      <c r="R208" s="95" t="s">
        <v>122</v>
      </c>
      <c r="S208" s="96"/>
      <c r="T208" s="97"/>
      <c r="U208" s="95" t="s">
        <v>103</v>
      </c>
      <c r="V208" s="96"/>
      <c r="W208" s="97"/>
      <c r="X208" s="95" t="s">
        <v>125</v>
      </c>
      <c r="Y208" s="96"/>
      <c r="Z208" s="97"/>
      <c r="AA208" s="95" t="s">
        <v>114</v>
      </c>
      <c r="AB208" s="96"/>
      <c r="AC208" s="97"/>
      <c r="AD208" s="95" t="s">
        <v>123</v>
      </c>
      <c r="AE208" s="96"/>
      <c r="AF208" s="97"/>
      <c r="AG208" s="95" t="s">
        <v>105</v>
      </c>
      <c r="AH208" s="96"/>
      <c r="AI208" s="97"/>
      <c r="AJ208" s="95" t="s">
        <v>104</v>
      </c>
      <c r="AK208" s="96"/>
      <c r="AL208" s="97"/>
      <c r="AM208" s="95" t="s">
        <v>115</v>
      </c>
      <c r="AN208" s="96"/>
      <c r="AO208" s="97"/>
      <c r="AP208" s="95" t="s">
        <v>109</v>
      </c>
      <c r="AQ208" s="96"/>
      <c r="AR208" s="97"/>
      <c r="AS208" s="95" t="s">
        <v>127</v>
      </c>
      <c r="AT208" s="96"/>
      <c r="AU208" s="97"/>
      <c r="AV208" s="102"/>
      <c r="AW208" s="103"/>
      <c r="AX208" s="104"/>
      <c r="AY208" s="102"/>
      <c r="AZ208" s="103"/>
      <c r="BA208" s="104"/>
      <c r="BB208" s="102"/>
      <c r="BC208" s="103"/>
      <c r="BD208" s="104"/>
      <c r="BE208" s="95"/>
      <c r="BF208" s="96"/>
      <c r="BG208" s="97"/>
      <c r="BH208" s="95"/>
      <c r="BI208" s="96"/>
      <c r="BJ208" s="97"/>
      <c r="BK208" s="95"/>
      <c r="BL208" s="96"/>
      <c r="BM208" s="97"/>
      <c r="BN208" s="95"/>
      <c r="BO208" s="96"/>
      <c r="BP208" s="97"/>
      <c r="BQ208" s="95"/>
      <c r="BR208" s="96"/>
      <c r="BS208" s="97"/>
      <c r="BT208" s="95"/>
      <c r="BU208" s="96"/>
      <c r="BV208" s="97"/>
      <c r="BW208" s="95"/>
      <c r="BX208" s="96"/>
      <c r="BY208" s="97"/>
    </row>
    <row r="209" spans="1:104">
      <c r="A209" s="5" t="s">
        <v>10</v>
      </c>
      <c r="B209" s="5" t="s">
        <v>46</v>
      </c>
      <c r="C209" s="5" t="s">
        <v>11</v>
      </c>
      <c r="D209" s="5" t="s">
        <v>3</v>
      </c>
      <c r="E209" s="5" t="s">
        <v>38</v>
      </c>
      <c r="F209" s="5" t="s">
        <v>11</v>
      </c>
      <c r="G209" s="5" t="s">
        <v>3</v>
      </c>
      <c r="H209" s="5" t="s">
        <v>38</v>
      </c>
      <c r="I209" s="5" t="s">
        <v>11</v>
      </c>
      <c r="J209" s="5" t="s">
        <v>3</v>
      </c>
      <c r="K209" s="5" t="s">
        <v>38</v>
      </c>
      <c r="L209" s="5" t="s">
        <v>11</v>
      </c>
      <c r="M209" s="5" t="s">
        <v>3</v>
      </c>
      <c r="N209" s="5" t="s">
        <v>38</v>
      </c>
      <c r="O209" s="5" t="s">
        <v>11</v>
      </c>
      <c r="P209" s="5" t="s">
        <v>3</v>
      </c>
      <c r="Q209" s="5" t="s">
        <v>38</v>
      </c>
      <c r="R209" s="5" t="s">
        <v>11</v>
      </c>
      <c r="S209" s="5" t="s">
        <v>3</v>
      </c>
      <c r="T209" s="5" t="s">
        <v>38</v>
      </c>
      <c r="U209" s="5" t="s">
        <v>11</v>
      </c>
      <c r="V209" s="5" t="s">
        <v>3</v>
      </c>
      <c r="W209" s="5" t="s">
        <v>38</v>
      </c>
      <c r="X209" s="5" t="s">
        <v>11</v>
      </c>
      <c r="Y209" s="5" t="s">
        <v>3</v>
      </c>
      <c r="Z209" s="5" t="s">
        <v>38</v>
      </c>
      <c r="AA209" s="5" t="s">
        <v>11</v>
      </c>
      <c r="AB209" s="5" t="s">
        <v>3</v>
      </c>
      <c r="AC209" s="5" t="s">
        <v>38</v>
      </c>
      <c r="AD209" s="5" t="s">
        <v>11</v>
      </c>
      <c r="AE209" s="5" t="s">
        <v>3</v>
      </c>
      <c r="AF209" s="5" t="s">
        <v>38</v>
      </c>
      <c r="AG209" s="5" t="s">
        <v>11</v>
      </c>
      <c r="AH209" s="5" t="s">
        <v>3</v>
      </c>
      <c r="AI209" s="5" t="s">
        <v>38</v>
      </c>
      <c r="AJ209" s="5" t="s">
        <v>11</v>
      </c>
      <c r="AK209" s="5" t="s">
        <v>3</v>
      </c>
      <c r="AL209" s="5" t="s">
        <v>38</v>
      </c>
      <c r="AM209" s="5" t="s">
        <v>11</v>
      </c>
      <c r="AN209" s="5" t="s">
        <v>3</v>
      </c>
      <c r="AO209" s="5" t="s">
        <v>38</v>
      </c>
      <c r="AP209" s="5" t="s">
        <v>11</v>
      </c>
      <c r="AQ209" s="5" t="s">
        <v>3</v>
      </c>
      <c r="AR209" s="5" t="s">
        <v>38</v>
      </c>
      <c r="AS209" s="5" t="s">
        <v>11</v>
      </c>
      <c r="AT209" s="5" t="s">
        <v>3</v>
      </c>
      <c r="AU209" s="5" t="s">
        <v>38</v>
      </c>
      <c r="AV209" s="5" t="s">
        <v>11</v>
      </c>
      <c r="AW209" s="5" t="s">
        <v>3</v>
      </c>
      <c r="AX209" s="5" t="s">
        <v>38</v>
      </c>
      <c r="AY209" s="5" t="s">
        <v>11</v>
      </c>
      <c r="AZ209" s="5" t="s">
        <v>3</v>
      </c>
      <c r="BA209" s="5" t="s">
        <v>38</v>
      </c>
      <c r="BB209" s="5" t="s">
        <v>11</v>
      </c>
      <c r="BC209" s="5" t="s">
        <v>3</v>
      </c>
      <c r="BD209" s="5" t="s">
        <v>38</v>
      </c>
      <c r="BE209" s="5" t="s">
        <v>11</v>
      </c>
      <c r="BF209" s="5" t="s">
        <v>3</v>
      </c>
      <c r="BG209" s="5" t="s">
        <v>38</v>
      </c>
      <c r="BH209" s="5" t="s">
        <v>11</v>
      </c>
      <c r="BI209" s="5" t="s">
        <v>3</v>
      </c>
      <c r="BJ209" s="5" t="s">
        <v>38</v>
      </c>
      <c r="BK209" s="5" t="s">
        <v>11</v>
      </c>
      <c r="BL209" s="5" t="s">
        <v>3</v>
      </c>
      <c r="BM209" s="5" t="s">
        <v>38</v>
      </c>
      <c r="BN209" s="5" t="s">
        <v>11</v>
      </c>
      <c r="BO209" s="5" t="s">
        <v>3</v>
      </c>
      <c r="BP209" s="5" t="s">
        <v>38</v>
      </c>
      <c r="BQ209" s="5" t="s">
        <v>11</v>
      </c>
      <c r="BR209" s="5" t="s">
        <v>3</v>
      </c>
      <c r="BS209" s="5" t="s">
        <v>38</v>
      </c>
      <c r="BT209" s="5" t="s">
        <v>11</v>
      </c>
      <c r="BU209" s="5" t="s">
        <v>3</v>
      </c>
      <c r="BV209" s="5" t="s">
        <v>38</v>
      </c>
      <c r="BW209" s="5" t="s">
        <v>11</v>
      </c>
      <c r="BX209" s="5" t="s">
        <v>3</v>
      </c>
      <c r="BY209" s="5" t="s">
        <v>38</v>
      </c>
    </row>
    <row r="210" spans="1:104" s="1" customFormat="1" ht="3" customHeight="1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</row>
    <row r="211" spans="1:104" s="1" customFormat="1">
      <c r="A211" s="11">
        <v>1</v>
      </c>
      <c r="B211" s="11" t="s">
        <v>53</v>
      </c>
      <c r="C211" s="7">
        <v>250</v>
      </c>
      <c r="D211" s="7">
        <v>47500</v>
      </c>
      <c r="E211" s="7">
        <f t="shared" ref="E211:E231" si="150">C211*D211</f>
        <v>11875000</v>
      </c>
      <c r="F211" s="7">
        <v>500</v>
      </c>
      <c r="G211" s="7">
        <v>46000</v>
      </c>
      <c r="H211" s="7">
        <f t="shared" ref="H211:H231" si="151">F211*G211</f>
        <v>23000000</v>
      </c>
      <c r="I211" s="7"/>
      <c r="J211" s="7"/>
      <c r="K211" s="7">
        <f t="shared" ref="K211:K231" si="152">I211*J211</f>
        <v>0</v>
      </c>
      <c r="L211" s="7"/>
      <c r="M211" s="7"/>
      <c r="N211" s="7">
        <f t="shared" ref="N211:N231" si="153">L211*M211</f>
        <v>0</v>
      </c>
      <c r="O211" s="7"/>
      <c r="P211" s="7"/>
      <c r="Q211" s="7">
        <f t="shared" ref="Q211:Q231" si="154">O211*P211</f>
        <v>0</v>
      </c>
      <c r="R211" s="7"/>
      <c r="S211" s="7"/>
      <c r="T211" s="7">
        <f t="shared" ref="T211:T231" si="155">R211*S211</f>
        <v>0</v>
      </c>
      <c r="U211" s="7">
        <v>35</v>
      </c>
      <c r="V211" s="7">
        <v>47000</v>
      </c>
      <c r="W211" s="7">
        <f t="shared" ref="W211:W231" si="156">U211*V211</f>
        <v>1645000</v>
      </c>
      <c r="X211" s="7"/>
      <c r="Y211" s="7"/>
      <c r="Z211" s="7">
        <f t="shared" ref="Z211:Z231" si="157">X211*Y211</f>
        <v>0</v>
      </c>
      <c r="AA211" s="7"/>
      <c r="AB211" s="7"/>
      <c r="AC211" s="7">
        <f t="shared" ref="AC211:AC231" si="158">AA211*AB211</f>
        <v>0</v>
      </c>
      <c r="AD211" s="7"/>
      <c r="AE211" s="7"/>
      <c r="AF211" s="7">
        <f t="shared" ref="AF211:AF231" si="159">AD211*AE211</f>
        <v>0</v>
      </c>
      <c r="AG211" s="7"/>
      <c r="AH211" s="7"/>
      <c r="AI211" s="7">
        <f t="shared" ref="AI211:AI231" si="160">AG211*AH211</f>
        <v>0</v>
      </c>
      <c r="AJ211" s="7"/>
      <c r="AK211" s="7"/>
      <c r="AL211" s="7">
        <f t="shared" ref="AL211:AL231" si="161">AJ211*AK211</f>
        <v>0</v>
      </c>
      <c r="AM211" s="7"/>
      <c r="AN211" s="7"/>
      <c r="AO211" s="7">
        <f t="shared" ref="AO211:AO231" si="162">AM211*AN211</f>
        <v>0</v>
      </c>
      <c r="AP211" s="7"/>
      <c r="AQ211" s="7"/>
      <c r="AR211" s="7">
        <f t="shared" ref="AR211:AR231" si="163">AP211*AQ211</f>
        <v>0</v>
      </c>
      <c r="AS211" s="7">
        <v>70</v>
      </c>
      <c r="AT211" s="7">
        <v>45000</v>
      </c>
      <c r="AU211" s="7">
        <f t="shared" ref="AU211:AU231" si="164">AS211*AT211</f>
        <v>3150000</v>
      </c>
      <c r="AV211" s="14"/>
      <c r="AW211" s="14"/>
      <c r="AX211" s="14">
        <f t="shared" ref="AX211:AX231" si="165">AV211*AW211</f>
        <v>0</v>
      </c>
      <c r="AY211" s="14"/>
      <c r="AZ211" s="14"/>
      <c r="BA211" s="14">
        <f t="shared" ref="BA211:BA231" si="166">AY211*AZ211</f>
        <v>0</v>
      </c>
      <c r="BB211" s="14"/>
      <c r="BC211" s="14"/>
      <c r="BD211" s="14">
        <f t="shared" ref="BD211:BD231" si="167">BB211*BC211</f>
        <v>0</v>
      </c>
      <c r="BE211" s="14"/>
      <c r="BF211" s="14"/>
      <c r="BG211" s="14">
        <f t="shared" ref="BG211:BG231" si="168">BE211*BF211</f>
        <v>0</v>
      </c>
      <c r="BH211" s="14"/>
      <c r="BI211" s="14"/>
      <c r="BJ211" s="14">
        <f t="shared" ref="BJ211:BJ231" si="169">BH211*BI211</f>
        <v>0</v>
      </c>
      <c r="BK211" s="14"/>
      <c r="BL211" s="14"/>
      <c r="BM211" s="14">
        <f t="shared" ref="BM211:BM231" si="170">BK211*BL211</f>
        <v>0</v>
      </c>
      <c r="BN211" s="14"/>
      <c r="BO211" s="14"/>
      <c r="BP211" s="14">
        <f t="shared" ref="BP211:BP231" si="171">BN211*BO211</f>
        <v>0</v>
      </c>
      <c r="BQ211" s="14"/>
      <c r="BR211" s="14"/>
      <c r="BS211" s="14">
        <f t="shared" ref="BS211:BS231" si="172">BQ211*BR211</f>
        <v>0</v>
      </c>
      <c r="BT211" s="14"/>
      <c r="BU211" s="14"/>
      <c r="BV211" s="14">
        <f t="shared" ref="BV211:BV231" si="173">BT211*BU211</f>
        <v>0</v>
      </c>
      <c r="BW211" s="14"/>
      <c r="BX211" s="14"/>
      <c r="BY211" s="14">
        <f t="shared" ref="BY211:BY231" si="174">BW211*BX211</f>
        <v>0</v>
      </c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</row>
    <row r="212" spans="1:104" s="1" customFormat="1">
      <c r="A212" s="11">
        <v>2</v>
      </c>
      <c r="B212" s="11" t="s">
        <v>56</v>
      </c>
      <c r="C212" s="7"/>
      <c r="D212" s="7"/>
      <c r="E212" s="7">
        <f t="shared" si="150"/>
        <v>0</v>
      </c>
      <c r="F212" s="7"/>
      <c r="G212" s="7"/>
      <c r="H212" s="7">
        <f t="shared" si="151"/>
        <v>0</v>
      </c>
      <c r="I212" s="7"/>
      <c r="J212" s="7"/>
      <c r="K212" s="7">
        <f t="shared" si="152"/>
        <v>0</v>
      </c>
      <c r="L212" s="7"/>
      <c r="M212" s="7"/>
      <c r="N212" s="7">
        <f t="shared" si="153"/>
        <v>0</v>
      </c>
      <c r="O212" s="7"/>
      <c r="P212" s="7"/>
      <c r="Q212" s="7">
        <f t="shared" si="154"/>
        <v>0</v>
      </c>
      <c r="R212" s="7"/>
      <c r="S212" s="7"/>
      <c r="T212" s="7">
        <f t="shared" si="155"/>
        <v>0</v>
      </c>
      <c r="U212" s="7">
        <v>5</v>
      </c>
      <c r="V212" s="7">
        <v>42000</v>
      </c>
      <c r="W212" s="7">
        <f t="shared" si="156"/>
        <v>210000</v>
      </c>
      <c r="X212" s="7"/>
      <c r="Y212" s="7"/>
      <c r="Z212" s="7">
        <f t="shared" si="157"/>
        <v>0</v>
      </c>
      <c r="AA212" s="7"/>
      <c r="AB212" s="7"/>
      <c r="AC212" s="7">
        <f t="shared" si="158"/>
        <v>0</v>
      </c>
      <c r="AD212" s="7"/>
      <c r="AE212" s="7"/>
      <c r="AF212" s="7">
        <f t="shared" si="159"/>
        <v>0</v>
      </c>
      <c r="AG212" s="7"/>
      <c r="AH212" s="7"/>
      <c r="AI212" s="7">
        <f t="shared" si="160"/>
        <v>0</v>
      </c>
      <c r="AJ212" s="7"/>
      <c r="AK212" s="7"/>
      <c r="AL212" s="7">
        <f t="shared" si="161"/>
        <v>0</v>
      </c>
      <c r="AM212" s="7"/>
      <c r="AN212" s="7"/>
      <c r="AO212" s="7">
        <f t="shared" si="162"/>
        <v>0</v>
      </c>
      <c r="AP212" s="7"/>
      <c r="AQ212" s="7"/>
      <c r="AR212" s="7">
        <f t="shared" si="163"/>
        <v>0</v>
      </c>
      <c r="AS212" s="7"/>
      <c r="AT212" s="7"/>
      <c r="AU212" s="7">
        <f t="shared" si="164"/>
        <v>0</v>
      </c>
      <c r="AV212" s="14"/>
      <c r="AW212" s="14"/>
      <c r="AX212" s="14">
        <f t="shared" si="165"/>
        <v>0</v>
      </c>
      <c r="AY212" s="14"/>
      <c r="AZ212" s="14"/>
      <c r="BA212" s="14">
        <f t="shared" si="166"/>
        <v>0</v>
      </c>
      <c r="BB212" s="14"/>
      <c r="BC212" s="14"/>
      <c r="BD212" s="14">
        <f t="shared" si="167"/>
        <v>0</v>
      </c>
      <c r="BE212" s="14"/>
      <c r="BF212" s="14"/>
      <c r="BG212" s="14">
        <f t="shared" si="168"/>
        <v>0</v>
      </c>
      <c r="BH212" s="14"/>
      <c r="BI212" s="14"/>
      <c r="BJ212" s="14">
        <f t="shared" si="169"/>
        <v>0</v>
      </c>
      <c r="BK212" s="14"/>
      <c r="BL212" s="14"/>
      <c r="BM212" s="14">
        <f t="shared" si="170"/>
        <v>0</v>
      </c>
      <c r="BN212" s="14"/>
      <c r="BO212" s="14"/>
      <c r="BP212" s="14">
        <f t="shared" si="171"/>
        <v>0</v>
      </c>
      <c r="BQ212" s="14"/>
      <c r="BR212" s="14"/>
      <c r="BS212" s="14">
        <f t="shared" si="172"/>
        <v>0</v>
      </c>
      <c r="BT212" s="14"/>
      <c r="BU212" s="14"/>
      <c r="BV212" s="14">
        <f t="shared" si="173"/>
        <v>0</v>
      </c>
      <c r="BW212" s="14"/>
      <c r="BX212" s="14"/>
      <c r="BY212" s="14">
        <f t="shared" si="174"/>
        <v>0</v>
      </c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</row>
    <row r="213" spans="1:104" s="1" customFormat="1">
      <c r="A213" s="11">
        <v>3</v>
      </c>
      <c r="B213" s="11" t="s">
        <v>58</v>
      </c>
      <c r="C213" s="7"/>
      <c r="D213" s="7"/>
      <c r="E213" s="7">
        <f t="shared" si="150"/>
        <v>0</v>
      </c>
      <c r="F213" s="7"/>
      <c r="G213" s="7"/>
      <c r="H213" s="7">
        <f t="shared" si="151"/>
        <v>0</v>
      </c>
      <c r="I213" s="7"/>
      <c r="J213" s="7"/>
      <c r="K213" s="7">
        <f t="shared" si="152"/>
        <v>0</v>
      </c>
      <c r="L213" s="7"/>
      <c r="M213" s="7"/>
      <c r="N213" s="7">
        <f t="shared" si="153"/>
        <v>0</v>
      </c>
      <c r="O213" s="7">
        <v>150</v>
      </c>
      <c r="P213" s="7">
        <v>41000</v>
      </c>
      <c r="Q213" s="7">
        <f t="shared" si="154"/>
        <v>6150000</v>
      </c>
      <c r="R213" s="7"/>
      <c r="S213" s="7"/>
      <c r="T213" s="7">
        <f t="shared" si="155"/>
        <v>0</v>
      </c>
      <c r="U213" s="7"/>
      <c r="V213" s="7"/>
      <c r="W213" s="7">
        <f t="shared" si="156"/>
        <v>0</v>
      </c>
      <c r="X213" s="7">
        <v>140</v>
      </c>
      <c r="Y213" s="7">
        <v>38000</v>
      </c>
      <c r="Z213" s="7">
        <f t="shared" si="157"/>
        <v>5320000</v>
      </c>
      <c r="AA213" s="7"/>
      <c r="AB213" s="7"/>
      <c r="AC213" s="7">
        <f t="shared" si="158"/>
        <v>0</v>
      </c>
      <c r="AD213" s="7"/>
      <c r="AE213" s="7"/>
      <c r="AF213" s="7">
        <f t="shared" si="159"/>
        <v>0</v>
      </c>
      <c r="AG213" s="7"/>
      <c r="AH213" s="7"/>
      <c r="AI213" s="7">
        <f t="shared" si="160"/>
        <v>0</v>
      </c>
      <c r="AJ213" s="7"/>
      <c r="AK213" s="7"/>
      <c r="AL213" s="7">
        <f t="shared" si="161"/>
        <v>0</v>
      </c>
      <c r="AM213" s="7"/>
      <c r="AN213" s="7"/>
      <c r="AO213" s="7">
        <f t="shared" si="162"/>
        <v>0</v>
      </c>
      <c r="AP213" s="7"/>
      <c r="AQ213" s="7"/>
      <c r="AR213" s="7">
        <f t="shared" si="163"/>
        <v>0</v>
      </c>
      <c r="AS213" s="7"/>
      <c r="AT213" s="7"/>
      <c r="AU213" s="7">
        <f t="shared" si="164"/>
        <v>0</v>
      </c>
      <c r="AV213" s="14"/>
      <c r="AW213" s="14"/>
      <c r="AX213" s="14">
        <f t="shared" si="165"/>
        <v>0</v>
      </c>
      <c r="AY213" s="14"/>
      <c r="AZ213" s="14"/>
      <c r="BA213" s="14">
        <f t="shared" si="166"/>
        <v>0</v>
      </c>
      <c r="BB213" s="14"/>
      <c r="BC213" s="14"/>
      <c r="BD213" s="14">
        <f t="shared" si="167"/>
        <v>0</v>
      </c>
      <c r="BE213" s="14"/>
      <c r="BF213" s="14"/>
      <c r="BG213" s="14">
        <f t="shared" si="168"/>
        <v>0</v>
      </c>
      <c r="BH213" s="14"/>
      <c r="BI213" s="14"/>
      <c r="BJ213" s="14">
        <f t="shared" si="169"/>
        <v>0</v>
      </c>
      <c r="BK213" s="14"/>
      <c r="BL213" s="14"/>
      <c r="BM213" s="14">
        <f t="shared" si="170"/>
        <v>0</v>
      </c>
      <c r="BN213" s="14"/>
      <c r="BO213" s="14"/>
      <c r="BP213" s="14">
        <f t="shared" si="171"/>
        <v>0</v>
      </c>
      <c r="BQ213" s="14"/>
      <c r="BR213" s="14"/>
      <c r="BS213" s="14">
        <f t="shared" si="172"/>
        <v>0</v>
      </c>
      <c r="BT213" s="14"/>
      <c r="BU213" s="14"/>
      <c r="BV213" s="14">
        <f t="shared" si="173"/>
        <v>0</v>
      </c>
      <c r="BW213" s="14"/>
      <c r="BX213" s="14"/>
      <c r="BY213" s="14">
        <f t="shared" si="174"/>
        <v>0</v>
      </c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</row>
    <row r="214" spans="1:104" s="1" customFormat="1">
      <c r="A214" s="11">
        <v>4</v>
      </c>
      <c r="B214" s="11" t="s">
        <v>61</v>
      </c>
      <c r="C214" s="7"/>
      <c r="D214" s="7"/>
      <c r="E214" s="7">
        <f t="shared" si="150"/>
        <v>0</v>
      </c>
      <c r="F214" s="7"/>
      <c r="G214" s="7"/>
      <c r="H214" s="7">
        <f t="shared" si="151"/>
        <v>0</v>
      </c>
      <c r="I214" s="7">
        <v>150</v>
      </c>
      <c r="J214" s="7">
        <v>36000</v>
      </c>
      <c r="K214" s="7">
        <f t="shared" si="152"/>
        <v>5400000</v>
      </c>
      <c r="L214" s="7"/>
      <c r="M214" s="7"/>
      <c r="N214" s="7">
        <f t="shared" si="153"/>
        <v>0</v>
      </c>
      <c r="O214" s="7"/>
      <c r="P214" s="7"/>
      <c r="Q214" s="7">
        <f t="shared" si="154"/>
        <v>0</v>
      </c>
      <c r="R214" s="7"/>
      <c r="S214" s="7"/>
      <c r="T214" s="7">
        <f t="shared" si="155"/>
        <v>0</v>
      </c>
      <c r="U214" s="7">
        <v>10</v>
      </c>
      <c r="V214" s="7">
        <v>37000</v>
      </c>
      <c r="W214" s="7">
        <f t="shared" si="156"/>
        <v>370000</v>
      </c>
      <c r="X214" s="7"/>
      <c r="Y214" s="7"/>
      <c r="Z214" s="7">
        <f t="shared" si="157"/>
        <v>0</v>
      </c>
      <c r="AA214" s="7">
        <v>50</v>
      </c>
      <c r="AB214" s="7">
        <v>36000</v>
      </c>
      <c r="AC214" s="7">
        <f t="shared" si="158"/>
        <v>1800000</v>
      </c>
      <c r="AD214" s="7"/>
      <c r="AE214" s="7"/>
      <c r="AF214" s="7">
        <f t="shared" si="159"/>
        <v>0</v>
      </c>
      <c r="AG214" s="7">
        <v>3</v>
      </c>
      <c r="AH214" s="7">
        <v>37000</v>
      </c>
      <c r="AI214" s="7">
        <f t="shared" si="160"/>
        <v>111000</v>
      </c>
      <c r="AJ214" s="7">
        <v>10</v>
      </c>
      <c r="AK214" s="7">
        <v>37000</v>
      </c>
      <c r="AL214" s="7">
        <f t="shared" si="161"/>
        <v>370000</v>
      </c>
      <c r="AM214" s="7">
        <v>25</v>
      </c>
      <c r="AN214" s="7">
        <v>36000</v>
      </c>
      <c r="AO214" s="7">
        <f t="shared" si="162"/>
        <v>900000</v>
      </c>
      <c r="AP214" s="7">
        <v>20</v>
      </c>
      <c r="AQ214" s="7">
        <v>35500</v>
      </c>
      <c r="AR214" s="7">
        <f t="shared" si="163"/>
        <v>710000</v>
      </c>
      <c r="AS214" s="7"/>
      <c r="AT214" s="7"/>
      <c r="AU214" s="7">
        <f t="shared" si="164"/>
        <v>0</v>
      </c>
      <c r="AV214" s="14"/>
      <c r="AW214" s="14"/>
      <c r="AX214" s="14">
        <f t="shared" si="165"/>
        <v>0</v>
      </c>
      <c r="AY214" s="14"/>
      <c r="AZ214" s="14"/>
      <c r="BA214" s="14">
        <f t="shared" si="166"/>
        <v>0</v>
      </c>
      <c r="BB214" s="14"/>
      <c r="BC214" s="14"/>
      <c r="BD214" s="14">
        <f t="shared" si="167"/>
        <v>0</v>
      </c>
      <c r="BE214" s="14"/>
      <c r="BF214" s="14"/>
      <c r="BG214" s="14">
        <f t="shared" si="168"/>
        <v>0</v>
      </c>
      <c r="BH214" s="14"/>
      <c r="BI214" s="14"/>
      <c r="BJ214" s="14">
        <f t="shared" si="169"/>
        <v>0</v>
      </c>
      <c r="BK214" s="14"/>
      <c r="BL214" s="14"/>
      <c r="BM214" s="14">
        <f t="shared" si="170"/>
        <v>0</v>
      </c>
      <c r="BN214" s="14"/>
      <c r="BO214" s="14"/>
      <c r="BP214" s="14">
        <f t="shared" si="171"/>
        <v>0</v>
      </c>
      <c r="BQ214" s="14"/>
      <c r="BR214" s="14"/>
      <c r="BS214" s="14">
        <f t="shared" si="172"/>
        <v>0</v>
      </c>
      <c r="BT214" s="14"/>
      <c r="BU214" s="14"/>
      <c r="BV214" s="14">
        <f t="shared" si="173"/>
        <v>0</v>
      </c>
      <c r="BW214" s="14"/>
      <c r="BX214" s="14"/>
      <c r="BY214" s="14">
        <f t="shared" si="174"/>
        <v>0</v>
      </c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</row>
    <row r="215" spans="1:104" s="1" customFormat="1">
      <c r="A215" s="11">
        <v>5</v>
      </c>
      <c r="B215" s="11" t="s">
        <v>63</v>
      </c>
      <c r="C215" s="7"/>
      <c r="D215" s="7"/>
      <c r="E215" s="7">
        <f t="shared" si="150"/>
        <v>0</v>
      </c>
      <c r="F215" s="7"/>
      <c r="G215" s="7"/>
      <c r="H215" s="7">
        <f t="shared" si="151"/>
        <v>0</v>
      </c>
      <c r="I215" s="7">
        <v>100</v>
      </c>
      <c r="J215" s="7">
        <v>34500</v>
      </c>
      <c r="K215" s="7">
        <f t="shared" si="152"/>
        <v>3450000</v>
      </c>
      <c r="L215" s="7"/>
      <c r="M215" s="7"/>
      <c r="N215" s="7">
        <f t="shared" si="153"/>
        <v>0</v>
      </c>
      <c r="O215" s="7"/>
      <c r="P215" s="7"/>
      <c r="Q215" s="7">
        <f t="shared" si="154"/>
        <v>0</v>
      </c>
      <c r="R215" s="7"/>
      <c r="S215" s="7"/>
      <c r="T215" s="7">
        <f t="shared" si="155"/>
        <v>0</v>
      </c>
      <c r="U215" s="7">
        <v>10</v>
      </c>
      <c r="V215" s="7">
        <v>36000</v>
      </c>
      <c r="W215" s="7">
        <f t="shared" si="156"/>
        <v>360000</v>
      </c>
      <c r="X215" s="7"/>
      <c r="Y215" s="7"/>
      <c r="Z215" s="7">
        <f t="shared" si="157"/>
        <v>0</v>
      </c>
      <c r="AA215" s="7"/>
      <c r="AB215" s="7"/>
      <c r="AC215" s="7">
        <f t="shared" si="158"/>
        <v>0</v>
      </c>
      <c r="AD215" s="7"/>
      <c r="AE215" s="7"/>
      <c r="AF215" s="7">
        <f t="shared" si="159"/>
        <v>0</v>
      </c>
      <c r="AG215" s="7"/>
      <c r="AH215" s="7"/>
      <c r="AI215" s="7">
        <f t="shared" si="160"/>
        <v>0</v>
      </c>
      <c r="AJ215" s="7">
        <v>10</v>
      </c>
      <c r="AK215" s="7">
        <v>36000</v>
      </c>
      <c r="AL215" s="7">
        <f t="shared" si="161"/>
        <v>360000</v>
      </c>
      <c r="AM215" s="7"/>
      <c r="AN215" s="7"/>
      <c r="AO215" s="7">
        <f t="shared" si="162"/>
        <v>0</v>
      </c>
      <c r="AP215" s="7"/>
      <c r="AQ215" s="7"/>
      <c r="AR215" s="7">
        <f t="shared" si="163"/>
        <v>0</v>
      </c>
      <c r="AS215" s="7"/>
      <c r="AT215" s="7"/>
      <c r="AU215" s="7">
        <f t="shared" si="164"/>
        <v>0</v>
      </c>
      <c r="AV215" s="14"/>
      <c r="AW215" s="14"/>
      <c r="AX215" s="14">
        <f t="shared" si="165"/>
        <v>0</v>
      </c>
      <c r="AY215" s="14"/>
      <c r="AZ215" s="14"/>
      <c r="BA215" s="14">
        <f t="shared" si="166"/>
        <v>0</v>
      </c>
      <c r="BB215" s="14"/>
      <c r="BC215" s="14"/>
      <c r="BD215" s="14">
        <f t="shared" si="167"/>
        <v>0</v>
      </c>
      <c r="BE215" s="14"/>
      <c r="BF215" s="14"/>
      <c r="BG215" s="14">
        <f t="shared" si="168"/>
        <v>0</v>
      </c>
      <c r="BH215" s="14"/>
      <c r="BI215" s="14"/>
      <c r="BJ215" s="14">
        <f t="shared" si="169"/>
        <v>0</v>
      </c>
      <c r="BK215" s="14"/>
      <c r="BL215" s="14"/>
      <c r="BM215" s="14">
        <f t="shared" si="170"/>
        <v>0</v>
      </c>
      <c r="BN215" s="14"/>
      <c r="BO215" s="14"/>
      <c r="BP215" s="14">
        <f t="shared" si="171"/>
        <v>0</v>
      </c>
      <c r="BQ215" s="14"/>
      <c r="BR215" s="14"/>
      <c r="BS215" s="14">
        <f t="shared" si="172"/>
        <v>0</v>
      </c>
      <c r="BT215" s="14"/>
      <c r="BU215" s="14"/>
      <c r="BV215" s="14">
        <f t="shared" si="173"/>
        <v>0</v>
      </c>
      <c r="BW215" s="14"/>
      <c r="BX215" s="14"/>
      <c r="BY215" s="14">
        <f t="shared" si="174"/>
        <v>0</v>
      </c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</row>
    <row r="216" spans="1:104" s="1" customFormat="1">
      <c r="A216" s="11">
        <v>6</v>
      </c>
      <c r="B216" s="11" t="s">
        <v>65</v>
      </c>
      <c r="C216" s="7"/>
      <c r="D216" s="7"/>
      <c r="E216" s="7">
        <f t="shared" si="150"/>
        <v>0</v>
      </c>
      <c r="F216" s="7"/>
      <c r="G216" s="7"/>
      <c r="H216" s="7">
        <f t="shared" si="151"/>
        <v>0</v>
      </c>
      <c r="I216" s="7">
        <v>20</v>
      </c>
      <c r="J216" s="7">
        <v>33000</v>
      </c>
      <c r="K216" s="7">
        <f t="shared" si="152"/>
        <v>660000</v>
      </c>
      <c r="L216" s="7"/>
      <c r="M216" s="7"/>
      <c r="N216" s="7">
        <f t="shared" si="153"/>
        <v>0</v>
      </c>
      <c r="O216" s="7"/>
      <c r="P216" s="7"/>
      <c r="Q216" s="7">
        <f t="shared" si="154"/>
        <v>0</v>
      </c>
      <c r="R216" s="7"/>
      <c r="S216" s="7"/>
      <c r="T216" s="7">
        <f t="shared" si="155"/>
        <v>0</v>
      </c>
      <c r="U216" s="7">
        <v>10</v>
      </c>
      <c r="V216" s="7">
        <v>33000</v>
      </c>
      <c r="W216" s="7">
        <f t="shared" si="156"/>
        <v>330000</v>
      </c>
      <c r="X216" s="7"/>
      <c r="Y216" s="7"/>
      <c r="Z216" s="7">
        <f t="shared" si="157"/>
        <v>0</v>
      </c>
      <c r="AA216" s="7">
        <v>10</v>
      </c>
      <c r="AB216" s="7">
        <v>30000</v>
      </c>
      <c r="AC216" s="7">
        <f t="shared" si="158"/>
        <v>300000</v>
      </c>
      <c r="AD216" s="7"/>
      <c r="AE216" s="7"/>
      <c r="AF216" s="7">
        <f t="shared" si="159"/>
        <v>0</v>
      </c>
      <c r="AG216" s="7"/>
      <c r="AH216" s="7"/>
      <c r="AI216" s="7">
        <f t="shared" si="160"/>
        <v>0</v>
      </c>
      <c r="AJ216" s="7">
        <v>3</v>
      </c>
      <c r="AK216" s="7">
        <v>35000</v>
      </c>
      <c r="AL216" s="7">
        <f t="shared" si="161"/>
        <v>105000</v>
      </c>
      <c r="AM216" s="7">
        <v>10</v>
      </c>
      <c r="AN216" s="7">
        <v>30000</v>
      </c>
      <c r="AO216" s="7">
        <f t="shared" si="162"/>
        <v>300000</v>
      </c>
      <c r="AP216" s="7"/>
      <c r="AQ216" s="7"/>
      <c r="AR216" s="7">
        <f t="shared" si="163"/>
        <v>0</v>
      </c>
      <c r="AS216" s="7"/>
      <c r="AT216" s="7"/>
      <c r="AU216" s="7">
        <f t="shared" si="164"/>
        <v>0</v>
      </c>
      <c r="AV216" s="14"/>
      <c r="AW216" s="14"/>
      <c r="AX216" s="14">
        <f t="shared" si="165"/>
        <v>0</v>
      </c>
      <c r="AY216" s="14"/>
      <c r="AZ216" s="14"/>
      <c r="BA216" s="14">
        <f t="shared" si="166"/>
        <v>0</v>
      </c>
      <c r="BB216" s="14"/>
      <c r="BC216" s="14"/>
      <c r="BD216" s="14">
        <f t="shared" si="167"/>
        <v>0</v>
      </c>
      <c r="BE216" s="14"/>
      <c r="BF216" s="14"/>
      <c r="BG216" s="14">
        <f t="shared" si="168"/>
        <v>0</v>
      </c>
      <c r="BH216" s="14"/>
      <c r="BI216" s="14"/>
      <c r="BJ216" s="14">
        <f t="shared" si="169"/>
        <v>0</v>
      </c>
      <c r="BK216" s="14"/>
      <c r="BL216" s="14"/>
      <c r="BM216" s="14">
        <f t="shared" si="170"/>
        <v>0</v>
      </c>
      <c r="BN216" s="14"/>
      <c r="BO216" s="14"/>
      <c r="BP216" s="14">
        <f t="shared" si="171"/>
        <v>0</v>
      </c>
      <c r="BQ216" s="14"/>
      <c r="BR216" s="14"/>
      <c r="BS216" s="14">
        <f t="shared" si="172"/>
        <v>0</v>
      </c>
      <c r="BT216" s="14"/>
      <c r="BU216" s="14"/>
      <c r="BV216" s="14">
        <f t="shared" si="173"/>
        <v>0</v>
      </c>
      <c r="BW216" s="14"/>
      <c r="BX216" s="14"/>
      <c r="BY216" s="14">
        <f t="shared" si="174"/>
        <v>0</v>
      </c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</row>
    <row r="217" spans="1:104" s="1" customFormat="1">
      <c r="A217" s="11">
        <v>7</v>
      </c>
      <c r="B217" s="11" t="s">
        <v>67</v>
      </c>
      <c r="C217" s="7"/>
      <c r="D217" s="7"/>
      <c r="E217" s="7">
        <f t="shared" si="150"/>
        <v>0</v>
      </c>
      <c r="F217" s="7"/>
      <c r="G217" s="7"/>
      <c r="H217" s="7">
        <f t="shared" si="151"/>
        <v>0</v>
      </c>
      <c r="I217" s="7"/>
      <c r="J217" s="7"/>
      <c r="K217" s="7">
        <f t="shared" si="152"/>
        <v>0</v>
      </c>
      <c r="L217" s="7">
        <v>30</v>
      </c>
      <c r="M217" s="7">
        <v>16000</v>
      </c>
      <c r="N217" s="7">
        <f t="shared" si="153"/>
        <v>480000</v>
      </c>
      <c r="O217" s="7"/>
      <c r="P217" s="7"/>
      <c r="Q217" s="7">
        <f t="shared" si="154"/>
        <v>0</v>
      </c>
      <c r="R217" s="7"/>
      <c r="S217" s="7"/>
      <c r="T217" s="7">
        <f t="shared" si="155"/>
        <v>0</v>
      </c>
      <c r="U217" s="7">
        <v>15</v>
      </c>
      <c r="V217" s="7">
        <v>17000</v>
      </c>
      <c r="W217" s="7">
        <f t="shared" si="156"/>
        <v>255000</v>
      </c>
      <c r="X217" s="7"/>
      <c r="Y217" s="7"/>
      <c r="Z217" s="7">
        <f t="shared" si="157"/>
        <v>0</v>
      </c>
      <c r="AA217" s="7"/>
      <c r="AB217" s="7"/>
      <c r="AC217" s="7">
        <f t="shared" si="158"/>
        <v>0</v>
      </c>
      <c r="AD217" s="7">
        <v>40</v>
      </c>
      <c r="AE217" s="7">
        <v>17000</v>
      </c>
      <c r="AF217" s="7">
        <f t="shared" si="159"/>
        <v>680000</v>
      </c>
      <c r="AG217" s="7">
        <v>5</v>
      </c>
      <c r="AH217" s="7">
        <v>17000</v>
      </c>
      <c r="AI217" s="7">
        <f t="shared" si="160"/>
        <v>85000</v>
      </c>
      <c r="AJ217" s="7">
        <v>5</v>
      </c>
      <c r="AK217" s="7">
        <v>17000</v>
      </c>
      <c r="AL217" s="7">
        <f t="shared" si="161"/>
        <v>85000</v>
      </c>
      <c r="AM217" s="7">
        <v>460</v>
      </c>
      <c r="AN217" s="7">
        <v>16000</v>
      </c>
      <c r="AO217" s="7">
        <f t="shared" si="162"/>
        <v>7360000</v>
      </c>
      <c r="AP217" s="7"/>
      <c r="AQ217" s="7"/>
      <c r="AR217" s="7">
        <f t="shared" si="163"/>
        <v>0</v>
      </c>
      <c r="AS217" s="7"/>
      <c r="AT217" s="7"/>
      <c r="AU217" s="7">
        <f t="shared" si="164"/>
        <v>0</v>
      </c>
      <c r="AV217" s="14"/>
      <c r="AW217" s="14"/>
      <c r="AX217" s="14">
        <f t="shared" si="165"/>
        <v>0</v>
      </c>
      <c r="AY217" s="14"/>
      <c r="AZ217" s="14"/>
      <c r="BA217" s="14">
        <f t="shared" si="166"/>
        <v>0</v>
      </c>
      <c r="BB217" s="14"/>
      <c r="BC217" s="14"/>
      <c r="BD217" s="14">
        <f t="shared" si="167"/>
        <v>0</v>
      </c>
      <c r="BE217" s="14"/>
      <c r="BF217" s="14"/>
      <c r="BG217" s="14">
        <f t="shared" si="168"/>
        <v>0</v>
      </c>
      <c r="BH217" s="14"/>
      <c r="BI217" s="14"/>
      <c r="BJ217" s="14">
        <f t="shared" si="169"/>
        <v>0</v>
      </c>
      <c r="BK217" s="14"/>
      <c r="BL217" s="14"/>
      <c r="BM217" s="14">
        <f t="shared" si="170"/>
        <v>0</v>
      </c>
      <c r="BN217" s="14"/>
      <c r="BO217" s="14"/>
      <c r="BP217" s="14">
        <f t="shared" si="171"/>
        <v>0</v>
      </c>
      <c r="BQ217" s="14"/>
      <c r="BR217" s="14"/>
      <c r="BS217" s="14">
        <f t="shared" si="172"/>
        <v>0</v>
      </c>
      <c r="BT217" s="14"/>
      <c r="BU217" s="14"/>
      <c r="BV217" s="14">
        <f t="shared" si="173"/>
        <v>0</v>
      </c>
      <c r="BW217" s="14"/>
      <c r="BX217" s="14"/>
      <c r="BY217" s="14">
        <f t="shared" si="174"/>
        <v>0</v>
      </c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</row>
    <row r="218" spans="1:104" s="1" customFormat="1">
      <c r="A218" s="11">
        <v>8</v>
      </c>
      <c r="B218" s="11" t="s">
        <v>69</v>
      </c>
      <c r="C218" s="7"/>
      <c r="D218" s="7"/>
      <c r="E218" s="7">
        <f t="shared" si="150"/>
        <v>0</v>
      </c>
      <c r="F218" s="7"/>
      <c r="G218" s="7"/>
      <c r="H218" s="7">
        <f t="shared" si="151"/>
        <v>0</v>
      </c>
      <c r="I218" s="7">
        <v>50</v>
      </c>
      <c r="J218" s="7">
        <v>34000</v>
      </c>
      <c r="K218" s="7">
        <f t="shared" si="152"/>
        <v>1700000</v>
      </c>
      <c r="L218" s="7"/>
      <c r="M218" s="7"/>
      <c r="N218" s="7">
        <f t="shared" si="153"/>
        <v>0</v>
      </c>
      <c r="O218" s="7"/>
      <c r="P218" s="7"/>
      <c r="Q218" s="7">
        <f t="shared" si="154"/>
        <v>0</v>
      </c>
      <c r="R218" s="7"/>
      <c r="S218" s="7"/>
      <c r="T218" s="7">
        <f t="shared" si="155"/>
        <v>0</v>
      </c>
      <c r="U218" s="7">
        <v>25</v>
      </c>
      <c r="V218" s="7">
        <v>35000</v>
      </c>
      <c r="W218" s="7">
        <f t="shared" si="156"/>
        <v>875000</v>
      </c>
      <c r="X218" s="7"/>
      <c r="Y218" s="7"/>
      <c r="Z218" s="7">
        <f t="shared" si="157"/>
        <v>0</v>
      </c>
      <c r="AA218" s="7">
        <v>100</v>
      </c>
      <c r="AB218" s="7">
        <v>31000</v>
      </c>
      <c r="AC218" s="7">
        <f t="shared" si="158"/>
        <v>3100000</v>
      </c>
      <c r="AD218" s="7"/>
      <c r="AE218" s="7"/>
      <c r="AF218" s="7">
        <f t="shared" si="159"/>
        <v>0</v>
      </c>
      <c r="AG218" s="7"/>
      <c r="AH218" s="7"/>
      <c r="AI218" s="7">
        <f t="shared" si="160"/>
        <v>0</v>
      </c>
      <c r="AJ218" s="7">
        <v>10</v>
      </c>
      <c r="AK218" s="7">
        <v>35000</v>
      </c>
      <c r="AL218" s="7">
        <f t="shared" si="161"/>
        <v>350000</v>
      </c>
      <c r="AM218" s="7"/>
      <c r="AN218" s="7"/>
      <c r="AO218" s="7">
        <f t="shared" si="162"/>
        <v>0</v>
      </c>
      <c r="AP218" s="7">
        <v>35</v>
      </c>
      <c r="AQ218" s="7">
        <v>32000</v>
      </c>
      <c r="AR218" s="7">
        <f t="shared" si="163"/>
        <v>1120000</v>
      </c>
      <c r="AS218" s="7"/>
      <c r="AT218" s="7"/>
      <c r="AU218" s="7">
        <f t="shared" si="164"/>
        <v>0</v>
      </c>
      <c r="AV218" s="14"/>
      <c r="AW218" s="14"/>
      <c r="AX218" s="14">
        <f t="shared" si="165"/>
        <v>0</v>
      </c>
      <c r="AY218" s="14"/>
      <c r="AZ218" s="14"/>
      <c r="BA218" s="14">
        <f t="shared" si="166"/>
        <v>0</v>
      </c>
      <c r="BB218" s="14"/>
      <c r="BC218" s="14"/>
      <c r="BD218" s="14">
        <f t="shared" si="167"/>
        <v>0</v>
      </c>
      <c r="BE218" s="14"/>
      <c r="BF218" s="14"/>
      <c r="BG218" s="14">
        <f t="shared" si="168"/>
        <v>0</v>
      </c>
      <c r="BH218" s="14"/>
      <c r="BI218" s="14"/>
      <c r="BJ218" s="14">
        <f t="shared" si="169"/>
        <v>0</v>
      </c>
      <c r="BK218" s="14"/>
      <c r="BL218" s="14"/>
      <c r="BM218" s="14">
        <f t="shared" si="170"/>
        <v>0</v>
      </c>
      <c r="BN218" s="14"/>
      <c r="BO218" s="14"/>
      <c r="BP218" s="14">
        <f t="shared" si="171"/>
        <v>0</v>
      </c>
      <c r="BQ218" s="14"/>
      <c r="BR218" s="14"/>
      <c r="BS218" s="14">
        <f t="shared" si="172"/>
        <v>0</v>
      </c>
      <c r="BT218" s="14"/>
      <c r="BU218" s="14"/>
      <c r="BV218" s="14">
        <f t="shared" si="173"/>
        <v>0</v>
      </c>
      <c r="BW218" s="14"/>
      <c r="BX218" s="14"/>
      <c r="BY218" s="14">
        <f t="shared" si="174"/>
        <v>0</v>
      </c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</row>
    <row r="219" spans="1:104" s="1" customFormat="1">
      <c r="A219" s="11">
        <v>9</v>
      </c>
      <c r="B219" s="11" t="s">
        <v>72</v>
      </c>
      <c r="C219" s="7"/>
      <c r="D219" s="7"/>
      <c r="E219" s="7">
        <f t="shared" si="150"/>
        <v>0</v>
      </c>
      <c r="F219" s="7"/>
      <c r="G219" s="7"/>
      <c r="H219" s="7">
        <f t="shared" si="151"/>
        <v>0</v>
      </c>
      <c r="I219" s="7"/>
      <c r="J219" s="7"/>
      <c r="K219" s="7">
        <f t="shared" si="152"/>
        <v>0</v>
      </c>
      <c r="L219" s="7"/>
      <c r="M219" s="7"/>
      <c r="N219" s="7">
        <f t="shared" si="153"/>
        <v>0</v>
      </c>
      <c r="O219" s="7"/>
      <c r="P219" s="7"/>
      <c r="Q219" s="7">
        <f t="shared" si="154"/>
        <v>0</v>
      </c>
      <c r="R219" s="7">
        <v>20</v>
      </c>
      <c r="S219" s="7">
        <v>13000</v>
      </c>
      <c r="T219" s="7">
        <f t="shared" si="155"/>
        <v>260000</v>
      </c>
      <c r="U219" s="7">
        <v>5</v>
      </c>
      <c r="V219" s="7">
        <v>12000</v>
      </c>
      <c r="W219" s="7">
        <f t="shared" si="156"/>
        <v>60000</v>
      </c>
      <c r="X219" s="7"/>
      <c r="Y219" s="7"/>
      <c r="Z219" s="7">
        <f t="shared" si="157"/>
        <v>0</v>
      </c>
      <c r="AA219" s="7">
        <v>100</v>
      </c>
      <c r="AB219" s="7">
        <v>12000</v>
      </c>
      <c r="AC219" s="7">
        <f t="shared" si="158"/>
        <v>1200000</v>
      </c>
      <c r="AD219" s="7"/>
      <c r="AE219" s="7"/>
      <c r="AF219" s="7">
        <f t="shared" si="159"/>
        <v>0</v>
      </c>
      <c r="AG219" s="7">
        <v>2</v>
      </c>
      <c r="AH219" s="7">
        <v>13000</v>
      </c>
      <c r="AI219" s="7">
        <f t="shared" si="160"/>
        <v>26000</v>
      </c>
      <c r="AJ219" s="7"/>
      <c r="AK219" s="7"/>
      <c r="AL219" s="7">
        <f t="shared" si="161"/>
        <v>0</v>
      </c>
      <c r="AM219" s="7"/>
      <c r="AN219" s="7"/>
      <c r="AO219" s="7">
        <f t="shared" si="162"/>
        <v>0</v>
      </c>
      <c r="AP219" s="7"/>
      <c r="AQ219" s="7"/>
      <c r="AR219" s="7">
        <f t="shared" si="163"/>
        <v>0</v>
      </c>
      <c r="AS219" s="7"/>
      <c r="AT219" s="7"/>
      <c r="AU219" s="7">
        <f t="shared" si="164"/>
        <v>0</v>
      </c>
      <c r="AV219" s="14"/>
      <c r="AW219" s="14"/>
      <c r="AX219" s="14">
        <f t="shared" si="165"/>
        <v>0</v>
      </c>
      <c r="AY219" s="14"/>
      <c r="AZ219" s="14"/>
      <c r="BA219" s="14">
        <f t="shared" si="166"/>
        <v>0</v>
      </c>
      <c r="BB219" s="14"/>
      <c r="BC219" s="14"/>
      <c r="BD219" s="14">
        <f t="shared" si="167"/>
        <v>0</v>
      </c>
      <c r="BE219" s="14"/>
      <c r="BF219" s="14"/>
      <c r="BG219" s="14">
        <f t="shared" si="168"/>
        <v>0</v>
      </c>
      <c r="BH219" s="14"/>
      <c r="BI219" s="14"/>
      <c r="BJ219" s="14">
        <f t="shared" si="169"/>
        <v>0</v>
      </c>
      <c r="BK219" s="14"/>
      <c r="BL219" s="14"/>
      <c r="BM219" s="14">
        <f t="shared" si="170"/>
        <v>0</v>
      </c>
      <c r="BN219" s="14"/>
      <c r="BO219" s="14"/>
      <c r="BP219" s="14">
        <f t="shared" si="171"/>
        <v>0</v>
      </c>
      <c r="BQ219" s="14"/>
      <c r="BR219" s="14"/>
      <c r="BS219" s="14">
        <f t="shared" si="172"/>
        <v>0</v>
      </c>
      <c r="BT219" s="14"/>
      <c r="BU219" s="14"/>
      <c r="BV219" s="14">
        <f t="shared" si="173"/>
        <v>0</v>
      </c>
      <c r="BW219" s="14"/>
      <c r="BX219" s="14"/>
      <c r="BY219" s="14">
        <f t="shared" si="174"/>
        <v>0</v>
      </c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</row>
    <row r="220" spans="1:104" s="1" customFormat="1">
      <c r="A220" s="11">
        <v>10</v>
      </c>
      <c r="B220" s="11" t="s">
        <v>74</v>
      </c>
      <c r="C220" s="7"/>
      <c r="D220" s="7"/>
      <c r="E220" s="7">
        <f t="shared" si="150"/>
        <v>0</v>
      </c>
      <c r="F220" s="7"/>
      <c r="G220" s="7"/>
      <c r="H220" s="7">
        <f t="shared" si="151"/>
        <v>0</v>
      </c>
      <c r="I220" s="7"/>
      <c r="J220" s="7"/>
      <c r="K220" s="7">
        <f t="shared" si="152"/>
        <v>0</v>
      </c>
      <c r="L220" s="7"/>
      <c r="M220" s="7"/>
      <c r="N220" s="7">
        <f t="shared" si="153"/>
        <v>0</v>
      </c>
      <c r="O220" s="7"/>
      <c r="P220" s="7"/>
      <c r="Q220" s="7">
        <f t="shared" si="154"/>
        <v>0</v>
      </c>
      <c r="R220" s="7"/>
      <c r="S220" s="7"/>
      <c r="T220" s="7">
        <f t="shared" si="155"/>
        <v>0</v>
      </c>
      <c r="U220" s="7">
        <v>15</v>
      </c>
      <c r="V220" s="7">
        <v>26000</v>
      </c>
      <c r="W220" s="7">
        <f t="shared" si="156"/>
        <v>390000</v>
      </c>
      <c r="X220" s="7"/>
      <c r="Y220" s="7"/>
      <c r="Z220" s="7">
        <f t="shared" si="157"/>
        <v>0</v>
      </c>
      <c r="AA220" s="7">
        <v>20</v>
      </c>
      <c r="AB220" s="7">
        <v>23000</v>
      </c>
      <c r="AC220" s="7">
        <f t="shared" si="158"/>
        <v>460000</v>
      </c>
      <c r="AD220" s="7">
        <v>5</v>
      </c>
      <c r="AE220" s="7">
        <v>28000</v>
      </c>
      <c r="AF220" s="7">
        <f t="shared" si="159"/>
        <v>140000</v>
      </c>
      <c r="AG220" s="7">
        <v>2</v>
      </c>
      <c r="AH220" s="7">
        <v>26000</v>
      </c>
      <c r="AI220" s="7">
        <f t="shared" si="160"/>
        <v>52000</v>
      </c>
      <c r="AJ220" s="7">
        <v>5</v>
      </c>
      <c r="AK220" s="7">
        <v>26000</v>
      </c>
      <c r="AL220" s="7">
        <f t="shared" si="161"/>
        <v>130000</v>
      </c>
      <c r="AM220" s="7"/>
      <c r="AN220" s="7"/>
      <c r="AO220" s="7">
        <f t="shared" si="162"/>
        <v>0</v>
      </c>
      <c r="AP220" s="7"/>
      <c r="AQ220" s="7"/>
      <c r="AR220" s="7">
        <f t="shared" si="163"/>
        <v>0</v>
      </c>
      <c r="AS220" s="7"/>
      <c r="AT220" s="7"/>
      <c r="AU220" s="7">
        <f t="shared" si="164"/>
        <v>0</v>
      </c>
      <c r="AV220" s="14"/>
      <c r="AW220" s="14"/>
      <c r="AX220" s="14">
        <f t="shared" si="165"/>
        <v>0</v>
      </c>
      <c r="AY220" s="14"/>
      <c r="AZ220" s="14"/>
      <c r="BA220" s="14">
        <f t="shared" si="166"/>
        <v>0</v>
      </c>
      <c r="BB220" s="14"/>
      <c r="BC220" s="14"/>
      <c r="BD220" s="14">
        <f t="shared" si="167"/>
        <v>0</v>
      </c>
      <c r="BE220" s="14"/>
      <c r="BF220" s="14"/>
      <c r="BG220" s="14">
        <f t="shared" si="168"/>
        <v>0</v>
      </c>
      <c r="BH220" s="14"/>
      <c r="BI220" s="14"/>
      <c r="BJ220" s="14">
        <f t="shared" si="169"/>
        <v>0</v>
      </c>
      <c r="BK220" s="14"/>
      <c r="BL220" s="14"/>
      <c r="BM220" s="14">
        <f t="shared" si="170"/>
        <v>0</v>
      </c>
      <c r="BN220" s="14"/>
      <c r="BO220" s="14"/>
      <c r="BP220" s="14">
        <f t="shared" si="171"/>
        <v>0</v>
      </c>
      <c r="BQ220" s="14"/>
      <c r="BR220" s="14"/>
      <c r="BS220" s="14">
        <f t="shared" si="172"/>
        <v>0</v>
      </c>
      <c r="BT220" s="14"/>
      <c r="BU220" s="14"/>
      <c r="BV220" s="14">
        <f t="shared" si="173"/>
        <v>0</v>
      </c>
      <c r="BW220" s="14"/>
      <c r="BX220" s="14"/>
      <c r="BY220" s="14">
        <f t="shared" si="174"/>
        <v>0</v>
      </c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</row>
    <row r="221" spans="1:104" s="1" customFormat="1">
      <c r="A221" s="11">
        <v>11</v>
      </c>
      <c r="B221" s="11" t="s">
        <v>94</v>
      </c>
      <c r="C221" s="7"/>
      <c r="D221" s="7"/>
      <c r="E221" s="7">
        <f t="shared" si="150"/>
        <v>0</v>
      </c>
      <c r="F221" s="7"/>
      <c r="G221" s="7"/>
      <c r="H221" s="7">
        <f t="shared" si="151"/>
        <v>0</v>
      </c>
      <c r="I221" s="7"/>
      <c r="J221" s="7"/>
      <c r="K221" s="7">
        <f t="shared" si="152"/>
        <v>0</v>
      </c>
      <c r="L221" s="7"/>
      <c r="M221" s="7"/>
      <c r="N221" s="7">
        <f t="shared" si="153"/>
        <v>0</v>
      </c>
      <c r="O221" s="7"/>
      <c r="P221" s="7"/>
      <c r="Q221" s="7">
        <f t="shared" si="154"/>
        <v>0</v>
      </c>
      <c r="R221" s="7"/>
      <c r="S221" s="7"/>
      <c r="T221" s="7">
        <f t="shared" si="155"/>
        <v>0</v>
      </c>
      <c r="U221" s="7"/>
      <c r="V221" s="7"/>
      <c r="W221" s="7">
        <f t="shared" si="156"/>
        <v>0</v>
      </c>
      <c r="X221" s="7"/>
      <c r="Y221" s="7"/>
      <c r="Z221" s="7">
        <f t="shared" si="157"/>
        <v>0</v>
      </c>
      <c r="AA221" s="7"/>
      <c r="AB221" s="7"/>
      <c r="AC221" s="7">
        <f t="shared" si="158"/>
        <v>0</v>
      </c>
      <c r="AD221" s="7"/>
      <c r="AE221" s="7"/>
      <c r="AF221" s="7">
        <f t="shared" si="159"/>
        <v>0</v>
      </c>
      <c r="AG221" s="7"/>
      <c r="AH221" s="7"/>
      <c r="AI221" s="7">
        <f t="shared" si="160"/>
        <v>0</v>
      </c>
      <c r="AJ221" s="7"/>
      <c r="AK221" s="7"/>
      <c r="AL221" s="7">
        <f t="shared" si="161"/>
        <v>0</v>
      </c>
      <c r="AM221" s="7"/>
      <c r="AN221" s="7"/>
      <c r="AO221" s="7">
        <f t="shared" si="162"/>
        <v>0</v>
      </c>
      <c r="AP221" s="7"/>
      <c r="AQ221" s="7"/>
      <c r="AR221" s="7">
        <f t="shared" si="163"/>
        <v>0</v>
      </c>
      <c r="AS221" s="7"/>
      <c r="AT221" s="7"/>
      <c r="AU221" s="7">
        <f t="shared" si="164"/>
        <v>0</v>
      </c>
      <c r="AV221" s="14"/>
      <c r="AW221" s="14"/>
      <c r="AX221" s="14">
        <f t="shared" si="165"/>
        <v>0</v>
      </c>
      <c r="AY221" s="14"/>
      <c r="AZ221" s="14"/>
      <c r="BA221" s="14">
        <f t="shared" si="166"/>
        <v>0</v>
      </c>
      <c r="BB221" s="14"/>
      <c r="BC221" s="14"/>
      <c r="BD221" s="14">
        <f t="shared" si="167"/>
        <v>0</v>
      </c>
      <c r="BE221" s="14"/>
      <c r="BF221" s="14"/>
      <c r="BG221" s="14">
        <f t="shared" si="168"/>
        <v>0</v>
      </c>
      <c r="BH221" s="14"/>
      <c r="BI221" s="14"/>
      <c r="BJ221" s="14">
        <f t="shared" si="169"/>
        <v>0</v>
      </c>
      <c r="BK221" s="14"/>
      <c r="BL221" s="14"/>
      <c r="BM221" s="14">
        <f t="shared" si="170"/>
        <v>0</v>
      </c>
      <c r="BN221" s="14"/>
      <c r="BO221" s="14"/>
      <c r="BP221" s="14">
        <f t="shared" si="171"/>
        <v>0</v>
      </c>
      <c r="BQ221" s="14"/>
      <c r="BR221" s="14"/>
      <c r="BS221" s="14">
        <f t="shared" si="172"/>
        <v>0</v>
      </c>
      <c r="BT221" s="14"/>
      <c r="BU221" s="14"/>
      <c r="BV221" s="14">
        <f t="shared" si="173"/>
        <v>0</v>
      </c>
      <c r="BW221" s="14"/>
      <c r="BX221" s="14"/>
      <c r="BY221" s="14">
        <f t="shared" si="174"/>
        <v>0</v>
      </c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</row>
    <row r="222" spans="1:104" s="1" customFormat="1">
      <c r="A222" s="11">
        <v>12</v>
      </c>
      <c r="B222" s="11" t="s">
        <v>78</v>
      </c>
      <c r="C222" s="7"/>
      <c r="D222" s="7"/>
      <c r="E222" s="7">
        <f t="shared" si="150"/>
        <v>0</v>
      </c>
      <c r="F222" s="7"/>
      <c r="G222" s="7"/>
      <c r="H222" s="7">
        <f t="shared" si="151"/>
        <v>0</v>
      </c>
      <c r="I222" s="7"/>
      <c r="J222" s="7"/>
      <c r="K222" s="7">
        <f t="shared" si="152"/>
        <v>0</v>
      </c>
      <c r="L222" s="7"/>
      <c r="M222" s="7"/>
      <c r="N222" s="7">
        <f t="shared" si="153"/>
        <v>0</v>
      </c>
      <c r="O222" s="7"/>
      <c r="P222" s="7"/>
      <c r="Q222" s="7">
        <f t="shared" si="154"/>
        <v>0</v>
      </c>
      <c r="R222" s="7"/>
      <c r="S222" s="7"/>
      <c r="T222" s="7">
        <f t="shared" si="155"/>
        <v>0</v>
      </c>
      <c r="U222" s="7"/>
      <c r="V222" s="7"/>
      <c r="W222" s="7">
        <f t="shared" si="156"/>
        <v>0</v>
      </c>
      <c r="X222" s="7"/>
      <c r="Y222" s="7"/>
      <c r="Z222" s="7">
        <f t="shared" si="157"/>
        <v>0</v>
      </c>
      <c r="AA222" s="7"/>
      <c r="AB222" s="7"/>
      <c r="AC222" s="7">
        <f t="shared" si="158"/>
        <v>0</v>
      </c>
      <c r="AD222" s="7"/>
      <c r="AE222" s="7"/>
      <c r="AF222" s="7">
        <f t="shared" si="159"/>
        <v>0</v>
      </c>
      <c r="AG222" s="7"/>
      <c r="AH222" s="7"/>
      <c r="AI222" s="7">
        <f t="shared" si="160"/>
        <v>0</v>
      </c>
      <c r="AJ222" s="7"/>
      <c r="AK222" s="7"/>
      <c r="AL222" s="7">
        <f t="shared" si="161"/>
        <v>0</v>
      </c>
      <c r="AM222" s="7"/>
      <c r="AN222" s="7"/>
      <c r="AO222" s="7">
        <f t="shared" si="162"/>
        <v>0</v>
      </c>
      <c r="AP222" s="7"/>
      <c r="AQ222" s="7"/>
      <c r="AR222" s="7">
        <f t="shared" si="163"/>
        <v>0</v>
      </c>
      <c r="AS222" s="7"/>
      <c r="AT222" s="7"/>
      <c r="AU222" s="7">
        <f t="shared" si="164"/>
        <v>0</v>
      </c>
      <c r="AV222" s="14"/>
      <c r="AW222" s="14"/>
      <c r="AX222" s="14">
        <f t="shared" si="165"/>
        <v>0</v>
      </c>
      <c r="AY222" s="14"/>
      <c r="AZ222" s="14"/>
      <c r="BA222" s="14">
        <f t="shared" si="166"/>
        <v>0</v>
      </c>
      <c r="BB222" s="14"/>
      <c r="BC222" s="14"/>
      <c r="BD222" s="14">
        <f t="shared" si="167"/>
        <v>0</v>
      </c>
      <c r="BE222" s="14"/>
      <c r="BF222" s="14"/>
      <c r="BG222" s="14">
        <f t="shared" si="168"/>
        <v>0</v>
      </c>
      <c r="BH222" s="14"/>
      <c r="BI222" s="14"/>
      <c r="BJ222" s="14">
        <f t="shared" si="169"/>
        <v>0</v>
      </c>
      <c r="BK222" s="14"/>
      <c r="BL222" s="14"/>
      <c r="BM222" s="14">
        <f t="shared" si="170"/>
        <v>0</v>
      </c>
      <c r="BN222" s="14"/>
      <c r="BO222" s="14"/>
      <c r="BP222" s="14">
        <f t="shared" si="171"/>
        <v>0</v>
      </c>
      <c r="BQ222" s="14"/>
      <c r="BR222" s="14"/>
      <c r="BS222" s="14">
        <f t="shared" si="172"/>
        <v>0</v>
      </c>
      <c r="BT222" s="14"/>
      <c r="BU222" s="14"/>
      <c r="BV222" s="14">
        <f t="shared" si="173"/>
        <v>0</v>
      </c>
      <c r="BW222" s="14"/>
      <c r="BX222" s="14"/>
      <c r="BY222" s="14">
        <f t="shared" si="174"/>
        <v>0</v>
      </c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</row>
    <row r="223" spans="1:104" s="1" customFormat="1">
      <c r="A223" s="11">
        <v>13</v>
      </c>
      <c r="B223" s="11" t="s">
        <v>80</v>
      </c>
      <c r="C223" s="7"/>
      <c r="D223" s="7"/>
      <c r="E223" s="7">
        <f t="shared" si="150"/>
        <v>0</v>
      </c>
      <c r="F223" s="7"/>
      <c r="G223" s="7"/>
      <c r="H223" s="7">
        <f t="shared" si="151"/>
        <v>0</v>
      </c>
      <c r="I223" s="7"/>
      <c r="J223" s="7"/>
      <c r="K223" s="7">
        <f t="shared" si="152"/>
        <v>0</v>
      </c>
      <c r="L223" s="7"/>
      <c r="M223" s="7"/>
      <c r="N223" s="7">
        <f t="shared" si="153"/>
        <v>0</v>
      </c>
      <c r="O223" s="7"/>
      <c r="P223" s="7"/>
      <c r="Q223" s="7">
        <f t="shared" si="154"/>
        <v>0</v>
      </c>
      <c r="R223" s="7"/>
      <c r="S223" s="7"/>
      <c r="T223" s="7">
        <f t="shared" si="155"/>
        <v>0</v>
      </c>
      <c r="U223" s="7"/>
      <c r="V223" s="7"/>
      <c r="W223" s="7">
        <f t="shared" si="156"/>
        <v>0</v>
      </c>
      <c r="X223" s="7"/>
      <c r="Y223" s="7"/>
      <c r="Z223" s="7">
        <f t="shared" si="157"/>
        <v>0</v>
      </c>
      <c r="AA223" s="7">
        <v>500</v>
      </c>
      <c r="AB223" s="7">
        <v>2300</v>
      </c>
      <c r="AC223" s="7">
        <f t="shared" si="158"/>
        <v>1150000</v>
      </c>
      <c r="AD223" s="7"/>
      <c r="AE223" s="7"/>
      <c r="AF223" s="7">
        <f t="shared" si="159"/>
        <v>0</v>
      </c>
      <c r="AG223" s="7">
        <v>25</v>
      </c>
      <c r="AH223" s="7">
        <v>2500</v>
      </c>
      <c r="AI223" s="7">
        <f t="shared" si="160"/>
        <v>62500</v>
      </c>
      <c r="AJ223" s="7">
        <v>50</v>
      </c>
      <c r="AK223" s="7">
        <v>2500</v>
      </c>
      <c r="AL223" s="7">
        <f t="shared" si="161"/>
        <v>125000</v>
      </c>
      <c r="AM223" s="7">
        <v>100</v>
      </c>
      <c r="AN223" s="7">
        <v>2400</v>
      </c>
      <c r="AO223" s="7">
        <f t="shared" si="162"/>
        <v>240000</v>
      </c>
      <c r="AP223" s="7"/>
      <c r="AQ223" s="7"/>
      <c r="AR223" s="7">
        <f t="shared" si="163"/>
        <v>0</v>
      </c>
      <c r="AS223" s="7"/>
      <c r="AT223" s="7"/>
      <c r="AU223" s="7">
        <f t="shared" si="164"/>
        <v>0</v>
      </c>
      <c r="AV223" s="14"/>
      <c r="AW223" s="14"/>
      <c r="AX223" s="14">
        <f t="shared" si="165"/>
        <v>0</v>
      </c>
      <c r="AY223" s="14"/>
      <c r="AZ223" s="14"/>
      <c r="BA223" s="14">
        <f t="shared" si="166"/>
        <v>0</v>
      </c>
      <c r="BB223" s="14"/>
      <c r="BC223" s="14"/>
      <c r="BD223" s="14">
        <f t="shared" si="167"/>
        <v>0</v>
      </c>
      <c r="BE223" s="14"/>
      <c r="BF223" s="14"/>
      <c r="BG223" s="14">
        <f t="shared" si="168"/>
        <v>0</v>
      </c>
      <c r="BH223" s="14"/>
      <c r="BI223" s="14"/>
      <c r="BJ223" s="14">
        <f t="shared" si="169"/>
        <v>0</v>
      </c>
      <c r="BK223" s="14"/>
      <c r="BL223" s="14"/>
      <c r="BM223" s="14">
        <f t="shared" si="170"/>
        <v>0</v>
      </c>
      <c r="BN223" s="14"/>
      <c r="BO223" s="14"/>
      <c r="BP223" s="14">
        <f t="shared" si="171"/>
        <v>0</v>
      </c>
      <c r="BQ223" s="14"/>
      <c r="BR223" s="14"/>
      <c r="BS223" s="14">
        <f t="shared" si="172"/>
        <v>0</v>
      </c>
      <c r="BT223" s="14"/>
      <c r="BU223" s="14"/>
      <c r="BV223" s="14">
        <f t="shared" si="173"/>
        <v>0</v>
      </c>
      <c r="BW223" s="14"/>
      <c r="BX223" s="14"/>
      <c r="BY223" s="14">
        <f t="shared" si="174"/>
        <v>0</v>
      </c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</row>
    <row r="224" spans="1:104" s="1" customFormat="1">
      <c r="A224" s="11">
        <v>14</v>
      </c>
      <c r="B224" s="11" t="s">
        <v>83</v>
      </c>
      <c r="C224" s="7"/>
      <c r="D224" s="7"/>
      <c r="E224" s="7">
        <f t="shared" si="150"/>
        <v>0</v>
      </c>
      <c r="F224" s="7"/>
      <c r="G224" s="7"/>
      <c r="H224" s="7">
        <f t="shared" si="151"/>
        <v>0</v>
      </c>
      <c r="I224" s="7"/>
      <c r="J224" s="7"/>
      <c r="K224" s="7">
        <f t="shared" si="152"/>
        <v>0</v>
      </c>
      <c r="L224" s="7"/>
      <c r="M224" s="7"/>
      <c r="N224" s="7">
        <f t="shared" si="153"/>
        <v>0</v>
      </c>
      <c r="O224" s="7"/>
      <c r="P224" s="7"/>
      <c r="Q224" s="7">
        <f t="shared" si="154"/>
        <v>0</v>
      </c>
      <c r="R224" s="7"/>
      <c r="S224" s="7"/>
      <c r="T224" s="7">
        <f t="shared" si="155"/>
        <v>0</v>
      </c>
      <c r="U224" s="7">
        <v>10</v>
      </c>
      <c r="V224" s="7">
        <v>18000</v>
      </c>
      <c r="W224" s="7">
        <f t="shared" si="156"/>
        <v>180000</v>
      </c>
      <c r="X224" s="7"/>
      <c r="Y224" s="7"/>
      <c r="Z224" s="7">
        <f t="shared" si="157"/>
        <v>0</v>
      </c>
      <c r="AA224" s="7">
        <v>40</v>
      </c>
      <c r="AB224" s="7">
        <v>18000</v>
      </c>
      <c r="AC224" s="7">
        <f t="shared" si="158"/>
        <v>720000</v>
      </c>
      <c r="AD224" s="7"/>
      <c r="AE224" s="7"/>
      <c r="AF224" s="7">
        <f t="shared" si="159"/>
        <v>0</v>
      </c>
      <c r="AG224" s="7">
        <v>2</v>
      </c>
      <c r="AH224" s="7">
        <v>18000</v>
      </c>
      <c r="AI224" s="7">
        <f t="shared" si="160"/>
        <v>36000</v>
      </c>
      <c r="AJ224" s="7"/>
      <c r="AK224" s="7"/>
      <c r="AL224" s="7">
        <f t="shared" si="161"/>
        <v>0</v>
      </c>
      <c r="AM224" s="7"/>
      <c r="AN224" s="7"/>
      <c r="AO224" s="7">
        <f t="shared" si="162"/>
        <v>0</v>
      </c>
      <c r="AP224" s="7"/>
      <c r="AQ224" s="7"/>
      <c r="AR224" s="7">
        <f t="shared" si="163"/>
        <v>0</v>
      </c>
      <c r="AS224" s="7"/>
      <c r="AT224" s="7"/>
      <c r="AU224" s="7">
        <f t="shared" si="164"/>
        <v>0</v>
      </c>
      <c r="AV224" s="14"/>
      <c r="AW224" s="14"/>
      <c r="AX224" s="14">
        <f t="shared" si="165"/>
        <v>0</v>
      </c>
      <c r="AY224" s="14"/>
      <c r="AZ224" s="14"/>
      <c r="BA224" s="14">
        <f t="shared" si="166"/>
        <v>0</v>
      </c>
      <c r="BB224" s="14"/>
      <c r="BC224" s="14"/>
      <c r="BD224" s="14">
        <f t="shared" si="167"/>
        <v>0</v>
      </c>
      <c r="BE224" s="14"/>
      <c r="BF224" s="14"/>
      <c r="BG224" s="14">
        <f t="shared" si="168"/>
        <v>0</v>
      </c>
      <c r="BH224" s="14"/>
      <c r="BI224" s="14"/>
      <c r="BJ224" s="14">
        <f t="shared" si="169"/>
        <v>0</v>
      </c>
      <c r="BK224" s="14"/>
      <c r="BL224" s="14"/>
      <c r="BM224" s="14">
        <f t="shared" si="170"/>
        <v>0</v>
      </c>
      <c r="BN224" s="14"/>
      <c r="BO224" s="14"/>
      <c r="BP224" s="14">
        <f t="shared" si="171"/>
        <v>0</v>
      </c>
      <c r="BQ224" s="14"/>
      <c r="BR224" s="14"/>
      <c r="BS224" s="14">
        <f t="shared" si="172"/>
        <v>0</v>
      </c>
      <c r="BT224" s="14"/>
      <c r="BU224" s="14"/>
      <c r="BV224" s="14">
        <f t="shared" si="173"/>
        <v>0</v>
      </c>
      <c r="BW224" s="14"/>
      <c r="BX224" s="14"/>
      <c r="BY224" s="14">
        <f t="shared" si="174"/>
        <v>0</v>
      </c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</row>
    <row r="225" spans="1:104" s="1" customFormat="1">
      <c r="A225" s="11">
        <v>15</v>
      </c>
      <c r="B225" s="11" t="s">
        <v>84</v>
      </c>
      <c r="C225" s="7"/>
      <c r="D225" s="7"/>
      <c r="E225" s="7">
        <f t="shared" si="150"/>
        <v>0</v>
      </c>
      <c r="F225" s="7"/>
      <c r="G225" s="7"/>
      <c r="H225" s="7">
        <f t="shared" si="151"/>
        <v>0</v>
      </c>
      <c r="I225" s="7"/>
      <c r="J225" s="7"/>
      <c r="K225" s="7">
        <f t="shared" si="152"/>
        <v>0</v>
      </c>
      <c r="L225" s="7"/>
      <c r="M225" s="7"/>
      <c r="N225" s="7">
        <f t="shared" si="153"/>
        <v>0</v>
      </c>
      <c r="O225" s="7"/>
      <c r="P225" s="7"/>
      <c r="Q225" s="7">
        <f t="shared" si="154"/>
        <v>0</v>
      </c>
      <c r="R225" s="7"/>
      <c r="S225" s="7"/>
      <c r="T225" s="7">
        <f t="shared" si="155"/>
        <v>0</v>
      </c>
      <c r="U225" s="7"/>
      <c r="V225" s="7"/>
      <c r="W225" s="7">
        <f t="shared" si="156"/>
        <v>0</v>
      </c>
      <c r="X225" s="7"/>
      <c r="Y225" s="7"/>
      <c r="Z225" s="7">
        <f t="shared" si="157"/>
        <v>0</v>
      </c>
      <c r="AA225" s="7"/>
      <c r="AB225" s="7"/>
      <c r="AC225" s="7">
        <f t="shared" si="158"/>
        <v>0</v>
      </c>
      <c r="AD225" s="7"/>
      <c r="AE225" s="7"/>
      <c r="AF225" s="7">
        <f t="shared" si="159"/>
        <v>0</v>
      </c>
      <c r="AG225" s="7"/>
      <c r="AH225" s="7"/>
      <c r="AI225" s="7">
        <f t="shared" si="160"/>
        <v>0</v>
      </c>
      <c r="AJ225" s="7"/>
      <c r="AK225" s="7"/>
      <c r="AL225" s="7">
        <f t="shared" si="161"/>
        <v>0</v>
      </c>
      <c r="AM225" s="7"/>
      <c r="AN225" s="7"/>
      <c r="AO225" s="7">
        <f t="shared" si="162"/>
        <v>0</v>
      </c>
      <c r="AP225" s="7"/>
      <c r="AQ225" s="7"/>
      <c r="AR225" s="7">
        <f t="shared" si="163"/>
        <v>0</v>
      </c>
      <c r="AS225" s="7"/>
      <c r="AT225" s="7"/>
      <c r="AU225" s="7">
        <f t="shared" si="164"/>
        <v>0</v>
      </c>
      <c r="AV225" s="14"/>
      <c r="AW225" s="14"/>
      <c r="AX225" s="14">
        <f t="shared" si="165"/>
        <v>0</v>
      </c>
      <c r="AY225" s="14"/>
      <c r="AZ225" s="14"/>
      <c r="BA225" s="14">
        <f t="shared" si="166"/>
        <v>0</v>
      </c>
      <c r="BB225" s="14"/>
      <c r="BC225" s="14"/>
      <c r="BD225" s="14">
        <f t="shared" si="167"/>
        <v>0</v>
      </c>
      <c r="BE225" s="14"/>
      <c r="BF225" s="14"/>
      <c r="BG225" s="14">
        <f t="shared" si="168"/>
        <v>0</v>
      </c>
      <c r="BH225" s="14"/>
      <c r="BI225" s="14"/>
      <c r="BJ225" s="14">
        <f t="shared" si="169"/>
        <v>0</v>
      </c>
      <c r="BK225" s="14"/>
      <c r="BL225" s="14"/>
      <c r="BM225" s="14">
        <f t="shared" si="170"/>
        <v>0</v>
      </c>
      <c r="BN225" s="14"/>
      <c r="BO225" s="14"/>
      <c r="BP225" s="14">
        <f t="shared" si="171"/>
        <v>0</v>
      </c>
      <c r="BQ225" s="14"/>
      <c r="BR225" s="14"/>
      <c r="BS225" s="14">
        <f t="shared" si="172"/>
        <v>0</v>
      </c>
      <c r="BT225" s="14"/>
      <c r="BU225" s="14"/>
      <c r="BV225" s="14">
        <f t="shared" si="173"/>
        <v>0</v>
      </c>
      <c r="BW225" s="14"/>
      <c r="BX225" s="14"/>
      <c r="BY225" s="14">
        <f t="shared" si="174"/>
        <v>0</v>
      </c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</row>
    <row r="226" spans="1:104" s="1" customFormat="1">
      <c r="A226" s="11">
        <v>16</v>
      </c>
      <c r="B226" s="11" t="s">
        <v>85</v>
      </c>
      <c r="C226" s="7"/>
      <c r="D226" s="7"/>
      <c r="E226" s="7">
        <f t="shared" si="150"/>
        <v>0</v>
      </c>
      <c r="F226" s="7"/>
      <c r="G226" s="7"/>
      <c r="H226" s="7">
        <f t="shared" si="151"/>
        <v>0</v>
      </c>
      <c r="I226" s="7"/>
      <c r="J226" s="7"/>
      <c r="K226" s="7">
        <f t="shared" si="152"/>
        <v>0</v>
      </c>
      <c r="L226" s="7"/>
      <c r="M226" s="7"/>
      <c r="N226" s="7">
        <f t="shared" si="153"/>
        <v>0</v>
      </c>
      <c r="O226" s="7"/>
      <c r="P226" s="7"/>
      <c r="Q226" s="7">
        <f t="shared" si="154"/>
        <v>0</v>
      </c>
      <c r="R226" s="7"/>
      <c r="S226" s="7"/>
      <c r="T226" s="7">
        <f t="shared" si="155"/>
        <v>0</v>
      </c>
      <c r="U226" s="7"/>
      <c r="V226" s="7"/>
      <c r="W226" s="7">
        <f t="shared" si="156"/>
        <v>0</v>
      </c>
      <c r="X226" s="7"/>
      <c r="Y226" s="7"/>
      <c r="Z226" s="7">
        <f t="shared" si="157"/>
        <v>0</v>
      </c>
      <c r="AA226" s="7"/>
      <c r="AB226" s="7"/>
      <c r="AC226" s="7">
        <f t="shared" si="158"/>
        <v>0</v>
      </c>
      <c r="AD226" s="7"/>
      <c r="AE226" s="7"/>
      <c r="AF226" s="7">
        <f t="shared" si="159"/>
        <v>0</v>
      </c>
      <c r="AG226" s="7"/>
      <c r="AH226" s="7"/>
      <c r="AI226" s="7">
        <f t="shared" si="160"/>
        <v>0</v>
      </c>
      <c r="AJ226" s="7"/>
      <c r="AK226" s="7"/>
      <c r="AL226" s="7">
        <f t="shared" si="161"/>
        <v>0</v>
      </c>
      <c r="AM226" s="7"/>
      <c r="AN226" s="7"/>
      <c r="AO226" s="7">
        <f t="shared" si="162"/>
        <v>0</v>
      </c>
      <c r="AP226" s="7"/>
      <c r="AQ226" s="7"/>
      <c r="AR226" s="7">
        <f t="shared" si="163"/>
        <v>0</v>
      </c>
      <c r="AS226" s="7"/>
      <c r="AT226" s="7"/>
      <c r="AU226" s="7">
        <f t="shared" si="164"/>
        <v>0</v>
      </c>
      <c r="AV226" s="14"/>
      <c r="AW226" s="14"/>
      <c r="AX226" s="14">
        <f t="shared" si="165"/>
        <v>0</v>
      </c>
      <c r="AY226" s="14"/>
      <c r="AZ226" s="14"/>
      <c r="BA226" s="14">
        <f t="shared" si="166"/>
        <v>0</v>
      </c>
      <c r="BB226" s="14"/>
      <c r="BC226" s="14"/>
      <c r="BD226" s="14">
        <f t="shared" si="167"/>
        <v>0</v>
      </c>
      <c r="BE226" s="14"/>
      <c r="BF226" s="14"/>
      <c r="BG226" s="14">
        <f t="shared" si="168"/>
        <v>0</v>
      </c>
      <c r="BH226" s="14"/>
      <c r="BI226" s="14"/>
      <c r="BJ226" s="14">
        <f t="shared" si="169"/>
        <v>0</v>
      </c>
      <c r="BK226" s="14"/>
      <c r="BL226" s="14"/>
      <c r="BM226" s="14">
        <f t="shared" si="170"/>
        <v>0</v>
      </c>
      <c r="BN226" s="14"/>
      <c r="BO226" s="14"/>
      <c r="BP226" s="14">
        <f t="shared" si="171"/>
        <v>0</v>
      </c>
      <c r="BQ226" s="14"/>
      <c r="BR226" s="14"/>
      <c r="BS226" s="14">
        <f t="shared" si="172"/>
        <v>0</v>
      </c>
      <c r="BT226" s="14"/>
      <c r="BU226" s="14"/>
      <c r="BV226" s="14">
        <f t="shared" si="173"/>
        <v>0</v>
      </c>
      <c r="BW226" s="14"/>
      <c r="BX226" s="14"/>
      <c r="BY226" s="14">
        <f t="shared" si="174"/>
        <v>0</v>
      </c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</row>
    <row r="227" spans="1:104" s="1" customFormat="1">
      <c r="A227" s="11">
        <v>17</v>
      </c>
      <c r="B227" s="11" t="s">
        <v>86</v>
      </c>
      <c r="C227" s="7"/>
      <c r="D227" s="7"/>
      <c r="E227" s="7">
        <f t="shared" si="150"/>
        <v>0</v>
      </c>
      <c r="F227" s="7"/>
      <c r="G227" s="7"/>
      <c r="H227" s="7">
        <f t="shared" si="151"/>
        <v>0</v>
      </c>
      <c r="I227" s="7"/>
      <c r="J227" s="7"/>
      <c r="K227" s="7">
        <f t="shared" si="152"/>
        <v>0</v>
      </c>
      <c r="L227" s="7"/>
      <c r="M227" s="7"/>
      <c r="N227" s="7">
        <f t="shared" si="153"/>
        <v>0</v>
      </c>
      <c r="O227" s="7"/>
      <c r="P227" s="7"/>
      <c r="Q227" s="7">
        <f t="shared" si="154"/>
        <v>0</v>
      </c>
      <c r="R227" s="7"/>
      <c r="S227" s="7"/>
      <c r="T227" s="7">
        <f t="shared" si="155"/>
        <v>0</v>
      </c>
      <c r="U227" s="7"/>
      <c r="V227" s="7"/>
      <c r="W227" s="7">
        <f t="shared" si="156"/>
        <v>0</v>
      </c>
      <c r="X227" s="7"/>
      <c r="Y227" s="7"/>
      <c r="Z227" s="7">
        <f t="shared" si="157"/>
        <v>0</v>
      </c>
      <c r="AA227" s="7"/>
      <c r="AB227" s="7"/>
      <c r="AC227" s="7">
        <f t="shared" si="158"/>
        <v>0</v>
      </c>
      <c r="AD227" s="7"/>
      <c r="AE227" s="7"/>
      <c r="AF227" s="7">
        <f t="shared" si="159"/>
        <v>0</v>
      </c>
      <c r="AG227" s="7"/>
      <c r="AH227" s="7"/>
      <c r="AI227" s="7">
        <f t="shared" si="160"/>
        <v>0</v>
      </c>
      <c r="AJ227" s="7"/>
      <c r="AK227" s="7"/>
      <c r="AL227" s="7">
        <f t="shared" si="161"/>
        <v>0</v>
      </c>
      <c r="AM227" s="7"/>
      <c r="AN227" s="7"/>
      <c r="AO227" s="7">
        <f t="shared" si="162"/>
        <v>0</v>
      </c>
      <c r="AP227" s="7"/>
      <c r="AQ227" s="7"/>
      <c r="AR227" s="7">
        <f t="shared" si="163"/>
        <v>0</v>
      </c>
      <c r="AS227" s="7"/>
      <c r="AT227" s="7"/>
      <c r="AU227" s="7">
        <f t="shared" si="164"/>
        <v>0</v>
      </c>
      <c r="AV227" s="14"/>
      <c r="AW227" s="14"/>
      <c r="AX227" s="14">
        <f t="shared" si="165"/>
        <v>0</v>
      </c>
      <c r="AY227" s="14"/>
      <c r="AZ227" s="14"/>
      <c r="BA227" s="14">
        <f t="shared" si="166"/>
        <v>0</v>
      </c>
      <c r="BB227" s="14"/>
      <c r="BC227" s="14"/>
      <c r="BD227" s="14">
        <f t="shared" si="167"/>
        <v>0</v>
      </c>
      <c r="BE227" s="14"/>
      <c r="BF227" s="14"/>
      <c r="BG227" s="14">
        <f t="shared" si="168"/>
        <v>0</v>
      </c>
      <c r="BH227" s="14"/>
      <c r="BI227" s="14"/>
      <c r="BJ227" s="14">
        <f t="shared" si="169"/>
        <v>0</v>
      </c>
      <c r="BK227" s="14"/>
      <c r="BL227" s="14"/>
      <c r="BM227" s="14">
        <f t="shared" si="170"/>
        <v>0</v>
      </c>
      <c r="BN227" s="14"/>
      <c r="BO227" s="14"/>
      <c r="BP227" s="14">
        <f t="shared" si="171"/>
        <v>0</v>
      </c>
      <c r="BQ227" s="14"/>
      <c r="BR227" s="14"/>
      <c r="BS227" s="14">
        <f t="shared" si="172"/>
        <v>0</v>
      </c>
      <c r="BT227" s="14"/>
      <c r="BU227" s="14"/>
      <c r="BV227" s="14">
        <f t="shared" si="173"/>
        <v>0</v>
      </c>
      <c r="BW227" s="14"/>
      <c r="BX227" s="14"/>
      <c r="BY227" s="14">
        <f t="shared" si="174"/>
        <v>0</v>
      </c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</row>
    <row r="228" spans="1:104" s="1" customFormat="1">
      <c r="A228" s="11">
        <v>18</v>
      </c>
      <c r="B228" s="11"/>
      <c r="C228" s="7"/>
      <c r="D228" s="7"/>
      <c r="E228" s="7">
        <f t="shared" si="150"/>
        <v>0</v>
      </c>
      <c r="F228" s="7"/>
      <c r="G228" s="7"/>
      <c r="H228" s="7">
        <f t="shared" si="151"/>
        <v>0</v>
      </c>
      <c r="I228" s="7"/>
      <c r="J228" s="7"/>
      <c r="K228" s="7">
        <f t="shared" si="152"/>
        <v>0</v>
      </c>
      <c r="L228" s="7"/>
      <c r="M228" s="7"/>
      <c r="N228" s="7">
        <f t="shared" si="153"/>
        <v>0</v>
      </c>
      <c r="O228" s="7"/>
      <c r="P228" s="7"/>
      <c r="Q228" s="7">
        <f t="shared" si="154"/>
        <v>0</v>
      </c>
      <c r="R228" s="7"/>
      <c r="S228" s="7"/>
      <c r="T228" s="7">
        <f t="shared" si="155"/>
        <v>0</v>
      </c>
      <c r="U228" s="7"/>
      <c r="V228" s="7"/>
      <c r="W228" s="7">
        <f t="shared" si="156"/>
        <v>0</v>
      </c>
      <c r="X228" s="7"/>
      <c r="Y228" s="7"/>
      <c r="Z228" s="7">
        <f t="shared" si="157"/>
        <v>0</v>
      </c>
      <c r="AA228" s="7"/>
      <c r="AB228" s="7"/>
      <c r="AC228" s="7">
        <f t="shared" si="158"/>
        <v>0</v>
      </c>
      <c r="AD228" s="7"/>
      <c r="AE228" s="7"/>
      <c r="AF228" s="7">
        <f t="shared" si="159"/>
        <v>0</v>
      </c>
      <c r="AG228" s="7"/>
      <c r="AH228" s="7"/>
      <c r="AI228" s="7">
        <f t="shared" si="160"/>
        <v>0</v>
      </c>
      <c r="AJ228" s="7"/>
      <c r="AK228" s="7"/>
      <c r="AL228" s="7">
        <f t="shared" si="161"/>
        <v>0</v>
      </c>
      <c r="AM228" s="7"/>
      <c r="AN228" s="7"/>
      <c r="AO228" s="7">
        <f t="shared" si="162"/>
        <v>0</v>
      </c>
      <c r="AP228" s="7"/>
      <c r="AQ228" s="7"/>
      <c r="AR228" s="7">
        <f t="shared" si="163"/>
        <v>0</v>
      </c>
      <c r="AS228" s="7"/>
      <c r="AT228" s="7"/>
      <c r="AU228" s="7">
        <f t="shared" si="164"/>
        <v>0</v>
      </c>
      <c r="AV228" s="14"/>
      <c r="AW228" s="14"/>
      <c r="AX228" s="14">
        <f t="shared" si="165"/>
        <v>0</v>
      </c>
      <c r="AY228" s="14"/>
      <c r="AZ228" s="14"/>
      <c r="BA228" s="14">
        <f t="shared" si="166"/>
        <v>0</v>
      </c>
      <c r="BB228" s="14"/>
      <c r="BC228" s="14"/>
      <c r="BD228" s="14">
        <f t="shared" si="167"/>
        <v>0</v>
      </c>
      <c r="BE228" s="14"/>
      <c r="BF228" s="14"/>
      <c r="BG228" s="14">
        <f t="shared" si="168"/>
        <v>0</v>
      </c>
      <c r="BH228" s="14"/>
      <c r="BI228" s="14"/>
      <c r="BJ228" s="14">
        <f t="shared" si="169"/>
        <v>0</v>
      </c>
      <c r="BK228" s="14"/>
      <c r="BL228" s="14"/>
      <c r="BM228" s="14">
        <f t="shared" si="170"/>
        <v>0</v>
      </c>
      <c r="BN228" s="14"/>
      <c r="BO228" s="14"/>
      <c r="BP228" s="14">
        <f t="shared" si="171"/>
        <v>0</v>
      </c>
      <c r="BQ228" s="14"/>
      <c r="BR228" s="14"/>
      <c r="BS228" s="14">
        <f t="shared" si="172"/>
        <v>0</v>
      </c>
      <c r="BT228" s="14"/>
      <c r="BU228" s="14"/>
      <c r="BV228" s="14">
        <f t="shared" si="173"/>
        <v>0</v>
      </c>
      <c r="BW228" s="14"/>
      <c r="BX228" s="14"/>
      <c r="BY228" s="14">
        <f t="shared" si="174"/>
        <v>0</v>
      </c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</row>
    <row r="229" spans="1:104" s="1" customFormat="1">
      <c r="A229" s="11">
        <v>19</v>
      </c>
      <c r="B229" s="11"/>
      <c r="C229" s="7"/>
      <c r="D229" s="7"/>
      <c r="E229" s="7">
        <f t="shared" si="150"/>
        <v>0</v>
      </c>
      <c r="F229" s="7"/>
      <c r="G229" s="7"/>
      <c r="H229" s="7">
        <f t="shared" si="151"/>
        <v>0</v>
      </c>
      <c r="I229" s="7"/>
      <c r="J229" s="7"/>
      <c r="K229" s="7">
        <f t="shared" si="152"/>
        <v>0</v>
      </c>
      <c r="L229" s="7"/>
      <c r="M229" s="7"/>
      <c r="N229" s="7">
        <f t="shared" si="153"/>
        <v>0</v>
      </c>
      <c r="O229" s="7"/>
      <c r="P229" s="7"/>
      <c r="Q229" s="7">
        <f t="shared" si="154"/>
        <v>0</v>
      </c>
      <c r="R229" s="7"/>
      <c r="S229" s="7"/>
      <c r="T229" s="7">
        <f t="shared" si="155"/>
        <v>0</v>
      </c>
      <c r="U229" s="7"/>
      <c r="V229" s="7"/>
      <c r="W229" s="7">
        <f t="shared" si="156"/>
        <v>0</v>
      </c>
      <c r="X229" s="7"/>
      <c r="Y229" s="7"/>
      <c r="Z229" s="7">
        <f t="shared" si="157"/>
        <v>0</v>
      </c>
      <c r="AA229" s="7"/>
      <c r="AB229" s="7"/>
      <c r="AC229" s="7">
        <f t="shared" si="158"/>
        <v>0</v>
      </c>
      <c r="AD229" s="7"/>
      <c r="AE229" s="7"/>
      <c r="AF229" s="7">
        <f t="shared" si="159"/>
        <v>0</v>
      </c>
      <c r="AG229" s="7"/>
      <c r="AH229" s="7"/>
      <c r="AI229" s="7">
        <f t="shared" si="160"/>
        <v>0</v>
      </c>
      <c r="AJ229" s="7"/>
      <c r="AK229" s="7"/>
      <c r="AL229" s="7">
        <f t="shared" si="161"/>
        <v>0</v>
      </c>
      <c r="AM229" s="7"/>
      <c r="AN229" s="7"/>
      <c r="AO229" s="7">
        <f t="shared" si="162"/>
        <v>0</v>
      </c>
      <c r="AP229" s="7"/>
      <c r="AQ229" s="7"/>
      <c r="AR229" s="7">
        <f t="shared" si="163"/>
        <v>0</v>
      </c>
      <c r="AS229" s="7"/>
      <c r="AT229" s="7"/>
      <c r="AU229" s="7">
        <f t="shared" si="164"/>
        <v>0</v>
      </c>
      <c r="AV229" s="14"/>
      <c r="AW229" s="14"/>
      <c r="AX229" s="14">
        <f t="shared" si="165"/>
        <v>0</v>
      </c>
      <c r="AY229" s="14"/>
      <c r="AZ229" s="14"/>
      <c r="BA229" s="14">
        <f t="shared" si="166"/>
        <v>0</v>
      </c>
      <c r="BB229" s="14"/>
      <c r="BC229" s="14"/>
      <c r="BD229" s="14">
        <f t="shared" si="167"/>
        <v>0</v>
      </c>
      <c r="BE229" s="14"/>
      <c r="BF229" s="14"/>
      <c r="BG229" s="14">
        <f t="shared" si="168"/>
        <v>0</v>
      </c>
      <c r="BH229" s="14"/>
      <c r="BI229" s="14"/>
      <c r="BJ229" s="14">
        <f t="shared" si="169"/>
        <v>0</v>
      </c>
      <c r="BK229" s="14"/>
      <c r="BL229" s="14"/>
      <c r="BM229" s="14">
        <f t="shared" si="170"/>
        <v>0</v>
      </c>
      <c r="BN229" s="14"/>
      <c r="BO229" s="14"/>
      <c r="BP229" s="14">
        <f t="shared" si="171"/>
        <v>0</v>
      </c>
      <c r="BQ229" s="14"/>
      <c r="BR229" s="14"/>
      <c r="BS229" s="14">
        <f t="shared" si="172"/>
        <v>0</v>
      </c>
      <c r="BT229" s="14"/>
      <c r="BU229" s="14"/>
      <c r="BV229" s="14">
        <f t="shared" si="173"/>
        <v>0</v>
      </c>
      <c r="BW229" s="14"/>
      <c r="BX229" s="14"/>
      <c r="BY229" s="14">
        <f t="shared" si="174"/>
        <v>0</v>
      </c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</row>
    <row r="230" spans="1:104" s="1" customFormat="1">
      <c r="A230" s="11">
        <v>20</v>
      </c>
      <c r="B230" s="11"/>
      <c r="C230" s="7"/>
      <c r="D230" s="7"/>
      <c r="E230" s="7">
        <f t="shared" si="150"/>
        <v>0</v>
      </c>
      <c r="F230" s="7"/>
      <c r="G230" s="7"/>
      <c r="H230" s="7">
        <f t="shared" si="151"/>
        <v>0</v>
      </c>
      <c r="I230" s="7"/>
      <c r="J230" s="7"/>
      <c r="K230" s="7">
        <f t="shared" si="152"/>
        <v>0</v>
      </c>
      <c r="L230" s="7"/>
      <c r="M230" s="7"/>
      <c r="N230" s="7">
        <f t="shared" si="153"/>
        <v>0</v>
      </c>
      <c r="O230" s="7"/>
      <c r="P230" s="7"/>
      <c r="Q230" s="7">
        <f t="shared" si="154"/>
        <v>0</v>
      </c>
      <c r="R230" s="7"/>
      <c r="S230" s="7"/>
      <c r="T230" s="7">
        <f t="shared" si="155"/>
        <v>0</v>
      </c>
      <c r="U230" s="7"/>
      <c r="V230" s="7"/>
      <c r="W230" s="7">
        <f t="shared" si="156"/>
        <v>0</v>
      </c>
      <c r="X230" s="7"/>
      <c r="Y230" s="7"/>
      <c r="Z230" s="7">
        <f t="shared" si="157"/>
        <v>0</v>
      </c>
      <c r="AA230" s="7"/>
      <c r="AB230" s="7"/>
      <c r="AC230" s="7">
        <f t="shared" si="158"/>
        <v>0</v>
      </c>
      <c r="AD230" s="7"/>
      <c r="AE230" s="7"/>
      <c r="AF230" s="7">
        <f t="shared" si="159"/>
        <v>0</v>
      </c>
      <c r="AG230" s="7"/>
      <c r="AH230" s="7"/>
      <c r="AI230" s="7">
        <f t="shared" si="160"/>
        <v>0</v>
      </c>
      <c r="AJ230" s="7"/>
      <c r="AK230" s="7"/>
      <c r="AL230" s="7">
        <f t="shared" si="161"/>
        <v>0</v>
      </c>
      <c r="AM230" s="7"/>
      <c r="AN230" s="7"/>
      <c r="AO230" s="7">
        <f t="shared" si="162"/>
        <v>0</v>
      </c>
      <c r="AP230" s="7"/>
      <c r="AQ230" s="7"/>
      <c r="AR230" s="7">
        <f t="shared" si="163"/>
        <v>0</v>
      </c>
      <c r="AS230" s="7"/>
      <c r="AT230" s="7"/>
      <c r="AU230" s="7">
        <f t="shared" si="164"/>
        <v>0</v>
      </c>
      <c r="AV230" s="14"/>
      <c r="AW230" s="14"/>
      <c r="AX230" s="14">
        <f t="shared" si="165"/>
        <v>0</v>
      </c>
      <c r="AY230" s="14"/>
      <c r="AZ230" s="14"/>
      <c r="BA230" s="14">
        <f t="shared" si="166"/>
        <v>0</v>
      </c>
      <c r="BB230" s="14"/>
      <c r="BC230" s="14"/>
      <c r="BD230" s="14">
        <f t="shared" si="167"/>
        <v>0</v>
      </c>
      <c r="BE230" s="14"/>
      <c r="BF230" s="14"/>
      <c r="BG230" s="14">
        <f t="shared" si="168"/>
        <v>0</v>
      </c>
      <c r="BH230" s="14"/>
      <c r="BI230" s="14"/>
      <c r="BJ230" s="14">
        <f t="shared" si="169"/>
        <v>0</v>
      </c>
      <c r="BK230" s="14"/>
      <c r="BL230" s="14"/>
      <c r="BM230" s="14">
        <f t="shared" si="170"/>
        <v>0</v>
      </c>
      <c r="BN230" s="14"/>
      <c r="BO230" s="14"/>
      <c r="BP230" s="14">
        <f t="shared" si="171"/>
        <v>0</v>
      </c>
      <c r="BQ230" s="14"/>
      <c r="BR230" s="14"/>
      <c r="BS230" s="14">
        <f t="shared" si="172"/>
        <v>0</v>
      </c>
      <c r="BT230" s="14"/>
      <c r="BU230" s="14"/>
      <c r="BV230" s="14">
        <f t="shared" si="173"/>
        <v>0</v>
      </c>
      <c r="BW230" s="14"/>
      <c r="BX230" s="14"/>
      <c r="BY230" s="14">
        <f t="shared" si="174"/>
        <v>0</v>
      </c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</row>
    <row r="231" spans="1:104" s="1" customFormat="1">
      <c r="A231" s="11">
        <v>21</v>
      </c>
      <c r="B231" s="11"/>
      <c r="C231" s="7"/>
      <c r="D231" s="7"/>
      <c r="E231" s="7">
        <f t="shared" si="150"/>
        <v>0</v>
      </c>
      <c r="F231" s="7"/>
      <c r="G231" s="7"/>
      <c r="H231" s="7">
        <f t="shared" si="151"/>
        <v>0</v>
      </c>
      <c r="I231" s="7"/>
      <c r="J231" s="7"/>
      <c r="K231" s="7">
        <f t="shared" si="152"/>
        <v>0</v>
      </c>
      <c r="L231" s="7"/>
      <c r="M231" s="7"/>
      <c r="N231" s="7">
        <f t="shared" si="153"/>
        <v>0</v>
      </c>
      <c r="O231" s="7"/>
      <c r="P231" s="7"/>
      <c r="Q231" s="7">
        <f t="shared" si="154"/>
        <v>0</v>
      </c>
      <c r="R231" s="7"/>
      <c r="S231" s="7"/>
      <c r="T231" s="7">
        <f t="shared" si="155"/>
        <v>0</v>
      </c>
      <c r="U231" s="7"/>
      <c r="V231" s="7"/>
      <c r="W231" s="7">
        <f t="shared" si="156"/>
        <v>0</v>
      </c>
      <c r="X231" s="7"/>
      <c r="Y231" s="7"/>
      <c r="Z231" s="7">
        <f t="shared" si="157"/>
        <v>0</v>
      </c>
      <c r="AA231" s="7"/>
      <c r="AB231" s="7"/>
      <c r="AC231" s="7">
        <f t="shared" si="158"/>
        <v>0</v>
      </c>
      <c r="AD231" s="7"/>
      <c r="AE231" s="7"/>
      <c r="AF231" s="7">
        <f t="shared" si="159"/>
        <v>0</v>
      </c>
      <c r="AG231" s="7"/>
      <c r="AH231" s="7"/>
      <c r="AI231" s="7">
        <f t="shared" si="160"/>
        <v>0</v>
      </c>
      <c r="AJ231" s="7"/>
      <c r="AK231" s="7"/>
      <c r="AL231" s="7">
        <f t="shared" si="161"/>
        <v>0</v>
      </c>
      <c r="AM231" s="7"/>
      <c r="AN231" s="7"/>
      <c r="AO231" s="7">
        <f t="shared" si="162"/>
        <v>0</v>
      </c>
      <c r="AP231" s="7"/>
      <c r="AQ231" s="7"/>
      <c r="AR231" s="7">
        <f t="shared" si="163"/>
        <v>0</v>
      </c>
      <c r="AS231" s="7"/>
      <c r="AT231" s="7"/>
      <c r="AU231" s="7">
        <f t="shared" si="164"/>
        <v>0</v>
      </c>
      <c r="AV231" s="14"/>
      <c r="AW231" s="14"/>
      <c r="AX231" s="14">
        <f t="shared" si="165"/>
        <v>0</v>
      </c>
      <c r="AY231" s="14"/>
      <c r="AZ231" s="14"/>
      <c r="BA231" s="14">
        <f t="shared" si="166"/>
        <v>0</v>
      </c>
      <c r="BB231" s="14"/>
      <c r="BC231" s="14"/>
      <c r="BD231" s="14">
        <f t="shared" si="167"/>
        <v>0</v>
      </c>
      <c r="BE231" s="14"/>
      <c r="BF231" s="14"/>
      <c r="BG231" s="14">
        <f t="shared" si="168"/>
        <v>0</v>
      </c>
      <c r="BH231" s="14"/>
      <c r="BI231" s="14"/>
      <c r="BJ231" s="14">
        <f t="shared" si="169"/>
        <v>0</v>
      </c>
      <c r="BK231" s="14"/>
      <c r="BL231" s="14"/>
      <c r="BM231" s="14">
        <f t="shared" si="170"/>
        <v>0</v>
      </c>
      <c r="BN231" s="14"/>
      <c r="BO231" s="14"/>
      <c r="BP231" s="14">
        <f t="shared" si="171"/>
        <v>0</v>
      </c>
      <c r="BQ231" s="14"/>
      <c r="BR231" s="14"/>
      <c r="BS231" s="14">
        <f t="shared" si="172"/>
        <v>0</v>
      </c>
      <c r="BT231" s="14"/>
      <c r="BU231" s="14"/>
      <c r="BV231" s="14">
        <f t="shared" si="173"/>
        <v>0</v>
      </c>
      <c r="BW231" s="14"/>
      <c r="BX231" s="14"/>
      <c r="BY231" s="14">
        <f t="shared" si="174"/>
        <v>0</v>
      </c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</row>
    <row r="232" spans="1:104" s="1" customFormat="1"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  <c r="BT232" s="15"/>
      <c r="BU232" s="15"/>
      <c r="BV232" s="15"/>
      <c r="BW232" s="15"/>
      <c r="BX232" s="15"/>
      <c r="BY232" s="15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</row>
    <row r="233" spans="1:104" s="1" customFormat="1">
      <c r="C233" s="8"/>
      <c r="D233" s="8"/>
      <c r="E233" s="9">
        <f>SUM(E211:E231)</f>
        <v>11875000</v>
      </c>
      <c r="F233" s="8"/>
      <c r="G233" s="8"/>
      <c r="H233" s="9">
        <f>SUM(H211:H231)</f>
        <v>23000000</v>
      </c>
      <c r="I233" s="8"/>
      <c r="J233" s="8"/>
      <c r="K233" s="9">
        <f>SUM(K211:K231)</f>
        <v>11210000</v>
      </c>
      <c r="L233" s="8"/>
      <c r="M233" s="8"/>
      <c r="N233" s="9">
        <f>SUM(N211:N231)</f>
        <v>480000</v>
      </c>
      <c r="O233" s="8"/>
      <c r="P233" s="8"/>
      <c r="Q233" s="9">
        <f>SUM(Q211:Q231)</f>
        <v>6150000</v>
      </c>
      <c r="R233" s="8"/>
      <c r="S233" s="8"/>
      <c r="T233" s="9">
        <f>SUM(T211:T231)</f>
        <v>260000</v>
      </c>
      <c r="U233" s="8"/>
      <c r="V233" s="8"/>
      <c r="W233" s="9">
        <f>SUM(W211:W231)</f>
        <v>4675000</v>
      </c>
      <c r="X233" s="8"/>
      <c r="Y233" s="8"/>
      <c r="Z233" s="9">
        <f>SUM(Z211:Z231)</f>
        <v>5320000</v>
      </c>
      <c r="AA233" s="8"/>
      <c r="AB233" s="8"/>
      <c r="AC233" s="9">
        <f>SUM(AC211:AC231)</f>
        <v>8730000</v>
      </c>
      <c r="AD233" s="8"/>
      <c r="AE233" s="8"/>
      <c r="AF233" s="9">
        <f>SUM(AF211:AF231)</f>
        <v>820000</v>
      </c>
      <c r="AG233" s="8"/>
      <c r="AH233" s="8"/>
      <c r="AI233" s="9">
        <f>SUM(AI211:AI231)</f>
        <v>372500</v>
      </c>
      <c r="AJ233" s="8"/>
      <c r="AK233" s="8"/>
      <c r="AL233" s="9">
        <f>SUM(AL211:AL231)</f>
        <v>1525000</v>
      </c>
      <c r="AM233" s="8"/>
      <c r="AN233" s="8"/>
      <c r="AO233" s="9">
        <f>SUM(AO211:AO231)</f>
        <v>8800000</v>
      </c>
      <c r="AP233" s="8"/>
      <c r="AQ233" s="8"/>
      <c r="AR233" s="9">
        <f>SUM(AR211:AR231)</f>
        <v>1830000</v>
      </c>
      <c r="AS233" s="8"/>
      <c r="AT233" s="8"/>
      <c r="AU233" s="9">
        <f>SUM(AU211:AU231)</f>
        <v>3150000</v>
      </c>
      <c r="AV233" s="15"/>
      <c r="AW233" s="15"/>
      <c r="AX233" s="17">
        <f>SUM(AX211:AX231)</f>
        <v>0</v>
      </c>
      <c r="AY233" s="15"/>
      <c r="AZ233" s="15"/>
      <c r="BA233" s="17">
        <f>SUM(BA211:BA231)</f>
        <v>0</v>
      </c>
      <c r="BB233" s="15"/>
      <c r="BC233" s="15"/>
      <c r="BD233" s="17">
        <f>SUM(BD211:BD231)</f>
        <v>0</v>
      </c>
      <c r="BE233" s="15"/>
      <c r="BF233" s="15"/>
      <c r="BG233" s="17">
        <f>SUM(BG211:BG231)</f>
        <v>0</v>
      </c>
      <c r="BH233" s="15"/>
      <c r="BI233" s="15"/>
      <c r="BJ233" s="17">
        <f>SUM(BJ211:BJ231)</f>
        <v>0</v>
      </c>
      <c r="BK233" s="15"/>
      <c r="BL233" s="15"/>
      <c r="BM233" s="17">
        <f>SUM(BM211:BM231)</f>
        <v>0</v>
      </c>
      <c r="BN233" s="15"/>
      <c r="BO233" s="15"/>
      <c r="BP233" s="17">
        <f>SUM(BP211:BP231)</f>
        <v>0</v>
      </c>
      <c r="BQ233" s="15"/>
      <c r="BR233" s="15"/>
      <c r="BS233" s="17">
        <f>SUM(BS211:BS231)</f>
        <v>0</v>
      </c>
      <c r="BT233" s="15"/>
      <c r="BU233" s="15"/>
      <c r="BV233" s="17">
        <f>SUM(BV211:BV231)</f>
        <v>0</v>
      </c>
      <c r="BW233" s="15"/>
      <c r="BX233" s="15"/>
      <c r="BY233" s="17">
        <f>SUM(BY211:BY231)</f>
        <v>0</v>
      </c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</row>
    <row r="234" spans="1:104" s="1" customFormat="1">
      <c r="C234" s="8"/>
      <c r="D234" s="8" t="s">
        <v>71</v>
      </c>
      <c r="E234" s="9">
        <v>11875000</v>
      </c>
      <c r="F234" s="2"/>
      <c r="G234" s="8" t="s">
        <v>71</v>
      </c>
      <c r="H234" s="9">
        <v>23000000</v>
      </c>
      <c r="I234" s="2"/>
      <c r="J234" s="8" t="s">
        <v>71</v>
      </c>
      <c r="K234" s="9">
        <v>11210000</v>
      </c>
      <c r="L234" s="2"/>
      <c r="M234" s="8" t="s">
        <v>71</v>
      </c>
      <c r="N234" s="9">
        <v>480000</v>
      </c>
      <c r="O234" s="2"/>
      <c r="P234" s="8" t="s">
        <v>71</v>
      </c>
      <c r="Q234" s="9">
        <v>6150000</v>
      </c>
      <c r="R234" s="2"/>
      <c r="S234" s="8" t="s">
        <v>71</v>
      </c>
      <c r="T234" s="9">
        <v>260000</v>
      </c>
      <c r="U234" s="2"/>
      <c r="V234" s="8" t="s">
        <v>71</v>
      </c>
      <c r="W234" s="9">
        <f>W233</f>
        <v>4675000</v>
      </c>
      <c r="X234" s="2"/>
      <c r="Y234" s="8" t="s">
        <v>71</v>
      </c>
      <c r="Z234" s="9">
        <v>5320000</v>
      </c>
      <c r="AA234" s="2"/>
      <c r="AB234" s="8" t="s">
        <v>71</v>
      </c>
      <c r="AC234" s="9">
        <v>8730000</v>
      </c>
      <c r="AD234" s="2"/>
      <c r="AE234" s="8" t="s">
        <v>71</v>
      </c>
      <c r="AF234" s="9">
        <f>AF233</f>
        <v>820000</v>
      </c>
      <c r="AG234" s="2"/>
      <c r="AH234" s="8" t="s">
        <v>71</v>
      </c>
      <c r="AI234" s="9">
        <f>AI233</f>
        <v>372500</v>
      </c>
      <c r="AJ234" s="2"/>
      <c r="AK234" s="8" t="s">
        <v>71</v>
      </c>
      <c r="AL234" s="9">
        <v>1525000</v>
      </c>
      <c r="AM234" s="2"/>
      <c r="AN234" s="8" t="s">
        <v>71</v>
      </c>
      <c r="AO234" s="9">
        <f>AO233</f>
        <v>8800000</v>
      </c>
      <c r="AP234" s="2"/>
      <c r="AQ234" s="8" t="s">
        <v>71</v>
      </c>
      <c r="AR234" s="9">
        <f>AR233</f>
        <v>1830000</v>
      </c>
      <c r="AS234" s="2"/>
      <c r="AT234" s="8" t="s">
        <v>71</v>
      </c>
      <c r="AU234" s="9">
        <v>3150000</v>
      </c>
      <c r="AW234" s="15" t="s">
        <v>71</v>
      </c>
      <c r="AX234" s="17"/>
      <c r="AZ234" s="15" t="s">
        <v>71</v>
      </c>
      <c r="BA234" s="17"/>
      <c r="BC234" s="15" t="s">
        <v>71</v>
      </c>
      <c r="BD234" s="17"/>
      <c r="BF234" s="15" t="s">
        <v>71</v>
      </c>
      <c r="BG234" s="17"/>
      <c r="BI234" s="15" t="s">
        <v>71</v>
      </c>
      <c r="BJ234" s="17"/>
      <c r="BL234" s="15" t="s">
        <v>71</v>
      </c>
      <c r="BM234" s="17"/>
      <c r="BO234" s="15" t="s">
        <v>71</v>
      </c>
      <c r="BP234" s="17"/>
      <c r="BR234" s="15" t="s">
        <v>71</v>
      </c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</row>
    <row r="235" spans="1:104" s="1" customFormat="1">
      <c r="C235" s="8"/>
      <c r="D235" s="8" t="s">
        <v>82</v>
      </c>
      <c r="E235" s="9">
        <f>E233-E234</f>
        <v>0</v>
      </c>
      <c r="F235" s="2"/>
      <c r="G235" s="8" t="s">
        <v>82</v>
      </c>
      <c r="H235" s="9">
        <f>H233-H234</f>
        <v>0</v>
      </c>
      <c r="I235" s="2"/>
      <c r="J235" s="8" t="s">
        <v>82</v>
      </c>
      <c r="K235" s="9">
        <f>K233-K234</f>
        <v>0</v>
      </c>
      <c r="L235" s="2"/>
      <c r="M235" s="8" t="s">
        <v>82</v>
      </c>
      <c r="N235" s="9">
        <f>N233-N234</f>
        <v>0</v>
      </c>
      <c r="O235" s="2"/>
      <c r="P235" s="8" t="s">
        <v>82</v>
      </c>
      <c r="Q235" s="9">
        <f>Q233-Q234</f>
        <v>0</v>
      </c>
      <c r="R235" s="2"/>
      <c r="S235" s="8" t="s">
        <v>82</v>
      </c>
      <c r="T235" s="9">
        <f>T233-T234</f>
        <v>0</v>
      </c>
      <c r="U235" s="2"/>
      <c r="V235" s="8" t="s">
        <v>82</v>
      </c>
      <c r="W235" s="9">
        <f>W233-W234</f>
        <v>0</v>
      </c>
      <c r="X235" s="2"/>
      <c r="Y235" s="8" t="s">
        <v>82</v>
      </c>
      <c r="Z235" s="9">
        <f>Z233-Z234</f>
        <v>0</v>
      </c>
      <c r="AA235" s="2"/>
      <c r="AB235" s="8" t="s">
        <v>82</v>
      </c>
      <c r="AC235" s="9">
        <f>AC233-AC234</f>
        <v>0</v>
      </c>
      <c r="AD235" s="2"/>
      <c r="AE235" s="8" t="s">
        <v>82</v>
      </c>
      <c r="AF235" s="9">
        <f>AF233-AF234</f>
        <v>0</v>
      </c>
      <c r="AG235" s="2"/>
      <c r="AH235" s="8" t="s">
        <v>82</v>
      </c>
      <c r="AI235" s="9">
        <f>AI233-AI234</f>
        <v>0</v>
      </c>
      <c r="AJ235" s="2"/>
      <c r="AK235" s="8" t="s">
        <v>82</v>
      </c>
      <c r="AL235" s="9">
        <f>AL233-AL234</f>
        <v>0</v>
      </c>
      <c r="AM235" s="2"/>
      <c r="AN235" s="8" t="s">
        <v>82</v>
      </c>
      <c r="AO235" s="9">
        <f>AO233-AO234</f>
        <v>0</v>
      </c>
      <c r="AP235" s="2"/>
      <c r="AQ235" s="8" t="s">
        <v>82</v>
      </c>
      <c r="AR235" s="9">
        <f>AR233-AR234</f>
        <v>0</v>
      </c>
      <c r="AS235" s="2"/>
      <c r="AT235" s="8" t="s">
        <v>82</v>
      </c>
      <c r="AU235" s="9">
        <f>AU233-AU234</f>
        <v>0</v>
      </c>
      <c r="AW235" s="15" t="s">
        <v>82</v>
      </c>
      <c r="AX235" s="17">
        <f>AX233-AX234</f>
        <v>0</v>
      </c>
      <c r="AZ235" s="15" t="s">
        <v>82</v>
      </c>
      <c r="BA235" s="17">
        <f>BA233-BA234</f>
        <v>0</v>
      </c>
      <c r="BC235" s="15" t="s">
        <v>82</v>
      </c>
      <c r="BD235" s="17">
        <f>BD233-BD234</f>
        <v>0</v>
      </c>
      <c r="BF235" s="15" t="s">
        <v>82</v>
      </c>
      <c r="BG235" s="17">
        <f>BG233-BG234</f>
        <v>0</v>
      </c>
      <c r="BI235" s="15" t="s">
        <v>82</v>
      </c>
      <c r="BJ235" s="17">
        <f>BJ233-BJ234</f>
        <v>0</v>
      </c>
      <c r="BL235" s="15" t="s">
        <v>82</v>
      </c>
      <c r="BM235" s="17">
        <f>BM233-BM234</f>
        <v>0</v>
      </c>
      <c r="BO235" s="15" t="s">
        <v>82</v>
      </c>
      <c r="BP235" s="17">
        <f>BP233-BP234</f>
        <v>0</v>
      </c>
      <c r="BR235" s="15" t="s">
        <v>82</v>
      </c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</row>
    <row r="236" spans="1:104" s="1" customFormat="1">
      <c r="C236" s="8"/>
      <c r="D236" s="8"/>
      <c r="E236" s="8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</row>
    <row r="237" spans="1:104" s="1" customFormat="1" ht="3.95" customHeight="1">
      <c r="C237" s="8"/>
      <c r="D237" s="8"/>
      <c r="E237" s="8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</row>
    <row r="238" spans="1:104" s="1" customFormat="1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</row>
    <row r="239" spans="1:104" s="1" customFormat="1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</row>
    <row r="242" spans="1:104">
      <c r="A242" s="98" t="s">
        <v>23</v>
      </c>
      <c r="B242" s="94"/>
      <c r="C242" s="95" t="s">
        <v>113</v>
      </c>
      <c r="D242" s="96"/>
      <c r="E242" s="97"/>
      <c r="F242" s="95" t="s">
        <v>121</v>
      </c>
      <c r="G242" s="96"/>
      <c r="H242" s="97"/>
      <c r="I242" s="95" t="s">
        <v>128</v>
      </c>
      <c r="J242" s="96"/>
      <c r="K242" s="97"/>
      <c r="L242" s="95" t="s">
        <v>114</v>
      </c>
      <c r="M242" s="96"/>
      <c r="N242" s="97"/>
      <c r="O242" s="95" t="s">
        <v>115</v>
      </c>
      <c r="P242" s="96"/>
      <c r="Q242" s="97"/>
      <c r="R242" s="95" t="s">
        <v>103</v>
      </c>
      <c r="S242" s="96"/>
      <c r="T242" s="97"/>
      <c r="U242" s="95" t="s">
        <v>132</v>
      </c>
      <c r="V242" s="96"/>
      <c r="W242" s="97"/>
      <c r="X242" s="95" t="s">
        <v>104</v>
      </c>
      <c r="Y242" s="96"/>
      <c r="Z242" s="97"/>
      <c r="AA242" s="95" t="s">
        <v>122</v>
      </c>
      <c r="AB242" s="96"/>
      <c r="AC242" s="97"/>
      <c r="AD242" s="95" t="s">
        <v>124</v>
      </c>
      <c r="AE242" s="96"/>
      <c r="AF242" s="97"/>
      <c r="AG242" s="95" t="s">
        <v>135</v>
      </c>
      <c r="AH242" s="96"/>
      <c r="AI242" s="97"/>
      <c r="AJ242" s="95" t="s">
        <v>136</v>
      </c>
      <c r="AK242" s="96"/>
      <c r="AL242" s="97"/>
      <c r="AM242" s="95" t="s">
        <v>137</v>
      </c>
      <c r="AN242" s="96"/>
      <c r="AO242" s="97"/>
      <c r="AP242" s="95"/>
      <c r="AQ242" s="96"/>
      <c r="AR242" s="97"/>
      <c r="AS242" s="95"/>
      <c r="AT242" s="96"/>
      <c r="AU242" s="97"/>
      <c r="AV242" s="95"/>
      <c r="AW242" s="96"/>
      <c r="AX242" s="97"/>
      <c r="AY242" s="95"/>
      <c r="AZ242" s="96"/>
      <c r="BA242" s="97"/>
      <c r="BB242" s="95"/>
      <c r="BC242" s="96"/>
      <c r="BD242" s="97"/>
      <c r="BE242" s="95"/>
      <c r="BF242" s="96"/>
      <c r="BG242" s="97"/>
      <c r="BH242" s="95"/>
      <c r="BI242" s="96"/>
      <c r="BJ242" s="97"/>
      <c r="BK242" s="95"/>
      <c r="BL242" s="96"/>
      <c r="BM242" s="97"/>
      <c r="BN242" s="95"/>
      <c r="BO242" s="96"/>
      <c r="BP242" s="97"/>
      <c r="BQ242" s="95"/>
      <c r="BR242" s="96"/>
      <c r="BS242" s="97"/>
      <c r="BT242" s="95"/>
      <c r="BU242" s="96"/>
      <c r="BV242" s="97"/>
      <c r="BW242" s="95"/>
      <c r="BX242" s="96"/>
      <c r="BY242" s="97"/>
    </row>
    <row r="243" spans="1:104">
      <c r="A243" s="5" t="s">
        <v>10</v>
      </c>
      <c r="B243" s="5" t="s">
        <v>46</v>
      </c>
      <c r="C243" s="5" t="s">
        <v>11</v>
      </c>
      <c r="D243" s="5" t="s">
        <v>3</v>
      </c>
      <c r="E243" s="5" t="s">
        <v>38</v>
      </c>
      <c r="F243" s="5" t="s">
        <v>11</v>
      </c>
      <c r="G243" s="5" t="s">
        <v>3</v>
      </c>
      <c r="H243" s="5" t="s">
        <v>38</v>
      </c>
      <c r="I243" s="5" t="s">
        <v>11</v>
      </c>
      <c r="J243" s="5" t="s">
        <v>3</v>
      </c>
      <c r="K243" s="5" t="s">
        <v>38</v>
      </c>
      <c r="L243" s="5" t="s">
        <v>11</v>
      </c>
      <c r="M243" s="5" t="s">
        <v>3</v>
      </c>
      <c r="N243" s="5" t="s">
        <v>38</v>
      </c>
      <c r="O243" s="5" t="s">
        <v>11</v>
      </c>
      <c r="P243" s="5" t="s">
        <v>3</v>
      </c>
      <c r="Q243" s="5" t="s">
        <v>38</v>
      </c>
      <c r="R243" s="5" t="s">
        <v>11</v>
      </c>
      <c r="S243" s="5" t="s">
        <v>3</v>
      </c>
      <c r="T243" s="5" t="s">
        <v>38</v>
      </c>
      <c r="U243" s="5" t="s">
        <v>11</v>
      </c>
      <c r="V243" s="5" t="s">
        <v>3</v>
      </c>
      <c r="W243" s="5" t="s">
        <v>38</v>
      </c>
      <c r="X243" s="5" t="s">
        <v>11</v>
      </c>
      <c r="Y243" s="5" t="s">
        <v>3</v>
      </c>
      <c r="Z243" s="5" t="s">
        <v>38</v>
      </c>
      <c r="AA243" s="5" t="s">
        <v>11</v>
      </c>
      <c r="AB243" s="5" t="s">
        <v>3</v>
      </c>
      <c r="AC243" s="5" t="s">
        <v>38</v>
      </c>
      <c r="AD243" s="5" t="s">
        <v>11</v>
      </c>
      <c r="AE243" s="5" t="s">
        <v>3</v>
      </c>
      <c r="AF243" s="5" t="s">
        <v>38</v>
      </c>
      <c r="AG243" s="5" t="s">
        <v>11</v>
      </c>
      <c r="AH243" s="5" t="s">
        <v>3</v>
      </c>
      <c r="AI243" s="5" t="s">
        <v>38</v>
      </c>
      <c r="AJ243" s="5" t="s">
        <v>11</v>
      </c>
      <c r="AK243" s="5" t="s">
        <v>3</v>
      </c>
      <c r="AL243" s="5" t="s">
        <v>38</v>
      </c>
      <c r="AM243" s="5" t="s">
        <v>11</v>
      </c>
      <c r="AN243" s="5" t="s">
        <v>3</v>
      </c>
      <c r="AO243" s="5" t="s">
        <v>38</v>
      </c>
      <c r="AP243" s="5" t="s">
        <v>11</v>
      </c>
      <c r="AQ243" s="5" t="s">
        <v>3</v>
      </c>
      <c r="AR243" s="5" t="s">
        <v>38</v>
      </c>
      <c r="AS243" s="5" t="s">
        <v>11</v>
      </c>
      <c r="AT243" s="5" t="s">
        <v>3</v>
      </c>
      <c r="AU243" s="5" t="s">
        <v>38</v>
      </c>
      <c r="AV243" s="5" t="s">
        <v>11</v>
      </c>
      <c r="AW243" s="5" t="s">
        <v>3</v>
      </c>
      <c r="AX243" s="5" t="s">
        <v>38</v>
      </c>
      <c r="AY243" s="5" t="s">
        <v>11</v>
      </c>
      <c r="AZ243" s="5" t="s">
        <v>3</v>
      </c>
      <c r="BA243" s="5" t="s">
        <v>38</v>
      </c>
      <c r="BB243" s="5" t="s">
        <v>11</v>
      </c>
      <c r="BC243" s="5" t="s">
        <v>3</v>
      </c>
      <c r="BD243" s="5" t="s">
        <v>38</v>
      </c>
      <c r="BE243" s="5" t="s">
        <v>11</v>
      </c>
      <c r="BF243" s="5" t="s">
        <v>3</v>
      </c>
      <c r="BG243" s="5" t="s">
        <v>38</v>
      </c>
      <c r="BH243" s="5" t="s">
        <v>11</v>
      </c>
      <c r="BI243" s="5" t="s">
        <v>3</v>
      </c>
      <c r="BJ243" s="5" t="s">
        <v>38</v>
      </c>
      <c r="BK243" s="5" t="s">
        <v>11</v>
      </c>
      <c r="BL243" s="5" t="s">
        <v>3</v>
      </c>
      <c r="BM243" s="5" t="s">
        <v>38</v>
      </c>
      <c r="BN243" s="5" t="s">
        <v>11</v>
      </c>
      <c r="BO243" s="5" t="s">
        <v>3</v>
      </c>
      <c r="BP243" s="5" t="s">
        <v>38</v>
      </c>
      <c r="BQ243" s="5" t="s">
        <v>11</v>
      </c>
      <c r="BR243" s="5" t="s">
        <v>3</v>
      </c>
      <c r="BS243" s="5" t="s">
        <v>38</v>
      </c>
      <c r="BT243" s="5" t="s">
        <v>11</v>
      </c>
      <c r="BU243" s="5" t="s">
        <v>3</v>
      </c>
      <c r="BV243" s="5" t="s">
        <v>38</v>
      </c>
      <c r="BW243" s="5" t="s">
        <v>11</v>
      </c>
      <c r="BX243" s="5" t="s">
        <v>3</v>
      </c>
      <c r="BY243" s="5" t="s">
        <v>38</v>
      </c>
    </row>
    <row r="244" spans="1:104" ht="3" customHeight="1"/>
    <row r="245" spans="1:104" s="1" customFormat="1">
      <c r="A245" s="11">
        <v>1</v>
      </c>
      <c r="B245" s="11" t="s">
        <v>53</v>
      </c>
      <c r="C245" s="7"/>
      <c r="D245" s="7"/>
      <c r="E245" s="7">
        <f t="shared" ref="E245:E265" si="175">C245*D245</f>
        <v>0</v>
      </c>
      <c r="F245" s="7">
        <v>30</v>
      </c>
      <c r="G245" s="7">
        <v>48000</v>
      </c>
      <c r="H245" s="7">
        <f t="shared" ref="H245:H265" si="176">F245*G245</f>
        <v>1440000</v>
      </c>
      <c r="I245" s="7">
        <v>17</v>
      </c>
      <c r="J245" s="7">
        <v>47000</v>
      </c>
      <c r="K245" s="7">
        <f t="shared" ref="K245:K265" si="177">I245*J245</f>
        <v>799000</v>
      </c>
      <c r="L245" s="7"/>
      <c r="M245" s="7"/>
      <c r="N245" s="7">
        <f t="shared" ref="N245:N265" si="178">L245*M245</f>
        <v>0</v>
      </c>
      <c r="O245" s="7">
        <v>30</v>
      </c>
      <c r="P245" s="7">
        <v>46000</v>
      </c>
      <c r="Q245" s="7">
        <f t="shared" ref="Q245:Q265" si="179">O245*P245</f>
        <v>1380000</v>
      </c>
      <c r="R245" s="7">
        <v>25</v>
      </c>
      <c r="S245" s="7">
        <v>37000</v>
      </c>
      <c r="T245" s="7">
        <f t="shared" ref="T245:T265" si="180">R245*S245</f>
        <v>925000</v>
      </c>
      <c r="U245" s="7"/>
      <c r="V245" s="7"/>
      <c r="W245" s="7">
        <f t="shared" ref="W245:W265" si="181">U245*V245</f>
        <v>0</v>
      </c>
      <c r="X245" s="7"/>
      <c r="Y245" s="7"/>
      <c r="Z245" s="7">
        <f t="shared" ref="Z245:Z265" si="182">X245*Y245</f>
        <v>0</v>
      </c>
      <c r="AA245" s="7"/>
      <c r="AB245" s="7"/>
      <c r="AC245" s="7">
        <f t="shared" ref="AC245:AC265" si="183">AA245*AB245</f>
        <v>0</v>
      </c>
      <c r="AD245" s="7">
        <v>3</v>
      </c>
      <c r="AE245" s="7">
        <v>48000</v>
      </c>
      <c r="AF245" s="7">
        <f t="shared" ref="AF245:AF265" si="184">AD245*AE245</f>
        <v>144000</v>
      </c>
      <c r="AG245" s="7"/>
      <c r="AH245" s="7"/>
      <c r="AI245" s="7">
        <f t="shared" ref="AI245:AI265" si="185">AG245*AH245</f>
        <v>0</v>
      </c>
      <c r="AJ245" s="7"/>
      <c r="AK245" s="7"/>
      <c r="AL245" s="7">
        <f t="shared" ref="AL245:AL265" si="186">AJ245*AK245</f>
        <v>0</v>
      </c>
      <c r="AM245" s="7">
        <v>30</v>
      </c>
      <c r="AN245" s="7">
        <v>48000</v>
      </c>
      <c r="AO245" s="7">
        <f t="shared" ref="AO245:AO265" si="187">AM245*AN245</f>
        <v>1440000</v>
      </c>
      <c r="AP245" s="7"/>
      <c r="AQ245" s="7"/>
      <c r="AR245" s="7">
        <f t="shared" ref="AR245:AR265" si="188">AP245*AQ245</f>
        <v>0</v>
      </c>
      <c r="AS245" s="7"/>
      <c r="AT245" s="7"/>
      <c r="AU245" s="7">
        <f t="shared" ref="AU245:AU265" si="189">AS245*AT245</f>
        <v>0</v>
      </c>
      <c r="AV245" s="14"/>
      <c r="AW245" s="14"/>
      <c r="AX245" s="14">
        <f t="shared" ref="AX245:AX265" si="190">AV245*AW245</f>
        <v>0</v>
      </c>
      <c r="AY245" s="14"/>
      <c r="AZ245" s="14"/>
      <c r="BA245" s="14">
        <f t="shared" ref="BA245:BA265" si="191">AY245*AZ245</f>
        <v>0</v>
      </c>
      <c r="BB245" s="14"/>
      <c r="BC245" s="14"/>
      <c r="BD245" s="14">
        <f t="shared" ref="BD245:BD265" si="192">BB245*BC245</f>
        <v>0</v>
      </c>
      <c r="BE245" s="14"/>
      <c r="BF245" s="14"/>
      <c r="BG245" s="14">
        <f t="shared" ref="BG245:BG265" si="193">BE245*BF245</f>
        <v>0</v>
      </c>
      <c r="BH245" s="14"/>
      <c r="BI245" s="14"/>
      <c r="BJ245" s="14">
        <f t="shared" ref="BJ245:BJ265" si="194">BH245*BI245</f>
        <v>0</v>
      </c>
      <c r="BK245" s="14"/>
      <c r="BL245" s="14"/>
      <c r="BM245" s="14">
        <f t="shared" ref="BM245:BM265" si="195">BK245*BL245</f>
        <v>0</v>
      </c>
      <c r="BN245" s="14"/>
      <c r="BO245" s="14"/>
      <c r="BP245" s="14">
        <f t="shared" ref="BP245:BP265" si="196">BN245*BO245</f>
        <v>0</v>
      </c>
      <c r="BQ245" s="14"/>
      <c r="BR245" s="14"/>
      <c r="BS245" s="14">
        <f t="shared" ref="BS245:BS265" si="197">BQ245*BR245</f>
        <v>0</v>
      </c>
      <c r="BT245" s="14"/>
      <c r="BU245" s="14"/>
      <c r="BV245" s="14">
        <f t="shared" ref="BV245:BV265" si="198">BT245*BU245</f>
        <v>0</v>
      </c>
      <c r="BW245" s="14"/>
      <c r="BX245" s="14"/>
      <c r="BY245" s="14">
        <f t="shared" ref="BY245:BY265" si="199">BW245*BX245</f>
        <v>0</v>
      </c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</row>
    <row r="246" spans="1:104" s="1" customFormat="1">
      <c r="A246" s="11">
        <v>2</v>
      </c>
      <c r="B246" s="11" t="s">
        <v>56</v>
      </c>
      <c r="C246" s="7"/>
      <c r="D246" s="7"/>
      <c r="E246" s="7">
        <f t="shared" si="175"/>
        <v>0</v>
      </c>
      <c r="F246" s="7"/>
      <c r="G246" s="7"/>
      <c r="H246" s="7">
        <f t="shared" si="176"/>
        <v>0</v>
      </c>
      <c r="I246" s="7">
        <v>7</v>
      </c>
      <c r="J246" s="7">
        <v>42000</v>
      </c>
      <c r="K246" s="7">
        <f t="shared" si="177"/>
        <v>294000</v>
      </c>
      <c r="L246" s="7"/>
      <c r="M246" s="7"/>
      <c r="N246" s="7">
        <f t="shared" si="178"/>
        <v>0</v>
      </c>
      <c r="O246" s="7"/>
      <c r="P246" s="7"/>
      <c r="Q246" s="7">
        <f t="shared" si="179"/>
        <v>0</v>
      </c>
      <c r="R246" s="7"/>
      <c r="S246" s="7"/>
      <c r="T246" s="7">
        <f t="shared" si="180"/>
        <v>0</v>
      </c>
      <c r="U246" s="7"/>
      <c r="V246" s="7"/>
      <c r="W246" s="7">
        <f t="shared" si="181"/>
        <v>0</v>
      </c>
      <c r="X246" s="7"/>
      <c r="Y246" s="7"/>
      <c r="Z246" s="7">
        <f t="shared" si="182"/>
        <v>0</v>
      </c>
      <c r="AA246" s="7"/>
      <c r="AB246" s="7"/>
      <c r="AC246" s="7">
        <f t="shared" si="183"/>
        <v>0</v>
      </c>
      <c r="AD246" s="7">
        <v>2</v>
      </c>
      <c r="AE246" s="7">
        <v>50000</v>
      </c>
      <c r="AF246" s="7">
        <f t="shared" si="184"/>
        <v>100000</v>
      </c>
      <c r="AG246" s="7"/>
      <c r="AH246" s="7"/>
      <c r="AI246" s="7">
        <f t="shared" si="185"/>
        <v>0</v>
      </c>
      <c r="AJ246" s="7"/>
      <c r="AK246" s="7"/>
      <c r="AL246" s="7">
        <f t="shared" si="186"/>
        <v>0</v>
      </c>
      <c r="AM246" s="7"/>
      <c r="AN246" s="7"/>
      <c r="AO246" s="7">
        <f t="shared" si="187"/>
        <v>0</v>
      </c>
      <c r="AP246" s="7"/>
      <c r="AQ246" s="7"/>
      <c r="AR246" s="7">
        <f t="shared" si="188"/>
        <v>0</v>
      </c>
      <c r="AS246" s="7"/>
      <c r="AT246" s="7"/>
      <c r="AU246" s="7">
        <f t="shared" si="189"/>
        <v>0</v>
      </c>
      <c r="AV246" s="14"/>
      <c r="AW246" s="14"/>
      <c r="AX246" s="14">
        <f t="shared" si="190"/>
        <v>0</v>
      </c>
      <c r="AY246" s="14"/>
      <c r="AZ246" s="14"/>
      <c r="BA246" s="14">
        <f t="shared" si="191"/>
        <v>0</v>
      </c>
      <c r="BB246" s="14"/>
      <c r="BC246" s="14"/>
      <c r="BD246" s="14">
        <f t="shared" si="192"/>
        <v>0</v>
      </c>
      <c r="BE246" s="14"/>
      <c r="BF246" s="14"/>
      <c r="BG246" s="14">
        <f t="shared" si="193"/>
        <v>0</v>
      </c>
      <c r="BH246" s="14"/>
      <c r="BI246" s="14"/>
      <c r="BJ246" s="14">
        <f t="shared" si="194"/>
        <v>0</v>
      </c>
      <c r="BK246" s="14"/>
      <c r="BL246" s="14"/>
      <c r="BM246" s="14">
        <f t="shared" si="195"/>
        <v>0</v>
      </c>
      <c r="BN246" s="14"/>
      <c r="BO246" s="14"/>
      <c r="BP246" s="14">
        <f t="shared" si="196"/>
        <v>0</v>
      </c>
      <c r="BQ246" s="14"/>
      <c r="BR246" s="14"/>
      <c r="BS246" s="14">
        <f t="shared" si="197"/>
        <v>0</v>
      </c>
      <c r="BT246" s="14"/>
      <c r="BU246" s="14"/>
      <c r="BV246" s="14">
        <f t="shared" si="198"/>
        <v>0</v>
      </c>
      <c r="BW246" s="14"/>
      <c r="BX246" s="14"/>
      <c r="BY246" s="14">
        <f t="shared" si="199"/>
        <v>0</v>
      </c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</row>
    <row r="247" spans="1:104" s="1" customFormat="1">
      <c r="A247" s="11">
        <v>3</v>
      </c>
      <c r="B247" s="11" t="s">
        <v>58</v>
      </c>
      <c r="C247" s="7"/>
      <c r="D247" s="7"/>
      <c r="E247" s="7">
        <f t="shared" si="175"/>
        <v>0</v>
      </c>
      <c r="F247" s="7">
        <v>150</v>
      </c>
      <c r="G247" s="7">
        <v>40000</v>
      </c>
      <c r="H247" s="7">
        <f t="shared" si="176"/>
        <v>6000000</v>
      </c>
      <c r="I247" s="7"/>
      <c r="J247" s="7"/>
      <c r="K247" s="7">
        <f t="shared" si="177"/>
        <v>0</v>
      </c>
      <c r="L247" s="7"/>
      <c r="M247" s="7"/>
      <c r="N247" s="7">
        <f t="shared" si="178"/>
        <v>0</v>
      </c>
      <c r="O247" s="7"/>
      <c r="P247" s="7"/>
      <c r="Q247" s="7">
        <f t="shared" si="179"/>
        <v>0</v>
      </c>
      <c r="R247" s="7"/>
      <c r="S247" s="7"/>
      <c r="T247" s="7">
        <f t="shared" si="180"/>
        <v>0</v>
      </c>
      <c r="U247" s="7"/>
      <c r="V247" s="7"/>
      <c r="W247" s="7">
        <f t="shared" si="181"/>
        <v>0</v>
      </c>
      <c r="X247" s="7"/>
      <c r="Y247" s="7"/>
      <c r="Z247" s="7">
        <f t="shared" si="182"/>
        <v>0</v>
      </c>
      <c r="AA247" s="7"/>
      <c r="AB247" s="7"/>
      <c r="AC247" s="7">
        <f t="shared" si="183"/>
        <v>0</v>
      </c>
      <c r="AD247" s="7"/>
      <c r="AE247" s="7"/>
      <c r="AF247" s="7">
        <f t="shared" si="184"/>
        <v>0</v>
      </c>
      <c r="AG247" s="7">
        <v>192</v>
      </c>
      <c r="AH247" s="7">
        <v>38000</v>
      </c>
      <c r="AI247" s="7">
        <f t="shared" si="185"/>
        <v>7296000</v>
      </c>
      <c r="AJ247" s="7"/>
      <c r="AK247" s="7"/>
      <c r="AL247" s="7">
        <f t="shared" si="186"/>
        <v>0</v>
      </c>
      <c r="AM247" s="7"/>
      <c r="AN247" s="7"/>
      <c r="AO247" s="7">
        <f t="shared" si="187"/>
        <v>0</v>
      </c>
      <c r="AP247" s="7"/>
      <c r="AQ247" s="7"/>
      <c r="AR247" s="7">
        <f t="shared" si="188"/>
        <v>0</v>
      </c>
      <c r="AS247" s="7"/>
      <c r="AT247" s="7"/>
      <c r="AU247" s="7">
        <f t="shared" si="189"/>
        <v>0</v>
      </c>
      <c r="AV247" s="14"/>
      <c r="AW247" s="14"/>
      <c r="AX247" s="14">
        <f t="shared" si="190"/>
        <v>0</v>
      </c>
      <c r="AY247" s="14"/>
      <c r="AZ247" s="14"/>
      <c r="BA247" s="14">
        <f t="shared" si="191"/>
        <v>0</v>
      </c>
      <c r="BB247" s="14"/>
      <c r="BC247" s="14"/>
      <c r="BD247" s="14">
        <f t="shared" si="192"/>
        <v>0</v>
      </c>
      <c r="BE247" s="14"/>
      <c r="BF247" s="14"/>
      <c r="BG247" s="14">
        <f t="shared" si="193"/>
        <v>0</v>
      </c>
      <c r="BH247" s="14"/>
      <c r="BI247" s="14"/>
      <c r="BJ247" s="14">
        <f t="shared" si="194"/>
        <v>0</v>
      </c>
      <c r="BK247" s="14"/>
      <c r="BL247" s="14"/>
      <c r="BM247" s="14">
        <f t="shared" si="195"/>
        <v>0</v>
      </c>
      <c r="BN247" s="14"/>
      <c r="BO247" s="14"/>
      <c r="BP247" s="14">
        <f t="shared" si="196"/>
        <v>0</v>
      </c>
      <c r="BQ247" s="14"/>
      <c r="BR247" s="14"/>
      <c r="BS247" s="14">
        <f t="shared" si="197"/>
        <v>0</v>
      </c>
      <c r="BT247" s="14"/>
      <c r="BU247" s="14"/>
      <c r="BV247" s="14">
        <f t="shared" si="198"/>
        <v>0</v>
      </c>
      <c r="BW247" s="14"/>
      <c r="BX247" s="14"/>
      <c r="BY247" s="14">
        <f t="shared" si="199"/>
        <v>0</v>
      </c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</row>
    <row r="248" spans="1:104" s="1" customFormat="1">
      <c r="A248" s="11">
        <v>4</v>
      </c>
      <c r="B248" s="11" t="s">
        <v>61</v>
      </c>
      <c r="C248" s="7">
        <v>150</v>
      </c>
      <c r="D248" s="7">
        <v>36000</v>
      </c>
      <c r="E248" s="7">
        <f t="shared" si="175"/>
        <v>5400000</v>
      </c>
      <c r="F248" s="7"/>
      <c r="G248" s="7"/>
      <c r="H248" s="7">
        <f t="shared" si="176"/>
        <v>0</v>
      </c>
      <c r="I248" s="7"/>
      <c r="J248" s="7"/>
      <c r="K248" s="7">
        <f t="shared" si="177"/>
        <v>0</v>
      </c>
      <c r="L248" s="7"/>
      <c r="M248" s="7"/>
      <c r="N248" s="7">
        <f t="shared" si="178"/>
        <v>0</v>
      </c>
      <c r="O248" s="7"/>
      <c r="P248" s="7"/>
      <c r="Q248" s="7">
        <f t="shared" si="179"/>
        <v>0</v>
      </c>
      <c r="R248" s="7">
        <v>30</v>
      </c>
      <c r="S248" s="7">
        <v>37000</v>
      </c>
      <c r="T248" s="7">
        <f t="shared" si="180"/>
        <v>1110000</v>
      </c>
      <c r="U248" s="7"/>
      <c r="V248" s="7"/>
      <c r="W248" s="7">
        <f t="shared" si="181"/>
        <v>0</v>
      </c>
      <c r="X248" s="7">
        <v>10</v>
      </c>
      <c r="Y248" s="7">
        <v>37000</v>
      </c>
      <c r="Z248" s="7">
        <f t="shared" si="182"/>
        <v>370000</v>
      </c>
      <c r="AA248" s="7"/>
      <c r="AB248" s="7"/>
      <c r="AC248" s="7">
        <f t="shared" si="183"/>
        <v>0</v>
      </c>
      <c r="AD248" s="7">
        <v>2</v>
      </c>
      <c r="AE248" s="7">
        <v>38000</v>
      </c>
      <c r="AF248" s="7">
        <f t="shared" si="184"/>
        <v>76000</v>
      </c>
      <c r="AG248" s="7"/>
      <c r="AH248" s="7"/>
      <c r="AI248" s="7">
        <f t="shared" si="185"/>
        <v>0</v>
      </c>
      <c r="AJ248" s="7"/>
      <c r="AK248" s="7"/>
      <c r="AL248" s="7">
        <f t="shared" si="186"/>
        <v>0</v>
      </c>
      <c r="AM248" s="7"/>
      <c r="AN248" s="7"/>
      <c r="AO248" s="7">
        <f t="shared" si="187"/>
        <v>0</v>
      </c>
      <c r="AP248" s="7"/>
      <c r="AQ248" s="7"/>
      <c r="AR248" s="7">
        <f t="shared" si="188"/>
        <v>0</v>
      </c>
      <c r="AS248" s="7"/>
      <c r="AT248" s="7"/>
      <c r="AU248" s="7">
        <f t="shared" si="189"/>
        <v>0</v>
      </c>
      <c r="AV248" s="14"/>
      <c r="AW248" s="14"/>
      <c r="AX248" s="14">
        <f t="shared" si="190"/>
        <v>0</v>
      </c>
      <c r="AY248" s="14"/>
      <c r="AZ248" s="14"/>
      <c r="BA248" s="14">
        <f t="shared" si="191"/>
        <v>0</v>
      </c>
      <c r="BB248" s="14"/>
      <c r="BC248" s="14"/>
      <c r="BD248" s="14">
        <f t="shared" si="192"/>
        <v>0</v>
      </c>
      <c r="BE248" s="14"/>
      <c r="BF248" s="14"/>
      <c r="BG248" s="14">
        <f t="shared" si="193"/>
        <v>0</v>
      </c>
      <c r="BH248" s="14"/>
      <c r="BI248" s="14"/>
      <c r="BJ248" s="14">
        <f t="shared" si="194"/>
        <v>0</v>
      </c>
      <c r="BK248" s="14"/>
      <c r="BL248" s="14"/>
      <c r="BM248" s="14">
        <f t="shared" si="195"/>
        <v>0</v>
      </c>
      <c r="BN248" s="14"/>
      <c r="BO248" s="14"/>
      <c r="BP248" s="14">
        <f t="shared" si="196"/>
        <v>0</v>
      </c>
      <c r="BQ248" s="14"/>
      <c r="BR248" s="14"/>
      <c r="BS248" s="14">
        <f t="shared" si="197"/>
        <v>0</v>
      </c>
      <c r="BT248" s="14"/>
      <c r="BU248" s="14"/>
      <c r="BV248" s="14">
        <f t="shared" si="198"/>
        <v>0</v>
      </c>
      <c r="BW248" s="14"/>
      <c r="BX248" s="14"/>
      <c r="BY248" s="14">
        <f t="shared" si="199"/>
        <v>0</v>
      </c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</row>
    <row r="249" spans="1:104" s="1" customFormat="1">
      <c r="A249" s="11">
        <v>5</v>
      </c>
      <c r="B249" s="11" t="s">
        <v>63</v>
      </c>
      <c r="C249" s="7"/>
      <c r="D249" s="7"/>
      <c r="E249" s="7">
        <f t="shared" si="175"/>
        <v>0</v>
      </c>
      <c r="F249" s="7"/>
      <c r="G249" s="7"/>
      <c r="H249" s="7">
        <f t="shared" si="176"/>
        <v>0</v>
      </c>
      <c r="I249" s="7">
        <v>5</v>
      </c>
      <c r="J249" s="7">
        <v>36000</v>
      </c>
      <c r="K249" s="7">
        <f t="shared" si="177"/>
        <v>180000</v>
      </c>
      <c r="L249" s="7"/>
      <c r="M249" s="7"/>
      <c r="N249" s="7">
        <f t="shared" si="178"/>
        <v>0</v>
      </c>
      <c r="O249" s="7"/>
      <c r="P249" s="7"/>
      <c r="Q249" s="7">
        <f t="shared" si="179"/>
        <v>0</v>
      </c>
      <c r="R249" s="7"/>
      <c r="S249" s="7"/>
      <c r="T249" s="7">
        <f t="shared" si="180"/>
        <v>0</v>
      </c>
      <c r="U249" s="7"/>
      <c r="V249" s="7"/>
      <c r="W249" s="7">
        <f t="shared" si="181"/>
        <v>0</v>
      </c>
      <c r="X249" s="7"/>
      <c r="Y249" s="7"/>
      <c r="Z249" s="7">
        <f t="shared" si="182"/>
        <v>0</v>
      </c>
      <c r="AA249" s="7"/>
      <c r="AB249" s="7"/>
      <c r="AC249" s="7">
        <f t="shared" si="183"/>
        <v>0</v>
      </c>
      <c r="AD249" s="7"/>
      <c r="AE249" s="7"/>
      <c r="AF249" s="7">
        <f t="shared" si="184"/>
        <v>0</v>
      </c>
      <c r="AG249" s="7"/>
      <c r="AH249" s="7"/>
      <c r="AI249" s="7">
        <f t="shared" si="185"/>
        <v>0</v>
      </c>
      <c r="AJ249" s="7"/>
      <c r="AK249" s="7"/>
      <c r="AL249" s="7">
        <f t="shared" si="186"/>
        <v>0</v>
      </c>
      <c r="AM249" s="7"/>
      <c r="AN249" s="7"/>
      <c r="AO249" s="7">
        <f t="shared" si="187"/>
        <v>0</v>
      </c>
      <c r="AP249" s="7"/>
      <c r="AQ249" s="7"/>
      <c r="AR249" s="7">
        <f t="shared" si="188"/>
        <v>0</v>
      </c>
      <c r="AS249" s="7"/>
      <c r="AT249" s="7"/>
      <c r="AU249" s="7">
        <f t="shared" si="189"/>
        <v>0</v>
      </c>
      <c r="AV249" s="14"/>
      <c r="AW249" s="14"/>
      <c r="AX249" s="14">
        <f t="shared" si="190"/>
        <v>0</v>
      </c>
      <c r="AY249" s="14"/>
      <c r="AZ249" s="14"/>
      <c r="BA249" s="14">
        <f t="shared" si="191"/>
        <v>0</v>
      </c>
      <c r="BB249" s="14"/>
      <c r="BC249" s="14"/>
      <c r="BD249" s="14">
        <f t="shared" si="192"/>
        <v>0</v>
      </c>
      <c r="BE249" s="14"/>
      <c r="BF249" s="14"/>
      <c r="BG249" s="14">
        <f t="shared" si="193"/>
        <v>0</v>
      </c>
      <c r="BH249" s="14"/>
      <c r="BI249" s="14"/>
      <c r="BJ249" s="14">
        <f t="shared" si="194"/>
        <v>0</v>
      </c>
      <c r="BK249" s="14"/>
      <c r="BL249" s="14"/>
      <c r="BM249" s="14">
        <f t="shared" si="195"/>
        <v>0</v>
      </c>
      <c r="BN249" s="14"/>
      <c r="BO249" s="14"/>
      <c r="BP249" s="14">
        <f t="shared" si="196"/>
        <v>0</v>
      </c>
      <c r="BQ249" s="14"/>
      <c r="BR249" s="14"/>
      <c r="BS249" s="14">
        <f t="shared" si="197"/>
        <v>0</v>
      </c>
      <c r="BT249" s="14"/>
      <c r="BU249" s="14"/>
      <c r="BV249" s="14">
        <f t="shared" si="198"/>
        <v>0</v>
      </c>
      <c r="BW249" s="14"/>
      <c r="BX249" s="14"/>
      <c r="BY249" s="14">
        <f t="shared" si="199"/>
        <v>0</v>
      </c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</row>
    <row r="250" spans="1:104" s="1" customFormat="1">
      <c r="A250" s="11">
        <v>6</v>
      </c>
      <c r="B250" s="11" t="s">
        <v>65</v>
      </c>
      <c r="C250" s="7">
        <v>20</v>
      </c>
      <c r="D250" s="7">
        <v>33000</v>
      </c>
      <c r="E250" s="7">
        <f t="shared" si="175"/>
        <v>660000</v>
      </c>
      <c r="F250" s="7"/>
      <c r="G250" s="7"/>
      <c r="H250" s="7">
        <f t="shared" si="176"/>
        <v>0</v>
      </c>
      <c r="I250" s="7"/>
      <c r="J250" s="7"/>
      <c r="K250" s="7">
        <f t="shared" si="177"/>
        <v>0</v>
      </c>
      <c r="L250" s="7">
        <v>15</v>
      </c>
      <c r="M250" s="7">
        <v>33000</v>
      </c>
      <c r="N250" s="7">
        <f t="shared" si="178"/>
        <v>495000</v>
      </c>
      <c r="O250" s="7"/>
      <c r="P250" s="7"/>
      <c r="Q250" s="7">
        <f t="shared" si="179"/>
        <v>0</v>
      </c>
      <c r="R250" s="7">
        <v>10</v>
      </c>
      <c r="S250" s="7">
        <v>33000</v>
      </c>
      <c r="T250" s="7">
        <f t="shared" si="180"/>
        <v>330000</v>
      </c>
      <c r="U250" s="7"/>
      <c r="V250" s="7"/>
      <c r="W250" s="7">
        <f t="shared" si="181"/>
        <v>0</v>
      </c>
      <c r="X250" s="7"/>
      <c r="Y250" s="7"/>
      <c r="Z250" s="7">
        <f t="shared" si="182"/>
        <v>0</v>
      </c>
      <c r="AA250" s="7"/>
      <c r="AB250" s="7"/>
      <c r="AC250" s="7">
        <f t="shared" si="183"/>
        <v>0</v>
      </c>
      <c r="AD250" s="7"/>
      <c r="AE250" s="7"/>
      <c r="AF250" s="7">
        <f t="shared" si="184"/>
        <v>0</v>
      </c>
      <c r="AG250" s="7"/>
      <c r="AH250" s="7"/>
      <c r="AI250" s="7">
        <f t="shared" si="185"/>
        <v>0</v>
      </c>
      <c r="AJ250" s="7"/>
      <c r="AK250" s="7"/>
      <c r="AL250" s="7">
        <f t="shared" si="186"/>
        <v>0</v>
      </c>
      <c r="AM250" s="7"/>
      <c r="AN250" s="7"/>
      <c r="AO250" s="7">
        <f t="shared" si="187"/>
        <v>0</v>
      </c>
      <c r="AP250" s="7"/>
      <c r="AQ250" s="7"/>
      <c r="AR250" s="7">
        <f t="shared" si="188"/>
        <v>0</v>
      </c>
      <c r="AS250" s="7"/>
      <c r="AT250" s="7"/>
      <c r="AU250" s="7">
        <f t="shared" si="189"/>
        <v>0</v>
      </c>
      <c r="AV250" s="14"/>
      <c r="AW250" s="14"/>
      <c r="AX250" s="14">
        <f t="shared" si="190"/>
        <v>0</v>
      </c>
      <c r="AY250" s="14"/>
      <c r="AZ250" s="14"/>
      <c r="BA250" s="14">
        <f t="shared" si="191"/>
        <v>0</v>
      </c>
      <c r="BB250" s="14"/>
      <c r="BC250" s="14"/>
      <c r="BD250" s="14">
        <f t="shared" si="192"/>
        <v>0</v>
      </c>
      <c r="BE250" s="14"/>
      <c r="BF250" s="14"/>
      <c r="BG250" s="14">
        <f t="shared" si="193"/>
        <v>0</v>
      </c>
      <c r="BH250" s="14"/>
      <c r="BI250" s="14"/>
      <c r="BJ250" s="14">
        <f t="shared" si="194"/>
        <v>0</v>
      </c>
      <c r="BK250" s="14"/>
      <c r="BL250" s="14"/>
      <c r="BM250" s="14">
        <f t="shared" si="195"/>
        <v>0</v>
      </c>
      <c r="BN250" s="14"/>
      <c r="BO250" s="14"/>
      <c r="BP250" s="14">
        <f t="shared" si="196"/>
        <v>0</v>
      </c>
      <c r="BQ250" s="14"/>
      <c r="BR250" s="14"/>
      <c r="BS250" s="14">
        <f t="shared" si="197"/>
        <v>0</v>
      </c>
      <c r="BT250" s="14"/>
      <c r="BU250" s="14"/>
      <c r="BV250" s="14">
        <f t="shared" si="198"/>
        <v>0</v>
      </c>
      <c r="BW250" s="14"/>
      <c r="BX250" s="14"/>
      <c r="BY250" s="14">
        <f t="shared" si="199"/>
        <v>0</v>
      </c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</row>
    <row r="251" spans="1:104" s="1" customFormat="1">
      <c r="A251" s="11">
        <v>7</v>
      </c>
      <c r="B251" s="11" t="s">
        <v>67</v>
      </c>
      <c r="C251" s="7"/>
      <c r="D251" s="7"/>
      <c r="E251" s="7">
        <f t="shared" si="175"/>
        <v>0</v>
      </c>
      <c r="F251" s="7"/>
      <c r="G251" s="7"/>
      <c r="H251" s="7">
        <f t="shared" si="176"/>
        <v>0</v>
      </c>
      <c r="I251" s="7"/>
      <c r="J251" s="7"/>
      <c r="K251" s="7">
        <f t="shared" si="177"/>
        <v>0</v>
      </c>
      <c r="L251" s="7"/>
      <c r="M251" s="7"/>
      <c r="N251" s="7">
        <f t="shared" si="178"/>
        <v>0</v>
      </c>
      <c r="O251" s="7"/>
      <c r="P251" s="7"/>
      <c r="Q251" s="7">
        <f t="shared" si="179"/>
        <v>0</v>
      </c>
      <c r="R251" s="7"/>
      <c r="S251" s="7"/>
      <c r="T251" s="7">
        <f t="shared" si="180"/>
        <v>0</v>
      </c>
      <c r="U251" s="7">
        <v>20</v>
      </c>
      <c r="V251" s="7">
        <v>17000</v>
      </c>
      <c r="W251" s="7">
        <f t="shared" si="181"/>
        <v>340000</v>
      </c>
      <c r="X251" s="7"/>
      <c r="Y251" s="7"/>
      <c r="Z251" s="7">
        <f t="shared" si="182"/>
        <v>0</v>
      </c>
      <c r="AA251" s="7"/>
      <c r="AB251" s="7"/>
      <c r="AC251" s="7">
        <f t="shared" si="183"/>
        <v>0</v>
      </c>
      <c r="AD251" s="7"/>
      <c r="AE251" s="7"/>
      <c r="AF251" s="7">
        <f t="shared" si="184"/>
        <v>0</v>
      </c>
      <c r="AG251" s="7"/>
      <c r="AH251" s="7"/>
      <c r="AI251" s="7">
        <f t="shared" si="185"/>
        <v>0</v>
      </c>
      <c r="AJ251" s="7">
        <v>520</v>
      </c>
      <c r="AK251" s="7">
        <v>15500</v>
      </c>
      <c r="AL251" s="7">
        <f t="shared" si="186"/>
        <v>8060000</v>
      </c>
      <c r="AM251" s="7"/>
      <c r="AN251" s="7"/>
      <c r="AO251" s="7">
        <f t="shared" si="187"/>
        <v>0</v>
      </c>
      <c r="AP251" s="7"/>
      <c r="AQ251" s="7"/>
      <c r="AR251" s="7">
        <f t="shared" si="188"/>
        <v>0</v>
      </c>
      <c r="AS251" s="7"/>
      <c r="AT251" s="7"/>
      <c r="AU251" s="7">
        <f t="shared" si="189"/>
        <v>0</v>
      </c>
      <c r="AV251" s="14"/>
      <c r="AW251" s="14"/>
      <c r="AX251" s="14">
        <f t="shared" si="190"/>
        <v>0</v>
      </c>
      <c r="AY251" s="14"/>
      <c r="AZ251" s="14"/>
      <c r="BA251" s="14">
        <f t="shared" si="191"/>
        <v>0</v>
      </c>
      <c r="BB251" s="14"/>
      <c r="BC251" s="14"/>
      <c r="BD251" s="14">
        <f t="shared" si="192"/>
        <v>0</v>
      </c>
      <c r="BE251" s="14"/>
      <c r="BF251" s="14"/>
      <c r="BG251" s="14">
        <f t="shared" si="193"/>
        <v>0</v>
      </c>
      <c r="BH251" s="14"/>
      <c r="BI251" s="14"/>
      <c r="BJ251" s="14">
        <f t="shared" si="194"/>
        <v>0</v>
      </c>
      <c r="BK251" s="14"/>
      <c r="BL251" s="14"/>
      <c r="BM251" s="14">
        <f t="shared" si="195"/>
        <v>0</v>
      </c>
      <c r="BN251" s="14"/>
      <c r="BO251" s="14"/>
      <c r="BP251" s="14">
        <f t="shared" si="196"/>
        <v>0</v>
      </c>
      <c r="BQ251" s="14"/>
      <c r="BR251" s="14"/>
      <c r="BS251" s="14">
        <f t="shared" si="197"/>
        <v>0</v>
      </c>
      <c r="BT251" s="14"/>
      <c r="BU251" s="14"/>
      <c r="BV251" s="14">
        <f t="shared" si="198"/>
        <v>0</v>
      </c>
      <c r="BW251" s="14"/>
      <c r="BX251" s="14"/>
      <c r="BY251" s="14">
        <f t="shared" si="199"/>
        <v>0</v>
      </c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</row>
    <row r="252" spans="1:104" s="1" customFormat="1">
      <c r="A252" s="11">
        <v>8</v>
      </c>
      <c r="B252" s="11" t="s">
        <v>69</v>
      </c>
      <c r="C252" s="7"/>
      <c r="D252" s="7"/>
      <c r="E252" s="7">
        <f t="shared" si="175"/>
        <v>0</v>
      </c>
      <c r="F252" s="7"/>
      <c r="G252" s="7"/>
      <c r="H252" s="7">
        <f t="shared" si="176"/>
        <v>0</v>
      </c>
      <c r="I252" s="7">
        <v>2</v>
      </c>
      <c r="J252" s="7">
        <v>35000</v>
      </c>
      <c r="K252" s="7">
        <f t="shared" si="177"/>
        <v>70000</v>
      </c>
      <c r="L252" s="7">
        <v>60</v>
      </c>
      <c r="M252" s="7">
        <v>33000</v>
      </c>
      <c r="N252" s="7">
        <f t="shared" si="178"/>
        <v>1980000</v>
      </c>
      <c r="O252" s="7">
        <v>130</v>
      </c>
      <c r="P252" s="7">
        <v>32000</v>
      </c>
      <c r="Q252" s="7">
        <f t="shared" si="179"/>
        <v>4160000</v>
      </c>
      <c r="R252" s="7">
        <v>25</v>
      </c>
      <c r="S252" s="7">
        <v>35000</v>
      </c>
      <c r="T252" s="7">
        <f t="shared" si="180"/>
        <v>875000</v>
      </c>
      <c r="U252" s="7"/>
      <c r="V252" s="7"/>
      <c r="W252" s="7">
        <f t="shared" si="181"/>
        <v>0</v>
      </c>
      <c r="X252" s="7">
        <v>5</v>
      </c>
      <c r="Y252" s="7">
        <v>35000</v>
      </c>
      <c r="Z252" s="7">
        <f t="shared" si="182"/>
        <v>175000</v>
      </c>
      <c r="AA252" s="7"/>
      <c r="AB252" s="7"/>
      <c r="AC252" s="7">
        <f t="shared" si="183"/>
        <v>0</v>
      </c>
      <c r="AD252" s="7">
        <v>1</v>
      </c>
      <c r="AE252" s="7">
        <v>40000</v>
      </c>
      <c r="AF252" s="7">
        <f t="shared" si="184"/>
        <v>40000</v>
      </c>
      <c r="AG252" s="7"/>
      <c r="AH252" s="7"/>
      <c r="AI252" s="7">
        <f t="shared" si="185"/>
        <v>0</v>
      </c>
      <c r="AJ252" s="7"/>
      <c r="AK252" s="7"/>
      <c r="AL252" s="7">
        <f t="shared" si="186"/>
        <v>0</v>
      </c>
      <c r="AM252" s="7"/>
      <c r="AN252" s="7"/>
      <c r="AO252" s="7">
        <f t="shared" si="187"/>
        <v>0</v>
      </c>
      <c r="AP252" s="7"/>
      <c r="AQ252" s="7"/>
      <c r="AR252" s="7">
        <f t="shared" si="188"/>
        <v>0</v>
      </c>
      <c r="AS252" s="7"/>
      <c r="AT252" s="7"/>
      <c r="AU252" s="7">
        <f t="shared" si="189"/>
        <v>0</v>
      </c>
      <c r="AV252" s="14"/>
      <c r="AW252" s="14"/>
      <c r="AX252" s="14">
        <f t="shared" si="190"/>
        <v>0</v>
      </c>
      <c r="AY252" s="14"/>
      <c r="AZ252" s="14"/>
      <c r="BA252" s="14">
        <f t="shared" si="191"/>
        <v>0</v>
      </c>
      <c r="BB252" s="14"/>
      <c r="BC252" s="14"/>
      <c r="BD252" s="14">
        <f t="shared" si="192"/>
        <v>0</v>
      </c>
      <c r="BE252" s="14"/>
      <c r="BF252" s="14"/>
      <c r="BG252" s="14">
        <f t="shared" si="193"/>
        <v>0</v>
      </c>
      <c r="BH252" s="14"/>
      <c r="BI252" s="14"/>
      <c r="BJ252" s="14">
        <f t="shared" si="194"/>
        <v>0</v>
      </c>
      <c r="BK252" s="14"/>
      <c r="BL252" s="14"/>
      <c r="BM252" s="14">
        <f t="shared" si="195"/>
        <v>0</v>
      </c>
      <c r="BN252" s="14"/>
      <c r="BO252" s="14"/>
      <c r="BP252" s="14">
        <f t="shared" si="196"/>
        <v>0</v>
      </c>
      <c r="BQ252" s="14"/>
      <c r="BR252" s="14"/>
      <c r="BS252" s="14">
        <f t="shared" si="197"/>
        <v>0</v>
      </c>
      <c r="BT252" s="14"/>
      <c r="BU252" s="14"/>
      <c r="BV252" s="14">
        <f t="shared" si="198"/>
        <v>0</v>
      </c>
      <c r="BW252" s="14"/>
      <c r="BX252" s="14"/>
      <c r="BY252" s="14">
        <f t="shared" si="199"/>
        <v>0</v>
      </c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</row>
    <row r="253" spans="1:104" s="1" customFormat="1">
      <c r="A253" s="11">
        <v>9</v>
      </c>
      <c r="B253" s="11" t="s">
        <v>72</v>
      </c>
      <c r="C253" s="7"/>
      <c r="D253" s="7"/>
      <c r="E253" s="7">
        <f t="shared" si="175"/>
        <v>0</v>
      </c>
      <c r="F253" s="7"/>
      <c r="G253" s="7"/>
      <c r="H253" s="7">
        <f t="shared" si="176"/>
        <v>0</v>
      </c>
      <c r="I253" s="7"/>
      <c r="J253" s="7"/>
      <c r="K253" s="7">
        <f t="shared" si="177"/>
        <v>0</v>
      </c>
      <c r="L253" s="7">
        <v>100</v>
      </c>
      <c r="M253" s="7">
        <v>12000</v>
      </c>
      <c r="N253" s="7">
        <f t="shared" si="178"/>
        <v>1200000</v>
      </c>
      <c r="O253" s="7">
        <v>20</v>
      </c>
      <c r="P253" s="7">
        <v>12000</v>
      </c>
      <c r="Q253" s="7">
        <f t="shared" si="179"/>
        <v>240000</v>
      </c>
      <c r="R253" s="7">
        <v>10</v>
      </c>
      <c r="S253" s="7">
        <v>12000</v>
      </c>
      <c r="T253" s="7">
        <f t="shared" si="180"/>
        <v>120000</v>
      </c>
      <c r="U253" s="7"/>
      <c r="V253" s="7"/>
      <c r="W253" s="7">
        <f t="shared" si="181"/>
        <v>0</v>
      </c>
      <c r="X253" s="7">
        <v>5</v>
      </c>
      <c r="Y253" s="7">
        <v>12000</v>
      </c>
      <c r="Z253" s="7">
        <f t="shared" si="182"/>
        <v>60000</v>
      </c>
      <c r="AA253" s="7">
        <v>20</v>
      </c>
      <c r="AB253" s="7">
        <v>13000</v>
      </c>
      <c r="AC253" s="7">
        <f t="shared" si="183"/>
        <v>260000</v>
      </c>
      <c r="AD253" s="7">
        <v>3</v>
      </c>
      <c r="AE253" s="7">
        <v>15000</v>
      </c>
      <c r="AF253" s="7">
        <f t="shared" si="184"/>
        <v>45000</v>
      </c>
      <c r="AG253" s="7"/>
      <c r="AH253" s="7"/>
      <c r="AI253" s="7">
        <f t="shared" si="185"/>
        <v>0</v>
      </c>
      <c r="AJ253" s="7"/>
      <c r="AK253" s="7"/>
      <c r="AL253" s="7">
        <f t="shared" si="186"/>
        <v>0</v>
      </c>
      <c r="AM253" s="7"/>
      <c r="AN253" s="7"/>
      <c r="AO253" s="7">
        <f t="shared" si="187"/>
        <v>0</v>
      </c>
      <c r="AP253" s="7"/>
      <c r="AQ253" s="7"/>
      <c r="AR253" s="7">
        <f t="shared" si="188"/>
        <v>0</v>
      </c>
      <c r="AS253" s="7"/>
      <c r="AT253" s="7"/>
      <c r="AU253" s="7">
        <f t="shared" si="189"/>
        <v>0</v>
      </c>
      <c r="AV253" s="14"/>
      <c r="AW253" s="14"/>
      <c r="AX253" s="14">
        <f t="shared" si="190"/>
        <v>0</v>
      </c>
      <c r="AY253" s="14"/>
      <c r="AZ253" s="14"/>
      <c r="BA253" s="14">
        <f t="shared" si="191"/>
        <v>0</v>
      </c>
      <c r="BB253" s="14"/>
      <c r="BC253" s="14"/>
      <c r="BD253" s="14">
        <f t="shared" si="192"/>
        <v>0</v>
      </c>
      <c r="BE253" s="14"/>
      <c r="BF253" s="14"/>
      <c r="BG253" s="14">
        <f t="shared" si="193"/>
        <v>0</v>
      </c>
      <c r="BH253" s="14"/>
      <c r="BI253" s="14"/>
      <c r="BJ253" s="14">
        <f t="shared" si="194"/>
        <v>0</v>
      </c>
      <c r="BK253" s="14"/>
      <c r="BL253" s="14"/>
      <c r="BM253" s="14">
        <f t="shared" si="195"/>
        <v>0</v>
      </c>
      <c r="BN253" s="14"/>
      <c r="BO253" s="14"/>
      <c r="BP253" s="14">
        <f t="shared" si="196"/>
        <v>0</v>
      </c>
      <c r="BQ253" s="14"/>
      <c r="BR253" s="14"/>
      <c r="BS253" s="14">
        <f t="shared" si="197"/>
        <v>0</v>
      </c>
      <c r="BT253" s="14"/>
      <c r="BU253" s="14"/>
      <c r="BV253" s="14">
        <f t="shared" si="198"/>
        <v>0</v>
      </c>
      <c r="BW253" s="14"/>
      <c r="BX253" s="14"/>
      <c r="BY253" s="14">
        <f t="shared" si="199"/>
        <v>0</v>
      </c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</row>
    <row r="254" spans="1:104" s="1" customFormat="1">
      <c r="A254" s="11">
        <v>10</v>
      </c>
      <c r="B254" s="11" t="s">
        <v>74</v>
      </c>
      <c r="C254" s="7"/>
      <c r="D254" s="7"/>
      <c r="E254" s="7">
        <f t="shared" si="175"/>
        <v>0</v>
      </c>
      <c r="F254" s="7"/>
      <c r="G254" s="7"/>
      <c r="H254" s="7">
        <f t="shared" si="176"/>
        <v>0</v>
      </c>
      <c r="I254" s="7"/>
      <c r="J254" s="7"/>
      <c r="K254" s="7">
        <f t="shared" si="177"/>
        <v>0</v>
      </c>
      <c r="L254" s="7">
        <v>30</v>
      </c>
      <c r="M254" s="7">
        <v>24000</v>
      </c>
      <c r="N254" s="7">
        <f t="shared" si="178"/>
        <v>720000</v>
      </c>
      <c r="O254" s="7">
        <v>50</v>
      </c>
      <c r="P254" s="7">
        <v>24000</v>
      </c>
      <c r="Q254" s="7">
        <f t="shared" si="179"/>
        <v>1200000</v>
      </c>
      <c r="R254" s="7">
        <v>10</v>
      </c>
      <c r="S254" s="7">
        <v>26000</v>
      </c>
      <c r="T254" s="7">
        <f t="shared" si="180"/>
        <v>260000</v>
      </c>
      <c r="U254" s="7"/>
      <c r="V254" s="7"/>
      <c r="W254" s="7">
        <f t="shared" si="181"/>
        <v>0</v>
      </c>
      <c r="X254" s="7">
        <v>5</v>
      </c>
      <c r="Y254" s="7">
        <v>26000</v>
      </c>
      <c r="Z254" s="7">
        <f t="shared" si="182"/>
        <v>130000</v>
      </c>
      <c r="AA254" s="7"/>
      <c r="AB254" s="7"/>
      <c r="AC254" s="7">
        <f t="shared" si="183"/>
        <v>0</v>
      </c>
      <c r="AD254" s="7"/>
      <c r="AE254" s="7"/>
      <c r="AF254" s="7">
        <f t="shared" si="184"/>
        <v>0</v>
      </c>
      <c r="AG254" s="7"/>
      <c r="AH254" s="7"/>
      <c r="AI254" s="7">
        <f t="shared" si="185"/>
        <v>0</v>
      </c>
      <c r="AJ254" s="7"/>
      <c r="AK254" s="7"/>
      <c r="AL254" s="7">
        <f t="shared" si="186"/>
        <v>0</v>
      </c>
      <c r="AM254" s="7"/>
      <c r="AN254" s="7"/>
      <c r="AO254" s="7">
        <f t="shared" si="187"/>
        <v>0</v>
      </c>
      <c r="AP254" s="7"/>
      <c r="AQ254" s="7"/>
      <c r="AR254" s="7">
        <f t="shared" si="188"/>
        <v>0</v>
      </c>
      <c r="AS254" s="7"/>
      <c r="AT254" s="7"/>
      <c r="AU254" s="7">
        <f t="shared" si="189"/>
        <v>0</v>
      </c>
      <c r="AV254" s="14"/>
      <c r="AW254" s="14"/>
      <c r="AX254" s="14">
        <f t="shared" si="190"/>
        <v>0</v>
      </c>
      <c r="AY254" s="14"/>
      <c r="AZ254" s="14"/>
      <c r="BA254" s="14">
        <f t="shared" si="191"/>
        <v>0</v>
      </c>
      <c r="BB254" s="14"/>
      <c r="BC254" s="14"/>
      <c r="BD254" s="14">
        <f t="shared" si="192"/>
        <v>0</v>
      </c>
      <c r="BE254" s="14"/>
      <c r="BF254" s="14"/>
      <c r="BG254" s="14">
        <f t="shared" si="193"/>
        <v>0</v>
      </c>
      <c r="BH254" s="14"/>
      <c r="BI254" s="14"/>
      <c r="BJ254" s="14">
        <f t="shared" si="194"/>
        <v>0</v>
      </c>
      <c r="BK254" s="14"/>
      <c r="BL254" s="14"/>
      <c r="BM254" s="14">
        <f t="shared" si="195"/>
        <v>0</v>
      </c>
      <c r="BN254" s="14"/>
      <c r="BO254" s="14"/>
      <c r="BP254" s="14">
        <f t="shared" si="196"/>
        <v>0</v>
      </c>
      <c r="BQ254" s="14"/>
      <c r="BR254" s="14"/>
      <c r="BS254" s="14">
        <f t="shared" si="197"/>
        <v>0</v>
      </c>
      <c r="BT254" s="14"/>
      <c r="BU254" s="14"/>
      <c r="BV254" s="14">
        <f t="shared" si="198"/>
        <v>0</v>
      </c>
      <c r="BW254" s="14"/>
      <c r="BX254" s="14"/>
      <c r="BY254" s="14">
        <f t="shared" si="199"/>
        <v>0</v>
      </c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</row>
    <row r="255" spans="1:104" s="1" customFormat="1">
      <c r="A255" s="11">
        <v>11</v>
      </c>
      <c r="B255" s="11" t="s">
        <v>94</v>
      </c>
      <c r="C255" s="7"/>
      <c r="D255" s="7"/>
      <c r="E255" s="7">
        <f t="shared" si="175"/>
        <v>0</v>
      </c>
      <c r="F255" s="7"/>
      <c r="G255" s="7"/>
      <c r="H255" s="7">
        <f t="shared" si="176"/>
        <v>0</v>
      </c>
      <c r="I255" s="7"/>
      <c r="J255" s="7"/>
      <c r="K255" s="7">
        <f t="shared" si="177"/>
        <v>0</v>
      </c>
      <c r="L255" s="7"/>
      <c r="M255" s="7"/>
      <c r="N255" s="7">
        <f t="shared" si="178"/>
        <v>0</v>
      </c>
      <c r="O255" s="7"/>
      <c r="P255" s="7"/>
      <c r="Q255" s="7">
        <f t="shared" si="179"/>
        <v>0</v>
      </c>
      <c r="R255" s="7"/>
      <c r="S255" s="7"/>
      <c r="T255" s="7">
        <f t="shared" si="180"/>
        <v>0</v>
      </c>
      <c r="U255" s="7"/>
      <c r="V255" s="7"/>
      <c r="W255" s="7">
        <f t="shared" si="181"/>
        <v>0</v>
      </c>
      <c r="X255" s="7"/>
      <c r="Y255" s="7"/>
      <c r="Z255" s="7">
        <f t="shared" si="182"/>
        <v>0</v>
      </c>
      <c r="AA255" s="7"/>
      <c r="AB255" s="7"/>
      <c r="AC255" s="7">
        <f t="shared" si="183"/>
        <v>0</v>
      </c>
      <c r="AD255" s="7"/>
      <c r="AE255" s="7"/>
      <c r="AF255" s="7">
        <f t="shared" si="184"/>
        <v>0</v>
      </c>
      <c r="AG255" s="7"/>
      <c r="AH255" s="7"/>
      <c r="AI255" s="7">
        <f t="shared" si="185"/>
        <v>0</v>
      </c>
      <c r="AJ255" s="7"/>
      <c r="AK255" s="7"/>
      <c r="AL255" s="7">
        <f t="shared" si="186"/>
        <v>0</v>
      </c>
      <c r="AM255" s="7"/>
      <c r="AN255" s="7"/>
      <c r="AO255" s="7">
        <f t="shared" si="187"/>
        <v>0</v>
      </c>
      <c r="AP255" s="7"/>
      <c r="AQ255" s="7"/>
      <c r="AR255" s="7">
        <f t="shared" si="188"/>
        <v>0</v>
      </c>
      <c r="AS255" s="7"/>
      <c r="AT255" s="7"/>
      <c r="AU255" s="7">
        <f t="shared" si="189"/>
        <v>0</v>
      </c>
      <c r="AV255" s="14"/>
      <c r="AW255" s="14"/>
      <c r="AX255" s="14">
        <f t="shared" si="190"/>
        <v>0</v>
      </c>
      <c r="AY255" s="14"/>
      <c r="AZ255" s="14"/>
      <c r="BA255" s="14">
        <f t="shared" si="191"/>
        <v>0</v>
      </c>
      <c r="BB255" s="14"/>
      <c r="BC255" s="14"/>
      <c r="BD255" s="14">
        <f t="shared" si="192"/>
        <v>0</v>
      </c>
      <c r="BE255" s="14"/>
      <c r="BF255" s="14"/>
      <c r="BG255" s="14">
        <f t="shared" si="193"/>
        <v>0</v>
      </c>
      <c r="BH255" s="14"/>
      <c r="BI255" s="14"/>
      <c r="BJ255" s="14">
        <f t="shared" si="194"/>
        <v>0</v>
      </c>
      <c r="BK255" s="14"/>
      <c r="BL255" s="14"/>
      <c r="BM255" s="14">
        <f t="shared" si="195"/>
        <v>0</v>
      </c>
      <c r="BN255" s="14"/>
      <c r="BO255" s="14"/>
      <c r="BP255" s="14">
        <f t="shared" si="196"/>
        <v>0</v>
      </c>
      <c r="BQ255" s="14"/>
      <c r="BR255" s="14"/>
      <c r="BS255" s="14">
        <f t="shared" si="197"/>
        <v>0</v>
      </c>
      <c r="BT255" s="14"/>
      <c r="BU255" s="14"/>
      <c r="BV255" s="14">
        <f t="shared" si="198"/>
        <v>0</v>
      </c>
      <c r="BW255" s="14"/>
      <c r="BX255" s="14"/>
      <c r="BY255" s="14">
        <f t="shared" si="199"/>
        <v>0</v>
      </c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</row>
    <row r="256" spans="1:104" s="1" customFormat="1">
      <c r="A256" s="11">
        <v>12</v>
      </c>
      <c r="B256" s="11" t="s">
        <v>78</v>
      </c>
      <c r="C256" s="7"/>
      <c r="D256" s="7"/>
      <c r="E256" s="7">
        <f t="shared" si="175"/>
        <v>0</v>
      </c>
      <c r="F256" s="7"/>
      <c r="G256" s="7"/>
      <c r="H256" s="7">
        <f t="shared" si="176"/>
        <v>0</v>
      </c>
      <c r="I256" s="7"/>
      <c r="J256" s="7"/>
      <c r="K256" s="7">
        <f t="shared" si="177"/>
        <v>0</v>
      </c>
      <c r="L256" s="7"/>
      <c r="M256" s="7"/>
      <c r="N256" s="7">
        <f t="shared" si="178"/>
        <v>0</v>
      </c>
      <c r="O256" s="7"/>
      <c r="P256" s="7"/>
      <c r="Q256" s="7">
        <f t="shared" si="179"/>
        <v>0</v>
      </c>
      <c r="R256" s="7"/>
      <c r="S256" s="7"/>
      <c r="T256" s="7">
        <f t="shared" si="180"/>
        <v>0</v>
      </c>
      <c r="U256" s="7"/>
      <c r="V256" s="7"/>
      <c r="W256" s="7">
        <f t="shared" si="181"/>
        <v>0</v>
      </c>
      <c r="X256" s="7"/>
      <c r="Y256" s="7"/>
      <c r="Z256" s="7">
        <f t="shared" si="182"/>
        <v>0</v>
      </c>
      <c r="AA256" s="7"/>
      <c r="AB256" s="7"/>
      <c r="AC256" s="7">
        <f t="shared" si="183"/>
        <v>0</v>
      </c>
      <c r="AD256" s="7"/>
      <c r="AE256" s="7"/>
      <c r="AF256" s="7">
        <f t="shared" si="184"/>
        <v>0</v>
      </c>
      <c r="AG256" s="7"/>
      <c r="AH256" s="7"/>
      <c r="AI256" s="7">
        <f t="shared" si="185"/>
        <v>0</v>
      </c>
      <c r="AJ256" s="7"/>
      <c r="AK256" s="7"/>
      <c r="AL256" s="7">
        <f t="shared" si="186"/>
        <v>0</v>
      </c>
      <c r="AM256" s="7"/>
      <c r="AN256" s="7"/>
      <c r="AO256" s="7">
        <f t="shared" si="187"/>
        <v>0</v>
      </c>
      <c r="AP256" s="7"/>
      <c r="AQ256" s="7"/>
      <c r="AR256" s="7">
        <f t="shared" si="188"/>
        <v>0</v>
      </c>
      <c r="AS256" s="7"/>
      <c r="AT256" s="7"/>
      <c r="AU256" s="7">
        <f t="shared" si="189"/>
        <v>0</v>
      </c>
      <c r="AV256" s="14"/>
      <c r="AW256" s="14"/>
      <c r="AX256" s="14">
        <f t="shared" si="190"/>
        <v>0</v>
      </c>
      <c r="AY256" s="14"/>
      <c r="AZ256" s="14"/>
      <c r="BA256" s="14">
        <f t="shared" si="191"/>
        <v>0</v>
      </c>
      <c r="BB256" s="14"/>
      <c r="BC256" s="14"/>
      <c r="BD256" s="14">
        <f t="shared" si="192"/>
        <v>0</v>
      </c>
      <c r="BE256" s="14"/>
      <c r="BF256" s="14"/>
      <c r="BG256" s="14">
        <f t="shared" si="193"/>
        <v>0</v>
      </c>
      <c r="BH256" s="14"/>
      <c r="BI256" s="14"/>
      <c r="BJ256" s="14">
        <f t="shared" si="194"/>
        <v>0</v>
      </c>
      <c r="BK256" s="14"/>
      <c r="BL256" s="14"/>
      <c r="BM256" s="14">
        <f t="shared" si="195"/>
        <v>0</v>
      </c>
      <c r="BN256" s="14"/>
      <c r="BO256" s="14"/>
      <c r="BP256" s="14">
        <f t="shared" si="196"/>
        <v>0</v>
      </c>
      <c r="BQ256" s="14"/>
      <c r="BR256" s="14"/>
      <c r="BS256" s="14">
        <f t="shared" si="197"/>
        <v>0</v>
      </c>
      <c r="BT256" s="14"/>
      <c r="BU256" s="14"/>
      <c r="BV256" s="14">
        <f t="shared" si="198"/>
        <v>0</v>
      </c>
      <c r="BW256" s="14"/>
      <c r="BX256" s="14"/>
      <c r="BY256" s="14">
        <f t="shared" si="199"/>
        <v>0</v>
      </c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</row>
    <row r="257" spans="1:104" s="1" customFormat="1">
      <c r="A257" s="11">
        <v>13</v>
      </c>
      <c r="B257" s="11" t="s">
        <v>80</v>
      </c>
      <c r="C257" s="7"/>
      <c r="D257" s="7"/>
      <c r="E257" s="7">
        <f t="shared" si="175"/>
        <v>0</v>
      </c>
      <c r="F257" s="7"/>
      <c r="G257" s="7"/>
      <c r="H257" s="7">
        <f t="shared" si="176"/>
        <v>0</v>
      </c>
      <c r="I257" s="7"/>
      <c r="J257" s="7"/>
      <c r="K257" s="7">
        <f t="shared" si="177"/>
        <v>0</v>
      </c>
      <c r="L257" s="7">
        <v>800</v>
      </c>
      <c r="M257" s="7">
        <v>2400</v>
      </c>
      <c r="N257" s="7">
        <f t="shared" si="178"/>
        <v>1920000</v>
      </c>
      <c r="O257" s="7"/>
      <c r="P257" s="7"/>
      <c r="Q257" s="7">
        <f t="shared" si="179"/>
        <v>0</v>
      </c>
      <c r="R257" s="7">
        <v>50</v>
      </c>
      <c r="S257" s="7">
        <v>2500</v>
      </c>
      <c r="T257" s="7">
        <f t="shared" si="180"/>
        <v>125000</v>
      </c>
      <c r="U257" s="7"/>
      <c r="V257" s="7"/>
      <c r="W257" s="7">
        <f t="shared" si="181"/>
        <v>0</v>
      </c>
      <c r="X257" s="7"/>
      <c r="Y257" s="7"/>
      <c r="Z257" s="7">
        <f t="shared" si="182"/>
        <v>0</v>
      </c>
      <c r="AA257" s="7"/>
      <c r="AB257" s="7"/>
      <c r="AC257" s="7">
        <f t="shared" si="183"/>
        <v>0</v>
      </c>
      <c r="AD257" s="7">
        <v>17</v>
      </c>
      <c r="AE257" s="7">
        <v>3000</v>
      </c>
      <c r="AF257" s="7">
        <f t="shared" si="184"/>
        <v>51000</v>
      </c>
      <c r="AG257" s="7"/>
      <c r="AH257" s="7"/>
      <c r="AI257" s="7">
        <f t="shared" si="185"/>
        <v>0</v>
      </c>
      <c r="AJ257" s="7"/>
      <c r="AK257" s="7"/>
      <c r="AL257" s="7">
        <f t="shared" si="186"/>
        <v>0</v>
      </c>
      <c r="AM257" s="7"/>
      <c r="AN257" s="7"/>
      <c r="AO257" s="7">
        <f t="shared" si="187"/>
        <v>0</v>
      </c>
      <c r="AP257" s="7"/>
      <c r="AQ257" s="7"/>
      <c r="AR257" s="7">
        <f t="shared" si="188"/>
        <v>0</v>
      </c>
      <c r="AS257" s="7"/>
      <c r="AT257" s="7"/>
      <c r="AU257" s="7">
        <f t="shared" si="189"/>
        <v>0</v>
      </c>
      <c r="AV257" s="14"/>
      <c r="AW257" s="14"/>
      <c r="AX257" s="14">
        <f t="shared" si="190"/>
        <v>0</v>
      </c>
      <c r="AY257" s="14"/>
      <c r="AZ257" s="14"/>
      <c r="BA257" s="14">
        <f t="shared" si="191"/>
        <v>0</v>
      </c>
      <c r="BB257" s="14"/>
      <c r="BC257" s="14"/>
      <c r="BD257" s="14">
        <f t="shared" si="192"/>
        <v>0</v>
      </c>
      <c r="BE257" s="14"/>
      <c r="BF257" s="14"/>
      <c r="BG257" s="14">
        <f t="shared" si="193"/>
        <v>0</v>
      </c>
      <c r="BH257" s="14"/>
      <c r="BI257" s="14"/>
      <c r="BJ257" s="14">
        <f t="shared" si="194"/>
        <v>0</v>
      </c>
      <c r="BK257" s="14"/>
      <c r="BL257" s="14"/>
      <c r="BM257" s="14">
        <f t="shared" si="195"/>
        <v>0</v>
      </c>
      <c r="BN257" s="14"/>
      <c r="BO257" s="14"/>
      <c r="BP257" s="14">
        <f t="shared" si="196"/>
        <v>0</v>
      </c>
      <c r="BQ257" s="14"/>
      <c r="BR257" s="14"/>
      <c r="BS257" s="14">
        <f t="shared" si="197"/>
        <v>0</v>
      </c>
      <c r="BT257" s="14"/>
      <c r="BU257" s="14"/>
      <c r="BV257" s="14">
        <f t="shared" si="198"/>
        <v>0</v>
      </c>
      <c r="BW257" s="14"/>
      <c r="BX257" s="14"/>
      <c r="BY257" s="14">
        <f t="shared" si="199"/>
        <v>0</v>
      </c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</row>
    <row r="258" spans="1:104" s="1" customFormat="1">
      <c r="A258" s="11">
        <v>14</v>
      </c>
      <c r="B258" s="11" t="s">
        <v>83</v>
      </c>
      <c r="C258" s="7"/>
      <c r="D258" s="7"/>
      <c r="E258" s="7">
        <f t="shared" si="175"/>
        <v>0</v>
      </c>
      <c r="F258" s="7"/>
      <c r="G258" s="7"/>
      <c r="H258" s="7">
        <f t="shared" si="176"/>
        <v>0</v>
      </c>
      <c r="I258" s="7"/>
      <c r="J258" s="7"/>
      <c r="K258" s="7">
        <f t="shared" si="177"/>
        <v>0</v>
      </c>
      <c r="L258" s="7">
        <v>10</v>
      </c>
      <c r="M258" s="7">
        <v>17000</v>
      </c>
      <c r="N258" s="7">
        <f t="shared" si="178"/>
        <v>170000</v>
      </c>
      <c r="O258" s="7"/>
      <c r="P258" s="7"/>
      <c r="Q258" s="7">
        <f t="shared" si="179"/>
        <v>0</v>
      </c>
      <c r="R258" s="7">
        <v>5</v>
      </c>
      <c r="S258" s="7">
        <v>18000</v>
      </c>
      <c r="T258" s="7">
        <f t="shared" si="180"/>
        <v>90000</v>
      </c>
      <c r="U258" s="7">
        <v>20</v>
      </c>
      <c r="V258" s="7">
        <v>17000</v>
      </c>
      <c r="W258" s="7">
        <f t="shared" si="181"/>
        <v>340000</v>
      </c>
      <c r="X258" s="7"/>
      <c r="Y258" s="7"/>
      <c r="Z258" s="7">
        <f t="shared" si="182"/>
        <v>0</v>
      </c>
      <c r="AA258" s="7"/>
      <c r="AB258" s="7"/>
      <c r="AC258" s="7">
        <f t="shared" si="183"/>
        <v>0</v>
      </c>
      <c r="AD258" s="7"/>
      <c r="AE258" s="7"/>
      <c r="AF258" s="7">
        <f t="shared" si="184"/>
        <v>0</v>
      </c>
      <c r="AG258" s="7"/>
      <c r="AH258" s="7"/>
      <c r="AI258" s="7">
        <f t="shared" si="185"/>
        <v>0</v>
      </c>
      <c r="AJ258" s="7"/>
      <c r="AK258" s="7"/>
      <c r="AL258" s="7">
        <f t="shared" si="186"/>
        <v>0</v>
      </c>
      <c r="AM258" s="7"/>
      <c r="AN258" s="7"/>
      <c r="AO258" s="7">
        <f t="shared" si="187"/>
        <v>0</v>
      </c>
      <c r="AP258" s="7"/>
      <c r="AQ258" s="7"/>
      <c r="AR258" s="7">
        <f t="shared" si="188"/>
        <v>0</v>
      </c>
      <c r="AS258" s="7"/>
      <c r="AT258" s="7"/>
      <c r="AU258" s="7">
        <f t="shared" si="189"/>
        <v>0</v>
      </c>
      <c r="AV258" s="14"/>
      <c r="AW258" s="14"/>
      <c r="AX258" s="14">
        <f t="shared" si="190"/>
        <v>0</v>
      </c>
      <c r="AY258" s="14"/>
      <c r="AZ258" s="14"/>
      <c r="BA258" s="14">
        <f t="shared" si="191"/>
        <v>0</v>
      </c>
      <c r="BB258" s="14"/>
      <c r="BC258" s="14"/>
      <c r="BD258" s="14">
        <f t="shared" si="192"/>
        <v>0</v>
      </c>
      <c r="BE258" s="14"/>
      <c r="BF258" s="14"/>
      <c r="BG258" s="14">
        <f t="shared" si="193"/>
        <v>0</v>
      </c>
      <c r="BH258" s="14"/>
      <c r="BI258" s="14"/>
      <c r="BJ258" s="14">
        <f t="shared" si="194"/>
        <v>0</v>
      </c>
      <c r="BK258" s="14"/>
      <c r="BL258" s="14"/>
      <c r="BM258" s="14">
        <f t="shared" si="195"/>
        <v>0</v>
      </c>
      <c r="BN258" s="14"/>
      <c r="BO258" s="14"/>
      <c r="BP258" s="14">
        <f t="shared" si="196"/>
        <v>0</v>
      </c>
      <c r="BQ258" s="14"/>
      <c r="BR258" s="14"/>
      <c r="BS258" s="14">
        <f t="shared" si="197"/>
        <v>0</v>
      </c>
      <c r="BT258" s="14"/>
      <c r="BU258" s="14"/>
      <c r="BV258" s="14">
        <f t="shared" si="198"/>
        <v>0</v>
      </c>
      <c r="BW258" s="14"/>
      <c r="BX258" s="14"/>
      <c r="BY258" s="14">
        <f t="shared" si="199"/>
        <v>0</v>
      </c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</row>
    <row r="259" spans="1:104" s="1" customFormat="1">
      <c r="A259" s="11">
        <v>15</v>
      </c>
      <c r="B259" s="11" t="s">
        <v>84</v>
      </c>
      <c r="C259" s="7"/>
      <c r="D259" s="7"/>
      <c r="E259" s="7">
        <f t="shared" si="175"/>
        <v>0</v>
      </c>
      <c r="F259" s="7"/>
      <c r="G259" s="7"/>
      <c r="H259" s="7">
        <f t="shared" si="176"/>
        <v>0</v>
      </c>
      <c r="I259" s="7">
        <v>5</v>
      </c>
      <c r="J259" s="7">
        <v>30000</v>
      </c>
      <c r="K259" s="7">
        <f t="shared" si="177"/>
        <v>150000</v>
      </c>
      <c r="L259" s="7"/>
      <c r="M259" s="7"/>
      <c r="N259" s="7">
        <f t="shared" si="178"/>
        <v>0</v>
      </c>
      <c r="O259" s="7"/>
      <c r="P259" s="7"/>
      <c r="Q259" s="7">
        <f t="shared" si="179"/>
        <v>0</v>
      </c>
      <c r="R259" s="7"/>
      <c r="S259" s="7"/>
      <c r="T259" s="7">
        <f t="shared" si="180"/>
        <v>0</v>
      </c>
      <c r="U259" s="7"/>
      <c r="V259" s="7"/>
      <c r="W259" s="7">
        <f t="shared" si="181"/>
        <v>0</v>
      </c>
      <c r="X259" s="7"/>
      <c r="Y259" s="7"/>
      <c r="Z259" s="7">
        <f t="shared" si="182"/>
        <v>0</v>
      </c>
      <c r="AA259" s="7"/>
      <c r="AB259" s="7"/>
      <c r="AC259" s="7">
        <f t="shared" si="183"/>
        <v>0</v>
      </c>
      <c r="AD259" s="7">
        <v>8</v>
      </c>
      <c r="AE259" s="7">
        <v>3500</v>
      </c>
      <c r="AF259" s="7">
        <f t="shared" si="184"/>
        <v>28000</v>
      </c>
      <c r="AG259" s="7"/>
      <c r="AH259" s="7"/>
      <c r="AI259" s="7">
        <f t="shared" si="185"/>
        <v>0</v>
      </c>
      <c r="AJ259" s="7"/>
      <c r="AK259" s="7"/>
      <c r="AL259" s="7">
        <f t="shared" si="186"/>
        <v>0</v>
      </c>
      <c r="AM259" s="7"/>
      <c r="AN259" s="7"/>
      <c r="AO259" s="7">
        <f t="shared" si="187"/>
        <v>0</v>
      </c>
      <c r="AP259" s="7"/>
      <c r="AQ259" s="7"/>
      <c r="AR259" s="7">
        <f t="shared" si="188"/>
        <v>0</v>
      </c>
      <c r="AS259" s="7"/>
      <c r="AT259" s="7"/>
      <c r="AU259" s="7">
        <f t="shared" si="189"/>
        <v>0</v>
      </c>
      <c r="AV259" s="14"/>
      <c r="AW259" s="14"/>
      <c r="AX259" s="14">
        <f t="shared" si="190"/>
        <v>0</v>
      </c>
      <c r="AY259" s="14"/>
      <c r="AZ259" s="14"/>
      <c r="BA259" s="14">
        <f t="shared" si="191"/>
        <v>0</v>
      </c>
      <c r="BB259" s="14"/>
      <c r="BC259" s="14"/>
      <c r="BD259" s="14">
        <f t="shared" si="192"/>
        <v>0</v>
      </c>
      <c r="BE259" s="14"/>
      <c r="BF259" s="14"/>
      <c r="BG259" s="14">
        <f t="shared" si="193"/>
        <v>0</v>
      </c>
      <c r="BH259" s="14"/>
      <c r="BI259" s="14"/>
      <c r="BJ259" s="14">
        <f t="shared" si="194"/>
        <v>0</v>
      </c>
      <c r="BK259" s="14"/>
      <c r="BL259" s="14"/>
      <c r="BM259" s="14">
        <f t="shared" si="195"/>
        <v>0</v>
      </c>
      <c r="BN259" s="14"/>
      <c r="BO259" s="14"/>
      <c r="BP259" s="14">
        <f t="shared" si="196"/>
        <v>0</v>
      </c>
      <c r="BQ259" s="14"/>
      <c r="BR259" s="14"/>
      <c r="BS259" s="14">
        <f t="shared" si="197"/>
        <v>0</v>
      </c>
      <c r="BT259" s="14"/>
      <c r="BU259" s="14"/>
      <c r="BV259" s="14">
        <f t="shared" si="198"/>
        <v>0</v>
      </c>
      <c r="BW259" s="14"/>
      <c r="BX259" s="14"/>
      <c r="BY259" s="14">
        <f t="shared" si="199"/>
        <v>0</v>
      </c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</row>
    <row r="260" spans="1:104" s="1" customFormat="1">
      <c r="A260" s="11">
        <v>16</v>
      </c>
      <c r="B260" s="11" t="s">
        <v>85</v>
      </c>
      <c r="C260" s="7"/>
      <c r="D260" s="7"/>
      <c r="E260" s="7">
        <f t="shared" si="175"/>
        <v>0</v>
      </c>
      <c r="F260" s="7"/>
      <c r="G260" s="7"/>
      <c r="H260" s="7">
        <f t="shared" si="176"/>
        <v>0</v>
      </c>
      <c r="I260" s="7"/>
      <c r="J260" s="7"/>
      <c r="K260" s="7">
        <f t="shared" si="177"/>
        <v>0</v>
      </c>
      <c r="L260" s="7"/>
      <c r="M260" s="7"/>
      <c r="N260" s="7">
        <f t="shared" si="178"/>
        <v>0</v>
      </c>
      <c r="O260" s="7"/>
      <c r="P260" s="7"/>
      <c r="Q260" s="7">
        <f t="shared" si="179"/>
        <v>0</v>
      </c>
      <c r="R260" s="7"/>
      <c r="S260" s="7"/>
      <c r="T260" s="7">
        <f t="shared" si="180"/>
        <v>0</v>
      </c>
      <c r="U260" s="7"/>
      <c r="V260" s="7"/>
      <c r="W260" s="7">
        <f t="shared" si="181"/>
        <v>0</v>
      </c>
      <c r="X260" s="7"/>
      <c r="Y260" s="7"/>
      <c r="Z260" s="7">
        <f t="shared" si="182"/>
        <v>0</v>
      </c>
      <c r="AA260" s="7"/>
      <c r="AB260" s="7"/>
      <c r="AC260" s="7">
        <f t="shared" si="183"/>
        <v>0</v>
      </c>
      <c r="AD260" s="7"/>
      <c r="AE260" s="7"/>
      <c r="AF260" s="7">
        <f t="shared" si="184"/>
        <v>0</v>
      </c>
      <c r="AG260" s="7"/>
      <c r="AH260" s="7"/>
      <c r="AI260" s="7">
        <f t="shared" si="185"/>
        <v>0</v>
      </c>
      <c r="AJ260" s="7"/>
      <c r="AK260" s="7"/>
      <c r="AL260" s="7">
        <f t="shared" si="186"/>
        <v>0</v>
      </c>
      <c r="AM260" s="7"/>
      <c r="AN260" s="7"/>
      <c r="AO260" s="7">
        <f t="shared" si="187"/>
        <v>0</v>
      </c>
      <c r="AP260" s="7"/>
      <c r="AQ260" s="7"/>
      <c r="AR260" s="7">
        <f t="shared" si="188"/>
        <v>0</v>
      </c>
      <c r="AS260" s="7"/>
      <c r="AT260" s="7"/>
      <c r="AU260" s="7">
        <f t="shared" si="189"/>
        <v>0</v>
      </c>
      <c r="AV260" s="14"/>
      <c r="AW260" s="14"/>
      <c r="AX260" s="14">
        <f t="shared" si="190"/>
        <v>0</v>
      </c>
      <c r="AY260" s="14"/>
      <c r="AZ260" s="14"/>
      <c r="BA260" s="14">
        <f t="shared" si="191"/>
        <v>0</v>
      </c>
      <c r="BB260" s="14"/>
      <c r="BC260" s="14"/>
      <c r="BD260" s="14">
        <f t="shared" si="192"/>
        <v>0</v>
      </c>
      <c r="BE260" s="14"/>
      <c r="BF260" s="14"/>
      <c r="BG260" s="14">
        <f t="shared" si="193"/>
        <v>0</v>
      </c>
      <c r="BH260" s="14"/>
      <c r="BI260" s="14"/>
      <c r="BJ260" s="14">
        <f t="shared" si="194"/>
        <v>0</v>
      </c>
      <c r="BK260" s="14"/>
      <c r="BL260" s="14"/>
      <c r="BM260" s="14">
        <f t="shared" si="195"/>
        <v>0</v>
      </c>
      <c r="BN260" s="14"/>
      <c r="BO260" s="14"/>
      <c r="BP260" s="14">
        <f t="shared" si="196"/>
        <v>0</v>
      </c>
      <c r="BQ260" s="14"/>
      <c r="BR260" s="14"/>
      <c r="BS260" s="14">
        <f t="shared" si="197"/>
        <v>0</v>
      </c>
      <c r="BT260" s="14"/>
      <c r="BU260" s="14"/>
      <c r="BV260" s="14">
        <f t="shared" si="198"/>
        <v>0</v>
      </c>
      <c r="BW260" s="14"/>
      <c r="BX260" s="14"/>
      <c r="BY260" s="14">
        <f t="shared" si="199"/>
        <v>0</v>
      </c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</row>
    <row r="261" spans="1:104" s="1" customFormat="1">
      <c r="A261" s="11">
        <v>17</v>
      </c>
      <c r="B261" s="11" t="s">
        <v>86</v>
      </c>
      <c r="C261" s="7"/>
      <c r="D261" s="7"/>
      <c r="E261" s="7">
        <f t="shared" si="175"/>
        <v>0</v>
      </c>
      <c r="F261" s="7"/>
      <c r="G261" s="7"/>
      <c r="H261" s="7">
        <f t="shared" si="176"/>
        <v>0</v>
      </c>
      <c r="I261" s="7"/>
      <c r="J261" s="7"/>
      <c r="K261" s="7">
        <f t="shared" si="177"/>
        <v>0</v>
      </c>
      <c r="L261" s="7"/>
      <c r="M261" s="7"/>
      <c r="N261" s="7">
        <f t="shared" si="178"/>
        <v>0</v>
      </c>
      <c r="O261" s="7"/>
      <c r="P261" s="7"/>
      <c r="Q261" s="7">
        <f t="shared" si="179"/>
        <v>0</v>
      </c>
      <c r="R261" s="7"/>
      <c r="S261" s="7"/>
      <c r="T261" s="7">
        <f t="shared" si="180"/>
        <v>0</v>
      </c>
      <c r="U261" s="7"/>
      <c r="V261" s="7"/>
      <c r="W261" s="7">
        <f t="shared" si="181"/>
        <v>0</v>
      </c>
      <c r="X261" s="7"/>
      <c r="Y261" s="7"/>
      <c r="Z261" s="7">
        <f t="shared" si="182"/>
        <v>0</v>
      </c>
      <c r="AA261" s="7"/>
      <c r="AB261" s="7"/>
      <c r="AC261" s="7">
        <f t="shared" si="183"/>
        <v>0</v>
      </c>
      <c r="AD261" s="7"/>
      <c r="AE261" s="7"/>
      <c r="AF261" s="7">
        <f t="shared" si="184"/>
        <v>0</v>
      </c>
      <c r="AG261" s="7"/>
      <c r="AH261" s="7"/>
      <c r="AI261" s="7">
        <f t="shared" si="185"/>
        <v>0</v>
      </c>
      <c r="AJ261" s="7"/>
      <c r="AK261" s="7"/>
      <c r="AL261" s="7">
        <f t="shared" si="186"/>
        <v>0</v>
      </c>
      <c r="AM261" s="7"/>
      <c r="AN261" s="7"/>
      <c r="AO261" s="7">
        <f t="shared" si="187"/>
        <v>0</v>
      </c>
      <c r="AP261" s="7"/>
      <c r="AQ261" s="7"/>
      <c r="AR261" s="7">
        <f t="shared" si="188"/>
        <v>0</v>
      </c>
      <c r="AS261" s="7"/>
      <c r="AT261" s="7"/>
      <c r="AU261" s="7">
        <f t="shared" si="189"/>
        <v>0</v>
      </c>
      <c r="AV261" s="14"/>
      <c r="AW261" s="14"/>
      <c r="AX261" s="14">
        <f t="shared" si="190"/>
        <v>0</v>
      </c>
      <c r="AY261" s="14"/>
      <c r="AZ261" s="14"/>
      <c r="BA261" s="14">
        <f t="shared" si="191"/>
        <v>0</v>
      </c>
      <c r="BB261" s="14"/>
      <c r="BC261" s="14"/>
      <c r="BD261" s="14">
        <f t="shared" si="192"/>
        <v>0</v>
      </c>
      <c r="BE261" s="14"/>
      <c r="BF261" s="14"/>
      <c r="BG261" s="14">
        <f t="shared" si="193"/>
        <v>0</v>
      </c>
      <c r="BH261" s="14"/>
      <c r="BI261" s="14"/>
      <c r="BJ261" s="14">
        <f t="shared" si="194"/>
        <v>0</v>
      </c>
      <c r="BK261" s="14"/>
      <c r="BL261" s="14"/>
      <c r="BM261" s="14">
        <f t="shared" si="195"/>
        <v>0</v>
      </c>
      <c r="BN261" s="14"/>
      <c r="BO261" s="14"/>
      <c r="BP261" s="14">
        <f t="shared" si="196"/>
        <v>0</v>
      </c>
      <c r="BQ261" s="14"/>
      <c r="BR261" s="14"/>
      <c r="BS261" s="14">
        <f t="shared" si="197"/>
        <v>0</v>
      </c>
      <c r="BT261" s="14"/>
      <c r="BU261" s="14"/>
      <c r="BV261" s="14">
        <f t="shared" si="198"/>
        <v>0</v>
      </c>
      <c r="BW261" s="14"/>
      <c r="BX261" s="14"/>
      <c r="BY261" s="14">
        <f t="shared" si="199"/>
        <v>0</v>
      </c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</row>
    <row r="262" spans="1:104" s="1" customFormat="1">
      <c r="A262" s="11">
        <v>18</v>
      </c>
      <c r="B262" s="11"/>
      <c r="C262" s="7"/>
      <c r="D262" s="7"/>
      <c r="E262" s="7">
        <f t="shared" si="175"/>
        <v>0</v>
      </c>
      <c r="F262" s="7"/>
      <c r="G262" s="7"/>
      <c r="H262" s="7">
        <f t="shared" si="176"/>
        <v>0</v>
      </c>
      <c r="I262" s="7"/>
      <c r="J262" s="7"/>
      <c r="K262" s="7">
        <f t="shared" si="177"/>
        <v>0</v>
      </c>
      <c r="L262" s="7"/>
      <c r="M262" s="7"/>
      <c r="N262" s="7">
        <f t="shared" si="178"/>
        <v>0</v>
      </c>
      <c r="O262" s="7"/>
      <c r="P262" s="7"/>
      <c r="Q262" s="7">
        <f t="shared" si="179"/>
        <v>0</v>
      </c>
      <c r="R262" s="7"/>
      <c r="S262" s="7"/>
      <c r="T262" s="7">
        <f t="shared" si="180"/>
        <v>0</v>
      </c>
      <c r="U262" s="7"/>
      <c r="V262" s="7"/>
      <c r="W262" s="7">
        <f t="shared" si="181"/>
        <v>0</v>
      </c>
      <c r="X262" s="7"/>
      <c r="Y262" s="7"/>
      <c r="Z262" s="7">
        <f t="shared" si="182"/>
        <v>0</v>
      </c>
      <c r="AA262" s="7"/>
      <c r="AB262" s="7"/>
      <c r="AC262" s="7">
        <f t="shared" si="183"/>
        <v>0</v>
      </c>
      <c r="AD262" s="7"/>
      <c r="AE262" s="7"/>
      <c r="AF262" s="7">
        <f t="shared" si="184"/>
        <v>0</v>
      </c>
      <c r="AG262" s="7"/>
      <c r="AH262" s="7"/>
      <c r="AI262" s="7">
        <f t="shared" si="185"/>
        <v>0</v>
      </c>
      <c r="AJ262" s="7"/>
      <c r="AK262" s="7"/>
      <c r="AL262" s="7">
        <f t="shared" si="186"/>
        <v>0</v>
      </c>
      <c r="AM262" s="7"/>
      <c r="AN262" s="7"/>
      <c r="AO262" s="7">
        <f t="shared" si="187"/>
        <v>0</v>
      </c>
      <c r="AP262" s="7"/>
      <c r="AQ262" s="7"/>
      <c r="AR262" s="7">
        <f t="shared" si="188"/>
        <v>0</v>
      </c>
      <c r="AS262" s="7"/>
      <c r="AT262" s="7"/>
      <c r="AU262" s="7">
        <f t="shared" si="189"/>
        <v>0</v>
      </c>
      <c r="AV262" s="14"/>
      <c r="AW262" s="14"/>
      <c r="AX262" s="14">
        <f t="shared" si="190"/>
        <v>0</v>
      </c>
      <c r="AY262" s="14"/>
      <c r="AZ262" s="14"/>
      <c r="BA262" s="14">
        <f t="shared" si="191"/>
        <v>0</v>
      </c>
      <c r="BB262" s="14"/>
      <c r="BC262" s="14"/>
      <c r="BD262" s="14">
        <f t="shared" si="192"/>
        <v>0</v>
      </c>
      <c r="BE262" s="14"/>
      <c r="BF262" s="14"/>
      <c r="BG262" s="14">
        <f t="shared" si="193"/>
        <v>0</v>
      </c>
      <c r="BH262" s="14"/>
      <c r="BI262" s="14"/>
      <c r="BJ262" s="14">
        <f t="shared" si="194"/>
        <v>0</v>
      </c>
      <c r="BK262" s="14"/>
      <c r="BL262" s="14"/>
      <c r="BM262" s="14">
        <f t="shared" si="195"/>
        <v>0</v>
      </c>
      <c r="BN262" s="14"/>
      <c r="BO262" s="14"/>
      <c r="BP262" s="14">
        <f t="shared" si="196"/>
        <v>0</v>
      </c>
      <c r="BQ262" s="14"/>
      <c r="BR262" s="14"/>
      <c r="BS262" s="14">
        <f t="shared" si="197"/>
        <v>0</v>
      </c>
      <c r="BT262" s="14"/>
      <c r="BU262" s="14"/>
      <c r="BV262" s="14">
        <f t="shared" si="198"/>
        <v>0</v>
      </c>
      <c r="BW262" s="14"/>
      <c r="BX262" s="14"/>
      <c r="BY262" s="14">
        <f t="shared" si="199"/>
        <v>0</v>
      </c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</row>
    <row r="263" spans="1:104" s="1" customFormat="1">
      <c r="A263" s="11">
        <v>19</v>
      </c>
      <c r="B263" s="11"/>
      <c r="C263" s="7"/>
      <c r="D263" s="7"/>
      <c r="E263" s="7">
        <f t="shared" si="175"/>
        <v>0</v>
      </c>
      <c r="F263" s="7"/>
      <c r="G263" s="7"/>
      <c r="H263" s="7">
        <f t="shared" si="176"/>
        <v>0</v>
      </c>
      <c r="I263" s="7"/>
      <c r="J263" s="7"/>
      <c r="K263" s="7">
        <f t="shared" si="177"/>
        <v>0</v>
      </c>
      <c r="L263" s="7"/>
      <c r="M263" s="7"/>
      <c r="N263" s="7">
        <f t="shared" si="178"/>
        <v>0</v>
      </c>
      <c r="O263" s="7"/>
      <c r="P263" s="7"/>
      <c r="Q263" s="7">
        <f t="shared" si="179"/>
        <v>0</v>
      </c>
      <c r="R263" s="7"/>
      <c r="S263" s="7"/>
      <c r="T263" s="7">
        <f t="shared" si="180"/>
        <v>0</v>
      </c>
      <c r="U263" s="7"/>
      <c r="V263" s="7"/>
      <c r="W263" s="7">
        <f t="shared" si="181"/>
        <v>0</v>
      </c>
      <c r="X263" s="7"/>
      <c r="Y263" s="7"/>
      <c r="Z263" s="7">
        <f t="shared" si="182"/>
        <v>0</v>
      </c>
      <c r="AA263" s="7"/>
      <c r="AB263" s="7"/>
      <c r="AC263" s="7">
        <f t="shared" si="183"/>
        <v>0</v>
      </c>
      <c r="AD263" s="7"/>
      <c r="AE263" s="7"/>
      <c r="AF263" s="7">
        <f t="shared" si="184"/>
        <v>0</v>
      </c>
      <c r="AG263" s="7"/>
      <c r="AH263" s="7"/>
      <c r="AI263" s="7">
        <f t="shared" si="185"/>
        <v>0</v>
      </c>
      <c r="AJ263" s="7"/>
      <c r="AK263" s="7"/>
      <c r="AL263" s="7">
        <f t="shared" si="186"/>
        <v>0</v>
      </c>
      <c r="AM263" s="7"/>
      <c r="AN263" s="7"/>
      <c r="AO263" s="7">
        <f t="shared" si="187"/>
        <v>0</v>
      </c>
      <c r="AP263" s="7"/>
      <c r="AQ263" s="7"/>
      <c r="AR263" s="7">
        <f t="shared" si="188"/>
        <v>0</v>
      </c>
      <c r="AS263" s="7"/>
      <c r="AT263" s="7"/>
      <c r="AU263" s="7">
        <f t="shared" si="189"/>
        <v>0</v>
      </c>
      <c r="AV263" s="14"/>
      <c r="AW263" s="14"/>
      <c r="AX263" s="14">
        <f t="shared" si="190"/>
        <v>0</v>
      </c>
      <c r="AY263" s="14"/>
      <c r="AZ263" s="14"/>
      <c r="BA263" s="14">
        <f t="shared" si="191"/>
        <v>0</v>
      </c>
      <c r="BB263" s="14"/>
      <c r="BC263" s="14"/>
      <c r="BD263" s="14">
        <f t="shared" si="192"/>
        <v>0</v>
      </c>
      <c r="BE263" s="14"/>
      <c r="BF263" s="14"/>
      <c r="BG263" s="14">
        <f t="shared" si="193"/>
        <v>0</v>
      </c>
      <c r="BH263" s="14"/>
      <c r="BI263" s="14"/>
      <c r="BJ263" s="14">
        <f t="shared" si="194"/>
        <v>0</v>
      </c>
      <c r="BK263" s="14"/>
      <c r="BL263" s="14"/>
      <c r="BM263" s="14">
        <f t="shared" si="195"/>
        <v>0</v>
      </c>
      <c r="BN263" s="14"/>
      <c r="BO263" s="14"/>
      <c r="BP263" s="14">
        <f t="shared" si="196"/>
        <v>0</v>
      </c>
      <c r="BQ263" s="14"/>
      <c r="BR263" s="14"/>
      <c r="BS263" s="14">
        <f t="shared" si="197"/>
        <v>0</v>
      </c>
      <c r="BT263" s="14"/>
      <c r="BU263" s="14"/>
      <c r="BV263" s="14">
        <f t="shared" si="198"/>
        <v>0</v>
      </c>
      <c r="BW263" s="14"/>
      <c r="BX263" s="14"/>
      <c r="BY263" s="14">
        <f t="shared" si="199"/>
        <v>0</v>
      </c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</row>
    <row r="264" spans="1:104" s="1" customFormat="1">
      <c r="A264" s="11">
        <v>20</v>
      </c>
      <c r="B264" s="11"/>
      <c r="C264" s="7"/>
      <c r="D264" s="7"/>
      <c r="E264" s="7">
        <f t="shared" si="175"/>
        <v>0</v>
      </c>
      <c r="F264" s="7"/>
      <c r="G264" s="7"/>
      <c r="H264" s="7">
        <f t="shared" si="176"/>
        <v>0</v>
      </c>
      <c r="I264" s="7"/>
      <c r="J264" s="7"/>
      <c r="K264" s="7">
        <f t="shared" si="177"/>
        <v>0</v>
      </c>
      <c r="L264" s="7"/>
      <c r="M264" s="7"/>
      <c r="N264" s="7">
        <f t="shared" si="178"/>
        <v>0</v>
      </c>
      <c r="O264" s="7"/>
      <c r="P264" s="7"/>
      <c r="Q264" s="7">
        <f t="shared" si="179"/>
        <v>0</v>
      </c>
      <c r="R264" s="7"/>
      <c r="S264" s="7"/>
      <c r="T264" s="7">
        <f t="shared" si="180"/>
        <v>0</v>
      </c>
      <c r="U264" s="7"/>
      <c r="V264" s="7"/>
      <c r="W264" s="7">
        <f t="shared" si="181"/>
        <v>0</v>
      </c>
      <c r="X264" s="7"/>
      <c r="Y264" s="7"/>
      <c r="Z264" s="7">
        <f t="shared" si="182"/>
        <v>0</v>
      </c>
      <c r="AA264" s="7"/>
      <c r="AB264" s="7"/>
      <c r="AC264" s="7">
        <f t="shared" si="183"/>
        <v>0</v>
      </c>
      <c r="AD264" s="7"/>
      <c r="AE264" s="7"/>
      <c r="AF264" s="7">
        <f t="shared" si="184"/>
        <v>0</v>
      </c>
      <c r="AG264" s="7"/>
      <c r="AH264" s="7"/>
      <c r="AI264" s="7">
        <f t="shared" si="185"/>
        <v>0</v>
      </c>
      <c r="AJ264" s="7"/>
      <c r="AK264" s="7"/>
      <c r="AL264" s="7">
        <f t="shared" si="186"/>
        <v>0</v>
      </c>
      <c r="AM264" s="7"/>
      <c r="AN264" s="7"/>
      <c r="AO264" s="7">
        <f t="shared" si="187"/>
        <v>0</v>
      </c>
      <c r="AP264" s="7"/>
      <c r="AQ264" s="7"/>
      <c r="AR264" s="7">
        <f t="shared" si="188"/>
        <v>0</v>
      </c>
      <c r="AS264" s="7"/>
      <c r="AT264" s="7"/>
      <c r="AU264" s="7">
        <f t="shared" si="189"/>
        <v>0</v>
      </c>
      <c r="AV264" s="14"/>
      <c r="AW264" s="14"/>
      <c r="AX264" s="14">
        <f t="shared" si="190"/>
        <v>0</v>
      </c>
      <c r="AY264" s="14"/>
      <c r="AZ264" s="14"/>
      <c r="BA264" s="14">
        <f t="shared" si="191"/>
        <v>0</v>
      </c>
      <c r="BB264" s="14"/>
      <c r="BC264" s="14"/>
      <c r="BD264" s="14">
        <f t="shared" si="192"/>
        <v>0</v>
      </c>
      <c r="BE264" s="14"/>
      <c r="BF264" s="14"/>
      <c r="BG264" s="14">
        <f t="shared" si="193"/>
        <v>0</v>
      </c>
      <c r="BH264" s="14"/>
      <c r="BI264" s="14"/>
      <c r="BJ264" s="14">
        <f t="shared" si="194"/>
        <v>0</v>
      </c>
      <c r="BK264" s="14"/>
      <c r="BL264" s="14"/>
      <c r="BM264" s="14">
        <f t="shared" si="195"/>
        <v>0</v>
      </c>
      <c r="BN264" s="14"/>
      <c r="BO264" s="14"/>
      <c r="BP264" s="14">
        <f t="shared" si="196"/>
        <v>0</v>
      </c>
      <c r="BQ264" s="14"/>
      <c r="BR264" s="14"/>
      <c r="BS264" s="14">
        <f t="shared" si="197"/>
        <v>0</v>
      </c>
      <c r="BT264" s="14"/>
      <c r="BU264" s="14"/>
      <c r="BV264" s="14">
        <f t="shared" si="198"/>
        <v>0</v>
      </c>
      <c r="BW264" s="14"/>
      <c r="BX264" s="14"/>
      <c r="BY264" s="14">
        <f t="shared" si="199"/>
        <v>0</v>
      </c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</row>
    <row r="265" spans="1:104" s="1" customFormat="1">
      <c r="A265" s="11">
        <v>21</v>
      </c>
      <c r="B265" s="11"/>
      <c r="C265" s="7"/>
      <c r="D265" s="7"/>
      <c r="E265" s="7">
        <f t="shared" si="175"/>
        <v>0</v>
      </c>
      <c r="F265" s="7"/>
      <c r="G265" s="7"/>
      <c r="H265" s="7">
        <f t="shared" si="176"/>
        <v>0</v>
      </c>
      <c r="I265" s="7"/>
      <c r="J265" s="7"/>
      <c r="K265" s="7">
        <f t="shared" si="177"/>
        <v>0</v>
      </c>
      <c r="L265" s="7"/>
      <c r="M265" s="7"/>
      <c r="N265" s="7">
        <f t="shared" si="178"/>
        <v>0</v>
      </c>
      <c r="O265" s="7"/>
      <c r="P265" s="7"/>
      <c r="Q265" s="7">
        <f t="shared" si="179"/>
        <v>0</v>
      </c>
      <c r="R265" s="7"/>
      <c r="S265" s="7"/>
      <c r="T265" s="7">
        <f t="shared" si="180"/>
        <v>0</v>
      </c>
      <c r="U265" s="7"/>
      <c r="V265" s="7"/>
      <c r="W265" s="7">
        <f t="shared" si="181"/>
        <v>0</v>
      </c>
      <c r="X265" s="7"/>
      <c r="Y265" s="7"/>
      <c r="Z265" s="7">
        <f t="shared" si="182"/>
        <v>0</v>
      </c>
      <c r="AA265" s="7"/>
      <c r="AB265" s="7"/>
      <c r="AC265" s="7">
        <f t="shared" si="183"/>
        <v>0</v>
      </c>
      <c r="AD265" s="7"/>
      <c r="AE265" s="7"/>
      <c r="AF265" s="7">
        <f t="shared" si="184"/>
        <v>0</v>
      </c>
      <c r="AG265" s="7"/>
      <c r="AH265" s="7"/>
      <c r="AI265" s="7">
        <f t="shared" si="185"/>
        <v>0</v>
      </c>
      <c r="AJ265" s="7"/>
      <c r="AK265" s="7"/>
      <c r="AL265" s="7">
        <f t="shared" si="186"/>
        <v>0</v>
      </c>
      <c r="AM265" s="7"/>
      <c r="AN265" s="7"/>
      <c r="AO265" s="7">
        <f t="shared" si="187"/>
        <v>0</v>
      </c>
      <c r="AP265" s="7"/>
      <c r="AQ265" s="7"/>
      <c r="AR265" s="7">
        <f t="shared" si="188"/>
        <v>0</v>
      </c>
      <c r="AS265" s="7"/>
      <c r="AT265" s="7"/>
      <c r="AU265" s="7">
        <f t="shared" si="189"/>
        <v>0</v>
      </c>
      <c r="AV265" s="14"/>
      <c r="AW265" s="14"/>
      <c r="AX265" s="14">
        <f t="shared" si="190"/>
        <v>0</v>
      </c>
      <c r="AY265" s="14"/>
      <c r="AZ265" s="14"/>
      <c r="BA265" s="14">
        <f t="shared" si="191"/>
        <v>0</v>
      </c>
      <c r="BB265" s="14"/>
      <c r="BC265" s="14"/>
      <c r="BD265" s="14">
        <f t="shared" si="192"/>
        <v>0</v>
      </c>
      <c r="BE265" s="14"/>
      <c r="BF265" s="14"/>
      <c r="BG265" s="14">
        <f t="shared" si="193"/>
        <v>0</v>
      </c>
      <c r="BH265" s="14"/>
      <c r="BI265" s="14"/>
      <c r="BJ265" s="14">
        <f t="shared" si="194"/>
        <v>0</v>
      </c>
      <c r="BK265" s="14"/>
      <c r="BL265" s="14"/>
      <c r="BM265" s="14">
        <f t="shared" si="195"/>
        <v>0</v>
      </c>
      <c r="BN265" s="14"/>
      <c r="BO265" s="14"/>
      <c r="BP265" s="14">
        <f t="shared" si="196"/>
        <v>0</v>
      </c>
      <c r="BQ265" s="14"/>
      <c r="BR265" s="14"/>
      <c r="BS265" s="14">
        <f t="shared" si="197"/>
        <v>0</v>
      </c>
      <c r="BT265" s="14"/>
      <c r="BU265" s="14"/>
      <c r="BV265" s="14">
        <f t="shared" si="198"/>
        <v>0</v>
      </c>
      <c r="BW265" s="14"/>
      <c r="BX265" s="14"/>
      <c r="BY265" s="14">
        <f t="shared" si="199"/>
        <v>0</v>
      </c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</row>
    <row r="266" spans="1:104" s="1" customFormat="1"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  <c r="BO266" s="15"/>
      <c r="BP266" s="15"/>
      <c r="BQ266" s="15"/>
      <c r="BR266" s="15"/>
      <c r="BS266" s="15"/>
      <c r="BT266" s="15"/>
      <c r="BU266" s="15"/>
      <c r="BV266" s="15"/>
      <c r="BW266" s="15"/>
      <c r="BX266" s="15"/>
      <c r="BY266" s="15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</row>
    <row r="267" spans="1:104" s="1" customFormat="1">
      <c r="C267" s="8"/>
      <c r="D267" s="8"/>
      <c r="E267" s="9">
        <f>SUM(E245:E265)</f>
        <v>6060000</v>
      </c>
      <c r="F267" s="8"/>
      <c r="G267" s="8"/>
      <c r="H267" s="9">
        <f>SUM(H245:H265)</f>
        <v>7440000</v>
      </c>
      <c r="I267" s="8"/>
      <c r="J267" s="8"/>
      <c r="K267" s="9">
        <f>SUM(K245:K265)</f>
        <v>1493000</v>
      </c>
      <c r="L267" s="8"/>
      <c r="M267" s="8"/>
      <c r="N267" s="9">
        <f>SUM(N245:N265)</f>
        <v>6485000</v>
      </c>
      <c r="O267" s="8"/>
      <c r="P267" s="8"/>
      <c r="Q267" s="9">
        <f>SUM(Q245:Q265)</f>
        <v>6980000</v>
      </c>
      <c r="R267" s="8"/>
      <c r="S267" s="8"/>
      <c r="T267" s="9">
        <f>SUM(T245:T265)</f>
        <v>3835000</v>
      </c>
      <c r="U267" s="8"/>
      <c r="V267" s="8"/>
      <c r="W267" s="9">
        <f>SUM(W245:W265)</f>
        <v>680000</v>
      </c>
      <c r="X267" s="8"/>
      <c r="Y267" s="8"/>
      <c r="Z267" s="9">
        <f>SUM(Z245:Z265)</f>
        <v>735000</v>
      </c>
      <c r="AA267" s="8"/>
      <c r="AB267" s="8"/>
      <c r="AC267" s="9">
        <f>SUM(AC245:AC265)</f>
        <v>260000</v>
      </c>
      <c r="AD267" s="8"/>
      <c r="AE267" s="8"/>
      <c r="AF267" s="9">
        <f>SUM(AF245:AF265)</f>
        <v>484000</v>
      </c>
      <c r="AG267" s="8"/>
      <c r="AH267" s="8"/>
      <c r="AI267" s="9">
        <f>SUM(AI245:AI265)</f>
        <v>7296000</v>
      </c>
      <c r="AJ267" s="8"/>
      <c r="AK267" s="8"/>
      <c r="AL267" s="9">
        <f>SUM(AL245:AL265)</f>
        <v>8060000</v>
      </c>
      <c r="AM267" s="8"/>
      <c r="AN267" s="8"/>
      <c r="AO267" s="9">
        <f>SUM(AO245:AO265)</f>
        <v>1440000</v>
      </c>
      <c r="AP267" s="8"/>
      <c r="AQ267" s="8"/>
      <c r="AR267" s="9">
        <f>SUM(AR245:AR265)</f>
        <v>0</v>
      </c>
      <c r="AS267" s="8"/>
      <c r="AT267" s="8"/>
      <c r="AU267" s="9">
        <f>SUM(AU245:AU265)</f>
        <v>0</v>
      </c>
      <c r="AV267" s="15"/>
      <c r="AW267" s="15"/>
      <c r="AX267" s="17">
        <f>SUM(AX245:AX265)</f>
        <v>0</v>
      </c>
      <c r="AY267" s="15"/>
      <c r="AZ267" s="15"/>
      <c r="BA267" s="17">
        <f>SUM(BA245:BA265)</f>
        <v>0</v>
      </c>
      <c r="BB267" s="15"/>
      <c r="BC267" s="15"/>
      <c r="BD267" s="17">
        <f>SUM(BD245:BD265)</f>
        <v>0</v>
      </c>
      <c r="BE267" s="15"/>
      <c r="BF267" s="15"/>
      <c r="BG267" s="17">
        <f>SUM(BG245:BG265)</f>
        <v>0</v>
      </c>
      <c r="BH267" s="15"/>
      <c r="BI267" s="15"/>
      <c r="BJ267" s="17">
        <f>SUM(BJ245:BJ265)</f>
        <v>0</v>
      </c>
      <c r="BK267" s="15"/>
      <c r="BL267" s="15"/>
      <c r="BM267" s="17">
        <f>SUM(BM245:BM265)</f>
        <v>0</v>
      </c>
      <c r="BN267" s="15"/>
      <c r="BO267" s="15"/>
      <c r="BP267" s="17">
        <f>SUM(BP245:BP265)</f>
        <v>0</v>
      </c>
      <c r="BQ267" s="15"/>
      <c r="BR267" s="15"/>
      <c r="BS267" s="17">
        <f>SUM(BS245:BS265)</f>
        <v>0</v>
      </c>
      <c r="BT267" s="15"/>
      <c r="BU267" s="15"/>
      <c r="BV267" s="17">
        <f>SUM(BV245:BV265)</f>
        <v>0</v>
      </c>
      <c r="BW267" s="15"/>
      <c r="BX267" s="15"/>
      <c r="BY267" s="17">
        <f>SUM(BY245:BY265)</f>
        <v>0</v>
      </c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</row>
    <row r="268" spans="1:104" s="1" customFormat="1">
      <c r="C268" s="8"/>
      <c r="D268" s="8" t="s">
        <v>71</v>
      </c>
      <c r="E268" s="9">
        <v>6060000</v>
      </c>
      <c r="F268" s="2"/>
      <c r="G268" s="8" t="s">
        <v>71</v>
      </c>
      <c r="H268" s="9">
        <v>7440000</v>
      </c>
      <c r="I268" s="2"/>
      <c r="J268" s="8" t="s">
        <v>71</v>
      </c>
      <c r="K268" s="9">
        <f>K267</f>
        <v>1493000</v>
      </c>
      <c r="L268" s="2"/>
      <c r="M268" s="8" t="s">
        <v>71</v>
      </c>
      <c r="N268" s="9">
        <f>N267</f>
        <v>6485000</v>
      </c>
      <c r="O268" s="2"/>
      <c r="P268" s="8" t="s">
        <v>71</v>
      </c>
      <c r="Q268" s="9">
        <f>Q267</f>
        <v>6980000</v>
      </c>
      <c r="R268" s="2"/>
      <c r="S268" s="8" t="s">
        <v>71</v>
      </c>
      <c r="T268" s="9">
        <f>T267</f>
        <v>3835000</v>
      </c>
      <c r="U268" s="2"/>
      <c r="V268" s="8" t="s">
        <v>71</v>
      </c>
      <c r="W268" s="9">
        <f>W267</f>
        <v>680000</v>
      </c>
      <c r="X268" s="2"/>
      <c r="Y268" s="8" t="s">
        <v>71</v>
      </c>
      <c r="Z268" s="9">
        <f>Z267</f>
        <v>735000</v>
      </c>
      <c r="AA268" s="2"/>
      <c r="AB268" s="8" t="s">
        <v>71</v>
      </c>
      <c r="AC268" s="9">
        <v>260000</v>
      </c>
      <c r="AD268" s="2"/>
      <c r="AE268" s="8" t="s">
        <v>71</v>
      </c>
      <c r="AF268" s="9">
        <v>484000</v>
      </c>
      <c r="AG268" s="2"/>
      <c r="AH268" s="8" t="s">
        <v>71</v>
      </c>
      <c r="AI268" s="9">
        <f>AI267</f>
        <v>7296000</v>
      </c>
      <c r="AJ268" s="2"/>
      <c r="AK268" s="8" t="s">
        <v>71</v>
      </c>
      <c r="AL268" s="9">
        <f>AL267</f>
        <v>8060000</v>
      </c>
      <c r="AM268" s="2"/>
      <c r="AN268" s="8" t="s">
        <v>71</v>
      </c>
      <c r="AO268" s="9">
        <v>1440000</v>
      </c>
      <c r="AP268" s="2"/>
      <c r="AQ268" s="8" t="s">
        <v>71</v>
      </c>
      <c r="AR268" s="9"/>
      <c r="AS268" s="2"/>
      <c r="AT268" s="8" t="s">
        <v>71</v>
      </c>
      <c r="AU268" s="9"/>
      <c r="AW268" s="15" t="s">
        <v>71</v>
      </c>
      <c r="AX268" s="17"/>
      <c r="AZ268" s="15" t="s">
        <v>71</v>
      </c>
      <c r="BA268" s="17"/>
      <c r="BC268" s="15" t="s">
        <v>71</v>
      </c>
      <c r="BD268" s="17"/>
      <c r="BF268" s="15" t="s">
        <v>71</v>
      </c>
      <c r="BG268" s="17"/>
      <c r="BI268" s="15" t="s">
        <v>71</v>
      </c>
      <c r="BJ268" s="17"/>
      <c r="BL268" s="15" t="s">
        <v>71</v>
      </c>
      <c r="BM268" s="17"/>
      <c r="BO268" s="15" t="s">
        <v>71</v>
      </c>
      <c r="BP268" s="17"/>
      <c r="BR268" s="15" t="s">
        <v>71</v>
      </c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</row>
    <row r="269" spans="1:104" s="1" customFormat="1">
      <c r="C269" s="8"/>
      <c r="D269" s="8" t="s">
        <v>82</v>
      </c>
      <c r="E269" s="9">
        <f>E267-E268</f>
        <v>0</v>
      </c>
      <c r="F269" s="2"/>
      <c r="G269" s="8" t="s">
        <v>82</v>
      </c>
      <c r="H269" s="9">
        <f>H267-H268</f>
        <v>0</v>
      </c>
      <c r="I269" s="2"/>
      <c r="J269" s="8" t="s">
        <v>82</v>
      </c>
      <c r="K269" s="9">
        <f>K267-K268</f>
        <v>0</v>
      </c>
      <c r="L269" s="2"/>
      <c r="M269" s="8" t="s">
        <v>82</v>
      </c>
      <c r="N269" s="9">
        <f>N267-N268</f>
        <v>0</v>
      </c>
      <c r="O269" s="2"/>
      <c r="P269" s="8" t="s">
        <v>82</v>
      </c>
      <c r="Q269" s="9">
        <f>Q267-Q268</f>
        <v>0</v>
      </c>
      <c r="R269" s="2"/>
      <c r="S269" s="8" t="s">
        <v>82</v>
      </c>
      <c r="T269" s="9">
        <f>T267-T268</f>
        <v>0</v>
      </c>
      <c r="U269" s="2"/>
      <c r="V269" s="8" t="s">
        <v>82</v>
      </c>
      <c r="W269" s="9">
        <f>W267-W268</f>
        <v>0</v>
      </c>
      <c r="X269" s="2"/>
      <c r="Y269" s="8" t="s">
        <v>82</v>
      </c>
      <c r="Z269" s="9">
        <f>Z267-Z268</f>
        <v>0</v>
      </c>
      <c r="AA269" s="2"/>
      <c r="AB269" s="8" t="s">
        <v>82</v>
      </c>
      <c r="AC269" s="9">
        <f>AC267-AC268</f>
        <v>0</v>
      </c>
      <c r="AD269" s="2"/>
      <c r="AE269" s="8" t="s">
        <v>82</v>
      </c>
      <c r="AF269" s="9">
        <f>AF267-AF268</f>
        <v>0</v>
      </c>
      <c r="AG269" s="2"/>
      <c r="AH269" s="8" t="s">
        <v>82</v>
      </c>
      <c r="AI269" s="9">
        <f>AI267-AI268</f>
        <v>0</v>
      </c>
      <c r="AJ269" s="2"/>
      <c r="AK269" s="8" t="s">
        <v>82</v>
      </c>
      <c r="AL269" s="9">
        <f>AL267-AL268</f>
        <v>0</v>
      </c>
      <c r="AM269" s="2"/>
      <c r="AN269" s="8" t="s">
        <v>82</v>
      </c>
      <c r="AO269" s="9">
        <f>AO267-AO268</f>
        <v>0</v>
      </c>
      <c r="AP269" s="2"/>
      <c r="AQ269" s="8" t="s">
        <v>82</v>
      </c>
      <c r="AR269" s="9">
        <f>AR267-AR268</f>
        <v>0</v>
      </c>
      <c r="AS269" s="2"/>
      <c r="AT269" s="8" t="s">
        <v>82</v>
      </c>
      <c r="AU269" s="9">
        <f>AU267-AU268</f>
        <v>0</v>
      </c>
      <c r="AW269" s="15" t="s">
        <v>82</v>
      </c>
      <c r="AX269" s="17">
        <f>AX267-AX268</f>
        <v>0</v>
      </c>
      <c r="AZ269" s="15" t="s">
        <v>82</v>
      </c>
      <c r="BA269" s="17">
        <f>BA267-BA268</f>
        <v>0</v>
      </c>
      <c r="BC269" s="15" t="s">
        <v>82</v>
      </c>
      <c r="BD269" s="17">
        <f>BD267-BD268</f>
        <v>0</v>
      </c>
      <c r="BF269" s="15" t="s">
        <v>82</v>
      </c>
      <c r="BG269" s="17">
        <f>BG267-BG268</f>
        <v>0</v>
      </c>
      <c r="BI269" s="15" t="s">
        <v>82</v>
      </c>
      <c r="BJ269" s="17">
        <f>BJ267-BJ268</f>
        <v>0</v>
      </c>
      <c r="BL269" s="15" t="s">
        <v>82</v>
      </c>
      <c r="BM269" s="17">
        <f>BM267-BM268</f>
        <v>0</v>
      </c>
      <c r="BO269" s="15" t="s">
        <v>82</v>
      </c>
      <c r="BP269" s="17">
        <f>BP267-BP268</f>
        <v>0</v>
      </c>
      <c r="BR269" s="15" t="s">
        <v>82</v>
      </c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</row>
    <row r="270" spans="1:104" s="1" customFormat="1">
      <c r="C270" s="8"/>
      <c r="D270" s="8"/>
      <c r="E270" s="8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</row>
    <row r="271" spans="1:104" s="1" customFormat="1">
      <c r="C271" s="8"/>
      <c r="D271" s="8"/>
      <c r="E271" s="8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</row>
    <row r="272" spans="1:104" s="1" customFormat="1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</row>
    <row r="273" spans="1:104" s="1" customFormat="1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</row>
    <row r="274" spans="1:104" s="1" customFormat="1" ht="6" customHeight="1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</row>
    <row r="276" spans="1:104">
      <c r="A276" s="98" t="s">
        <v>25</v>
      </c>
      <c r="B276" s="94"/>
      <c r="C276" s="95" t="s">
        <v>113</v>
      </c>
      <c r="D276" s="96"/>
      <c r="E276" s="97"/>
      <c r="F276" s="95" t="s">
        <v>121</v>
      </c>
      <c r="G276" s="96"/>
      <c r="H276" s="97"/>
      <c r="I276" s="95" t="s">
        <v>114</v>
      </c>
      <c r="J276" s="96"/>
      <c r="K276" s="97"/>
      <c r="L276" s="95" t="s">
        <v>115</v>
      </c>
      <c r="M276" s="96"/>
      <c r="N276" s="97"/>
      <c r="O276" s="95" t="s">
        <v>132</v>
      </c>
      <c r="P276" s="96"/>
      <c r="Q276" s="97"/>
      <c r="R276" s="95" t="s">
        <v>102</v>
      </c>
      <c r="S276" s="96"/>
      <c r="T276" s="97"/>
      <c r="U276" s="95" t="s">
        <v>104</v>
      </c>
      <c r="V276" s="96"/>
      <c r="W276" s="97"/>
      <c r="X276" s="95" t="s">
        <v>125</v>
      </c>
      <c r="Y276" s="96"/>
      <c r="Z276" s="97"/>
      <c r="AA276" s="95" t="s">
        <v>122</v>
      </c>
      <c r="AB276" s="96"/>
      <c r="AC276" s="97"/>
      <c r="AD276" s="95" t="s">
        <v>123</v>
      </c>
      <c r="AE276" s="96"/>
      <c r="AF276" s="97"/>
      <c r="AG276" s="95" t="s">
        <v>105</v>
      </c>
      <c r="AH276" s="96"/>
      <c r="AI276" s="97"/>
      <c r="AJ276" s="95" t="s">
        <v>138</v>
      </c>
      <c r="AK276" s="96"/>
      <c r="AL276" s="97"/>
      <c r="AM276" s="95"/>
      <c r="AN276" s="96"/>
      <c r="AO276" s="97"/>
      <c r="AP276" s="95"/>
      <c r="AQ276" s="96"/>
      <c r="AR276" s="97"/>
      <c r="AS276" s="95"/>
      <c r="AT276" s="96"/>
      <c r="AU276" s="97"/>
      <c r="AV276" s="95"/>
      <c r="AW276" s="96"/>
      <c r="AX276" s="97"/>
      <c r="AY276" s="95"/>
      <c r="AZ276" s="96"/>
      <c r="BA276" s="97"/>
      <c r="BB276" s="95"/>
      <c r="BC276" s="96"/>
      <c r="BD276" s="97"/>
      <c r="BE276" s="95"/>
      <c r="BF276" s="96"/>
      <c r="BG276" s="97"/>
      <c r="BH276" s="95"/>
      <c r="BI276" s="96"/>
      <c r="BJ276" s="97"/>
      <c r="BK276" s="95"/>
      <c r="BL276" s="96"/>
      <c r="BM276" s="97"/>
      <c r="BN276" s="95"/>
      <c r="BO276" s="96"/>
      <c r="BP276" s="97"/>
      <c r="BQ276" s="95"/>
      <c r="BR276" s="96"/>
      <c r="BS276" s="97"/>
      <c r="BT276" s="95"/>
      <c r="BU276" s="96"/>
      <c r="BV276" s="97"/>
      <c r="BW276" s="95"/>
      <c r="BX276" s="96"/>
      <c r="BY276" s="97"/>
    </row>
    <row r="277" spans="1:104">
      <c r="A277" s="5" t="s">
        <v>10</v>
      </c>
      <c r="B277" s="5" t="s">
        <v>46</v>
      </c>
      <c r="C277" s="5" t="s">
        <v>11</v>
      </c>
      <c r="D277" s="5" t="s">
        <v>3</v>
      </c>
      <c r="E277" s="5" t="s">
        <v>38</v>
      </c>
      <c r="F277" s="5" t="s">
        <v>11</v>
      </c>
      <c r="G277" s="5" t="s">
        <v>3</v>
      </c>
      <c r="H277" s="5" t="s">
        <v>38</v>
      </c>
      <c r="I277" s="5" t="s">
        <v>11</v>
      </c>
      <c r="J277" s="5" t="s">
        <v>3</v>
      </c>
      <c r="K277" s="5" t="s">
        <v>38</v>
      </c>
      <c r="L277" s="5" t="s">
        <v>11</v>
      </c>
      <c r="M277" s="5" t="s">
        <v>3</v>
      </c>
      <c r="N277" s="5" t="s">
        <v>38</v>
      </c>
      <c r="O277" s="5" t="s">
        <v>11</v>
      </c>
      <c r="P277" s="5" t="s">
        <v>3</v>
      </c>
      <c r="Q277" s="5" t="s">
        <v>38</v>
      </c>
      <c r="R277" s="5" t="s">
        <v>11</v>
      </c>
      <c r="S277" s="5" t="s">
        <v>3</v>
      </c>
      <c r="T277" s="5" t="s">
        <v>38</v>
      </c>
      <c r="U277" s="5" t="s">
        <v>11</v>
      </c>
      <c r="V277" s="5" t="s">
        <v>3</v>
      </c>
      <c r="W277" s="5" t="s">
        <v>38</v>
      </c>
      <c r="X277" s="5" t="s">
        <v>11</v>
      </c>
      <c r="Y277" s="5" t="s">
        <v>3</v>
      </c>
      <c r="Z277" s="5" t="s">
        <v>38</v>
      </c>
      <c r="AA277" s="5" t="s">
        <v>11</v>
      </c>
      <c r="AB277" s="5" t="s">
        <v>3</v>
      </c>
      <c r="AC277" s="5" t="s">
        <v>38</v>
      </c>
      <c r="AD277" s="5" t="s">
        <v>11</v>
      </c>
      <c r="AE277" s="5" t="s">
        <v>3</v>
      </c>
      <c r="AF277" s="5" t="s">
        <v>38</v>
      </c>
      <c r="AG277" s="5" t="s">
        <v>11</v>
      </c>
      <c r="AH277" s="5" t="s">
        <v>3</v>
      </c>
      <c r="AI277" s="5" t="s">
        <v>38</v>
      </c>
      <c r="AJ277" s="5" t="s">
        <v>11</v>
      </c>
      <c r="AK277" s="5" t="s">
        <v>3</v>
      </c>
      <c r="AL277" s="5" t="s">
        <v>38</v>
      </c>
      <c r="AM277" s="5" t="s">
        <v>11</v>
      </c>
      <c r="AN277" s="5" t="s">
        <v>3</v>
      </c>
      <c r="AO277" s="5" t="s">
        <v>38</v>
      </c>
      <c r="AP277" s="5" t="s">
        <v>11</v>
      </c>
      <c r="AQ277" s="5" t="s">
        <v>3</v>
      </c>
      <c r="AR277" s="5" t="s">
        <v>38</v>
      </c>
      <c r="AS277" s="5" t="s">
        <v>11</v>
      </c>
      <c r="AT277" s="5" t="s">
        <v>3</v>
      </c>
      <c r="AU277" s="5" t="s">
        <v>38</v>
      </c>
      <c r="AV277" s="5" t="s">
        <v>11</v>
      </c>
      <c r="AW277" s="5" t="s">
        <v>3</v>
      </c>
      <c r="AX277" s="5" t="s">
        <v>38</v>
      </c>
      <c r="AY277" s="5" t="s">
        <v>11</v>
      </c>
      <c r="AZ277" s="5" t="s">
        <v>3</v>
      </c>
      <c r="BA277" s="5" t="s">
        <v>38</v>
      </c>
      <c r="BB277" s="5" t="s">
        <v>11</v>
      </c>
      <c r="BC277" s="5" t="s">
        <v>3</v>
      </c>
      <c r="BD277" s="5" t="s">
        <v>38</v>
      </c>
      <c r="BE277" s="5" t="s">
        <v>11</v>
      </c>
      <c r="BF277" s="5" t="s">
        <v>3</v>
      </c>
      <c r="BG277" s="5" t="s">
        <v>38</v>
      </c>
      <c r="BH277" s="5" t="s">
        <v>11</v>
      </c>
      <c r="BI277" s="5" t="s">
        <v>3</v>
      </c>
      <c r="BJ277" s="5" t="s">
        <v>38</v>
      </c>
      <c r="BK277" s="5" t="s">
        <v>11</v>
      </c>
      <c r="BL277" s="5" t="s">
        <v>3</v>
      </c>
      <c r="BM277" s="5" t="s">
        <v>38</v>
      </c>
      <c r="BN277" s="5" t="s">
        <v>11</v>
      </c>
      <c r="BO277" s="5" t="s">
        <v>3</v>
      </c>
      <c r="BP277" s="5" t="s">
        <v>38</v>
      </c>
      <c r="BQ277" s="5" t="s">
        <v>11</v>
      </c>
      <c r="BR277" s="5" t="s">
        <v>3</v>
      </c>
      <c r="BS277" s="5" t="s">
        <v>38</v>
      </c>
      <c r="BT277" s="5" t="s">
        <v>11</v>
      </c>
      <c r="BU277" s="5" t="s">
        <v>3</v>
      </c>
      <c r="BV277" s="5" t="s">
        <v>38</v>
      </c>
      <c r="BW277" s="5" t="s">
        <v>11</v>
      </c>
      <c r="BX277" s="5" t="s">
        <v>3</v>
      </c>
      <c r="BY277" s="5" t="s">
        <v>38</v>
      </c>
    </row>
    <row r="278" spans="1:104" ht="2.1" customHeight="1"/>
    <row r="279" spans="1:104" s="1" customFormat="1">
      <c r="A279" s="11">
        <v>1</v>
      </c>
      <c r="B279" s="11" t="s">
        <v>53</v>
      </c>
      <c r="C279" s="7"/>
      <c r="D279" s="7"/>
      <c r="E279" s="7">
        <f t="shared" ref="E279:E299" si="200">C279*D279</f>
        <v>0</v>
      </c>
      <c r="F279" s="7"/>
      <c r="G279" s="7"/>
      <c r="H279" s="7">
        <f t="shared" ref="H279:H299" si="201">F279*G279</f>
        <v>0</v>
      </c>
      <c r="I279" s="7">
        <v>50</v>
      </c>
      <c r="J279" s="7">
        <v>44000</v>
      </c>
      <c r="K279" s="7">
        <f t="shared" ref="K279:K299" si="202">I279*J279</f>
        <v>2200000</v>
      </c>
      <c r="L279" s="7">
        <v>120</v>
      </c>
      <c r="M279" s="7">
        <v>44500</v>
      </c>
      <c r="N279" s="7">
        <f t="shared" ref="N279:N299" si="203">L279*M279</f>
        <v>5340000</v>
      </c>
      <c r="O279" s="7"/>
      <c r="P279" s="7"/>
      <c r="Q279" s="7">
        <f t="shared" ref="Q279:Q299" si="204">O279*P279</f>
        <v>0</v>
      </c>
      <c r="R279" s="7">
        <v>500</v>
      </c>
      <c r="S279" s="7">
        <v>44000</v>
      </c>
      <c r="T279" s="7">
        <f t="shared" ref="T279:T299" si="205">R279*S279</f>
        <v>22000000</v>
      </c>
      <c r="U279" s="7"/>
      <c r="V279" s="7"/>
      <c r="W279" s="7">
        <f t="shared" ref="W279:W299" si="206">U279*V279</f>
        <v>0</v>
      </c>
      <c r="X279" s="7"/>
      <c r="Y279" s="7"/>
      <c r="Z279" s="7">
        <f t="shared" ref="Z279:Z299" si="207">X279*Y279</f>
        <v>0</v>
      </c>
      <c r="AA279" s="7"/>
      <c r="AB279" s="7"/>
      <c r="AC279" s="7">
        <f t="shared" ref="AC279:AC299" si="208">AA279*AB279</f>
        <v>0</v>
      </c>
      <c r="AD279" s="7"/>
      <c r="AE279" s="7"/>
      <c r="AF279" s="7">
        <f t="shared" ref="AF279:AF299" si="209">AD279*AE279</f>
        <v>0</v>
      </c>
      <c r="AG279" s="7"/>
      <c r="AH279" s="7"/>
      <c r="AI279" s="7">
        <f t="shared" ref="AI279:AI299" si="210">AG279*AH279</f>
        <v>0</v>
      </c>
      <c r="AJ279" s="7">
        <v>5</v>
      </c>
      <c r="AK279" s="7">
        <v>45000</v>
      </c>
      <c r="AL279" s="7">
        <f t="shared" ref="AL279:AL299" si="211">AJ279*AK279</f>
        <v>225000</v>
      </c>
      <c r="AM279" s="7"/>
      <c r="AN279" s="7"/>
      <c r="AO279" s="7">
        <f t="shared" ref="AO279:AO299" si="212">AM279*AN279</f>
        <v>0</v>
      </c>
      <c r="AP279" s="7"/>
      <c r="AQ279" s="7"/>
      <c r="AR279" s="7">
        <f t="shared" ref="AR279:AR299" si="213">AP279*AQ279</f>
        <v>0</v>
      </c>
      <c r="AS279" s="7"/>
      <c r="AT279" s="7"/>
      <c r="AU279" s="7">
        <f t="shared" ref="AU279:AU299" si="214">AS279*AT279</f>
        <v>0</v>
      </c>
      <c r="AV279" s="14"/>
      <c r="AW279" s="14"/>
      <c r="AX279" s="14">
        <f t="shared" ref="AX279:AX299" si="215">AV279*AW279</f>
        <v>0</v>
      </c>
      <c r="AY279" s="14"/>
      <c r="AZ279" s="14"/>
      <c r="BA279" s="14">
        <f t="shared" ref="BA279:BA299" si="216">AY279*AZ279</f>
        <v>0</v>
      </c>
      <c r="BB279" s="14"/>
      <c r="BC279" s="14"/>
      <c r="BD279" s="14">
        <f t="shared" ref="BD279:BD299" si="217">BB279*BC279</f>
        <v>0</v>
      </c>
      <c r="BE279" s="14"/>
      <c r="BF279" s="14"/>
      <c r="BG279" s="14">
        <f t="shared" ref="BG279:BG299" si="218">BE279*BF279</f>
        <v>0</v>
      </c>
      <c r="BH279" s="14"/>
      <c r="BI279" s="14"/>
      <c r="BJ279" s="14">
        <f t="shared" ref="BJ279:BJ299" si="219">BH279*BI279</f>
        <v>0</v>
      </c>
      <c r="BK279" s="14"/>
      <c r="BL279" s="14"/>
      <c r="BM279" s="14">
        <f t="shared" ref="BM279:BM299" si="220">BK279*BL279</f>
        <v>0</v>
      </c>
      <c r="BN279" s="14"/>
      <c r="BO279" s="14"/>
      <c r="BP279" s="14">
        <f t="shared" ref="BP279:BP299" si="221">BN279*BO279</f>
        <v>0</v>
      </c>
      <c r="BQ279" s="14"/>
      <c r="BR279" s="14"/>
      <c r="BS279" s="14">
        <f t="shared" ref="BS279:BS299" si="222">BQ279*BR279</f>
        <v>0</v>
      </c>
      <c r="BT279" s="14"/>
      <c r="BU279" s="14"/>
      <c r="BV279" s="14">
        <f t="shared" ref="BV279:BV299" si="223">BT279*BU279</f>
        <v>0</v>
      </c>
      <c r="BW279" s="14"/>
      <c r="BX279" s="14"/>
      <c r="BY279" s="14">
        <f t="shared" ref="BY279:BY299" si="224">BW279*BX279</f>
        <v>0</v>
      </c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</row>
    <row r="280" spans="1:104" s="1" customFormat="1">
      <c r="A280" s="11">
        <v>2</v>
      </c>
      <c r="B280" s="11" t="s">
        <v>56</v>
      </c>
      <c r="C280" s="7"/>
      <c r="D280" s="7"/>
      <c r="E280" s="7">
        <f t="shared" si="200"/>
        <v>0</v>
      </c>
      <c r="F280" s="7"/>
      <c r="G280" s="7"/>
      <c r="H280" s="7">
        <f t="shared" si="201"/>
        <v>0</v>
      </c>
      <c r="I280" s="7"/>
      <c r="J280" s="7"/>
      <c r="K280" s="7">
        <f t="shared" si="202"/>
        <v>0</v>
      </c>
      <c r="L280" s="7">
        <v>10</v>
      </c>
      <c r="M280" s="7">
        <v>40000</v>
      </c>
      <c r="N280" s="7">
        <f t="shared" si="203"/>
        <v>400000</v>
      </c>
      <c r="O280" s="7"/>
      <c r="P280" s="7"/>
      <c r="Q280" s="7">
        <f t="shared" si="204"/>
        <v>0</v>
      </c>
      <c r="R280" s="7"/>
      <c r="S280" s="7"/>
      <c r="T280" s="7">
        <f t="shared" si="205"/>
        <v>0</v>
      </c>
      <c r="U280" s="7"/>
      <c r="V280" s="7"/>
      <c r="W280" s="7">
        <f t="shared" si="206"/>
        <v>0</v>
      </c>
      <c r="X280" s="7"/>
      <c r="Y280" s="7"/>
      <c r="Z280" s="7">
        <f t="shared" si="207"/>
        <v>0</v>
      </c>
      <c r="AA280" s="7"/>
      <c r="AB280" s="7"/>
      <c r="AC280" s="7">
        <f t="shared" si="208"/>
        <v>0</v>
      </c>
      <c r="AD280" s="7"/>
      <c r="AE280" s="7"/>
      <c r="AF280" s="7">
        <f t="shared" si="209"/>
        <v>0</v>
      </c>
      <c r="AG280" s="7"/>
      <c r="AH280" s="7"/>
      <c r="AI280" s="7">
        <f t="shared" si="210"/>
        <v>0</v>
      </c>
      <c r="AJ280" s="7"/>
      <c r="AK280" s="7"/>
      <c r="AL280" s="7">
        <f t="shared" si="211"/>
        <v>0</v>
      </c>
      <c r="AM280" s="7"/>
      <c r="AN280" s="7"/>
      <c r="AO280" s="7">
        <f t="shared" si="212"/>
        <v>0</v>
      </c>
      <c r="AP280" s="7"/>
      <c r="AQ280" s="7"/>
      <c r="AR280" s="7">
        <f t="shared" si="213"/>
        <v>0</v>
      </c>
      <c r="AS280" s="7"/>
      <c r="AT280" s="7"/>
      <c r="AU280" s="7">
        <f t="shared" si="214"/>
        <v>0</v>
      </c>
      <c r="AV280" s="14"/>
      <c r="AW280" s="14"/>
      <c r="AX280" s="14">
        <f t="shared" si="215"/>
        <v>0</v>
      </c>
      <c r="AY280" s="14"/>
      <c r="AZ280" s="14"/>
      <c r="BA280" s="14">
        <f t="shared" si="216"/>
        <v>0</v>
      </c>
      <c r="BB280" s="14"/>
      <c r="BC280" s="14"/>
      <c r="BD280" s="14">
        <f t="shared" si="217"/>
        <v>0</v>
      </c>
      <c r="BE280" s="14"/>
      <c r="BF280" s="14"/>
      <c r="BG280" s="14">
        <f t="shared" si="218"/>
        <v>0</v>
      </c>
      <c r="BH280" s="14"/>
      <c r="BI280" s="14"/>
      <c r="BJ280" s="14">
        <f t="shared" si="219"/>
        <v>0</v>
      </c>
      <c r="BK280" s="14"/>
      <c r="BL280" s="14"/>
      <c r="BM280" s="14">
        <f t="shared" si="220"/>
        <v>0</v>
      </c>
      <c r="BN280" s="14"/>
      <c r="BO280" s="14"/>
      <c r="BP280" s="14">
        <f t="shared" si="221"/>
        <v>0</v>
      </c>
      <c r="BQ280" s="14"/>
      <c r="BR280" s="14"/>
      <c r="BS280" s="14">
        <f t="shared" si="222"/>
        <v>0</v>
      </c>
      <c r="BT280" s="14"/>
      <c r="BU280" s="14"/>
      <c r="BV280" s="14">
        <f t="shared" si="223"/>
        <v>0</v>
      </c>
      <c r="BW280" s="14"/>
      <c r="BX280" s="14"/>
      <c r="BY280" s="14">
        <f t="shared" si="224"/>
        <v>0</v>
      </c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</row>
    <row r="281" spans="1:104" s="1" customFormat="1">
      <c r="A281" s="11">
        <v>3</v>
      </c>
      <c r="B281" s="11" t="s">
        <v>58</v>
      </c>
      <c r="C281" s="7">
        <v>50</v>
      </c>
      <c r="D281" s="7">
        <v>38000</v>
      </c>
      <c r="E281" s="7">
        <f t="shared" si="200"/>
        <v>1900000</v>
      </c>
      <c r="F281" s="7">
        <v>250</v>
      </c>
      <c r="G281" s="7">
        <v>42000</v>
      </c>
      <c r="H281" s="7">
        <f t="shared" si="201"/>
        <v>10500000</v>
      </c>
      <c r="I281" s="7"/>
      <c r="J281" s="7"/>
      <c r="K281" s="7">
        <f t="shared" si="202"/>
        <v>0</v>
      </c>
      <c r="L281" s="7"/>
      <c r="M281" s="7"/>
      <c r="N281" s="7">
        <f t="shared" si="203"/>
        <v>0</v>
      </c>
      <c r="O281" s="7"/>
      <c r="P281" s="7"/>
      <c r="Q281" s="7">
        <f t="shared" si="204"/>
        <v>0</v>
      </c>
      <c r="R281" s="7"/>
      <c r="S281" s="7"/>
      <c r="T281" s="7">
        <f t="shared" si="205"/>
        <v>0</v>
      </c>
      <c r="U281" s="7"/>
      <c r="V281" s="7"/>
      <c r="W281" s="7">
        <f t="shared" si="206"/>
        <v>0</v>
      </c>
      <c r="X281" s="7">
        <v>260</v>
      </c>
      <c r="Y281" s="7">
        <v>38000</v>
      </c>
      <c r="Z281" s="7">
        <f t="shared" si="207"/>
        <v>9880000</v>
      </c>
      <c r="AA281" s="7"/>
      <c r="AB281" s="7"/>
      <c r="AC281" s="7">
        <f t="shared" si="208"/>
        <v>0</v>
      </c>
      <c r="AD281" s="7"/>
      <c r="AE281" s="7"/>
      <c r="AF281" s="7">
        <f t="shared" si="209"/>
        <v>0</v>
      </c>
      <c r="AG281" s="7"/>
      <c r="AH281" s="7"/>
      <c r="AI281" s="7">
        <f t="shared" si="210"/>
        <v>0</v>
      </c>
      <c r="AJ281" s="7"/>
      <c r="AK281" s="7"/>
      <c r="AL281" s="7">
        <f t="shared" si="211"/>
        <v>0</v>
      </c>
      <c r="AM281" s="7"/>
      <c r="AN281" s="7"/>
      <c r="AO281" s="7">
        <f t="shared" si="212"/>
        <v>0</v>
      </c>
      <c r="AP281" s="7"/>
      <c r="AQ281" s="7"/>
      <c r="AR281" s="7">
        <f t="shared" si="213"/>
        <v>0</v>
      </c>
      <c r="AS281" s="7"/>
      <c r="AT281" s="7"/>
      <c r="AU281" s="7">
        <f t="shared" si="214"/>
        <v>0</v>
      </c>
      <c r="AV281" s="14"/>
      <c r="AW281" s="14"/>
      <c r="AX281" s="14">
        <f t="shared" si="215"/>
        <v>0</v>
      </c>
      <c r="AY281" s="14"/>
      <c r="AZ281" s="14"/>
      <c r="BA281" s="14">
        <f t="shared" si="216"/>
        <v>0</v>
      </c>
      <c r="BB281" s="14"/>
      <c r="BC281" s="14"/>
      <c r="BD281" s="14">
        <f t="shared" si="217"/>
        <v>0</v>
      </c>
      <c r="BE281" s="14"/>
      <c r="BF281" s="14"/>
      <c r="BG281" s="14">
        <f t="shared" si="218"/>
        <v>0</v>
      </c>
      <c r="BH281" s="14"/>
      <c r="BI281" s="14"/>
      <c r="BJ281" s="14">
        <f t="shared" si="219"/>
        <v>0</v>
      </c>
      <c r="BK281" s="14"/>
      <c r="BL281" s="14"/>
      <c r="BM281" s="14">
        <f t="shared" si="220"/>
        <v>0</v>
      </c>
      <c r="BN281" s="14"/>
      <c r="BO281" s="14"/>
      <c r="BP281" s="14">
        <f t="shared" si="221"/>
        <v>0</v>
      </c>
      <c r="BQ281" s="14"/>
      <c r="BR281" s="14"/>
      <c r="BS281" s="14">
        <f t="shared" si="222"/>
        <v>0</v>
      </c>
      <c r="BT281" s="14"/>
      <c r="BU281" s="14"/>
      <c r="BV281" s="14">
        <f t="shared" si="223"/>
        <v>0</v>
      </c>
      <c r="BW281" s="14"/>
      <c r="BX281" s="14"/>
      <c r="BY281" s="14">
        <f t="shared" si="224"/>
        <v>0</v>
      </c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</row>
    <row r="282" spans="1:104" s="1" customFormat="1">
      <c r="A282" s="11">
        <v>4</v>
      </c>
      <c r="B282" s="11" t="s">
        <v>61</v>
      </c>
      <c r="C282" s="7"/>
      <c r="D282" s="7"/>
      <c r="E282" s="7">
        <f t="shared" si="200"/>
        <v>0</v>
      </c>
      <c r="F282" s="7"/>
      <c r="G282" s="7"/>
      <c r="H282" s="7">
        <f t="shared" si="201"/>
        <v>0</v>
      </c>
      <c r="I282" s="7">
        <v>30</v>
      </c>
      <c r="J282" s="7">
        <v>35000</v>
      </c>
      <c r="K282" s="7">
        <f t="shared" si="202"/>
        <v>1050000</v>
      </c>
      <c r="L282" s="7">
        <v>15</v>
      </c>
      <c r="M282" s="7">
        <v>35000</v>
      </c>
      <c r="N282" s="7">
        <f t="shared" si="203"/>
        <v>525000</v>
      </c>
      <c r="O282" s="7">
        <v>20</v>
      </c>
      <c r="P282" s="7">
        <v>36000</v>
      </c>
      <c r="Q282" s="7">
        <f t="shared" si="204"/>
        <v>720000</v>
      </c>
      <c r="R282" s="7"/>
      <c r="S282" s="7"/>
      <c r="T282" s="7">
        <f t="shared" si="205"/>
        <v>0</v>
      </c>
      <c r="U282" s="7">
        <v>5</v>
      </c>
      <c r="V282" s="7">
        <v>37000</v>
      </c>
      <c r="W282" s="7">
        <f t="shared" si="206"/>
        <v>185000</v>
      </c>
      <c r="X282" s="7"/>
      <c r="Y282" s="7"/>
      <c r="Z282" s="7">
        <f t="shared" si="207"/>
        <v>0</v>
      </c>
      <c r="AA282" s="7"/>
      <c r="AB282" s="7"/>
      <c r="AC282" s="7">
        <f t="shared" si="208"/>
        <v>0</v>
      </c>
      <c r="AD282" s="7"/>
      <c r="AE282" s="7"/>
      <c r="AF282" s="7">
        <f t="shared" si="209"/>
        <v>0</v>
      </c>
      <c r="AG282" s="7">
        <v>2</v>
      </c>
      <c r="AH282" s="7">
        <v>37000</v>
      </c>
      <c r="AI282" s="7">
        <f t="shared" si="210"/>
        <v>74000</v>
      </c>
      <c r="AJ282" s="7"/>
      <c r="AK282" s="7"/>
      <c r="AL282" s="7">
        <f t="shared" si="211"/>
        <v>0</v>
      </c>
      <c r="AM282" s="7"/>
      <c r="AN282" s="7"/>
      <c r="AO282" s="7">
        <f t="shared" si="212"/>
        <v>0</v>
      </c>
      <c r="AP282" s="7"/>
      <c r="AQ282" s="7"/>
      <c r="AR282" s="7">
        <f t="shared" si="213"/>
        <v>0</v>
      </c>
      <c r="AS282" s="7"/>
      <c r="AT282" s="7"/>
      <c r="AU282" s="7">
        <f t="shared" si="214"/>
        <v>0</v>
      </c>
      <c r="AV282" s="14"/>
      <c r="AW282" s="14"/>
      <c r="AX282" s="14">
        <f t="shared" si="215"/>
        <v>0</v>
      </c>
      <c r="AY282" s="14"/>
      <c r="AZ282" s="14"/>
      <c r="BA282" s="14">
        <f t="shared" si="216"/>
        <v>0</v>
      </c>
      <c r="BB282" s="14"/>
      <c r="BC282" s="14"/>
      <c r="BD282" s="14">
        <f t="shared" si="217"/>
        <v>0</v>
      </c>
      <c r="BE282" s="14"/>
      <c r="BF282" s="14"/>
      <c r="BG282" s="14">
        <f t="shared" si="218"/>
        <v>0</v>
      </c>
      <c r="BH282" s="14"/>
      <c r="BI282" s="14"/>
      <c r="BJ282" s="14">
        <f t="shared" si="219"/>
        <v>0</v>
      </c>
      <c r="BK282" s="14"/>
      <c r="BL282" s="14"/>
      <c r="BM282" s="14">
        <f t="shared" si="220"/>
        <v>0</v>
      </c>
      <c r="BN282" s="14"/>
      <c r="BO282" s="14"/>
      <c r="BP282" s="14">
        <f t="shared" si="221"/>
        <v>0</v>
      </c>
      <c r="BQ282" s="14"/>
      <c r="BR282" s="14"/>
      <c r="BS282" s="14">
        <f t="shared" si="222"/>
        <v>0</v>
      </c>
      <c r="BT282" s="14"/>
      <c r="BU282" s="14"/>
      <c r="BV282" s="14">
        <f t="shared" si="223"/>
        <v>0</v>
      </c>
      <c r="BW282" s="14"/>
      <c r="BX282" s="14"/>
      <c r="BY282" s="14">
        <f t="shared" si="224"/>
        <v>0</v>
      </c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</row>
    <row r="283" spans="1:104" s="1" customFormat="1">
      <c r="A283" s="11">
        <v>5</v>
      </c>
      <c r="B283" s="11" t="s">
        <v>63</v>
      </c>
      <c r="C283" s="7"/>
      <c r="D283" s="7"/>
      <c r="E283" s="7">
        <f t="shared" si="200"/>
        <v>0</v>
      </c>
      <c r="F283" s="7"/>
      <c r="G283" s="7"/>
      <c r="H283" s="7">
        <f t="shared" si="201"/>
        <v>0</v>
      </c>
      <c r="I283" s="7"/>
      <c r="J283" s="7"/>
      <c r="K283" s="7">
        <f t="shared" si="202"/>
        <v>0</v>
      </c>
      <c r="L283" s="7"/>
      <c r="M283" s="7"/>
      <c r="N283" s="7">
        <f t="shared" si="203"/>
        <v>0</v>
      </c>
      <c r="O283" s="7"/>
      <c r="P283" s="7"/>
      <c r="Q283" s="7">
        <f t="shared" si="204"/>
        <v>0</v>
      </c>
      <c r="R283" s="7"/>
      <c r="S283" s="7"/>
      <c r="T283" s="7">
        <f t="shared" si="205"/>
        <v>0</v>
      </c>
      <c r="U283" s="7">
        <v>5</v>
      </c>
      <c r="V283" s="7">
        <v>36000</v>
      </c>
      <c r="W283" s="7">
        <f t="shared" si="206"/>
        <v>180000</v>
      </c>
      <c r="X283" s="7"/>
      <c r="Y283" s="7"/>
      <c r="Z283" s="7">
        <f t="shared" si="207"/>
        <v>0</v>
      </c>
      <c r="AA283" s="7"/>
      <c r="AB283" s="7"/>
      <c r="AC283" s="7">
        <f t="shared" si="208"/>
        <v>0</v>
      </c>
      <c r="AD283" s="7"/>
      <c r="AE283" s="7"/>
      <c r="AF283" s="7">
        <f t="shared" si="209"/>
        <v>0</v>
      </c>
      <c r="AG283" s="7"/>
      <c r="AH283" s="7"/>
      <c r="AI283" s="7">
        <f t="shared" si="210"/>
        <v>0</v>
      </c>
      <c r="AJ283" s="7"/>
      <c r="AK283" s="7"/>
      <c r="AL283" s="7">
        <f t="shared" si="211"/>
        <v>0</v>
      </c>
      <c r="AM283" s="7"/>
      <c r="AN283" s="7"/>
      <c r="AO283" s="7">
        <f t="shared" si="212"/>
        <v>0</v>
      </c>
      <c r="AP283" s="7"/>
      <c r="AQ283" s="7"/>
      <c r="AR283" s="7">
        <f t="shared" si="213"/>
        <v>0</v>
      </c>
      <c r="AS283" s="7"/>
      <c r="AT283" s="7"/>
      <c r="AU283" s="7">
        <f t="shared" si="214"/>
        <v>0</v>
      </c>
      <c r="AV283" s="14"/>
      <c r="AW283" s="14"/>
      <c r="AX283" s="14">
        <f t="shared" si="215"/>
        <v>0</v>
      </c>
      <c r="AY283" s="14"/>
      <c r="AZ283" s="14"/>
      <c r="BA283" s="14">
        <f t="shared" si="216"/>
        <v>0</v>
      </c>
      <c r="BB283" s="14"/>
      <c r="BC283" s="14"/>
      <c r="BD283" s="14">
        <f t="shared" si="217"/>
        <v>0</v>
      </c>
      <c r="BE283" s="14"/>
      <c r="BF283" s="14"/>
      <c r="BG283" s="14">
        <f t="shared" si="218"/>
        <v>0</v>
      </c>
      <c r="BH283" s="14"/>
      <c r="BI283" s="14"/>
      <c r="BJ283" s="14">
        <f t="shared" si="219"/>
        <v>0</v>
      </c>
      <c r="BK283" s="14"/>
      <c r="BL283" s="14"/>
      <c r="BM283" s="14">
        <f t="shared" si="220"/>
        <v>0</v>
      </c>
      <c r="BN283" s="14"/>
      <c r="BO283" s="14"/>
      <c r="BP283" s="14">
        <f t="shared" si="221"/>
        <v>0</v>
      </c>
      <c r="BQ283" s="14"/>
      <c r="BR283" s="14"/>
      <c r="BS283" s="14">
        <f t="shared" si="222"/>
        <v>0</v>
      </c>
      <c r="BT283" s="14"/>
      <c r="BU283" s="14"/>
      <c r="BV283" s="14">
        <f t="shared" si="223"/>
        <v>0</v>
      </c>
      <c r="BW283" s="14"/>
      <c r="BX283" s="14"/>
      <c r="BY283" s="14">
        <f t="shared" si="224"/>
        <v>0</v>
      </c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</row>
    <row r="284" spans="1:104" s="1" customFormat="1">
      <c r="A284" s="11">
        <v>6</v>
      </c>
      <c r="B284" s="11" t="s">
        <v>65</v>
      </c>
      <c r="C284" s="7"/>
      <c r="D284" s="7"/>
      <c r="E284" s="7">
        <f t="shared" si="200"/>
        <v>0</v>
      </c>
      <c r="F284" s="7"/>
      <c r="G284" s="7"/>
      <c r="H284" s="7">
        <f t="shared" si="201"/>
        <v>0</v>
      </c>
      <c r="I284" s="7">
        <v>20</v>
      </c>
      <c r="J284" s="7">
        <v>30000</v>
      </c>
      <c r="K284" s="7">
        <f t="shared" si="202"/>
        <v>600000</v>
      </c>
      <c r="L284" s="7">
        <v>15</v>
      </c>
      <c r="M284" s="7">
        <v>30000</v>
      </c>
      <c r="N284" s="7">
        <f t="shared" si="203"/>
        <v>450000</v>
      </c>
      <c r="O284" s="7"/>
      <c r="P284" s="7"/>
      <c r="Q284" s="7">
        <f t="shared" si="204"/>
        <v>0</v>
      </c>
      <c r="R284" s="7"/>
      <c r="S284" s="7"/>
      <c r="T284" s="7">
        <f t="shared" si="205"/>
        <v>0</v>
      </c>
      <c r="U284" s="7">
        <v>3</v>
      </c>
      <c r="V284" s="7">
        <v>35000</v>
      </c>
      <c r="W284" s="7">
        <f t="shared" si="206"/>
        <v>105000</v>
      </c>
      <c r="X284" s="7">
        <v>10</v>
      </c>
      <c r="Y284" s="7">
        <v>30000</v>
      </c>
      <c r="Z284" s="7">
        <f t="shared" si="207"/>
        <v>300000</v>
      </c>
      <c r="AA284" s="7"/>
      <c r="AB284" s="7"/>
      <c r="AC284" s="7">
        <f t="shared" si="208"/>
        <v>0</v>
      </c>
      <c r="AD284" s="7"/>
      <c r="AE284" s="7"/>
      <c r="AF284" s="7">
        <f t="shared" si="209"/>
        <v>0</v>
      </c>
      <c r="AG284" s="7">
        <v>1</v>
      </c>
      <c r="AH284" s="7">
        <v>35000</v>
      </c>
      <c r="AI284" s="7">
        <f t="shared" si="210"/>
        <v>35000</v>
      </c>
      <c r="AJ284" s="7"/>
      <c r="AK284" s="7"/>
      <c r="AL284" s="7">
        <f t="shared" si="211"/>
        <v>0</v>
      </c>
      <c r="AM284" s="7"/>
      <c r="AN284" s="7"/>
      <c r="AO284" s="7">
        <f t="shared" si="212"/>
        <v>0</v>
      </c>
      <c r="AP284" s="7"/>
      <c r="AQ284" s="7"/>
      <c r="AR284" s="7">
        <f t="shared" si="213"/>
        <v>0</v>
      </c>
      <c r="AS284" s="7"/>
      <c r="AT284" s="7"/>
      <c r="AU284" s="7">
        <f t="shared" si="214"/>
        <v>0</v>
      </c>
      <c r="AV284" s="14"/>
      <c r="AW284" s="14"/>
      <c r="AX284" s="14">
        <f t="shared" si="215"/>
        <v>0</v>
      </c>
      <c r="AY284" s="14"/>
      <c r="AZ284" s="14"/>
      <c r="BA284" s="14">
        <f t="shared" si="216"/>
        <v>0</v>
      </c>
      <c r="BB284" s="14"/>
      <c r="BC284" s="14"/>
      <c r="BD284" s="14">
        <f t="shared" si="217"/>
        <v>0</v>
      </c>
      <c r="BE284" s="14"/>
      <c r="BF284" s="14"/>
      <c r="BG284" s="14">
        <f t="shared" si="218"/>
        <v>0</v>
      </c>
      <c r="BH284" s="14"/>
      <c r="BI284" s="14"/>
      <c r="BJ284" s="14">
        <f t="shared" si="219"/>
        <v>0</v>
      </c>
      <c r="BK284" s="14"/>
      <c r="BL284" s="14"/>
      <c r="BM284" s="14">
        <f t="shared" si="220"/>
        <v>0</v>
      </c>
      <c r="BN284" s="14"/>
      <c r="BO284" s="14"/>
      <c r="BP284" s="14">
        <f t="shared" si="221"/>
        <v>0</v>
      </c>
      <c r="BQ284" s="14"/>
      <c r="BR284" s="14"/>
      <c r="BS284" s="14">
        <f t="shared" si="222"/>
        <v>0</v>
      </c>
      <c r="BT284" s="14"/>
      <c r="BU284" s="14"/>
      <c r="BV284" s="14">
        <f t="shared" si="223"/>
        <v>0</v>
      </c>
      <c r="BW284" s="14"/>
      <c r="BX284" s="14"/>
      <c r="BY284" s="14">
        <f t="shared" si="224"/>
        <v>0</v>
      </c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</row>
    <row r="285" spans="1:104" s="1" customFormat="1">
      <c r="A285" s="11">
        <v>7</v>
      </c>
      <c r="B285" s="11" t="s">
        <v>67</v>
      </c>
      <c r="C285" s="7"/>
      <c r="D285" s="7"/>
      <c r="E285" s="7">
        <f t="shared" si="200"/>
        <v>0</v>
      </c>
      <c r="F285" s="7"/>
      <c r="G285" s="7"/>
      <c r="H285" s="7">
        <f t="shared" si="201"/>
        <v>0</v>
      </c>
      <c r="I285" s="7"/>
      <c r="J285" s="7"/>
      <c r="K285" s="7">
        <f t="shared" si="202"/>
        <v>0</v>
      </c>
      <c r="L285" s="7">
        <v>350</v>
      </c>
      <c r="M285" s="7">
        <v>15500</v>
      </c>
      <c r="N285" s="7">
        <f t="shared" si="203"/>
        <v>5425000</v>
      </c>
      <c r="O285" s="7">
        <v>40</v>
      </c>
      <c r="P285" s="7">
        <v>16000</v>
      </c>
      <c r="Q285" s="7">
        <f t="shared" si="204"/>
        <v>640000</v>
      </c>
      <c r="R285" s="7"/>
      <c r="S285" s="7"/>
      <c r="T285" s="7">
        <f t="shared" si="205"/>
        <v>0</v>
      </c>
      <c r="U285" s="7"/>
      <c r="V285" s="7"/>
      <c r="W285" s="7">
        <f t="shared" si="206"/>
        <v>0</v>
      </c>
      <c r="X285" s="7"/>
      <c r="Y285" s="7"/>
      <c r="Z285" s="7">
        <f t="shared" si="207"/>
        <v>0</v>
      </c>
      <c r="AA285" s="7"/>
      <c r="AB285" s="7"/>
      <c r="AC285" s="7">
        <f t="shared" si="208"/>
        <v>0</v>
      </c>
      <c r="AD285" s="7">
        <v>20</v>
      </c>
      <c r="AE285" s="7">
        <v>17000</v>
      </c>
      <c r="AF285" s="7">
        <f t="shared" si="209"/>
        <v>340000</v>
      </c>
      <c r="AG285" s="7">
        <v>5</v>
      </c>
      <c r="AH285" s="7">
        <v>17000</v>
      </c>
      <c r="AI285" s="7">
        <f t="shared" si="210"/>
        <v>85000</v>
      </c>
      <c r="AJ285" s="7"/>
      <c r="AK285" s="7"/>
      <c r="AL285" s="7">
        <f t="shared" si="211"/>
        <v>0</v>
      </c>
      <c r="AM285" s="7"/>
      <c r="AN285" s="7"/>
      <c r="AO285" s="7">
        <f t="shared" si="212"/>
        <v>0</v>
      </c>
      <c r="AP285" s="7"/>
      <c r="AQ285" s="7"/>
      <c r="AR285" s="7">
        <f t="shared" si="213"/>
        <v>0</v>
      </c>
      <c r="AS285" s="7"/>
      <c r="AT285" s="7"/>
      <c r="AU285" s="7">
        <f t="shared" si="214"/>
        <v>0</v>
      </c>
      <c r="AV285" s="14"/>
      <c r="AW285" s="14"/>
      <c r="AX285" s="14">
        <f t="shared" si="215"/>
        <v>0</v>
      </c>
      <c r="AY285" s="14"/>
      <c r="AZ285" s="14"/>
      <c r="BA285" s="14">
        <f t="shared" si="216"/>
        <v>0</v>
      </c>
      <c r="BB285" s="14"/>
      <c r="BC285" s="14"/>
      <c r="BD285" s="14">
        <f t="shared" si="217"/>
        <v>0</v>
      </c>
      <c r="BE285" s="14"/>
      <c r="BF285" s="14"/>
      <c r="BG285" s="14">
        <f t="shared" si="218"/>
        <v>0</v>
      </c>
      <c r="BH285" s="14"/>
      <c r="BI285" s="14"/>
      <c r="BJ285" s="14">
        <f t="shared" si="219"/>
        <v>0</v>
      </c>
      <c r="BK285" s="14"/>
      <c r="BL285" s="14"/>
      <c r="BM285" s="14">
        <f t="shared" si="220"/>
        <v>0</v>
      </c>
      <c r="BN285" s="14"/>
      <c r="BO285" s="14"/>
      <c r="BP285" s="14">
        <f t="shared" si="221"/>
        <v>0</v>
      </c>
      <c r="BQ285" s="14"/>
      <c r="BR285" s="14"/>
      <c r="BS285" s="14">
        <f t="shared" si="222"/>
        <v>0</v>
      </c>
      <c r="BT285" s="14"/>
      <c r="BU285" s="14"/>
      <c r="BV285" s="14">
        <f t="shared" si="223"/>
        <v>0</v>
      </c>
      <c r="BW285" s="14"/>
      <c r="BX285" s="14"/>
      <c r="BY285" s="14">
        <f t="shared" si="224"/>
        <v>0</v>
      </c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</row>
    <row r="286" spans="1:104" s="1" customFormat="1">
      <c r="A286" s="11">
        <v>8</v>
      </c>
      <c r="B286" s="11" t="s">
        <v>69</v>
      </c>
      <c r="C286" s="7"/>
      <c r="D286" s="7"/>
      <c r="E286" s="7">
        <f t="shared" si="200"/>
        <v>0</v>
      </c>
      <c r="F286" s="7"/>
      <c r="G286" s="7"/>
      <c r="H286" s="7">
        <f t="shared" si="201"/>
        <v>0</v>
      </c>
      <c r="I286" s="7">
        <v>39</v>
      </c>
      <c r="J286" s="7">
        <v>32000</v>
      </c>
      <c r="K286" s="7">
        <f t="shared" si="202"/>
        <v>1248000</v>
      </c>
      <c r="L286" s="7">
        <v>138</v>
      </c>
      <c r="M286" s="7">
        <v>32000</v>
      </c>
      <c r="N286" s="7">
        <f t="shared" si="203"/>
        <v>4416000</v>
      </c>
      <c r="O286" s="7">
        <v>35</v>
      </c>
      <c r="P286" s="7">
        <v>34000</v>
      </c>
      <c r="Q286" s="7">
        <f t="shared" si="204"/>
        <v>1190000</v>
      </c>
      <c r="R286" s="7"/>
      <c r="S286" s="7"/>
      <c r="T286" s="7">
        <f t="shared" si="205"/>
        <v>0</v>
      </c>
      <c r="U286" s="7">
        <v>10</v>
      </c>
      <c r="V286" s="7">
        <v>34000</v>
      </c>
      <c r="W286" s="7">
        <f t="shared" si="206"/>
        <v>340000</v>
      </c>
      <c r="X286" s="7"/>
      <c r="Y286" s="7"/>
      <c r="Z286" s="7">
        <f t="shared" si="207"/>
        <v>0</v>
      </c>
      <c r="AA286" s="7"/>
      <c r="AB286" s="7"/>
      <c r="AC286" s="7">
        <f t="shared" si="208"/>
        <v>0</v>
      </c>
      <c r="AD286" s="7"/>
      <c r="AE286" s="7"/>
      <c r="AF286" s="7">
        <f t="shared" si="209"/>
        <v>0</v>
      </c>
      <c r="AG286" s="7">
        <v>3</v>
      </c>
      <c r="AH286" s="7">
        <v>34000</v>
      </c>
      <c r="AI286" s="7">
        <f t="shared" si="210"/>
        <v>102000</v>
      </c>
      <c r="AJ286" s="7"/>
      <c r="AK286" s="7"/>
      <c r="AL286" s="7">
        <f t="shared" si="211"/>
        <v>0</v>
      </c>
      <c r="AM286" s="7"/>
      <c r="AN286" s="7"/>
      <c r="AO286" s="7">
        <f t="shared" si="212"/>
        <v>0</v>
      </c>
      <c r="AP286" s="7"/>
      <c r="AQ286" s="7"/>
      <c r="AR286" s="7">
        <f t="shared" si="213"/>
        <v>0</v>
      </c>
      <c r="AS286" s="7"/>
      <c r="AT286" s="7"/>
      <c r="AU286" s="7">
        <f t="shared" si="214"/>
        <v>0</v>
      </c>
      <c r="AV286" s="14"/>
      <c r="AW286" s="14"/>
      <c r="AX286" s="14">
        <f t="shared" si="215"/>
        <v>0</v>
      </c>
      <c r="AY286" s="14"/>
      <c r="AZ286" s="14"/>
      <c r="BA286" s="14">
        <f t="shared" si="216"/>
        <v>0</v>
      </c>
      <c r="BB286" s="14"/>
      <c r="BC286" s="14"/>
      <c r="BD286" s="14">
        <f t="shared" si="217"/>
        <v>0</v>
      </c>
      <c r="BE286" s="14"/>
      <c r="BF286" s="14"/>
      <c r="BG286" s="14">
        <f t="shared" si="218"/>
        <v>0</v>
      </c>
      <c r="BH286" s="14"/>
      <c r="BI286" s="14"/>
      <c r="BJ286" s="14">
        <f t="shared" si="219"/>
        <v>0</v>
      </c>
      <c r="BK286" s="14"/>
      <c r="BL286" s="14"/>
      <c r="BM286" s="14">
        <f t="shared" si="220"/>
        <v>0</v>
      </c>
      <c r="BN286" s="14"/>
      <c r="BO286" s="14"/>
      <c r="BP286" s="14">
        <f t="shared" si="221"/>
        <v>0</v>
      </c>
      <c r="BQ286" s="14"/>
      <c r="BR286" s="14"/>
      <c r="BS286" s="14">
        <f t="shared" si="222"/>
        <v>0</v>
      </c>
      <c r="BT286" s="14"/>
      <c r="BU286" s="14"/>
      <c r="BV286" s="14">
        <f t="shared" si="223"/>
        <v>0</v>
      </c>
      <c r="BW286" s="14"/>
      <c r="BX286" s="14"/>
      <c r="BY286" s="14">
        <f t="shared" si="224"/>
        <v>0</v>
      </c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</row>
    <row r="287" spans="1:104" s="1" customFormat="1">
      <c r="A287" s="11">
        <v>9</v>
      </c>
      <c r="B287" s="11" t="s">
        <v>72</v>
      </c>
      <c r="C287" s="7"/>
      <c r="D287" s="7"/>
      <c r="E287" s="7">
        <f t="shared" si="200"/>
        <v>0</v>
      </c>
      <c r="F287" s="7"/>
      <c r="G287" s="7"/>
      <c r="H287" s="7">
        <f t="shared" si="201"/>
        <v>0</v>
      </c>
      <c r="I287" s="7">
        <v>50</v>
      </c>
      <c r="J287" s="7">
        <v>12000</v>
      </c>
      <c r="K287" s="7">
        <f t="shared" si="202"/>
        <v>600000</v>
      </c>
      <c r="L287" s="7">
        <v>40</v>
      </c>
      <c r="M287" s="7">
        <v>12000</v>
      </c>
      <c r="N287" s="7">
        <f t="shared" si="203"/>
        <v>480000</v>
      </c>
      <c r="O287" s="7">
        <v>20</v>
      </c>
      <c r="P287" s="7">
        <v>12000</v>
      </c>
      <c r="Q287" s="7">
        <f t="shared" si="204"/>
        <v>240000</v>
      </c>
      <c r="R287" s="7"/>
      <c r="S287" s="7"/>
      <c r="T287" s="7">
        <f t="shared" si="205"/>
        <v>0</v>
      </c>
      <c r="U287" s="7">
        <v>5</v>
      </c>
      <c r="V287" s="7">
        <v>12000</v>
      </c>
      <c r="W287" s="7">
        <f t="shared" si="206"/>
        <v>60000</v>
      </c>
      <c r="X287" s="7"/>
      <c r="Y287" s="7"/>
      <c r="Z287" s="7">
        <f t="shared" si="207"/>
        <v>0</v>
      </c>
      <c r="AA287" s="7">
        <v>20</v>
      </c>
      <c r="AB287" s="7">
        <v>13000</v>
      </c>
      <c r="AC287" s="7">
        <f t="shared" si="208"/>
        <v>260000</v>
      </c>
      <c r="AD287" s="7"/>
      <c r="AE287" s="7"/>
      <c r="AF287" s="7">
        <f t="shared" si="209"/>
        <v>0</v>
      </c>
      <c r="AG287" s="7">
        <v>2</v>
      </c>
      <c r="AH287" s="7">
        <v>12000</v>
      </c>
      <c r="AI287" s="7">
        <f t="shared" si="210"/>
        <v>24000</v>
      </c>
      <c r="AJ287" s="7"/>
      <c r="AK287" s="7"/>
      <c r="AL287" s="7">
        <f t="shared" si="211"/>
        <v>0</v>
      </c>
      <c r="AM287" s="7"/>
      <c r="AN287" s="7"/>
      <c r="AO287" s="7">
        <f t="shared" si="212"/>
        <v>0</v>
      </c>
      <c r="AP287" s="7"/>
      <c r="AQ287" s="7"/>
      <c r="AR287" s="7">
        <f t="shared" si="213"/>
        <v>0</v>
      </c>
      <c r="AS287" s="7"/>
      <c r="AT287" s="7"/>
      <c r="AU287" s="7">
        <f t="shared" si="214"/>
        <v>0</v>
      </c>
      <c r="AV287" s="14"/>
      <c r="AW287" s="14"/>
      <c r="AX287" s="14">
        <f t="shared" si="215"/>
        <v>0</v>
      </c>
      <c r="AY287" s="14"/>
      <c r="AZ287" s="14"/>
      <c r="BA287" s="14">
        <f t="shared" si="216"/>
        <v>0</v>
      </c>
      <c r="BB287" s="14"/>
      <c r="BC287" s="14"/>
      <c r="BD287" s="14">
        <f t="shared" si="217"/>
        <v>0</v>
      </c>
      <c r="BE287" s="14"/>
      <c r="BF287" s="14"/>
      <c r="BG287" s="14">
        <f t="shared" si="218"/>
        <v>0</v>
      </c>
      <c r="BH287" s="14"/>
      <c r="BI287" s="14"/>
      <c r="BJ287" s="14">
        <f t="shared" si="219"/>
        <v>0</v>
      </c>
      <c r="BK287" s="14"/>
      <c r="BL287" s="14"/>
      <c r="BM287" s="14">
        <f t="shared" si="220"/>
        <v>0</v>
      </c>
      <c r="BN287" s="14"/>
      <c r="BO287" s="14"/>
      <c r="BP287" s="14">
        <f t="shared" si="221"/>
        <v>0</v>
      </c>
      <c r="BQ287" s="14"/>
      <c r="BR287" s="14"/>
      <c r="BS287" s="14">
        <f t="shared" si="222"/>
        <v>0</v>
      </c>
      <c r="BT287" s="14"/>
      <c r="BU287" s="14"/>
      <c r="BV287" s="14">
        <f t="shared" si="223"/>
        <v>0</v>
      </c>
      <c r="BW287" s="14"/>
      <c r="BX287" s="14"/>
      <c r="BY287" s="14">
        <f t="shared" si="224"/>
        <v>0</v>
      </c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</row>
    <row r="288" spans="1:104" s="1" customFormat="1">
      <c r="A288" s="11">
        <v>10</v>
      </c>
      <c r="B288" s="11" t="s">
        <v>74</v>
      </c>
      <c r="C288" s="7"/>
      <c r="D288" s="7"/>
      <c r="E288" s="7">
        <f t="shared" si="200"/>
        <v>0</v>
      </c>
      <c r="F288" s="7"/>
      <c r="G288" s="7"/>
      <c r="H288" s="7">
        <f t="shared" si="201"/>
        <v>0</v>
      </c>
      <c r="I288" s="7">
        <v>70</v>
      </c>
      <c r="J288" s="7">
        <v>23000</v>
      </c>
      <c r="K288" s="7">
        <f t="shared" si="202"/>
        <v>1610000</v>
      </c>
      <c r="L288" s="7"/>
      <c r="M288" s="7"/>
      <c r="N288" s="7">
        <f t="shared" si="203"/>
        <v>0</v>
      </c>
      <c r="O288" s="7">
        <v>30</v>
      </c>
      <c r="P288" s="7">
        <v>25000</v>
      </c>
      <c r="Q288" s="7">
        <f t="shared" si="204"/>
        <v>750000</v>
      </c>
      <c r="R288" s="7"/>
      <c r="S288" s="7"/>
      <c r="T288" s="7">
        <f t="shared" si="205"/>
        <v>0</v>
      </c>
      <c r="U288" s="7">
        <v>5</v>
      </c>
      <c r="V288" s="7">
        <v>25000</v>
      </c>
      <c r="W288" s="7">
        <f t="shared" si="206"/>
        <v>125000</v>
      </c>
      <c r="X288" s="7"/>
      <c r="Y288" s="7"/>
      <c r="Z288" s="7">
        <f t="shared" si="207"/>
        <v>0</v>
      </c>
      <c r="AA288" s="7"/>
      <c r="AB288" s="7"/>
      <c r="AC288" s="7">
        <f t="shared" si="208"/>
        <v>0</v>
      </c>
      <c r="AD288" s="7"/>
      <c r="AE288" s="7"/>
      <c r="AF288" s="7">
        <f t="shared" si="209"/>
        <v>0</v>
      </c>
      <c r="AG288" s="7">
        <v>3</v>
      </c>
      <c r="AH288" s="7">
        <v>25000</v>
      </c>
      <c r="AI288" s="7">
        <f t="shared" si="210"/>
        <v>75000</v>
      </c>
      <c r="AJ288" s="7"/>
      <c r="AK288" s="7"/>
      <c r="AL288" s="7">
        <f t="shared" si="211"/>
        <v>0</v>
      </c>
      <c r="AM288" s="7"/>
      <c r="AN288" s="7"/>
      <c r="AO288" s="7">
        <f t="shared" si="212"/>
        <v>0</v>
      </c>
      <c r="AP288" s="7"/>
      <c r="AQ288" s="7"/>
      <c r="AR288" s="7">
        <f t="shared" si="213"/>
        <v>0</v>
      </c>
      <c r="AS288" s="7"/>
      <c r="AT288" s="7"/>
      <c r="AU288" s="7">
        <f t="shared" si="214"/>
        <v>0</v>
      </c>
      <c r="AV288" s="14"/>
      <c r="AW288" s="14"/>
      <c r="AX288" s="14">
        <f t="shared" si="215"/>
        <v>0</v>
      </c>
      <c r="AY288" s="14"/>
      <c r="AZ288" s="14"/>
      <c r="BA288" s="14">
        <f t="shared" si="216"/>
        <v>0</v>
      </c>
      <c r="BB288" s="14"/>
      <c r="BC288" s="14"/>
      <c r="BD288" s="14">
        <f t="shared" si="217"/>
        <v>0</v>
      </c>
      <c r="BE288" s="14"/>
      <c r="BF288" s="14"/>
      <c r="BG288" s="14">
        <f t="shared" si="218"/>
        <v>0</v>
      </c>
      <c r="BH288" s="14"/>
      <c r="BI288" s="14"/>
      <c r="BJ288" s="14">
        <f t="shared" si="219"/>
        <v>0</v>
      </c>
      <c r="BK288" s="14"/>
      <c r="BL288" s="14"/>
      <c r="BM288" s="14">
        <f t="shared" si="220"/>
        <v>0</v>
      </c>
      <c r="BN288" s="14"/>
      <c r="BO288" s="14"/>
      <c r="BP288" s="14">
        <f t="shared" si="221"/>
        <v>0</v>
      </c>
      <c r="BQ288" s="14"/>
      <c r="BR288" s="14"/>
      <c r="BS288" s="14">
        <f t="shared" si="222"/>
        <v>0</v>
      </c>
      <c r="BT288" s="14"/>
      <c r="BU288" s="14"/>
      <c r="BV288" s="14">
        <f t="shared" si="223"/>
        <v>0</v>
      </c>
      <c r="BW288" s="14"/>
      <c r="BX288" s="14"/>
      <c r="BY288" s="14">
        <f t="shared" si="224"/>
        <v>0</v>
      </c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</row>
    <row r="289" spans="1:104" s="1" customFormat="1">
      <c r="A289" s="11">
        <v>11</v>
      </c>
      <c r="B289" s="11" t="s">
        <v>94</v>
      </c>
      <c r="C289" s="7"/>
      <c r="D289" s="7"/>
      <c r="E289" s="7">
        <f t="shared" si="200"/>
        <v>0</v>
      </c>
      <c r="F289" s="7"/>
      <c r="G289" s="7"/>
      <c r="H289" s="7">
        <f t="shared" si="201"/>
        <v>0</v>
      </c>
      <c r="I289" s="7"/>
      <c r="J289" s="7"/>
      <c r="K289" s="7">
        <f t="shared" si="202"/>
        <v>0</v>
      </c>
      <c r="L289" s="7"/>
      <c r="M289" s="7"/>
      <c r="N289" s="7">
        <f t="shared" si="203"/>
        <v>0</v>
      </c>
      <c r="O289" s="7"/>
      <c r="P289" s="7"/>
      <c r="Q289" s="7">
        <f t="shared" si="204"/>
        <v>0</v>
      </c>
      <c r="R289" s="7"/>
      <c r="S289" s="7"/>
      <c r="T289" s="7">
        <f t="shared" si="205"/>
        <v>0</v>
      </c>
      <c r="U289" s="7"/>
      <c r="V289" s="7"/>
      <c r="W289" s="7">
        <f t="shared" si="206"/>
        <v>0</v>
      </c>
      <c r="X289" s="7"/>
      <c r="Y289" s="7"/>
      <c r="Z289" s="7">
        <f t="shared" si="207"/>
        <v>0</v>
      </c>
      <c r="AA289" s="7"/>
      <c r="AB289" s="7"/>
      <c r="AC289" s="7">
        <f t="shared" si="208"/>
        <v>0</v>
      </c>
      <c r="AD289" s="7"/>
      <c r="AE289" s="7"/>
      <c r="AF289" s="7">
        <f t="shared" si="209"/>
        <v>0</v>
      </c>
      <c r="AG289" s="7"/>
      <c r="AH289" s="7"/>
      <c r="AI289" s="7">
        <f t="shared" si="210"/>
        <v>0</v>
      </c>
      <c r="AJ289" s="7"/>
      <c r="AK289" s="7"/>
      <c r="AL289" s="7">
        <f t="shared" si="211"/>
        <v>0</v>
      </c>
      <c r="AM289" s="7"/>
      <c r="AN289" s="7"/>
      <c r="AO289" s="7">
        <f t="shared" si="212"/>
        <v>0</v>
      </c>
      <c r="AP289" s="7"/>
      <c r="AQ289" s="7"/>
      <c r="AR289" s="7">
        <f t="shared" si="213"/>
        <v>0</v>
      </c>
      <c r="AS289" s="7"/>
      <c r="AT289" s="7"/>
      <c r="AU289" s="7">
        <f t="shared" si="214"/>
        <v>0</v>
      </c>
      <c r="AV289" s="14"/>
      <c r="AW289" s="14"/>
      <c r="AX289" s="14">
        <f t="shared" si="215"/>
        <v>0</v>
      </c>
      <c r="AY289" s="14"/>
      <c r="AZ289" s="14"/>
      <c r="BA289" s="14">
        <f t="shared" si="216"/>
        <v>0</v>
      </c>
      <c r="BB289" s="14"/>
      <c r="BC289" s="14"/>
      <c r="BD289" s="14">
        <f t="shared" si="217"/>
        <v>0</v>
      </c>
      <c r="BE289" s="14"/>
      <c r="BF289" s="14"/>
      <c r="BG289" s="14">
        <f t="shared" si="218"/>
        <v>0</v>
      </c>
      <c r="BH289" s="14"/>
      <c r="BI289" s="14"/>
      <c r="BJ289" s="14">
        <f t="shared" si="219"/>
        <v>0</v>
      </c>
      <c r="BK289" s="14"/>
      <c r="BL289" s="14"/>
      <c r="BM289" s="14">
        <f t="shared" si="220"/>
        <v>0</v>
      </c>
      <c r="BN289" s="14"/>
      <c r="BO289" s="14"/>
      <c r="BP289" s="14">
        <f t="shared" si="221"/>
        <v>0</v>
      </c>
      <c r="BQ289" s="14"/>
      <c r="BR289" s="14"/>
      <c r="BS289" s="14">
        <f t="shared" si="222"/>
        <v>0</v>
      </c>
      <c r="BT289" s="14"/>
      <c r="BU289" s="14"/>
      <c r="BV289" s="14">
        <f t="shared" si="223"/>
        <v>0</v>
      </c>
      <c r="BW289" s="14"/>
      <c r="BX289" s="14"/>
      <c r="BY289" s="14">
        <f t="shared" si="224"/>
        <v>0</v>
      </c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</row>
    <row r="290" spans="1:104" s="1" customFormat="1">
      <c r="A290" s="11">
        <v>12</v>
      </c>
      <c r="B290" s="11" t="s">
        <v>78</v>
      </c>
      <c r="C290" s="7"/>
      <c r="D290" s="7"/>
      <c r="E290" s="7">
        <f t="shared" si="200"/>
        <v>0</v>
      </c>
      <c r="F290" s="7"/>
      <c r="G290" s="7"/>
      <c r="H290" s="7">
        <f t="shared" si="201"/>
        <v>0</v>
      </c>
      <c r="I290" s="7"/>
      <c r="J290" s="7"/>
      <c r="K290" s="7">
        <f t="shared" si="202"/>
        <v>0</v>
      </c>
      <c r="L290" s="7"/>
      <c r="M290" s="7"/>
      <c r="N290" s="7">
        <f t="shared" si="203"/>
        <v>0</v>
      </c>
      <c r="O290" s="7"/>
      <c r="P290" s="7"/>
      <c r="Q290" s="7">
        <f t="shared" si="204"/>
        <v>0</v>
      </c>
      <c r="R290" s="7"/>
      <c r="S290" s="7"/>
      <c r="T290" s="7">
        <f t="shared" si="205"/>
        <v>0</v>
      </c>
      <c r="U290" s="7"/>
      <c r="V290" s="7"/>
      <c r="W290" s="7">
        <f t="shared" si="206"/>
        <v>0</v>
      </c>
      <c r="X290" s="7"/>
      <c r="Y290" s="7"/>
      <c r="Z290" s="7">
        <f t="shared" si="207"/>
        <v>0</v>
      </c>
      <c r="AA290" s="7"/>
      <c r="AB290" s="7"/>
      <c r="AC290" s="7">
        <f t="shared" si="208"/>
        <v>0</v>
      </c>
      <c r="AD290" s="7"/>
      <c r="AE290" s="7"/>
      <c r="AF290" s="7">
        <f t="shared" si="209"/>
        <v>0</v>
      </c>
      <c r="AG290" s="7"/>
      <c r="AH290" s="7"/>
      <c r="AI290" s="7">
        <f t="shared" si="210"/>
        <v>0</v>
      </c>
      <c r="AJ290" s="7"/>
      <c r="AK290" s="7"/>
      <c r="AL290" s="7">
        <f t="shared" si="211"/>
        <v>0</v>
      </c>
      <c r="AM290" s="7"/>
      <c r="AN290" s="7"/>
      <c r="AO290" s="7">
        <f t="shared" si="212"/>
        <v>0</v>
      </c>
      <c r="AP290" s="7"/>
      <c r="AQ290" s="7"/>
      <c r="AR290" s="7">
        <f t="shared" si="213"/>
        <v>0</v>
      </c>
      <c r="AS290" s="7"/>
      <c r="AT290" s="7"/>
      <c r="AU290" s="7">
        <f t="shared" si="214"/>
        <v>0</v>
      </c>
      <c r="AV290" s="14"/>
      <c r="AW290" s="14"/>
      <c r="AX290" s="14">
        <f t="shared" si="215"/>
        <v>0</v>
      </c>
      <c r="AY290" s="14"/>
      <c r="AZ290" s="14"/>
      <c r="BA290" s="14">
        <f t="shared" si="216"/>
        <v>0</v>
      </c>
      <c r="BB290" s="14"/>
      <c r="BC290" s="14"/>
      <c r="BD290" s="14">
        <f t="shared" si="217"/>
        <v>0</v>
      </c>
      <c r="BE290" s="14"/>
      <c r="BF290" s="14"/>
      <c r="BG290" s="14">
        <f t="shared" si="218"/>
        <v>0</v>
      </c>
      <c r="BH290" s="14"/>
      <c r="BI290" s="14"/>
      <c r="BJ290" s="14">
        <f t="shared" si="219"/>
        <v>0</v>
      </c>
      <c r="BK290" s="14"/>
      <c r="BL290" s="14"/>
      <c r="BM290" s="14">
        <f t="shared" si="220"/>
        <v>0</v>
      </c>
      <c r="BN290" s="14"/>
      <c r="BO290" s="14"/>
      <c r="BP290" s="14">
        <f t="shared" si="221"/>
        <v>0</v>
      </c>
      <c r="BQ290" s="14"/>
      <c r="BR290" s="14"/>
      <c r="BS290" s="14">
        <f t="shared" si="222"/>
        <v>0</v>
      </c>
      <c r="BT290" s="14"/>
      <c r="BU290" s="14"/>
      <c r="BV290" s="14">
        <f t="shared" si="223"/>
        <v>0</v>
      </c>
      <c r="BW290" s="14"/>
      <c r="BX290" s="14"/>
      <c r="BY290" s="14">
        <f t="shared" si="224"/>
        <v>0</v>
      </c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</row>
    <row r="291" spans="1:104" s="1" customFormat="1">
      <c r="A291" s="11">
        <v>13</v>
      </c>
      <c r="B291" s="11" t="s">
        <v>80</v>
      </c>
      <c r="C291" s="7"/>
      <c r="D291" s="7"/>
      <c r="E291" s="7">
        <f t="shared" si="200"/>
        <v>0</v>
      </c>
      <c r="F291" s="7"/>
      <c r="G291" s="7"/>
      <c r="H291" s="7">
        <f t="shared" si="201"/>
        <v>0</v>
      </c>
      <c r="I291" s="7">
        <v>800</v>
      </c>
      <c r="J291" s="7">
        <v>2300</v>
      </c>
      <c r="K291" s="7">
        <f t="shared" si="202"/>
        <v>1840000</v>
      </c>
      <c r="L291" s="7">
        <v>2100</v>
      </c>
      <c r="M291" s="7">
        <v>2300</v>
      </c>
      <c r="N291" s="7">
        <f t="shared" si="203"/>
        <v>4830000</v>
      </c>
      <c r="O291" s="7"/>
      <c r="P291" s="7"/>
      <c r="Q291" s="7">
        <f t="shared" si="204"/>
        <v>0</v>
      </c>
      <c r="R291" s="7"/>
      <c r="S291" s="7"/>
      <c r="T291" s="7">
        <f t="shared" si="205"/>
        <v>0</v>
      </c>
      <c r="U291" s="7"/>
      <c r="V291" s="7"/>
      <c r="W291" s="7">
        <f t="shared" si="206"/>
        <v>0</v>
      </c>
      <c r="X291" s="7"/>
      <c r="Y291" s="7"/>
      <c r="Z291" s="7">
        <f t="shared" si="207"/>
        <v>0</v>
      </c>
      <c r="AA291" s="7"/>
      <c r="AB291" s="7"/>
      <c r="AC291" s="7">
        <f t="shared" si="208"/>
        <v>0</v>
      </c>
      <c r="AD291" s="7"/>
      <c r="AE291" s="7"/>
      <c r="AF291" s="7">
        <f t="shared" si="209"/>
        <v>0</v>
      </c>
      <c r="AG291" s="7"/>
      <c r="AH291" s="7"/>
      <c r="AI291" s="7">
        <f t="shared" si="210"/>
        <v>0</v>
      </c>
      <c r="AJ291" s="7"/>
      <c r="AK291" s="7"/>
      <c r="AL291" s="7">
        <f t="shared" si="211"/>
        <v>0</v>
      </c>
      <c r="AM291" s="7"/>
      <c r="AN291" s="7"/>
      <c r="AO291" s="7">
        <f t="shared" si="212"/>
        <v>0</v>
      </c>
      <c r="AP291" s="7"/>
      <c r="AQ291" s="7"/>
      <c r="AR291" s="7">
        <f t="shared" si="213"/>
        <v>0</v>
      </c>
      <c r="AS291" s="7"/>
      <c r="AT291" s="7"/>
      <c r="AU291" s="7">
        <f t="shared" si="214"/>
        <v>0</v>
      </c>
      <c r="AV291" s="14"/>
      <c r="AW291" s="14"/>
      <c r="AX291" s="14">
        <f t="shared" si="215"/>
        <v>0</v>
      </c>
      <c r="AY291" s="14"/>
      <c r="AZ291" s="14"/>
      <c r="BA291" s="14">
        <f t="shared" si="216"/>
        <v>0</v>
      </c>
      <c r="BB291" s="14"/>
      <c r="BC291" s="14"/>
      <c r="BD291" s="14">
        <f t="shared" si="217"/>
        <v>0</v>
      </c>
      <c r="BE291" s="14"/>
      <c r="BF291" s="14"/>
      <c r="BG291" s="14">
        <f t="shared" si="218"/>
        <v>0</v>
      </c>
      <c r="BH291" s="14"/>
      <c r="BI291" s="14"/>
      <c r="BJ291" s="14">
        <f t="shared" si="219"/>
        <v>0</v>
      </c>
      <c r="BK291" s="14"/>
      <c r="BL291" s="14"/>
      <c r="BM291" s="14">
        <f t="shared" si="220"/>
        <v>0</v>
      </c>
      <c r="BN291" s="14"/>
      <c r="BO291" s="14"/>
      <c r="BP291" s="14">
        <f t="shared" si="221"/>
        <v>0</v>
      </c>
      <c r="BQ291" s="14"/>
      <c r="BR291" s="14"/>
      <c r="BS291" s="14">
        <f t="shared" si="222"/>
        <v>0</v>
      </c>
      <c r="BT291" s="14"/>
      <c r="BU291" s="14"/>
      <c r="BV291" s="14">
        <f t="shared" si="223"/>
        <v>0</v>
      </c>
      <c r="BW291" s="14"/>
      <c r="BX291" s="14"/>
      <c r="BY291" s="14">
        <f t="shared" si="224"/>
        <v>0</v>
      </c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</row>
    <row r="292" spans="1:104" s="1" customFormat="1">
      <c r="A292" s="11">
        <v>14</v>
      </c>
      <c r="B292" s="11" t="s">
        <v>83</v>
      </c>
      <c r="C292" s="7"/>
      <c r="D292" s="7"/>
      <c r="E292" s="7">
        <f t="shared" si="200"/>
        <v>0</v>
      </c>
      <c r="F292" s="7"/>
      <c r="G292" s="7"/>
      <c r="H292" s="7">
        <f t="shared" si="201"/>
        <v>0</v>
      </c>
      <c r="I292" s="7">
        <v>20</v>
      </c>
      <c r="J292" s="7">
        <v>17000</v>
      </c>
      <c r="K292" s="7">
        <f t="shared" si="202"/>
        <v>340000</v>
      </c>
      <c r="L292" s="7"/>
      <c r="M292" s="7"/>
      <c r="N292" s="7">
        <f t="shared" si="203"/>
        <v>0</v>
      </c>
      <c r="O292" s="7">
        <v>20</v>
      </c>
      <c r="P292" s="7">
        <v>18000</v>
      </c>
      <c r="Q292" s="7">
        <f t="shared" si="204"/>
        <v>360000</v>
      </c>
      <c r="R292" s="7"/>
      <c r="S292" s="7"/>
      <c r="T292" s="7">
        <f t="shared" si="205"/>
        <v>0</v>
      </c>
      <c r="U292" s="7"/>
      <c r="V292" s="7"/>
      <c r="W292" s="7">
        <f t="shared" si="206"/>
        <v>0</v>
      </c>
      <c r="X292" s="7"/>
      <c r="Y292" s="7"/>
      <c r="Z292" s="7">
        <f t="shared" si="207"/>
        <v>0</v>
      </c>
      <c r="AA292" s="7"/>
      <c r="AB292" s="7"/>
      <c r="AC292" s="7">
        <f t="shared" si="208"/>
        <v>0</v>
      </c>
      <c r="AD292" s="7"/>
      <c r="AE292" s="7"/>
      <c r="AF292" s="7">
        <f t="shared" si="209"/>
        <v>0</v>
      </c>
      <c r="AG292" s="7">
        <v>2</v>
      </c>
      <c r="AH292" s="7">
        <v>18000</v>
      </c>
      <c r="AI292" s="7">
        <f t="shared" si="210"/>
        <v>36000</v>
      </c>
      <c r="AJ292" s="7"/>
      <c r="AK292" s="7"/>
      <c r="AL292" s="7">
        <f t="shared" si="211"/>
        <v>0</v>
      </c>
      <c r="AM292" s="7"/>
      <c r="AN292" s="7"/>
      <c r="AO292" s="7">
        <f t="shared" si="212"/>
        <v>0</v>
      </c>
      <c r="AP292" s="7"/>
      <c r="AQ292" s="7"/>
      <c r="AR292" s="7">
        <f t="shared" si="213"/>
        <v>0</v>
      </c>
      <c r="AS292" s="7"/>
      <c r="AT292" s="7"/>
      <c r="AU292" s="7">
        <f t="shared" si="214"/>
        <v>0</v>
      </c>
      <c r="AV292" s="14"/>
      <c r="AW292" s="14"/>
      <c r="AX292" s="14">
        <f t="shared" si="215"/>
        <v>0</v>
      </c>
      <c r="AY292" s="14"/>
      <c r="AZ292" s="14"/>
      <c r="BA292" s="14">
        <f t="shared" si="216"/>
        <v>0</v>
      </c>
      <c r="BB292" s="14"/>
      <c r="BC292" s="14"/>
      <c r="BD292" s="14">
        <f t="shared" si="217"/>
        <v>0</v>
      </c>
      <c r="BE292" s="14"/>
      <c r="BF292" s="14"/>
      <c r="BG292" s="14">
        <f t="shared" si="218"/>
        <v>0</v>
      </c>
      <c r="BH292" s="14"/>
      <c r="BI292" s="14"/>
      <c r="BJ292" s="14">
        <f t="shared" si="219"/>
        <v>0</v>
      </c>
      <c r="BK292" s="14"/>
      <c r="BL292" s="14"/>
      <c r="BM292" s="14">
        <f t="shared" si="220"/>
        <v>0</v>
      </c>
      <c r="BN292" s="14"/>
      <c r="BO292" s="14"/>
      <c r="BP292" s="14">
        <f t="shared" si="221"/>
        <v>0</v>
      </c>
      <c r="BQ292" s="14"/>
      <c r="BR292" s="14"/>
      <c r="BS292" s="14">
        <f t="shared" si="222"/>
        <v>0</v>
      </c>
      <c r="BT292" s="14"/>
      <c r="BU292" s="14"/>
      <c r="BV292" s="14">
        <f t="shared" si="223"/>
        <v>0</v>
      </c>
      <c r="BW292" s="14"/>
      <c r="BX292" s="14"/>
      <c r="BY292" s="14">
        <f t="shared" si="224"/>
        <v>0</v>
      </c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</row>
    <row r="293" spans="1:104" s="1" customFormat="1">
      <c r="A293" s="11">
        <v>15</v>
      </c>
      <c r="B293" s="11" t="s">
        <v>84</v>
      </c>
      <c r="C293" s="7"/>
      <c r="D293" s="7"/>
      <c r="E293" s="7">
        <f t="shared" si="200"/>
        <v>0</v>
      </c>
      <c r="F293" s="7"/>
      <c r="G293" s="7"/>
      <c r="H293" s="7">
        <f t="shared" si="201"/>
        <v>0</v>
      </c>
      <c r="I293" s="7"/>
      <c r="J293" s="7"/>
      <c r="K293" s="7">
        <f t="shared" si="202"/>
        <v>0</v>
      </c>
      <c r="L293" s="7"/>
      <c r="M293" s="7"/>
      <c r="N293" s="7">
        <f t="shared" si="203"/>
        <v>0</v>
      </c>
      <c r="O293" s="7"/>
      <c r="P293" s="7"/>
      <c r="Q293" s="7">
        <f t="shared" si="204"/>
        <v>0</v>
      </c>
      <c r="R293" s="7"/>
      <c r="S293" s="7"/>
      <c r="T293" s="7">
        <f t="shared" si="205"/>
        <v>0</v>
      </c>
      <c r="U293" s="7"/>
      <c r="V293" s="7"/>
      <c r="W293" s="7">
        <f t="shared" si="206"/>
        <v>0</v>
      </c>
      <c r="X293" s="7"/>
      <c r="Y293" s="7"/>
      <c r="Z293" s="7">
        <f t="shared" si="207"/>
        <v>0</v>
      </c>
      <c r="AA293" s="7"/>
      <c r="AB293" s="7"/>
      <c r="AC293" s="7">
        <f t="shared" si="208"/>
        <v>0</v>
      </c>
      <c r="AD293" s="7"/>
      <c r="AE293" s="7"/>
      <c r="AF293" s="7">
        <f t="shared" si="209"/>
        <v>0</v>
      </c>
      <c r="AG293" s="7"/>
      <c r="AH293" s="7"/>
      <c r="AI293" s="7">
        <f t="shared" si="210"/>
        <v>0</v>
      </c>
      <c r="AJ293" s="7"/>
      <c r="AK293" s="7"/>
      <c r="AL293" s="7">
        <f t="shared" si="211"/>
        <v>0</v>
      </c>
      <c r="AM293" s="7"/>
      <c r="AN293" s="7"/>
      <c r="AO293" s="7">
        <f t="shared" si="212"/>
        <v>0</v>
      </c>
      <c r="AP293" s="7"/>
      <c r="AQ293" s="7"/>
      <c r="AR293" s="7">
        <f t="shared" si="213"/>
        <v>0</v>
      </c>
      <c r="AS293" s="7"/>
      <c r="AT293" s="7"/>
      <c r="AU293" s="7">
        <f t="shared" si="214"/>
        <v>0</v>
      </c>
      <c r="AV293" s="14"/>
      <c r="AW293" s="14"/>
      <c r="AX293" s="14">
        <f t="shared" si="215"/>
        <v>0</v>
      </c>
      <c r="AY293" s="14"/>
      <c r="AZ293" s="14"/>
      <c r="BA293" s="14">
        <f t="shared" si="216"/>
        <v>0</v>
      </c>
      <c r="BB293" s="14"/>
      <c r="BC293" s="14"/>
      <c r="BD293" s="14">
        <f t="shared" si="217"/>
        <v>0</v>
      </c>
      <c r="BE293" s="14"/>
      <c r="BF293" s="14"/>
      <c r="BG293" s="14">
        <f t="shared" si="218"/>
        <v>0</v>
      </c>
      <c r="BH293" s="14"/>
      <c r="BI293" s="14"/>
      <c r="BJ293" s="14">
        <f t="shared" si="219"/>
        <v>0</v>
      </c>
      <c r="BK293" s="14"/>
      <c r="BL293" s="14"/>
      <c r="BM293" s="14">
        <f t="shared" si="220"/>
        <v>0</v>
      </c>
      <c r="BN293" s="14"/>
      <c r="BO293" s="14"/>
      <c r="BP293" s="14">
        <f t="shared" si="221"/>
        <v>0</v>
      </c>
      <c r="BQ293" s="14"/>
      <c r="BR293" s="14"/>
      <c r="BS293" s="14">
        <f t="shared" si="222"/>
        <v>0</v>
      </c>
      <c r="BT293" s="14"/>
      <c r="BU293" s="14"/>
      <c r="BV293" s="14">
        <f t="shared" si="223"/>
        <v>0</v>
      </c>
      <c r="BW293" s="14"/>
      <c r="BX293" s="14"/>
      <c r="BY293" s="14">
        <f t="shared" si="224"/>
        <v>0</v>
      </c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</row>
    <row r="294" spans="1:104" s="1" customFormat="1">
      <c r="A294" s="11">
        <v>16</v>
      </c>
      <c r="B294" s="11" t="s">
        <v>85</v>
      </c>
      <c r="C294" s="7"/>
      <c r="D294" s="7"/>
      <c r="E294" s="7">
        <f t="shared" si="200"/>
        <v>0</v>
      </c>
      <c r="F294" s="7"/>
      <c r="G294" s="7"/>
      <c r="H294" s="7">
        <f t="shared" si="201"/>
        <v>0</v>
      </c>
      <c r="I294" s="7"/>
      <c r="J294" s="7"/>
      <c r="K294" s="7">
        <f t="shared" si="202"/>
        <v>0</v>
      </c>
      <c r="L294" s="7"/>
      <c r="M294" s="7"/>
      <c r="N294" s="7">
        <f t="shared" si="203"/>
        <v>0</v>
      </c>
      <c r="O294" s="7"/>
      <c r="P294" s="7"/>
      <c r="Q294" s="7">
        <f t="shared" si="204"/>
        <v>0</v>
      </c>
      <c r="R294" s="7"/>
      <c r="S294" s="7"/>
      <c r="T294" s="7">
        <f t="shared" si="205"/>
        <v>0</v>
      </c>
      <c r="U294" s="7"/>
      <c r="V294" s="7"/>
      <c r="W294" s="7">
        <f t="shared" si="206"/>
        <v>0</v>
      </c>
      <c r="X294" s="7"/>
      <c r="Y294" s="7"/>
      <c r="Z294" s="7">
        <f t="shared" si="207"/>
        <v>0</v>
      </c>
      <c r="AA294" s="7"/>
      <c r="AB294" s="7"/>
      <c r="AC294" s="7">
        <f t="shared" si="208"/>
        <v>0</v>
      </c>
      <c r="AD294" s="7"/>
      <c r="AE294" s="7"/>
      <c r="AF294" s="7">
        <f t="shared" si="209"/>
        <v>0</v>
      </c>
      <c r="AG294" s="7"/>
      <c r="AH294" s="7"/>
      <c r="AI294" s="7">
        <f t="shared" si="210"/>
        <v>0</v>
      </c>
      <c r="AJ294" s="7"/>
      <c r="AK294" s="7"/>
      <c r="AL294" s="7">
        <f t="shared" si="211"/>
        <v>0</v>
      </c>
      <c r="AM294" s="7"/>
      <c r="AN294" s="7"/>
      <c r="AO294" s="7">
        <f t="shared" si="212"/>
        <v>0</v>
      </c>
      <c r="AP294" s="7"/>
      <c r="AQ294" s="7"/>
      <c r="AR294" s="7">
        <f t="shared" si="213"/>
        <v>0</v>
      </c>
      <c r="AS294" s="7"/>
      <c r="AT294" s="7"/>
      <c r="AU294" s="7">
        <f t="shared" si="214"/>
        <v>0</v>
      </c>
      <c r="AV294" s="14"/>
      <c r="AW294" s="14"/>
      <c r="AX294" s="14">
        <f t="shared" si="215"/>
        <v>0</v>
      </c>
      <c r="AY294" s="14"/>
      <c r="AZ294" s="14"/>
      <c r="BA294" s="14">
        <f t="shared" si="216"/>
        <v>0</v>
      </c>
      <c r="BB294" s="14"/>
      <c r="BC294" s="14"/>
      <c r="BD294" s="14">
        <f t="shared" si="217"/>
        <v>0</v>
      </c>
      <c r="BE294" s="14"/>
      <c r="BF294" s="14"/>
      <c r="BG294" s="14">
        <f t="shared" si="218"/>
        <v>0</v>
      </c>
      <c r="BH294" s="14"/>
      <c r="BI294" s="14"/>
      <c r="BJ294" s="14">
        <f t="shared" si="219"/>
        <v>0</v>
      </c>
      <c r="BK294" s="14"/>
      <c r="BL294" s="14"/>
      <c r="BM294" s="14">
        <f t="shared" si="220"/>
        <v>0</v>
      </c>
      <c r="BN294" s="14"/>
      <c r="BO294" s="14"/>
      <c r="BP294" s="14">
        <f t="shared" si="221"/>
        <v>0</v>
      </c>
      <c r="BQ294" s="14"/>
      <c r="BR294" s="14"/>
      <c r="BS294" s="14">
        <f t="shared" si="222"/>
        <v>0</v>
      </c>
      <c r="BT294" s="14"/>
      <c r="BU294" s="14"/>
      <c r="BV294" s="14">
        <f t="shared" si="223"/>
        <v>0</v>
      </c>
      <c r="BW294" s="14"/>
      <c r="BX294" s="14"/>
      <c r="BY294" s="14">
        <f t="shared" si="224"/>
        <v>0</v>
      </c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</row>
    <row r="295" spans="1:104" s="1" customFormat="1">
      <c r="A295" s="11">
        <v>17</v>
      </c>
      <c r="B295" s="11" t="s">
        <v>86</v>
      </c>
      <c r="C295" s="7"/>
      <c r="D295" s="7"/>
      <c r="E295" s="7">
        <f t="shared" si="200"/>
        <v>0</v>
      </c>
      <c r="F295" s="7"/>
      <c r="G295" s="7"/>
      <c r="H295" s="7">
        <f t="shared" si="201"/>
        <v>0</v>
      </c>
      <c r="I295" s="7"/>
      <c r="J295" s="7"/>
      <c r="K295" s="7">
        <f t="shared" si="202"/>
        <v>0</v>
      </c>
      <c r="L295" s="7"/>
      <c r="M295" s="7"/>
      <c r="N295" s="7">
        <f t="shared" si="203"/>
        <v>0</v>
      </c>
      <c r="O295" s="7"/>
      <c r="P295" s="7"/>
      <c r="Q295" s="7">
        <f t="shared" si="204"/>
        <v>0</v>
      </c>
      <c r="R295" s="7"/>
      <c r="S295" s="7"/>
      <c r="T295" s="7">
        <f t="shared" si="205"/>
        <v>0</v>
      </c>
      <c r="U295" s="7"/>
      <c r="V295" s="7"/>
      <c r="W295" s="7">
        <f t="shared" si="206"/>
        <v>0</v>
      </c>
      <c r="X295" s="7"/>
      <c r="Y295" s="7"/>
      <c r="Z295" s="7">
        <f t="shared" si="207"/>
        <v>0</v>
      </c>
      <c r="AA295" s="7"/>
      <c r="AB295" s="7"/>
      <c r="AC295" s="7">
        <f t="shared" si="208"/>
        <v>0</v>
      </c>
      <c r="AD295" s="7"/>
      <c r="AE295" s="7"/>
      <c r="AF295" s="7">
        <f t="shared" si="209"/>
        <v>0</v>
      </c>
      <c r="AG295" s="7"/>
      <c r="AH295" s="7"/>
      <c r="AI295" s="7">
        <f t="shared" si="210"/>
        <v>0</v>
      </c>
      <c r="AJ295" s="7"/>
      <c r="AK295" s="7"/>
      <c r="AL295" s="7">
        <f t="shared" si="211"/>
        <v>0</v>
      </c>
      <c r="AM295" s="7"/>
      <c r="AN295" s="7"/>
      <c r="AO295" s="7">
        <f t="shared" si="212"/>
        <v>0</v>
      </c>
      <c r="AP295" s="7"/>
      <c r="AQ295" s="7"/>
      <c r="AR295" s="7">
        <f t="shared" si="213"/>
        <v>0</v>
      </c>
      <c r="AS295" s="7"/>
      <c r="AT295" s="7"/>
      <c r="AU295" s="7">
        <f t="shared" si="214"/>
        <v>0</v>
      </c>
      <c r="AV295" s="14"/>
      <c r="AW295" s="14"/>
      <c r="AX295" s="14">
        <f t="shared" si="215"/>
        <v>0</v>
      </c>
      <c r="AY295" s="14"/>
      <c r="AZ295" s="14"/>
      <c r="BA295" s="14">
        <f t="shared" si="216"/>
        <v>0</v>
      </c>
      <c r="BB295" s="14"/>
      <c r="BC295" s="14"/>
      <c r="BD295" s="14">
        <f t="shared" si="217"/>
        <v>0</v>
      </c>
      <c r="BE295" s="14"/>
      <c r="BF295" s="14"/>
      <c r="BG295" s="14">
        <f t="shared" si="218"/>
        <v>0</v>
      </c>
      <c r="BH295" s="14"/>
      <c r="BI295" s="14"/>
      <c r="BJ295" s="14">
        <f t="shared" si="219"/>
        <v>0</v>
      </c>
      <c r="BK295" s="14"/>
      <c r="BL295" s="14"/>
      <c r="BM295" s="14">
        <f t="shared" si="220"/>
        <v>0</v>
      </c>
      <c r="BN295" s="14"/>
      <c r="BO295" s="14"/>
      <c r="BP295" s="14">
        <f t="shared" si="221"/>
        <v>0</v>
      </c>
      <c r="BQ295" s="14"/>
      <c r="BR295" s="14"/>
      <c r="BS295" s="14">
        <f t="shared" si="222"/>
        <v>0</v>
      </c>
      <c r="BT295" s="14"/>
      <c r="BU295" s="14"/>
      <c r="BV295" s="14">
        <f t="shared" si="223"/>
        <v>0</v>
      </c>
      <c r="BW295" s="14"/>
      <c r="BX295" s="14"/>
      <c r="BY295" s="14">
        <f t="shared" si="224"/>
        <v>0</v>
      </c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</row>
    <row r="296" spans="1:104" s="1" customFormat="1">
      <c r="A296" s="11">
        <v>18</v>
      </c>
      <c r="B296" s="11"/>
      <c r="C296" s="7"/>
      <c r="D296" s="7"/>
      <c r="E296" s="7">
        <f t="shared" si="200"/>
        <v>0</v>
      </c>
      <c r="F296" s="7"/>
      <c r="G296" s="7"/>
      <c r="H296" s="7">
        <f t="shared" si="201"/>
        <v>0</v>
      </c>
      <c r="I296" s="7"/>
      <c r="J296" s="7"/>
      <c r="K296" s="7">
        <f t="shared" si="202"/>
        <v>0</v>
      </c>
      <c r="L296" s="7"/>
      <c r="M296" s="7"/>
      <c r="N296" s="7">
        <f t="shared" si="203"/>
        <v>0</v>
      </c>
      <c r="O296" s="7"/>
      <c r="P296" s="7"/>
      <c r="Q296" s="7">
        <f t="shared" si="204"/>
        <v>0</v>
      </c>
      <c r="R296" s="7"/>
      <c r="S296" s="7"/>
      <c r="T296" s="7">
        <f t="shared" si="205"/>
        <v>0</v>
      </c>
      <c r="U296" s="7"/>
      <c r="V296" s="7"/>
      <c r="W296" s="7">
        <f t="shared" si="206"/>
        <v>0</v>
      </c>
      <c r="X296" s="7"/>
      <c r="Y296" s="7"/>
      <c r="Z296" s="7">
        <f t="shared" si="207"/>
        <v>0</v>
      </c>
      <c r="AA296" s="7"/>
      <c r="AB296" s="7"/>
      <c r="AC296" s="7">
        <f t="shared" si="208"/>
        <v>0</v>
      </c>
      <c r="AD296" s="7"/>
      <c r="AE296" s="7"/>
      <c r="AF296" s="7">
        <f t="shared" si="209"/>
        <v>0</v>
      </c>
      <c r="AG296" s="7"/>
      <c r="AH296" s="7"/>
      <c r="AI296" s="7">
        <f t="shared" si="210"/>
        <v>0</v>
      </c>
      <c r="AJ296" s="7"/>
      <c r="AK296" s="7"/>
      <c r="AL296" s="7">
        <f t="shared" si="211"/>
        <v>0</v>
      </c>
      <c r="AM296" s="7"/>
      <c r="AN296" s="7"/>
      <c r="AO296" s="7">
        <f t="shared" si="212"/>
        <v>0</v>
      </c>
      <c r="AP296" s="7"/>
      <c r="AQ296" s="7"/>
      <c r="AR296" s="7">
        <f t="shared" si="213"/>
        <v>0</v>
      </c>
      <c r="AS296" s="7"/>
      <c r="AT296" s="7"/>
      <c r="AU296" s="7">
        <f t="shared" si="214"/>
        <v>0</v>
      </c>
      <c r="AV296" s="14"/>
      <c r="AW296" s="14"/>
      <c r="AX296" s="14">
        <f t="shared" si="215"/>
        <v>0</v>
      </c>
      <c r="AY296" s="14"/>
      <c r="AZ296" s="14"/>
      <c r="BA296" s="14">
        <f t="shared" si="216"/>
        <v>0</v>
      </c>
      <c r="BB296" s="14"/>
      <c r="BC296" s="14"/>
      <c r="BD296" s="14">
        <f t="shared" si="217"/>
        <v>0</v>
      </c>
      <c r="BE296" s="14"/>
      <c r="BF296" s="14"/>
      <c r="BG296" s="14">
        <f t="shared" si="218"/>
        <v>0</v>
      </c>
      <c r="BH296" s="14"/>
      <c r="BI296" s="14"/>
      <c r="BJ296" s="14">
        <f t="shared" si="219"/>
        <v>0</v>
      </c>
      <c r="BK296" s="14"/>
      <c r="BL296" s="14"/>
      <c r="BM296" s="14">
        <f t="shared" si="220"/>
        <v>0</v>
      </c>
      <c r="BN296" s="14"/>
      <c r="BO296" s="14"/>
      <c r="BP296" s="14">
        <f t="shared" si="221"/>
        <v>0</v>
      </c>
      <c r="BQ296" s="14"/>
      <c r="BR296" s="14"/>
      <c r="BS296" s="14">
        <f t="shared" si="222"/>
        <v>0</v>
      </c>
      <c r="BT296" s="14"/>
      <c r="BU296" s="14"/>
      <c r="BV296" s="14">
        <f t="shared" si="223"/>
        <v>0</v>
      </c>
      <c r="BW296" s="14"/>
      <c r="BX296" s="14"/>
      <c r="BY296" s="14">
        <f t="shared" si="224"/>
        <v>0</v>
      </c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</row>
    <row r="297" spans="1:104" s="1" customFormat="1">
      <c r="A297" s="11">
        <v>19</v>
      </c>
      <c r="B297" s="11"/>
      <c r="C297" s="7"/>
      <c r="D297" s="7"/>
      <c r="E297" s="7">
        <f t="shared" si="200"/>
        <v>0</v>
      </c>
      <c r="F297" s="7"/>
      <c r="G297" s="7"/>
      <c r="H297" s="7">
        <f t="shared" si="201"/>
        <v>0</v>
      </c>
      <c r="I297" s="7"/>
      <c r="J297" s="7"/>
      <c r="K297" s="7">
        <f t="shared" si="202"/>
        <v>0</v>
      </c>
      <c r="L297" s="7"/>
      <c r="M297" s="7"/>
      <c r="N297" s="7">
        <f t="shared" si="203"/>
        <v>0</v>
      </c>
      <c r="O297" s="7"/>
      <c r="P297" s="7"/>
      <c r="Q297" s="7">
        <f t="shared" si="204"/>
        <v>0</v>
      </c>
      <c r="R297" s="7"/>
      <c r="S297" s="7"/>
      <c r="T297" s="7">
        <f t="shared" si="205"/>
        <v>0</v>
      </c>
      <c r="U297" s="7"/>
      <c r="V297" s="7"/>
      <c r="W297" s="7">
        <f t="shared" si="206"/>
        <v>0</v>
      </c>
      <c r="X297" s="7"/>
      <c r="Y297" s="7"/>
      <c r="Z297" s="7">
        <f t="shared" si="207"/>
        <v>0</v>
      </c>
      <c r="AA297" s="7"/>
      <c r="AB297" s="7"/>
      <c r="AC297" s="7">
        <f t="shared" si="208"/>
        <v>0</v>
      </c>
      <c r="AD297" s="7"/>
      <c r="AE297" s="7"/>
      <c r="AF297" s="7">
        <f t="shared" si="209"/>
        <v>0</v>
      </c>
      <c r="AG297" s="7"/>
      <c r="AH297" s="7"/>
      <c r="AI297" s="7">
        <f t="shared" si="210"/>
        <v>0</v>
      </c>
      <c r="AJ297" s="7"/>
      <c r="AK297" s="7"/>
      <c r="AL297" s="7">
        <f t="shared" si="211"/>
        <v>0</v>
      </c>
      <c r="AM297" s="7"/>
      <c r="AN297" s="7"/>
      <c r="AO297" s="7">
        <f t="shared" si="212"/>
        <v>0</v>
      </c>
      <c r="AP297" s="7"/>
      <c r="AQ297" s="7"/>
      <c r="AR297" s="7">
        <f t="shared" si="213"/>
        <v>0</v>
      </c>
      <c r="AS297" s="7"/>
      <c r="AT297" s="7"/>
      <c r="AU297" s="7">
        <f t="shared" si="214"/>
        <v>0</v>
      </c>
      <c r="AV297" s="14"/>
      <c r="AW297" s="14"/>
      <c r="AX297" s="14">
        <f t="shared" si="215"/>
        <v>0</v>
      </c>
      <c r="AY297" s="14"/>
      <c r="AZ297" s="14"/>
      <c r="BA297" s="14">
        <f t="shared" si="216"/>
        <v>0</v>
      </c>
      <c r="BB297" s="14"/>
      <c r="BC297" s="14"/>
      <c r="BD297" s="14">
        <f t="shared" si="217"/>
        <v>0</v>
      </c>
      <c r="BE297" s="14"/>
      <c r="BF297" s="14"/>
      <c r="BG297" s="14">
        <f t="shared" si="218"/>
        <v>0</v>
      </c>
      <c r="BH297" s="14"/>
      <c r="BI297" s="14"/>
      <c r="BJ297" s="14">
        <f t="shared" si="219"/>
        <v>0</v>
      </c>
      <c r="BK297" s="14"/>
      <c r="BL297" s="14"/>
      <c r="BM297" s="14">
        <f t="shared" si="220"/>
        <v>0</v>
      </c>
      <c r="BN297" s="14"/>
      <c r="BO297" s="14"/>
      <c r="BP297" s="14">
        <f t="shared" si="221"/>
        <v>0</v>
      </c>
      <c r="BQ297" s="14"/>
      <c r="BR297" s="14"/>
      <c r="BS297" s="14">
        <f t="shared" si="222"/>
        <v>0</v>
      </c>
      <c r="BT297" s="14"/>
      <c r="BU297" s="14"/>
      <c r="BV297" s="14">
        <f t="shared" si="223"/>
        <v>0</v>
      </c>
      <c r="BW297" s="14"/>
      <c r="BX297" s="14"/>
      <c r="BY297" s="14">
        <f t="shared" si="224"/>
        <v>0</v>
      </c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</row>
    <row r="298" spans="1:104" s="1" customFormat="1">
      <c r="A298" s="11">
        <v>20</v>
      </c>
      <c r="B298" s="11"/>
      <c r="C298" s="7"/>
      <c r="D298" s="7"/>
      <c r="E298" s="7">
        <f t="shared" si="200"/>
        <v>0</v>
      </c>
      <c r="F298" s="7"/>
      <c r="G298" s="7"/>
      <c r="H298" s="7">
        <f t="shared" si="201"/>
        <v>0</v>
      </c>
      <c r="I298" s="7"/>
      <c r="J298" s="7"/>
      <c r="K298" s="7">
        <f t="shared" si="202"/>
        <v>0</v>
      </c>
      <c r="L298" s="7"/>
      <c r="M298" s="7"/>
      <c r="N298" s="7">
        <f t="shared" si="203"/>
        <v>0</v>
      </c>
      <c r="O298" s="7"/>
      <c r="P298" s="7"/>
      <c r="Q298" s="7">
        <f t="shared" si="204"/>
        <v>0</v>
      </c>
      <c r="R298" s="7"/>
      <c r="S298" s="7"/>
      <c r="T298" s="7">
        <f t="shared" si="205"/>
        <v>0</v>
      </c>
      <c r="U298" s="7"/>
      <c r="V298" s="7"/>
      <c r="W298" s="7">
        <f t="shared" si="206"/>
        <v>0</v>
      </c>
      <c r="X298" s="7"/>
      <c r="Y298" s="7"/>
      <c r="Z298" s="7">
        <f t="shared" si="207"/>
        <v>0</v>
      </c>
      <c r="AA298" s="7"/>
      <c r="AB298" s="7"/>
      <c r="AC298" s="7">
        <f t="shared" si="208"/>
        <v>0</v>
      </c>
      <c r="AD298" s="7"/>
      <c r="AE298" s="7"/>
      <c r="AF298" s="7">
        <f t="shared" si="209"/>
        <v>0</v>
      </c>
      <c r="AG298" s="7"/>
      <c r="AH298" s="7"/>
      <c r="AI298" s="7">
        <f t="shared" si="210"/>
        <v>0</v>
      </c>
      <c r="AJ298" s="7"/>
      <c r="AK298" s="7"/>
      <c r="AL298" s="7">
        <f t="shared" si="211"/>
        <v>0</v>
      </c>
      <c r="AM298" s="7"/>
      <c r="AN298" s="7"/>
      <c r="AO298" s="7">
        <f t="shared" si="212"/>
        <v>0</v>
      </c>
      <c r="AP298" s="7"/>
      <c r="AQ298" s="7"/>
      <c r="AR298" s="7">
        <f t="shared" si="213"/>
        <v>0</v>
      </c>
      <c r="AS298" s="7"/>
      <c r="AT298" s="7"/>
      <c r="AU298" s="7">
        <f t="shared" si="214"/>
        <v>0</v>
      </c>
      <c r="AV298" s="14"/>
      <c r="AW298" s="14"/>
      <c r="AX298" s="14">
        <f t="shared" si="215"/>
        <v>0</v>
      </c>
      <c r="AY298" s="14"/>
      <c r="AZ298" s="14"/>
      <c r="BA298" s="14">
        <f t="shared" si="216"/>
        <v>0</v>
      </c>
      <c r="BB298" s="14"/>
      <c r="BC298" s="14"/>
      <c r="BD298" s="14">
        <f t="shared" si="217"/>
        <v>0</v>
      </c>
      <c r="BE298" s="14"/>
      <c r="BF298" s="14"/>
      <c r="BG298" s="14">
        <f t="shared" si="218"/>
        <v>0</v>
      </c>
      <c r="BH298" s="14"/>
      <c r="BI298" s="14"/>
      <c r="BJ298" s="14">
        <f t="shared" si="219"/>
        <v>0</v>
      </c>
      <c r="BK298" s="14"/>
      <c r="BL298" s="14"/>
      <c r="BM298" s="14">
        <f t="shared" si="220"/>
        <v>0</v>
      </c>
      <c r="BN298" s="14"/>
      <c r="BO298" s="14"/>
      <c r="BP298" s="14">
        <f t="shared" si="221"/>
        <v>0</v>
      </c>
      <c r="BQ298" s="14"/>
      <c r="BR298" s="14"/>
      <c r="BS298" s="14">
        <f t="shared" si="222"/>
        <v>0</v>
      </c>
      <c r="BT298" s="14"/>
      <c r="BU298" s="14"/>
      <c r="BV298" s="14">
        <f t="shared" si="223"/>
        <v>0</v>
      </c>
      <c r="BW298" s="14"/>
      <c r="BX298" s="14"/>
      <c r="BY298" s="14">
        <f t="shared" si="224"/>
        <v>0</v>
      </c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</row>
    <row r="299" spans="1:104" s="1" customFormat="1">
      <c r="A299" s="11">
        <v>21</v>
      </c>
      <c r="B299" s="11"/>
      <c r="C299" s="7"/>
      <c r="D299" s="7"/>
      <c r="E299" s="7">
        <f t="shared" si="200"/>
        <v>0</v>
      </c>
      <c r="F299" s="7"/>
      <c r="G299" s="7"/>
      <c r="H299" s="7">
        <f t="shared" si="201"/>
        <v>0</v>
      </c>
      <c r="I299" s="7"/>
      <c r="J299" s="7"/>
      <c r="K299" s="7">
        <f t="shared" si="202"/>
        <v>0</v>
      </c>
      <c r="L299" s="7"/>
      <c r="M299" s="7"/>
      <c r="N299" s="7">
        <f t="shared" si="203"/>
        <v>0</v>
      </c>
      <c r="O299" s="7"/>
      <c r="P299" s="7"/>
      <c r="Q299" s="7">
        <f t="shared" si="204"/>
        <v>0</v>
      </c>
      <c r="R299" s="7"/>
      <c r="S299" s="7"/>
      <c r="T299" s="7">
        <f t="shared" si="205"/>
        <v>0</v>
      </c>
      <c r="U299" s="7"/>
      <c r="V299" s="7"/>
      <c r="W299" s="7">
        <f t="shared" si="206"/>
        <v>0</v>
      </c>
      <c r="X299" s="7"/>
      <c r="Y299" s="7"/>
      <c r="Z299" s="7">
        <f t="shared" si="207"/>
        <v>0</v>
      </c>
      <c r="AA299" s="7"/>
      <c r="AB299" s="7"/>
      <c r="AC299" s="7">
        <f t="shared" si="208"/>
        <v>0</v>
      </c>
      <c r="AD299" s="7"/>
      <c r="AE299" s="7"/>
      <c r="AF299" s="7">
        <f t="shared" si="209"/>
        <v>0</v>
      </c>
      <c r="AG299" s="7"/>
      <c r="AH299" s="7"/>
      <c r="AI299" s="7">
        <f t="shared" si="210"/>
        <v>0</v>
      </c>
      <c r="AJ299" s="7"/>
      <c r="AK299" s="7"/>
      <c r="AL299" s="7">
        <f t="shared" si="211"/>
        <v>0</v>
      </c>
      <c r="AM299" s="7"/>
      <c r="AN299" s="7"/>
      <c r="AO299" s="7">
        <f t="shared" si="212"/>
        <v>0</v>
      </c>
      <c r="AP299" s="7"/>
      <c r="AQ299" s="7"/>
      <c r="AR299" s="7">
        <f t="shared" si="213"/>
        <v>0</v>
      </c>
      <c r="AS299" s="7"/>
      <c r="AT299" s="7"/>
      <c r="AU299" s="7">
        <f t="shared" si="214"/>
        <v>0</v>
      </c>
      <c r="AV299" s="14"/>
      <c r="AW299" s="14"/>
      <c r="AX299" s="14">
        <f t="shared" si="215"/>
        <v>0</v>
      </c>
      <c r="AY299" s="14"/>
      <c r="AZ299" s="14"/>
      <c r="BA299" s="14">
        <f t="shared" si="216"/>
        <v>0</v>
      </c>
      <c r="BB299" s="14"/>
      <c r="BC299" s="14"/>
      <c r="BD299" s="14">
        <f t="shared" si="217"/>
        <v>0</v>
      </c>
      <c r="BE299" s="14"/>
      <c r="BF299" s="14"/>
      <c r="BG299" s="14">
        <f t="shared" si="218"/>
        <v>0</v>
      </c>
      <c r="BH299" s="14"/>
      <c r="BI299" s="14"/>
      <c r="BJ299" s="14">
        <f t="shared" si="219"/>
        <v>0</v>
      </c>
      <c r="BK299" s="14"/>
      <c r="BL299" s="14"/>
      <c r="BM299" s="14">
        <f t="shared" si="220"/>
        <v>0</v>
      </c>
      <c r="BN299" s="14"/>
      <c r="BO299" s="14"/>
      <c r="BP299" s="14">
        <f t="shared" si="221"/>
        <v>0</v>
      </c>
      <c r="BQ299" s="14"/>
      <c r="BR299" s="14"/>
      <c r="BS299" s="14">
        <f t="shared" si="222"/>
        <v>0</v>
      </c>
      <c r="BT299" s="14"/>
      <c r="BU299" s="14"/>
      <c r="BV299" s="14">
        <f t="shared" si="223"/>
        <v>0</v>
      </c>
      <c r="BW299" s="14"/>
      <c r="BX299" s="14"/>
      <c r="BY299" s="14">
        <f t="shared" si="224"/>
        <v>0</v>
      </c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</row>
    <row r="300" spans="1:104" s="1" customFormat="1"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15"/>
      <c r="BL300" s="15"/>
      <c r="BM300" s="15"/>
      <c r="BN300" s="15"/>
      <c r="BO300" s="15"/>
      <c r="BP300" s="15"/>
      <c r="BQ300" s="15"/>
      <c r="BR300" s="15"/>
      <c r="BS300" s="15"/>
      <c r="BT300" s="15"/>
      <c r="BU300" s="15"/>
      <c r="BV300" s="15"/>
      <c r="BW300" s="15"/>
      <c r="BX300" s="15"/>
      <c r="BY300" s="15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</row>
    <row r="301" spans="1:104" s="1" customFormat="1">
      <c r="C301" s="8"/>
      <c r="D301" s="8"/>
      <c r="E301" s="9">
        <f>SUM(E279:E299)</f>
        <v>1900000</v>
      </c>
      <c r="F301" s="8"/>
      <c r="G301" s="8"/>
      <c r="H301" s="9">
        <f>SUM(H279:H299)</f>
        <v>10500000</v>
      </c>
      <c r="I301" s="8"/>
      <c r="J301" s="8"/>
      <c r="K301" s="9">
        <f>SUM(K279:K299)</f>
        <v>9488000</v>
      </c>
      <c r="L301" s="8"/>
      <c r="M301" s="8"/>
      <c r="N301" s="9">
        <f>SUM(N279:N299)</f>
        <v>21866000</v>
      </c>
      <c r="O301" s="8"/>
      <c r="P301" s="8"/>
      <c r="Q301" s="9">
        <f>SUM(Q279:Q299)</f>
        <v>3900000</v>
      </c>
      <c r="R301" s="8"/>
      <c r="S301" s="8"/>
      <c r="T301" s="9">
        <f>SUM(T279:T299)</f>
        <v>22000000</v>
      </c>
      <c r="U301" s="8"/>
      <c r="V301" s="8"/>
      <c r="W301" s="9">
        <f>SUM(W279:W299)</f>
        <v>995000</v>
      </c>
      <c r="X301" s="8"/>
      <c r="Y301" s="8"/>
      <c r="Z301" s="9">
        <f>SUM(Z279:Z299)</f>
        <v>10180000</v>
      </c>
      <c r="AA301" s="8"/>
      <c r="AB301" s="8"/>
      <c r="AC301" s="9">
        <f>SUM(AC279:AC299)</f>
        <v>260000</v>
      </c>
      <c r="AD301" s="8"/>
      <c r="AE301" s="8"/>
      <c r="AF301" s="9">
        <f>SUM(AF279:AF299)</f>
        <v>340000</v>
      </c>
      <c r="AG301" s="8"/>
      <c r="AH301" s="8"/>
      <c r="AI301" s="9">
        <f>SUM(AI279:AI299)</f>
        <v>431000</v>
      </c>
      <c r="AJ301" s="8"/>
      <c r="AK301" s="8"/>
      <c r="AL301" s="9">
        <f>SUM(AL279:AL299)</f>
        <v>225000</v>
      </c>
      <c r="AM301" s="8"/>
      <c r="AN301" s="8"/>
      <c r="AO301" s="9">
        <f>SUM(AO279:AO299)</f>
        <v>0</v>
      </c>
      <c r="AP301" s="8"/>
      <c r="AQ301" s="8"/>
      <c r="AR301" s="9">
        <f>SUM(AR279:AR299)</f>
        <v>0</v>
      </c>
      <c r="AS301" s="8"/>
      <c r="AT301" s="8"/>
      <c r="AU301" s="9">
        <f>SUM(AU279:AU299)</f>
        <v>0</v>
      </c>
      <c r="AV301" s="15"/>
      <c r="AW301" s="15"/>
      <c r="AX301" s="17">
        <f>SUM(AX279:AX299)</f>
        <v>0</v>
      </c>
      <c r="AY301" s="15"/>
      <c r="AZ301" s="15"/>
      <c r="BA301" s="17">
        <f>SUM(BA279:BA299)</f>
        <v>0</v>
      </c>
      <c r="BB301" s="15"/>
      <c r="BC301" s="15"/>
      <c r="BD301" s="17">
        <f>SUM(BD279:BD299)</f>
        <v>0</v>
      </c>
      <c r="BE301" s="15"/>
      <c r="BF301" s="15"/>
      <c r="BG301" s="17">
        <f>SUM(BG279:BG299)</f>
        <v>0</v>
      </c>
      <c r="BH301" s="15"/>
      <c r="BI301" s="15"/>
      <c r="BJ301" s="17">
        <f>SUM(BJ279:BJ299)</f>
        <v>0</v>
      </c>
      <c r="BK301" s="15"/>
      <c r="BL301" s="15"/>
      <c r="BM301" s="17">
        <f>SUM(BM279:BM299)</f>
        <v>0</v>
      </c>
      <c r="BN301" s="15"/>
      <c r="BO301" s="15"/>
      <c r="BP301" s="17">
        <f>SUM(BP279:BP299)</f>
        <v>0</v>
      </c>
      <c r="BQ301" s="15"/>
      <c r="BR301" s="15"/>
      <c r="BS301" s="17">
        <f>SUM(BS279:BS299)</f>
        <v>0</v>
      </c>
      <c r="BT301" s="15"/>
      <c r="BU301" s="15"/>
      <c r="BV301" s="17">
        <f>SUM(BV279:BV299)</f>
        <v>0</v>
      </c>
      <c r="BW301" s="15"/>
      <c r="BX301" s="15"/>
      <c r="BY301" s="17">
        <f>SUM(BY279:BY299)</f>
        <v>0</v>
      </c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</row>
    <row r="302" spans="1:104" s="1" customFormat="1">
      <c r="C302" s="8"/>
      <c r="D302" s="8" t="s">
        <v>71</v>
      </c>
      <c r="E302" s="9">
        <f>E301</f>
        <v>1900000</v>
      </c>
      <c r="F302" s="8"/>
      <c r="G302" s="8" t="s">
        <v>71</v>
      </c>
      <c r="H302" s="9">
        <f>H301</f>
        <v>10500000</v>
      </c>
      <c r="I302" s="8"/>
      <c r="J302" s="8" t="s">
        <v>71</v>
      </c>
      <c r="K302" s="9">
        <f>K301</f>
        <v>9488000</v>
      </c>
      <c r="L302" s="8"/>
      <c r="M302" s="8" t="s">
        <v>71</v>
      </c>
      <c r="N302" s="9">
        <f>N301</f>
        <v>21866000</v>
      </c>
      <c r="O302" s="8"/>
      <c r="P302" s="8" t="s">
        <v>71</v>
      </c>
      <c r="Q302" s="9">
        <f>Q301</f>
        <v>3900000</v>
      </c>
      <c r="R302" s="8"/>
      <c r="S302" s="8" t="s">
        <v>71</v>
      </c>
      <c r="T302" s="9">
        <f>T301</f>
        <v>22000000</v>
      </c>
      <c r="U302" s="8"/>
      <c r="V302" s="8" t="s">
        <v>71</v>
      </c>
      <c r="W302" s="9">
        <f>W301</f>
        <v>995000</v>
      </c>
      <c r="X302" s="8"/>
      <c r="Y302" s="8" t="s">
        <v>71</v>
      </c>
      <c r="Z302" s="9">
        <f>Z301</f>
        <v>10180000</v>
      </c>
      <c r="AA302" s="8"/>
      <c r="AB302" s="8" t="s">
        <v>71</v>
      </c>
      <c r="AC302" s="9">
        <f>AC301</f>
        <v>260000</v>
      </c>
      <c r="AD302" s="8"/>
      <c r="AE302" s="8" t="s">
        <v>71</v>
      </c>
      <c r="AF302" s="9">
        <f>AF301</f>
        <v>340000</v>
      </c>
      <c r="AG302" s="8"/>
      <c r="AH302" s="8" t="s">
        <v>71</v>
      </c>
      <c r="AI302" s="9">
        <f>AI301</f>
        <v>431000</v>
      </c>
      <c r="AJ302" s="8"/>
      <c r="AK302" s="8" t="s">
        <v>71</v>
      </c>
      <c r="AL302" s="9">
        <f>AL301</f>
        <v>225000</v>
      </c>
      <c r="AM302" s="2"/>
      <c r="AN302" s="8" t="s">
        <v>71</v>
      </c>
      <c r="AO302" s="9"/>
      <c r="AP302" s="2"/>
      <c r="AQ302" s="8" t="s">
        <v>71</v>
      </c>
      <c r="AR302" s="9"/>
      <c r="AS302" s="2"/>
      <c r="AT302" s="8" t="s">
        <v>71</v>
      </c>
      <c r="AU302" s="9"/>
      <c r="AW302" s="15" t="s">
        <v>71</v>
      </c>
      <c r="AX302" s="17"/>
      <c r="AZ302" s="15" t="s">
        <v>71</v>
      </c>
      <c r="BA302" s="17"/>
      <c r="BC302" s="15" t="s">
        <v>71</v>
      </c>
      <c r="BD302" s="17"/>
      <c r="BF302" s="15" t="s">
        <v>71</v>
      </c>
      <c r="BG302" s="17"/>
      <c r="BI302" s="15" t="s">
        <v>71</v>
      </c>
      <c r="BJ302" s="17"/>
      <c r="BL302" s="15" t="s">
        <v>71</v>
      </c>
      <c r="BM302" s="17"/>
      <c r="BO302" s="15" t="s">
        <v>71</v>
      </c>
      <c r="BP302" s="17"/>
      <c r="BR302" s="15" t="s">
        <v>71</v>
      </c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</row>
    <row r="303" spans="1:104" s="1" customFormat="1">
      <c r="C303" s="8"/>
      <c r="D303" s="8" t="s">
        <v>82</v>
      </c>
      <c r="E303" s="9">
        <f>E301-E302</f>
        <v>0</v>
      </c>
      <c r="F303" s="2"/>
      <c r="G303" s="8" t="s">
        <v>82</v>
      </c>
      <c r="H303" s="9">
        <f>H301-H302</f>
        <v>0</v>
      </c>
      <c r="I303" s="2"/>
      <c r="J303" s="8" t="s">
        <v>82</v>
      </c>
      <c r="K303" s="9">
        <f>K301-K302</f>
        <v>0</v>
      </c>
      <c r="L303" s="2"/>
      <c r="M303" s="8" t="s">
        <v>82</v>
      </c>
      <c r="N303" s="9">
        <f>N301-N302</f>
        <v>0</v>
      </c>
      <c r="O303" s="2"/>
      <c r="P303" s="8" t="s">
        <v>82</v>
      </c>
      <c r="Q303" s="9">
        <f>Q301-Q302</f>
        <v>0</v>
      </c>
      <c r="R303" s="2"/>
      <c r="S303" s="8" t="s">
        <v>82</v>
      </c>
      <c r="T303" s="9">
        <f>T301-T302</f>
        <v>0</v>
      </c>
      <c r="U303" s="2"/>
      <c r="V303" s="8" t="s">
        <v>82</v>
      </c>
      <c r="W303" s="9">
        <f>W301-W302</f>
        <v>0</v>
      </c>
      <c r="X303" s="2"/>
      <c r="Y303" s="8" t="s">
        <v>82</v>
      </c>
      <c r="Z303" s="9">
        <f>Z301-Z302</f>
        <v>0</v>
      </c>
      <c r="AA303" s="2"/>
      <c r="AB303" s="8" t="s">
        <v>82</v>
      </c>
      <c r="AC303" s="9">
        <f>AC301-AC302</f>
        <v>0</v>
      </c>
      <c r="AD303" s="2"/>
      <c r="AE303" s="8" t="s">
        <v>82</v>
      </c>
      <c r="AF303" s="9">
        <f>AF301-AF302</f>
        <v>0</v>
      </c>
      <c r="AG303" s="2"/>
      <c r="AH303" s="8" t="s">
        <v>82</v>
      </c>
      <c r="AI303" s="9">
        <f>AI301-AI302</f>
        <v>0</v>
      </c>
      <c r="AJ303" s="2"/>
      <c r="AK303" s="8" t="s">
        <v>82</v>
      </c>
      <c r="AL303" s="9">
        <f>AL301-AL302</f>
        <v>0</v>
      </c>
      <c r="AM303" s="2"/>
      <c r="AN303" s="8" t="s">
        <v>82</v>
      </c>
      <c r="AO303" s="9">
        <f>AO301-AO302</f>
        <v>0</v>
      </c>
      <c r="AP303" s="2"/>
      <c r="AQ303" s="8" t="s">
        <v>82</v>
      </c>
      <c r="AR303" s="9">
        <f>AR301-AR302</f>
        <v>0</v>
      </c>
      <c r="AS303" s="2"/>
      <c r="AT303" s="8" t="s">
        <v>82</v>
      </c>
      <c r="AU303" s="9">
        <f>AU301-AU302</f>
        <v>0</v>
      </c>
      <c r="AW303" s="15" t="s">
        <v>82</v>
      </c>
      <c r="AX303" s="17">
        <f>AX301-AX302</f>
        <v>0</v>
      </c>
      <c r="AZ303" s="15" t="s">
        <v>82</v>
      </c>
      <c r="BA303" s="17">
        <f>BA301-BA302</f>
        <v>0</v>
      </c>
      <c r="BC303" s="15" t="s">
        <v>82</v>
      </c>
      <c r="BD303" s="17">
        <f>BD301-BD302</f>
        <v>0</v>
      </c>
      <c r="BF303" s="15" t="s">
        <v>82</v>
      </c>
      <c r="BG303" s="17">
        <f>BG301-BG302</f>
        <v>0</v>
      </c>
      <c r="BI303" s="15" t="s">
        <v>82</v>
      </c>
      <c r="BJ303" s="17">
        <f>BJ301-BJ302</f>
        <v>0</v>
      </c>
      <c r="BL303" s="15" t="s">
        <v>82</v>
      </c>
      <c r="BM303" s="17">
        <f>BM301-BM302</f>
        <v>0</v>
      </c>
      <c r="BO303" s="15" t="s">
        <v>82</v>
      </c>
      <c r="BP303" s="17">
        <f>BP301-BP302</f>
        <v>0</v>
      </c>
      <c r="BR303" s="15" t="s">
        <v>82</v>
      </c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</row>
    <row r="304" spans="1:104" s="1" customFormat="1">
      <c r="C304" s="8"/>
      <c r="D304" s="8"/>
      <c r="E304" s="8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</row>
    <row r="305" spans="1:104" s="1" customFormat="1" ht="3" customHeight="1">
      <c r="C305" s="8"/>
      <c r="D305" s="8"/>
      <c r="E305" s="8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</row>
    <row r="306" spans="1:104" s="1" customFormat="1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</row>
    <row r="307" spans="1:104" s="1" customFormat="1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</row>
    <row r="310" spans="1:104">
      <c r="A310" s="98" t="s">
        <v>26</v>
      </c>
      <c r="B310" s="94"/>
      <c r="C310" s="95" t="s">
        <v>130</v>
      </c>
      <c r="D310" s="96"/>
      <c r="E310" s="97"/>
      <c r="F310" s="95" t="s">
        <v>139</v>
      </c>
      <c r="G310" s="96"/>
      <c r="H310" s="97"/>
      <c r="I310" s="95" t="s">
        <v>121</v>
      </c>
      <c r="J310" s="96"/>
      <c r="K310" s="97"/>
      <c r="L310" s="95" t="s">
        <v>109</v>
      </c>
      <c r="M310" s="96"/>
      <c r="N310" s="97"/>
      <c r="O310" s="95" t="s">
        <v>102</v>
      </c>
      <c r="P310" s="96"/>
      <c r="Q310" s="97"/>
      <c r="R310" s="95" t="s">
        <v>140</v>
      </c>
      <c r="S310" s="96"/>
      <c r="T310" s="97"/>
      <c r="U310" s="95" t="s">
        <v>123</v>
      </c>
      <c r="V310" s="96"/>
      <c r="W310" s="97"/>
      <c r="X310" s="95" t="s">
        <v>114</v>
      </c>
      <c r="Y310" s="96"/>
      <c r="Z310" s="97"/>
      <c r="AA310" s="95" t="s">
        <v>115</v>
      </c>
      <c r="AB310" s="96"/>
      <c r="AC310" s="97"/>
      <c r="AD310" s="95" t="s">
        <v>104</v>
      </c>
      <c r="AE310" s="96"/>
      <c r="AF310" s="97"/>
      <c r="AG310" s="95" t="s">
        <v>122</v>
      </c>
      <c r="AH310" s="96"/>
      <c r="AI310" s="97"/>
      <c r="AJ310" s="95" t="s">
        <v>103</v>
      </c>
      <c r="AK310" s="96"/>
      <c r="AL310" s="97"/>
      <c r="AM310" s="95" t="s">
        <v>128</v>
      </c>
      <c r="AN310" s="96"/>
      <c r="AO310" s="97"/>
      <c r="AP310" s="95" t="s">
        <v>124</v>
      </c>
      <c r="AQ310" s="96"/>
      <c r="AR310" s="97"/>
      <c r="AS310" s="95" t="s">
        <v>141</v>
      </c>
      <c r="AT310" s="96"/>
      <c r="AU310" s="97"/>
      <c r="AV310" s="102" t="s">
        <v>125</v>
      </c>
      <c r="AW310" s="103"/>
      <c r="AX310" s="104"/>
      <c r="AY310" s="95"/>
      <c r="AZ310" s="96"/>
      <c r="BA310" s="97"/>
      <c r="BB310" s="95"/>
      <c r="BC310" s="96"/>
      <c r="BD310" s="97"/>
      <c r="BE310" s="95"/>
      <c r="BF310" s="96"/>
      <c r="BG310" s="97"/>
      <c r="BH310" s="95"/>
      <c r="BI310" s="96"/>
      <c r="BJ310" s="97"/>
      <c r="BK310" s="95"/>
      <c r="BL310" s="96"/>
      <c r="BM310" s="97"/>
      <c r="BN310" s="95"/>
      <c r="BO310" s="96"/>
      <c r="BP310" s="97"/>
      <c r="BQ310" s="95"/>
      <c r="BR310" s="96"/>
      <c r="BS310" s="97"/>
      <c r="BT310" s="95"/>
      <c r="BU310" s="96"/>
      <c r="BV310" s="97"/>
      <c r="BW310" s="95"/>
      <c r="BX310" s="96"/>
      <c r="BY310" s="97"/>
    </row>
    <row r="311" spans="1:104">
      <c r="A311" s="5" t="s">
        <v>10</v>
      </c>
      <c r="B311" s="5" t="s">
        <v>46</v>
      </c>
      <c r="C311" s="5" t="s">
        <v>11</v>
      </c>
      <c r="D311" s="5" t="s">
        <v>3</v>
      </c>
      <c r="E311" s="5" t="s">
        <v>38</v>
      </c>
      <c r="F311" s="5" t="s">
        <v>11</v>
      </c>
      <c r="G311" s="5" t="s">
        <v>3</v>
      </c>
      <c r="H311" s="5" t="s">
        <v>38</v>
      </c>
      <c r="I311" s="5" t="s">
        <v>11</v>
      </c>
      <c r="J311" s="5" t="s">
        <v>3</v>
      </c>
      <c r="K311" s="5" t="s">
        <v>38</v>
      </c>
      <c r="L311" s="5" t="s">
        <v>11</v>
      </c>
      <c r="M311" s="5" t="s">
        <v>3</v>
      </c>
      <c r="N311" s="5" t="s">
        <v>38</v>
      </c>
      <c r="O311" s="5" t="s">
        <v>11</v>
      </c>
      <c r="P311" s="5" t="s">
        <v>3</v>
      </c>
      <c r="Q311" s="5" t="s">
        <v>38</v>
      </c>
      <c r="R311" s="5" t="s">
        <v>11</v>
      </c>
      <c r="S311" s="5" t="s">
        <v>3</v>
      </c>
      <c r="T311" s="5" t="s">
        <v>38</v>
      </c>
      <c r="U311" s="5" t="s">
        <v>11</v>
      </c>
      <c r="V311" s="5" t="s">
        <v>3</v>
      </c>
      <c r="W311" s="5" t="s">
        <v>38</v>
      </c>
      <c r="X311" s="5" t="s">
        <v>11</v>
      </c>
      <c r="Y311" s="5" t="s">
        <v>3</v>
      </c>
      <c r="Z311" s="5" t="s">
        <v>38</v>
      </c>
      <c r="AA311" s="5" t="s">
        <v>11</v>
      </c>
      <c r="AB311" s="5" t="s">
        <v>3</v>
      </c>
      <c r="AC311" s="5" t="s">
        <v>38</v>
      </c>
      <c r="AD311" s="5" t="s">
        <v>11</v>
      </c>
      <c r="AE311" s="5" t="s">
        <v>3</v>
      </c>
      <c r="AF311" s="5" t="s">
        <v>38</v>
      </c>
      <c r="AG311" s="5" t="s">
        <v>11</v>
      </c>
      <c r="AH311" s="5" t="s">
        <v>3</v>
      </c>
      <c r="AI311" s="5" t="s">
        <v>38</v>
      </c>
      <c r="AJ311" s="5" t="s">
        <v>11</v>
      </c>
      <c r="AK311" s="5" t="s">
        <v>3</v>
      </c>
      <c r="AL311" s="5" t="s">
        <v>38</v>
      </c>
      <c r="AM311" s="5" t="s">
        <v>11</v>
      </c>
      <c r="AN311" s="5" t="s">
        <v>3</v>
      </c>
      <c r="AO311" s="5" t="s">
        <v>38</v>
      </c>
      <c r="AP311" s="5" t="s">
        <v>11</v>
      </c>
      <c r="AQ311" s="5" t="s">
        <v>3</v>
      </c>
      <c r="AR311" s="5" t="s">
        <v>38</v>
      </c>
      <c r="AS311" s="5" t="s">
        <v>11</v>
      </c>
      <c r="AT311" s="5" t="s">
        <v>3</v>
      </c>
      <c r="AU311" s="5" t="s">
        <v>38</v>
      </c>
      <c r="AV311" s="5" t="s">
        <v>11</v>
      </c>
      <c r="AW311" s="5" t="s">
        <v>3</v>
      </c>
      <c r="AX311" s="5" t="s">
        <v>38</v>
      </c>
      <c r="AY311" s="5" t="s">
        <v>11</v>
      </c>
      <c r="AZ311" s="5" t="s">
        <v>3</v>
      </c>
      <c r="BA311" s="5" t="s">
        <v>38</v>
      </c>
      <c r="BB311" s="5" t="s">
        <v>11</v>
      </c>
      <c r="BC311" s="5" t="s">
        <v>3</v>
      </c>
      <c r="BD311" s="5" t="s">
        <v>38</v>
      </c>
      <c r="BE311" s="5" t="s">
        <v>11</v>
      </c>
      <c r="BF311" s="5" t="s">
        <v>3</v>
      </c>
      <c r="BG311" s="5" t="s">
        <v>38</v>
      </c>
      <c r="BH311" s="5" t="s">
        <v>11</v>
      </c>
      <c r="BI311" s="5" t="s">
        <v>3</v>
      </c>
      <c r="BJ311" s="5" t="s">
        <v>38</v>
      </c>
      <c r="BK311" s="5" t="s">
        <v>11</v>
      </c>
      <c r="BL311" s="5" t="s">
        <v>3</v>
      </c>
      <c r="BM311" s="5" t="s">
        <v>38</v>
      </c>
      <c r="BN311" s="5" t="s">
        <v>11</v>
      </c>
      <c r="BO311" s="5" t="s">
        <v>3</v>
      </c>
      <c r="BP311" s="5" t="s">
        <v>38</v>
      </c>
      <c r="BQ311" s="5" t="s">
        <v>11</v>
      </c>
      <c r="BR311" s="5" t="s">
        <v>3</v>
      </c>
      <c r="BS311" s="5" t="s">
        <v>38</v>
      </c>
      <c r="BT311" s="5" t="s">
        <v>11</v>
      </c>
      <c r="BU311" s="5" t="s">
        <v>3</v>
      </c>
      <c r="BV311" s="5" t="s">
        <v>38</v>
      </c>
      <c r="BW311" s="5" t="s">
        <v>11</v>
      </c>
      <c r="BX311" s="5" t="s">
        <v>3</v>
      </c>
      <c r="BY311" s="5" t="s">
        <v>38</v>
      </c>
    </row>
    <row r="312" spans="1:104" s="1" customFormat="1" ht="6.95" customHeight="1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</row>
    <row r="313" spans="1:104" s="1" customFormat="1">
      <c r="A313" s="11">
        <v>1</v>
      </c>
      <c r="B313" s="11" t="s">
        <v>53</v>
      </c>
      <c r="C313" s="7">
        <v>100</v>
      </c>
      <c r="D313" s="7">
        <v>42000</v>
      </c>
      <c r="E313" s="7">
        <f t="shared" ref="E313:E333" si="225">C313*D313</f>
        <v>4200000</v>
      </c>
      <c r="F313" s="7">
        <v>50</v>
      </c>
      <c r="G313" s="7">
        <v>45000</v>
      </c>
      <c r="H313" s="7">
        <f t="shared" ref="H313:H333" si="226">F313*G313</f>
        <v>2250000</v>
      </c>
      <c r="I313" s="7"/>
      <c r="J313" s="7"/>
      <c r="K313" s="7">
        <f t="shared" ref="K313:K333" si="227">I313*J313</f>
        <v>0</v>
      </c>
      <c r="L313" s="7">
        <v>20</v>
      </c>
      <c r="M313" s="7">
        <v>44000</v>
      </c>
      <c r="N313" s="7">
        <f t="shared" ref="N313:N333" si="228">L313*M313</f>
        <v>880000</v>
      </c>
      <c r="O313" s="7">
        <v>600</v>
      </c>
      <c r="P313" s="7">
        <v>42000</v>
      </c>
      <c r="Q313" s="7">
        <f t="shared" ref="Q313:Q333" si="229">O313*P313</f>
        <v>25200000</v>
      </c>
      <c r="R313" s="7"/>
      <c r="S313" s="7"/>
      <c r="T313" s="7">
        <f t="shared" ref="T313:T333" si="230">R313*S313</f>
        <v>0</v>
      </c>
      <c r="U313" s="7"/>
      <c r="V313" s="7"/>
      <c r="W313" s="7">
        <f t="shared" ref="W313:W333" si="231">U313*V313</f>
        <v>0</v>
      </c>
      <c r="X313" s="7"/>
      <c r="Y313" s="7"/>
      <c r="Z313" s="7">
        <f t="shared" ref="Z313:Z333" si="232">X313*Y313</f>
        <v>0</v>
      </c>
      <c r="AA313" s="7">
        <v>25</v>
      </c>
      <c r="AB313" s="7">
        <v>43000</v>
      </c>
      <c r="AC313" s="7">
        <f t="shared" ref="AC313:AC333" si="233">AA313*AB313</f>
        <v>1075000</v>
      </c>
      <c r="AD313" s="7"/>
      <c r="AE313" s="7"/>
      <c r="AF313" s="7">
        <f t="shared" ref="AF313:AF333" si="234">AD313*AE313</f>
        <v>0</v>
      </c>
      <c r="AG313" s="7"/>
      <c r="AH313" s="7"/>
      <c r="AI313" s="7">
        <f t="shared" ref="AI313:AI333" si="235">AG313*AH313</f>
        <v>0</v>
      </c>
      <c r="AJ313" s="7">
        <v>15</v>
      </c>
      <c r="AK313" s="7">
        <v>45000</v>
      </c>
      <c r="AL313" s="7">
        <f t="shared" ref="AL313:AL333" si="236">AJ313*AK313</f>
        <v>675000</v>
      </c>
      <c r="AM313" s="7">
        <v>3</v>
      </c>
      <c r="AN313" s="7">
        <v>46000</v>
      </c>
      <c r="AO313" s="7">
        <f t="shared" ref="AO313:AO333" si="237">AM313*AN313</f>
        <v>138000</v>
      </c>
      <c r="AP313" s="7">
        <v>1</v>
      </c>
      <c r="AQ313" s="7">
        <v>45000</v>
      </c>
      <c r="AR313" s="7">
        <f t="shared" ref="AR313:AR333" si="238">AP313*AQ313</f>
        <v>45000</v>
      </c>
      <c r="AS313" s="7"/>
      <c r="AT313" s="7"/>
      <c r="AU313" s="7">
        <f t="shared" ref="AU313:AU333" si="239">AS313*AT313</f>
        <v>0</v>
      </c>
      <c r="AV313" s="14">
        <v>42</v>
      </c>
      <c r="AW313" s="14">
        <v>42000</v>
      </c>
      <c r="AX313" s="14">
        <f t="shared" ref="AX313:AX333" si="240">AV313*AW313</f>
        <v>1764000</v>
      </c>
      <c r="AY313" s="14"/>
      <c r="AZ313" s="14"/>
      <c r="BA313" s="14">
        <f t="shared" ref="BA313:BA333" si="241">AY313*AZ313</f>
        <v>0</v>
      </c>
      <c r="BB313" s="14"/>
      <c r="BC313" s="14"/>
      <c r="BD313" s="14">
        <f t="shared" ref="BD313:BD333" si="242">BB313*BC313</f>
        <v>0</v>
      </c>
      <c r="BE313" s="14"/>
      <c r="BF313" s="14"/>
      <c r="BG313" s="14">
        <f t="shared" ref="BG313:BG333" si="243">BE313*BF313</f>
        <v>0</v>
      </c>
      <c r="BH313" s="14"/>
      <c r="BI313" s="14"/>
      <c r="BJ313" s="14">
        <f t="shared" ref="BJ313:BJ333" si="244">BH313*BI313</f>
        <v>0</v>
      </c>
      <c r="BK313" s="14"/>
      <c r="BL313" s="14"/>
      <c r="BM313" s="14">
        <f t="shared" ref="BM313:BM333" si="245">BK313*BL313</f>
        <v>0</v>
      </c>
      <c r="BN313" s="14"/>
      <c r="BO313" s="14"/>
      <c r="BP313" s="14">
        <f t="shared" ref="BP313:BP333" si="246">BN313*BO313</f>
        <v>0</v>
      </c>
      <c r="BQ313" s="14"/>
      <c r="BR313" s="14"/>
      <c r="BS313" s="14">
        <f t="shared" ref="BS313:BS333" si="247">BQ313*BR313</f>
        <v>0</v>
      </c>
      <c r="BT313" s="14"/>
      <c r="BU313" s="14"/>
      <c r="BV313" s="14">
        <f t="shared" ref="BV313:BV333" si="248">BT313*BU313</f>
        <v>0</v>
      </c>
      <c r="BW313" s="14"/>
      <c r="BX313" s="14"/>
      <c r="BY313" s="14">
        <f t="shared" ref="BY313:BY333" si="249">BW313*BX313</f>
        <v>0</v>
      </c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</row>
    <row r="314" spans="1:104" s="1" customFormat="1">
      <c r="A314" s="11">
        <v>2</v>
      </c>
      <c r="B314" s="11" t="s">
        <v>56</v>
      </c>
      <c r="C314" s="7"/>
      <c r="D314" s="7"/>
      <c r="E314" s="7">
        <f t="shared" si="225"/>
        <v>0</v>
      </c>
      <c r="F314" s="7"/>
      <c r="G314" s="7"/>
      <c r="H314" s="7">
        <f t="shared" si="226"/>
        <v>0</v>
      </c>
      <c r="I314" s="7"/>
      <c r="J314" s="7"/>
      <c r="K314" s="7">
        <f t="shared" si="227"/>
        <v>0</v>
      </c>
      <c r="L314" s="7"/>
      <c r="M314" s="7"/>
      <c r="N314" s="7">
        <f t="shared" si="228"/>
        <v>0</v>
      </c>
      <c r="O314" s="7"/>
      <c r="P314" s="7"/>
      <c r="Q314" s="7">
        <f t="shared" si="229"/>
        <v>0</v>
      </c>
      <c r="R314" s="7"/>
      <c r="S314" s="7"/>
      <c r="T314" s="7">
        <f t="shared" si="230"/>
        <v>0</v>
      </c>
      <c r="U314" s="7"/>
      <c r="V314" s="7"/>
      <c r="W314" s="7">
        <f t="shared" si="231"/>
        <v>0</v>
      </c>
      <c r="X314" s="7"/>
      <c r="Y314" s="7"/>
      <c r="Z314" s="7">
        <f t="shared" si="232"/>
        <v>0</v>
      </c>
      <c r="AA314" s="7"/>
      <c r="AB314" s="7"/>
      <c r="AC314" s="7">
        <f t="shared" si="233"/>
        <v>0</v>
      </c>
      <c r="AD314" s="7"/>
      <c r="AE314" s="7"/>
      <c r="AF314" s="7">
        <f t="shared" si="234"/>
        <v>0</v>
      </c>
      <c r="AG314" s="7"/>
      <c r="AH314" s="7"/>
      <c r="AI314" s="7">
        <f t="shared" si="235"/>
        <v>0</v>
      </c>
      <c r="AJ314" s="7">
        <v>10</v>
      </c>
      <c r="AK314" s="7">
        <v>40000</v>
      </c>
      <c r="AL314" s="7">
        <f t="shared" si="236"/>
        <v>400000</v>
      </c>
      <c r="AM314" s="7"/>
      <c r="AN314" s="7"/>
      <c r="AO314" s="7">
        <f t="shared" si="237"/>
        <v>0</v>
      </c>
      <c r="AP314" s="7">
        <v>2</v>
      </c>
      <c r="AQ314" s="7">
        <v>42000</v>
      </c>
      <c r="AR314" s="7">
        <f t="shared" si="238"/>
        <v>84000</v>
      </c>
      <c r="AS314" s="7"/>
      <c r="AT314" s="7"/>
      <c r="AU314" s="7">
        <f t="shared" si="239"/>
        <v>0</v>
      </c>
      <c r="AV314" s="14"/>
      <c r="AW314" s="14"/>
      <c r="AX314" s="14">
        <f t="shared" si="240"/>
        <v>0</v>
      </c>
      <c r="AY314" s="14"/>
      <c r="AZ314" s="14"/>
      <c r="BA314" s="14">
        <f t="shared" si="241"/>
        <v>0</v>
      </c>
      <c r="BB314" s="14"/>
      <c r="BC314" s="14"/>
      <c r="BD314" s="14">
        <f t="shared" si="242"/>
        <v>0</v>
      </c>
      <c r="BE314" s="14"/>
      <c r="BF314" s="14"/>
      <c r="BG314" s="14">
        <f t="shared" si="243"/>
        <v>0</v>
      </c>
      <c r="BH314" s="14"/>
      <c r="BI314" s="14"/>
      <c r="BJ314" s="14">
        <f t="shared" si="244"/>
        <v>0</v>
      </c>
      <c r="BK314" s="14"/>
      <c r="BL314" s="14"/>
      <c r="BM314" s="14">
        <f t="shared" si="245"/>
        <v>0</v>
      </c>
      <c r="BN314" s="14"/>
      <c r="BO314" s="14"/>
      <c r="BP314" s="14">
        <f t="shared" si="246"/>
        <v>0</v>
      </c>
      <c r="BQ314" s="14"/>
      <c r="BR314" s="14"/>
      <c r="BS314" s="14">
        <f t="shared" si="247"/>
        <v>0</v>
      </c>
      <c r="BT314" s="14"/>
      <c r="BU314" s="14"/>
      <c r="BV314" s="14">
        <f t="shared" si="248"/>
        <v>0</v>
      </c>
      <c r="BW314" s="14"/>
      <c r="BX314" s="14"/>
      <c r="BY314" s="14">
        <f t="shared" si="249"/>
        <v>0</v>
      </c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</row>
    <row r="315" spans="1:104" s="1" customFormat="1">
      <c r="A315" s="11">
        <v>3</v>
      </c>
      <c r="B315" s="11" t="s">
        <v>58</v>
      </c>
      <c r="C315" s="7"/>
      <c r="D315" s="7"/>
      <c r="E315" s="7">
        <f t="shared" si="225"/>
        <v>0</v>
      </c>
      <c r="F315" s="7"/>
      <c r="G315" s="7"/>
      <c r="H315" s="7">
        <f t="shared" si="226"/>
        <v>0</v>
      </c>
      <c r="I315" s="7">
        <v>100</v>
      </c>
      <c r="J315" s="7">
        <v>42000</v>
      </c>
      <c r="K315" s="7">
        <f t="shared" si="227"/>
        <v>4200000</v>
      </c>
      <c r="L315" s="7"/>
      <c r="M315" s="7"/>
      <c r="N315" s="7">
        <f t="shared" si="228"/>
        <v>0</v>
      </c>
      <c r="O315" s="7"/>
      <c r="P315" s="7"/>
      <c r="Q315" s="7">
        <f t="shared" si="229"/>
        <v>0</v>
      </c>
      <c r="R315" s="7"/>
      <c r="S315" s="7"/>
      <c r="T315" s="7">
        <f t="shared" si="230"/>
        <v>0</v>
      </c>
      <c r="U315" s="7"/>
      <c r="V315" s="7"/>
      <c r="W315" s="7">
        <f t="shared" si="231"/>
        <v>0</v>
      </c>
      <c r="X315" s="7"/>
      <c r="Y315" s="7"/>
      <c r="Z315" s="7">
        <f t="shared" si="232"/>
        <v>0</v>
      </c>
      <c r="AA315" s="7"/>
      <c r="AB315" s="7"/>
      <c r="AC315" s="7">
        <f t="shared" si="233"/>
        <v>0</v>
      </c>
      <c r="AD315" s="7"/>
      <c r="AE315" s="7"/>
      <c r="AF315" s="7">
        <f t="shared" si="234"/>
        <v>0</v>
      </c>
      <c r="AG315" s="7"/>
      <c r="AH315" s="7"/>
      <c r="AI315" s="7">
        <f t="shared" si="235"/>
        <v>0</v>
      </c>
      <c r="AJ315" s="7"/>
      <c r="AK315" s="7"/>
      <c r="AL315" s="7">
        <f t="shared" si="236"/>
        <v>0</v>
      </c>
      <c r="AM315" s="7"/>
      <c r="AN315" s="7"/>
      <c r="AO315" s="7">
        <f t="shared" si="237"/>
        <v>0</v>
      </c>
      <c r="AP315" s="7"/>
      <c r="AQ315" s="7"/>
      <c r="AR315" s="7">
        <f t="shared" si="238"/>
        <v>0</v>
      </c>
      <c r="AS315" s="7"/>
      <c r="AT315" s="7"/>
      <c r="AU315" s="7">
        <f t="shared" si="239"/>
        <v>0</v>
      </c>
      <c r="AV315" s="14">
        <v>442</v>
      </c>
      <c r="AW315" s="14">
        <v>35000</v>
      </c>
      <c r="AX315" s="14">
        <f t="shared" si="240"/>
        <v>15470000</v>
      </c>
      <c r="AY315" s="14"/>
      <c r="AZ315" s="14"/>
      <c r="BA315" s="14">
        <f t="shared" si="241"/>
        <v>0</v>
      </c>
      <c r="BB315" s="14"/>
      <c r="BC315" s="14"/>
      <c r="BD315" s="14">
        <f t="shared" si="242"/>
        <v>0</v>
      </c>
      <c r="BE315" s="14"/>
      <c r="BF315" s="14"/>
      <c r="BG315" s="14">
        <f t="shared" si="243"/>
        <v>0</v>
      </c>
      <c r="BH315" s="14"/>
      <c r="BI315" s="14"/>
      <c r="BJ315" s="14">
        <f t="shared" si="244"/>
        <v>0</v>
      </c>
      <c r="BK315" s="14"/>
      <c r="BL315" s="14"/>
      <c r="BM315" s="14">
        <f t="shared" si="245"/>
        <v>0</v>
      </c>
      <c r="BN315" s="14"/>
      <c r="BO315" s="14"/>
      <c r="BP315" s="14">
        <f t="shared" si="246"/>
        <v>0</v>
      </c>
      <c r="BQ315" s="14"/>
      <c r="BR315" s="14"/>
      <c r="BS315" s="14">
        <f t="shared" si="247"/>
        <v>0</v>
      </c>
      <c r="BT315" s="14"/>
      <c r="BU315" s="14"/>
      <c r="BV315" s="14">
        <f t="shared" si="248"/>
        <v>0</v>
      </c>
      <c r="BW315" s="14"/>
      <c r="BX315" s="14"/>
      <c r="BY315" s="14">
        <f t="shared" si="249"/>
        <v>0</v>
      </c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</row>
    <row r="316" spans="1:104" s="1" customFormat="1">
      <c r="A316" s="11">
        <v>4</v>
      </c>
      <c r="B316" s="11" t="s">
        <v>61</v>
      </c>
      <c r="C316" s="7"/>
      <c r="D316" s="7"/>
      <c r="E316" s="7">
        <f t="shared" si="225"/>
        <v>0</v>
      </c>
      <c r="F316" s="7"/>
      <c r="G316" s="7"/>
      <c r="H316" s="7">
        <f t="shared" si="226"/>
        <v>0</v>
      </c>
      <c r="I316" s="7"/>
      <c r="J316" s="7"/>
      <c r="K316" s="7">
        <f t="shared" si="227"/>
        <v>0</v>
      </c>
      <c r="L316" s="7"/>
      <c r="M316" s="7"/>
      <c r="N316" s="7">
        <f t="shared" si="228"/>
        <v>0</v>
      </c>
      <c r="O316" s="7"/>
      <c r="P316" s="7"/>
      <c r="Q316" s="7">
        <f t="shared" si="229"/>
        <v>0</v>
      </c>
      <c r="R316" s="7">
        <v>20</v>
      </c>
      <c r="S316" s="7">
        <v>34000</v>
      </c>
      <c r="T316" s="7">
        <f t="shared" si="230"/>
        <v>680000</v>
      </c>
      <c r="U316" s="7"/>
      <c r="V316" s="7"/>
      <c r="W316" s="7">
        <f t="shared" si="231"/>
        <v>0</v>
      </c>
      <c r="X316" s="7"/>
      <c r="Y316" s="7"/>
      <c r="Z316" s="7">
        <f t="shared" si="232"/>
        <v>0</v>
      </c>
      <c r="AA316" s="7">
        <v>15</v>
      </c>
      <c r="AB316" s="7">
        <v>33000</v>
      </c>
      <c r="AC316" s="7">
        <f t="shared" si="233"/>
        <v>495000</v>
      </c>
      <c r="AD316" s="7">
        <v>4</v>
      </c>
      <c r="AE316" s="7">
        <v>34000</v>
      </c>
      <c r="AF316" s="7">
        <f t="shared" si="234"/>
        <v>136000</v>
      </c>
      <c r="AG316" s="7"/>
      <c r="AH316" s="7"/>
      <c r="AI316" s="7">
        <f t="shared" si="235"/>
        <v>0</v>
      </c>
      <c r="AJ316" s="7">
        <v>10</v>
      </c>
      <c r="AK316" s="7">
        <v>34000</v>
      </c>
      <c r="AL316" s="7">
        <f t="shared" si="236"/>
        <v>340000</v>
      </c>
      <c r="AM316" s="7"/>
      <c r="AN316" s="7"/>
      <c r="AO316" s="7">
        <f t="shared" si="237"/>
        <v>0</v>
      </c>
      <c r="AP316" s="7">
        <v>1</v>
      </c>
      <c r="AQ316" s="7">
        <v>40000</v>
      </c>
      <c r="AR316" s="7">
        <f t="shared" si="238"/>
        <v>40000</v>
      </c>
      <c r="AS316" s="7"/>
      <c r="AT316" s="7"/>
      <c r="AU316" s="7">
        <f t="shared" si="239"/>
        <v>0</v>
      </c>
      <c r="AV316" s="14"/>
      <c r="AW316" s="14"/>
      <c r="AX316" s="14">
        <f t="shared" si="240"/>
        <v>0</v>
      </c>
      <c r="AY316" s="14"/>
      <c r="AZ316" s="14"/>
      <c r="BA316" s="14">
        <f t="shared" si="241"/>
        <v>0</v>
      </c>
      <c r="BB316" s="14"/>
      <c r="BC316" s="14"/>
      <c r="BD316" s="14">
        <f t="shared" si="242"/>
        <v>0</v>
      </c>
      <c r="BE316" s="14"/>
      <c r="BF316" s="14"/>
      <c r="BG316" s="14">
        <f t="shared" si="243"/>
        <v>0</v>
      </c>
      <c r="BH316" s="14"/>
      <c r="BI316" s="14"/>
      <c r="BJ316" s="14">
        <f t="shared" si="244"/>
        <v>0</v>
      </c>
      <c r="BK316" s="14"/>
      <c r="BL316" s="14"/>
      <c r="BM316" s="14">
        <f t="shared" si="245"/>
        <v>0</v>
      </c>
      <c r="BN316" s="14"/>
      <c r="BO316" s="14"/>
      <c r="BP316" s="14">
        <f t="shared" si="246"/>
        <v>0</v>
      </c>
      <c r="BQ316" s="14"/>
      <c r="BR316" s="14"/>
      <c r="BS316" s="14">
        <f t="shared" si="247"/>
        <v>0</v>
      </c>
      <c r="BT316" s="14"/>
      <c r="BU316" s="14"/>
      <c r="BV316" s="14">
        <f t="shared" si="248"/>
        <v>0</v>
      </c>
      <c r="BW316" s="14"/>
      <c r="BX316" s="14"/>
      <c r="BY316" s="14">
        <f t="shared" si="249"/>
        <v>0</v>
      </c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</row>
    <row r="317" spans="1:104" s="1" customFormat="1">
      <c r="A317" s="11">
        <v>5</v>
      </c>
      <c r="B317" s="11" t="s">
        <v>63</v>
      </c>
      <c r="C317" s="7"/>
      <c r="D317" s="7"/>
      <c r="E317" s="7">
        <f t="shared" si="225"/>
        <v>0</v>
      </c>
      <c r="F317" s="7"/>
      <c r="G317" s="7"/>
      <c r="H317" s="7">
        <f t="shared" si="226"/>
        <v>0</v>
      </c>
      <c r="I317" s="7"/>
      <c r="J317" s="7"/>
      <c r="K317" s="7">
        <f t="shared" si="227"/>
        <v>0</v>
      </c>
      <c r="L317" s="7"/>
      <c r="M317" s="7"/>
      <c r="N317" s="7">
        <f t="shared" si="228"/>
        <v>0</v>
      </c>
      <c r="O317" s="7"/>
      <c r="P317" s="7"/>
      <c r="Q317" s="7">
        <f t="shared" si="229"/>
        <v>0</v>
      </c>
      <c r="R317" s="7"/>
      <c r="S317" s="7"/>
      <c r="T317" s="7">
        <f t="shared" si="230"/>
        <v>0</v>
      </c>
      <c r="U317" s="7"/>
      <c r="V317" s="7"/>
      <c r="W317" s="7">
        <f t="shared" si="231"/>
        <v>0</v>
      </c>
      <c r="X317" s="7"/>
      <c r="Y317" s="7"/>
      <c r="Z317" s="7">
        <f t="shared" si="232"/>
        <v>0</v>
      </c>
      <c r="AA317" s="7"/>
      <c r="AB317" s="7"/>
      <c r="AC317" s="7">
        <f t="shared" si="233"/>
        <v>0</v>
      </c>
      <c r="AD317" s="7">
        <v>5</v>
      </c>
      <c r="AE317" s="7">
        <v>33000</v>
      </c>
      <c r="AF317" s="7">
        <f t="shared" si="234"/>
        <v>165000</v>
      </c>
      <c r="AG317" s="7"/>
      <c r="AH317" s="7"/>
      <c r="AI317" s="7">
        <f t="shared" si="235"/>
        <v>0</v>
      </c>
      <c r="AJ317" s="7">
        <v>15</v>
      </c>
      <c r="AK317" s="7">
        <v>33000</v>
      </c>
      <c r="AL317" s="7">
        <f t="shared" si="236"/>
        <v>495000</v>
      </c>
      <c r="AM317" s="7"/>
      <c r="AN317" s="7"/>
      <c r="AO317" s="7">
        <f t="shared" si="237"/>
        <v>0</v>
      </c>
      <c r="AP317" s="7">
        <v>2</v>
      </c>
      <c r="AQ317" s="7">
        <v>35000</v>
      </c>
      <c r="AR317" s="7">
        <f t="shared" si="238"/>
        <v>70000</v>
      </c>
      <c r="AS317" s="7"/>
      <c r="AT317" s="7"/>
      <c r="AU317" s="7">
        <f t="shared" si="239"/>
        <v>0</v>
      </c>
      <c r="AV317" s="14"/>
      <c r="AW317" s="14"/>
      <c r="AX317" s="14">
        <f t="shared" si="240"/>
        <v>0</v>
      </c>
      <c r="AY317" s="14"/>
      <c r="AZ317" s="14"/>
      <c r="BA317" s="14">
        <f t="shared" si="241"/>
        <v>0</v>
      </c>
      <c r="BB317" s="14"/>
      <c r="BC317" s="14"/>
      <c r="BD317" s="14">
        <f t="shared" si="242"/>
        <v>0</v>
      </c>
      <c r="BE317" s="14"/>
      <c r="BF317" s="14"/>
      <c r="BG317" s="14">
        <f t="shared" si="243"/>
        <v>0</v>
      </c>
      <c r="BH317" s="14"/>
      <c r="BI317" s="14"/>
      <c r="BJ317" s="14">
        <f t="shared" si="244"/>
        <v>0</v>
      </c>
      <c r="BK317" s="14"/>
      <c r="BL317" s="14"/>
      <c r="BM317" s="14">
        <f t="shared" si="245"/>
        <v>0</v>
      </c>
      <c r="BN317" s="14"/>
      <c r="BO317" s="14"/>
      <c r="BP317" s="14">
        <f t="shared" si="246"/>
        <v>0</v>
      </c>
      <c r="BQ317" s="14"/>
      <c r="BR317" s="14"/>
      <c r="BS317" s="14">
        <f t="shared" si="247"/>
        <v>0</v>
      </c>
      <c r="BT317" s="14"/>
      <c r="BU317" s="14"/>
      <c r="BV317" s="14">
        <f t="shared" si="248"/>
        <v>0</v>
      </c>
      <c r="BW317" s="14"/>
      <c r="BX317" s="14"/>
      <c r="BY317" s="14">
        <f t="shared" si="249"/>
        <v>0</v>
      </c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</row>
    <row r="318" spans="1:104" s="1" customFormat="1">
      <c r="A318" s="11">
        <v>6</v>
      </c>
      <c r="B318" s="11" t="s">
        <v>65</v>
      </c>
      <c r="C318" s="7"/>
      <c r="D318" s="7"/>
      <c r="E318" s="7">
        <f t="shared" si="225"/>
        <v>0</v>
      </c>
      <c r="F318" s="7"/>
      <c r="G318" s="7"/>
      <c r="H318" s="7">
        <f t="shared" si="226"/>
        <v>0</v>
      </c>
      <c r="I318" s="7"/>
      <c r="J318" s="7"/>
      <c r="K318" s="7">
        <f t="shared" si="227"/>
        <v>0</v>
      </c>
      <c r="L318" s="7">
        <v>10</v>
      </c>
      <c r="M318" s="7">
        <v>30000</v>
      </c>
      <c r="N318" s="7">
        <f t="shared" si="228"/>
        <v>300000</v>
      </c>
      <c r="O318" s="7"/>
      <c r="P318" s="7"/>
      <c r="Q318" s="7">
        <f t="shared" si="229"/>
        <v>0</v>
      </c>
      <c r="R318" s="7"/>
      <c r="S318" s="7"/>
      <c r="T318" s="7">
        <f t="shared" si="230"/>
        <v>0</v>
      </c>
      <c r="U318" s="7"/>
      <c r="V318" s="7"/>
      <c r="W318" s="7">
        <f t="shared" si="231"/>
        <v>0</v>
      </c>
      <c r="X318" s="7">
        <v>10</v>
      </c>
      <c r="Y318" s="7">
        <v>30000</v>
      </c>
      <c r="Z318" s="7">
        <f t="shared" si="232"/>
        <v>300000</v>
      </c>
      <c r="AA318" s="7">
        <v>8</v>
      </c>
      <c r="AB318" s="7">
        <v>30000</v>
      </c>
      <c r="AC318" s="7">
        <f t="shared" si="233"/>
        <v>240000</v>
      </c>
      <c r="AD318" s="7"/>
      <c r="AE318" s="7"/>
      <c r="AF318" s="7">
        <f t="shared" si="234"/>
        <v>0</v>
      </c>
      <c r="AG318" s="7"/>
      <c r="AH318" s="7"/>
      <c r="AI318" s="7">
        <f t="shared" si="235"/>
        <v>0</v>
      </c>
      <c r="AJ318" s="7">
        <v>10</v>
      </c>
      <c r="AK318" s="7">
        <v>30000</v>
      </c>
      <c r="AL318" s="7">
        <f t="shared" si="236"/>
        <v>300000</v>
      </c>
      <c r="AM318" s="7"/>
      <c r="AN318" s="7"/>
      <c r="AO318" s="7">
        <f t="shared" si="237"/>
        <v>0</v>
      </c>
      <c r="AP318" s="7"/>
      <c r="AQ318" s="7"/>
      <c r="AR318" s="7">
        <f t="shared" si="238"/>
        <v>0</v>
      </c>
      <c r="AS318" s="7"/>
      <c r="AT318" s="7"/>
      <c r="AU318" s="7">
        <f t="shared" si="239"/>
        <v>0</v>
      </c>
      <c r="AV318" s="14">
        <v>14</v>
      </c>
      <c r="AW318" s="14">
        <v>30000</v>
      </c>
      <c r="AX318" s="14">
        <f t="shared" si="240"/>
        <v>420000</v>
      </c>
      <c r="AY318" s="14"/>
      <c r="AZ318" s="14"/>
      <c r="BA318" s="14">
        <f t="shared" si="241"/>
        <v>0</v>
      </c>
      <c r="BB318" s="14"/>
      <c r="BC318" s="14"/>
      <c r="BD318" s="14">
        <f t="shared" si="242"/>
        <v>0</v>
      </c>
      <c r="BE318" s="14"/>
      <c r="BF318" s="14"/>
      <c r="BG318" s="14">
        <f t="shared" si="243"/>
        <v>0</v>
      </c>
      <c r="BH318" s="14"/>
      <c r="BI318" s="14"/>
      <c r="BJ318" s="14">
        <f t="shared" si="244"/>
        <v>0</v>
      </c>
      <c r="BK318" s="14"/>
      <c r="BL318" s="14"/>
      <c r="BM318" s="14">
        <f t="shared" si="245"/>
        <v>0</v>
      </c>
      <c r="BN318" s="14"/>
      <c r="BO318" s="14"/>
      <c r="BP318" s="14">
        <f t="shared" si="246"/>
        <v>0</v>
      </c>
      <c r="BQ318" s="14"/>
      <c r="BR318" s="14"/>
      <c r="BS318" s="14">
        <f t="shared" si="247"/>
        <v>0</v>
      </c>
      <c r="BT318" s="14"/>
      <c r="BU318" s="14"/>
      <c r="BV318" s="14">
        <f t="shared" si="248"/>
        <v>0</v>
      </c>
      <c r="BW318" s="14"/>
      <c r="BX318" s="14"/>
      <c r="BY318" s="14">
        <f t="shared" si="249"/>
        <v>0</v>
      </c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</row>
    <row r="319" spans="1:104" s="1" customFormat="1">
      <c r="A319" s="11">
        <v>7</v>
      </c>
      <c r="B319" s="11" t="s">
        <v>67</v>
      </c>
      <c r="C319" s="7">
        <v>40</v>
      </c>
      <c r="D319" s="7">
        <v>16000</v>
      </c>
      <c r="E319" s="7">
        <f t="shared" si="225"/>
        <v>640000</v>
      </c>
      <c r="F319" s="7"/>
      <c r="G319" s="7"/>
      <c r="H319" s="7">
        <f t="shared" si="226"/>
        <v>0</v>
      </c>
      <c r="I319" s="7"/>
      <c r="J319" s="7"/>
      <c r="K319" s="7">
        <f t="shared" si="227"/>
        <v>0</v>
      </c>
      <c r="L319" s="7"/>
      <c r="M319" s="7"/>
      <c r="N319" s="7">
        <f t="shared" si="228"/>
        <v>0</v>
      </c>
      <c r="O319" s="7"/>
      <c r="P319" s="7"/>
      <c r="Q319" s="7">
        <f t="shared" si="229"/>
        <v>0</v>
      </c>
      <c r="R319" s="7">
        <v>50</v>
      </c>
      <c r="S319" s="7">
        <v>16000</v>
      </c>
      <c r="T319" s="7">
        <f t="shared" si="230"/>
        <v>800000</v>
      </c>
      <c r="U319" s="7">
        <v>20</v>
      </c>
      <c r="V319" s="7">
        <v>17000</v>
      </c>
      <c r="W319" s="7">
        <f t="shared" si="231"/>
        <v>340000</v>
      </c>
      <c r="X319" s="7"/>
      <c r="Y319" s="7"/>
      <c r="Z319" s="7">
        <f t="shared" si="232"/>
        <v>0</v>
      </c>
      <c r="AA319" s="7">
        <v>200</v>
      </c>
      <c r="AB319" s="7">
        <v>14500</v>
      </c>
      <c r="AC319" s="7">
        <f t="shared" si="233"/>
        <v>2900000</v>
      </c>
      <c r="AD319" s="7">
        <v>5</v>
      </c>
      <c r="AE319" s="7">
        <v>16000</v>
      </c>
      <c r="AF319" s="7">
        <f t="shared" si="234"/>
        <v>80000</v>
      </c>
      <c r="AG319" s="7"/>
      <c r="AH319" s="7"/>
      <c r="AI319" s="7">
        <f t="shared" si="235"/>
        <v>0</v>
      </c>
      <c r="AJ319" s="7"/>
      <c r="AK319" s="7"/>
      <c r="AL319" s="7">
        <f t="shared" si="236"/>
        <v>0</v>
      </c>
      <c r="AM319" s="7"/>
      <c r="AN319" s="7"/>
      <c r="AO319" s="7">
        <f t="shared" si="237"/>
        <v>0</v>
      </c>
      <c r="AP319" s="7"/>
      <c r="AQ319" s="7"/>
      <c r="AR319" s="7">
        <f t="shared" si="238"/>
        <v>0</v>
      </c>
      <c r="AS319" s="7">
        <v>277</v>
      </c>
      <c r="AT319" s="7">
        <v>14500</v>
      </c>
      <c r="AU319" s="7">
        <f t="shared" si="239"/>
        <v>4016500</v>
      </c>
      <c r="AV319" s="14"/>
      <c r="AW319" s="14"/>
      <c r="AX319" s="14">
        <f t="shared" si="240"/>
        <v>0</v>
      </c>
      <c r="AY319" s="14"/>
      <c r="AZ319" s="14"/>
      <c r="BA319" s="14">
        <f t="shared" si="241"/>
        <v>0</v>
      </c>
      <c r="BB319" s="14"/>
      <c r="BC319" s="14"/>
      <c r="BD319" s="14">
        <f t="shared" si="242"/>
        <v>0</v>
      </c>
      <c r="BE319" s="14"/>
      <c r="BF319" s="14"/>
      <c r="BG319" s="14">
        <f t="shared" si="243"/>
        <v>0</v>
      </c>
      <c r="BH319" s="14"/>
      <c r="BI319" s="14"/>
      <c r="BJ319" s="14">
        <f t="shared" si="244"/>
        <v>0</v>
      </c>
      <c r="BK319" s="14"/>
      <c r="BL319" s="14"/>
      <c r="BM319" s="14">
        <f t="shared" si="245"/>
        <v>0</v>
      </c>
      <c r="BN319" s="14"/>
      <c r="BO319" s="14"/>
      <c r="BP319" s="14">
        <f t="shared" si="246"/>
        <v>0</v>
      </c>
      <c r="BQ319" s="14"/>
      <c r="BR319" s="14"/>
      <c r="BS319" s="14">
        <f t="shared" si="247"/>
        <v>0</v>
      </c>
      <c r="BT319" s="14"/>
      <c r="BU319" s="14"/>
      <c r="BV319" s="14">
        <f t="shared" si="248"/>
        <v>0</v>
      </c>
      <c r="BW319" s="14"/>
      <c r="BX319" s="14"/>
      <c r="BY319" s="14">
        <f t="shared" si="249"/>
        <v>0</v>
      </c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</row>
    <row r="320" spans="1:104" s="1" customFormat="1">
      <c r="A320" s="11">
        <v>8</v>
      </c>
      <c r="B320" s="11" t="s">
        <v>69</v>
      </c>
      <c r="C320" s="7"/>
      <c r="D320" s="7"/>
      <c r="E320" s="7">
        <f t="shared" si="225"/>
        <v>0</v>
      </c>
      <c r="F320" s="7"/>
      <c r="G320" s="7"/>
      <c r="H320" s="7">
        <f t="shared" si="226"/>
        <v>0</v>
      </c>
      <c r="I320" s="7"/>
      <c r="J320" s="7"/>
      <c r="K320" s="7">
        <f t="shared" si="227"/>
        <v>0</v>
      </c>
      <c r="L320" s="7">
        <v>30</v>
      </c>
      <c r="M320" s="7">
        <v>31000</v>
      </c>
      <c r="N320" s="7">
        <f t="shared" si="228"/>
        <v>930000</v>
      </c>
      <c r="O320" s="7">
        <v>2</v>
      </c>
      <c r="P320" s="7">
        <v>34000</v>
      </c>
      <c r="Q320" s="7">
        <f t="shared" si="229"/>
        <v>68000</v>
      </c>
      <c r="R320" s="7">
        <v>70</v>
      </c>
      <c r="S320" s="7">
        <v>33000</v>
      </c>
      <c r="T320" s="7">
        <f t="shared" si="230"/>
        <v>2310000</v>
      </c>
      <c r="U320" s="7"/>
      <c r="V320" s="7"/>
      <c r="W320" s="7">
        <f t="shared" si="231"/>
        <v>0</v>
      </c>
      <c r="X320" s="7">
        <v>30</v>
      </c>
      <c r="Y320" s="7">
        <v>30000</v>
      </c>
      <c r="Z320" s="7">
        <f t="shared" si="232"/>
        <v>900000</v>
      </c>
      <c r="AA320" s="7">
        <v>50</v>
      </c>
      <c r="AB320" s="7">
        <v>31000</v>
      </c>
      <c r="AC320" s="7">
        <f t="shared" si="233"/>
        <v>1550000</v>
      </c>
      <c r="AD320" s="7">
        <v>10</v>
      </c>
      <c r="AE320" s="7">
        <v>33000</v>
      </c>
      <c r="AF320" s="7">
        <f t="shared" si="234"/>
        <v>330000</v>
      </c>
      <c r="AG320" s="7"/>
      <c r="AH320" s="7"/>
      <c r="AI320" s="7">
        <f t="shared" si="235"/>
        <v>0</v>
      </c>
      <c r="AJ320" s="7">
        <v>15</v>
      </c>
      <c r="AK320" s="7">
        <v>33000</v>
      </c>
      <c r="AL320" s="7">
        <f t="shared" si="236"/>
        <v>495000</v>
      </c>
      <c r="AM320" s="7"/>
      <c r="AN320" s="7"/>
      <c r="AO320" s="7">
        <f t="shared" si="237"/>
        <v>0</v>
      </c>
      <c r="AP320" s="7"/>
      <c r="AQ320" s="7"/>
      <c r="AR320" s="7">
        <f t="shared" si="238"/>
        <v>0</v>
      </c>
      <c r="AS320" s="7"/>
      <c r="AT320" s="7"/>
      <c r="AU320" s="7">
        <f t="shared" si="239"/>
        <v>0</v>
      </c>
      <c r="AV320" s="14"/>
      <c r="AW320" s="14"/>
      <c r="AX320" s="14">
        <f t="shared" si="240"/>
        <v>0</v>
      </c>
      <c r="AY320" s="14"/>
      <c r="AZ320" s="14"/>
      <c r="BA320" s="14">
        <f t="shared" si="241"/>
        <v>0</v>
      </c>
      <c r="BB320" s="14"/>
      <c r="BC320" s="14"/>
      <c r="BD320" s="14">
        <f t="shared" si="242"/>
        <v>0</v>
      </c>
      <c r="BE320" s="14"/>
      <c r="BF320" s="14"/>
      <c r="BG320" s="14">
        <f t="shared" si="243"/>
        <v>0</v>
      </c>
      <c r="BH320" s="14"/>
      <c r="BI320" s="14"/>
      <c r="BJ320" s="14">
        <f t="shared" si="244"/>
        <v>0</v>
      </c>
      <c r="BK320" s="14"/>
      <c r="BL320" s="14"/>
      <c r="BM320" s="14">
        <f t="shared" si="245"/>
        <v>0</v>
      </c>
      <c r="BN320" s="14"/>
      <c r="BO320" s="14"/>
      <c r="BP320" s="14">
        <f t="shared" si="246"/>
        <v>0</v>
      </c>
      <c r="BQ320" s="14"/>
      <c r="BR320" s="14"/>
      <c r="BS320" s="14">
        <f t="shared" si="247"/>
        <v>0</v>
      </c>
      <c r="BT320" s="14"/>
      <c r="BU320" s="14"/>
      <c r="BV320" s="14">
        <f t="shared" si="248"/>
        <v>0</v>
      </c>
      <c r="BW320" s="14"/>
      <c r="BX320" s="14"/>
      <c r="BY320" s="14">
        <f t="shared" si="249"/>
        <v>0</v>
      </c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</row>
    <row r="321" spans="1:104" s="1" customFormat="1">
      <c r="A321" s="11">
        <v>9</v>
      </c>
      <c r="B321" s="11" t="s">
        <v>72</v>
      </c>
      <c r="C321" s="7"/>
      <c r="D321" s="7"/>
      <c r="E321" s="7">
        <f t="shared" si="225"/>
        <v>0</v>
      </c>
      <c r="F321" s="7"/>
      <c r="G321" s="7"/>
      <c r="H321" s="7">
        <f t="shared" si="226"/>
        <v>0</v>
      </c>
      <c r="I321" s="7"/>
      <c r="J321" s="7"/>
      <c r="K321" s="7">
        <f t="shared" si="227"/>
        <v>0</v>
      </c>
      <c r="L321" s="7"/>
      <c r="M321" s="7"/>
      <c r="N321" s="7">
        <f t="shared" si="228"/>
        <v>0</v>
      </c>
      <c r="O321" s="7"/>
      <c r="P321" s="7"/>
      <c r="Q321" s="7">
        <f t="shared" si="229"/>
        <v>0</v>
      </c>
      <c r="R321" s="7">
        <v>20</v>
      </c>
      <c r="S321" s="7">
        <v>11000</v>
      </c>
      <c r="T321" s="7">
        <f t="shared" si="230"/>
        <v>220000</v>
      </c>
      <c r="U321" s="7"/>
      <c r="V321" s="7"/>
      <c r="W321" s="7">
        <f t="shared" si="231"/>
        <v>0</v>
      </c>
      <c r="X321" s="7"/>
      <c r="Y321" s="7"/>
      <c r="Z321" s="7">
        <f t="shared" si="232"/>
        <v>0</v>
      </c>
      <c r="AA321" s="7">
        <v>20</v>
      </c>
      <c r="AB321" s="7">
        <v>11000</v>
      </c>
      <c r="AC321" s="7">
        <f t="shared" si="233"/>
        <v>220000</v>
      </c>
      <c r="AD321" s="7"/>
      <c r="AE321" s="7"/>
      <c r="AF321" s="7">
        <f t="shared" si="234"/>
        <v>0</v>
      </c>
      <c r="AG321" s="7">
        <v>20</v>
      </c>
      <c r="AH321" s="7">
        <v>13000</v>
      </c>
      <c r="AI321" s="7">
        <f t="shared" si="235"/>
        <v>260000</v>
      </c>
      <c r="AJ321" s="7">
        <v>5</v>
      </c>
      <c r="AK321" s="7">
        <v>11000</v>
      </c>
      <c r="AL321" s="7">
        <f t="shared" si="236"/>
        <v>55000</v>
      </c>
      <c r="AM321" s="7"/>
      <c r="AN321" s="7"/>
      <c r="AO321" s="7">
        <f t="shared" si="237"/>
        <v>0</v>
      </c>
      <c r="AP321" s="7"/>
      <c r="AQ321" s="7"/>
      <c r="AR321" s="7">
        <f t="shared" si="238"/>
        <v>0</v>
      </c>
      <c r="AS321" s="7">
        <v>125</v>
      </c>
      <c r="AT321" s="7">
        <v>11000</v>
      </c>
      <c r="AU321" s="7">
        <f t="shared" si="239"/>
        <v>1375000</v>
      </c>
      <c r="AV321" s="14"/>
      <c r="AW321" s="14"/>
      <c r="AX321" s="14">
        <f t="shared" si="240"/>
        <v>0</v>
      </c>
      <c r="AY321" s="14"/>
      <c r="AZ321" s="14"/>
      <c r="BA321" s="14">
        <f t="shared" si="241"/>
        <v>0</v>
      </c>
      <c r="BB321" s="14"/>
      <c r="BC321" s="14"/>
      <c r="BD321" s="14">
        <f t="shared" si="242"/>
        <v>0</v>
      </c>
      <c r="BE321" s="14"/>
      <c r="BF321" s="14"/>
      <c r="BG321" s="14">
        <f t="shared" si="243"/>
        <v>0</v>
      </c>
      <c r="BH321" s="14"/>
      <c r="BI321" s="14"/>
      <c r="BJ321" s="14">
        <f t="shared" si="244"/>
        <v>0</v>
      </c>
      <c r="BK321" s="14"/>
      <c r="BL321" s="14"/>
      <c r="BM321" s="14">
        <f t="shared" si="245"/>
        <v>0</v>
      </c>
      <c r="BN321" s="14"/>
      <c r="BO321" s="14"/>
      <c r="BP321" s="14">
        <f t="shared" si="246"/>
        <v>0</v>
      </c>
      <c r="BQ321" s="14"/>
      <c r="BR321" s="14"/>
      <c r="BS321" s="14">
        <f t="shared" si="247"/>
        <v>0</v>
      </c>
      <c r="BT321" s="14"/>
      <c r="BU321" s="14"/>
      <c r="BV321" s="14">
        <f t="shared" si="248"/>
        <v>0</v>
      </c>
      <c r="BW321" s="14"/>
      <c r="BX321" s="14"/>
      <c r="BY321" s="14">
        <f t="shared" si="249"/>
        <v>0</v>
      </c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</row>
    <row r="322" spans="1:104" s="1" customFormat="1">
      <c r="A322" s="11">
        <v>10</v>
      </c>
      <c r="B322" s="11" t="s">
        <v>74</v>
      </c>
      <c r="C322" s="7"/>
      <c r="D322" s="7"/>
      <c r="E322" s="7">
        <f t="shared" si="225"/>
        <v>0</v>
      </c>
      <c r="F322" s="7"/>
      <c r="G322" s="7"/>
      <c r="H322" s="7">
        <f t="shared" si="226"/>
        <v>0</v>
      </c>
      <c r="I322" s="7"/>
      <c r="J322" s="7"/>
      <c r="K322" s="7">
        <f t="shared" si="227"/>
        <v>0</v>
      </c>
      <c r="L322" s="7"/>
      <c r="M322" s="7"/>
      <c r="N322" s="7">
        <f t="shared" si="228"/>
        <v>0</v>
      </c>
      <c r="O322" s="7"/>
      <c r="P322" s="7"/>
      <c r="Q322" s="7">
        <f t="shared" si="229"/>
        <v>0</v>
      </c>
      <c r="R322" s="7">
        <v>20</v>
      </c>
      <c r="S322" s="7">
        <v>24000</v>
      </c>
      <c r="T322" s="7">
        <f t="shared" si="230"/>
        <v>480000</v>
      </c>
      <c r="U322" s="7"/>
      <c r="V322" s="7"/>
      <c r="W322" s="7">
        <f t="shared" si="231"/>
        <v>0</v>
      </c>
      <c r="X322" s="7">
        <v>20</v>
      </c>
      <c r="Y322" s="7">
        <v>22000</v>
      </c>
      <c r="Z322" s="7">
        <f t="shared" si="232"/>
        <v>440000</v>
      </c>
      <c r="AA322" s="7"/>
      <c r="AB322" s="7"/>
      <c r="AC322" s="7">
        <f t="shared" si="233"/>
        <v>0</v>
      </c>
      <c r="AD322" s="7">
        <v>10</v>
      </c>
      <c r="AE322" s="7">
        <v>24000</v>
      </c>
      <c r="AF322" s="7">
        <f t="shared" si="234"/>
        <v>240000</v>
      </c>
      <c r="AG322" s="7"/>
      <c r="AH322" s="7"/>
      <c r="AI322" s="7">
        <f t="shared" si="235"/>
        <v>0</v>
      </c>
      <c r="AJ322" s="7"/>
      <c r="AK322" s="7"/>
      <c r="AL322" s="7">
        <f t="shared" si="236"/>
        <v>0</v>
      </c>
      <c r="AM322" s="7"/>
      <c r="AN322" s="7"/>
      <c r="AO322" s="7">
        <f t="shared" si="237"/>
        <v>0</v>
      </c>
      <c r="AP322" s="7"/>
      <c r="AQ322" s="7"/>
      <c r="AR322" s="7">
        <f t="shared" si="238"/>
        <v>0</v>
      </c>
      <c r="AS322" s="7"/>
      <c r="AT322" s="7"/>
      <c r="AU322" s="7">
        <f t="shared" si="239"/>
        <v>0</v>
      </c>
      <c r="AV322" s="14"/>
      <c r="AW322" s="14"/>
      <c r="AX322" s="14">
        <f t="shared" si="240"/>
        <v>0</v>
      </c>
      <c r="AY322" s="14"/>
      <c r="AZ322" s="14"/>
      <c r="BA322" s="14">
        <f t="shared" si="241"/>
        <v>0</v>
      </c>
      <c r="BB322" s="14"/>
      <c r="BC322" s="14"/>
      <c r="BD322" s="14">
        <f t="shared" si="242"/>
        <v>0</v>
      </c>
      <c r="BE322" s="14"/>
      <c r="BF322" s="14"/>
      <c r="BG322" s="14">
        <f t="shared" si="243"/>
        <v>0</v>
      </c>
      <c r="BH322" s="14"/>
      <c r="BI322" s="14"/>
      <c r="BJ322" s="14">
        <f t="shared" si="244"/>
        <v>0</v>
      </c>
      <c r="BK322" s="14"/>
      <c r="BL322" s="14"/>
      <c r="BM322" s="14">
        <f t="shared" si="245"/>
        <v>0</v>
      </c>
      <c r="BN322" s="14"/>
      <c r="BO322" s="14"/>
      <c r="BP322" s="14">
        <f t="shared" si="246"/>
        <v>0</v>
      </c>
      <c r="BQ322" s="14"/>
      <c r="BR322" s="14"/>
      <c r="BS322" s="14">
        <f t="shared" si="247"/>
        <v>0</v>
      </c>
      <c r="BT322" s="14"/>
      <c r="BU322" s="14"/>
      <c r="BV322" s="14">
        <f t="shared" si="248"/>
        <v>0</v>
      </c>
      <c r="BW322" s="14"/>
      <c r="BX322" s="14"/>
      <c r="BY322" s="14">
        <f t="shared" si="249"/>
        <v>0</v>
      </c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</row>
    <row r="323" spans="1:104" s="1" customFormat="1">
      <c r="A323" s="11">
        <v>11</v>
      </c>
      <c r="B323" s="11" t="s">
        <v>94</v>
      </c>
      <c r="C323" s="7"/>
      <c r="D323" s="7"/>
      <c r="E323" s="7">
        <f t="shared" si="225"/>
        <v>0</v>
      </c>
      <c r="F323" s="7"/>
      <c r="G323" s="7"/>
      <c r="H323" s="7">
        <f t="shared" si="226"/>
        <v>0</v>
      </c>
      <c r="I323" s="7"/>
      <c r="J323" s="7"/>
      <c r="K323" s="7">
        <f t="shared" si="227"/>
        <v>0</v>
      </c>
      <c r="L323" s="7"/>
      <c r="M323" s="7"/>
      <c r="N323" s="7">
        <f t="shared" si="228"/>
        <v>0</v>
      </c>
      <c r="O323" s="7"/>
      <c r="P323" s="7"/>
      <c r="Q323" s="7">
        <f t="shared" si="229"/>
        <v>0</v>
      </c>
      <c r="R323" s="7"/>
      <c r="S323" s="7"/>
      <c r="T323" s="7">
        <f t="shared" si="230"/>
        <v>0</v>
      </c>
      <c r="U323" s="7"/>
      <c r="V323" s="7"/>
      <c r="W323" s="7">
        <f t="shared" si="231"/>
        <v>0</v>
      </c>
      <c r="X323" s="7"/>
      <c r="Y323" s="7"/>
      <c r="Z323" s="7">
        <f t="shared" si="232"/>
        <v>0</v>
      </c>
      <c r="AA323" s="7"/>
      <c r="AB323" s="7"/>
      <c r="AC323" s="7">
        <f t="shared" si="233"/>
        <v>0</v>
      </c>
      <c r="AD323" s="7"/>
      <c r="AE323" s="7"/>
      <c r="AF323" s="7">
        <f t="shared" si="234"/>
        <v>0</v>
      </c>
      <c r="AG323" s="7"/>
      <c r="AH323" s="7"/>
      <c r="AI323" s="7">
        <f t="shared" si="235"/>
        <v>0</v>
      </c>
      <c r="AJ323" s="7"/>
      <c r="AK323" s="7"/>
      <c r="AL323" s="7">
        <f t="shared" si="236"/>
        <v>0</v>
      </c>
      <c r="AM323" s="7"/>
      <c r="AN323" s="7"/>
      <c r="AO323" s="7">
        <f t="shared" si="237"/>
        <v>0</v>
      </c>
      <c r="AP323" s="7"/>
      <c r="AQ323" s="7"/>
      <c r="AR323" s="7">
        <f t="shared" si="238"/>
        <v>0</v>
      </c>
      <c r="AS323" s="7"/>
      <c r="AT323" s="7"/>
      <c r="AU323" s="7">
        <f t="shared" si="239"/>
        <v>0</v>
      </c>
      <c r="AV323" s="14"/>
      <c r="AW323" s="14"/>
      <c r="AX323" s="14">
        <f t="shared" si="240"/>
        <v>0</v>
      </c>
      <c r="AY323" s="14"/>
      <c r="AZ323" s="14"/>
      <c r="BA323" s="14">
        <f t="shared" si="241"/>
        <v>0</v>
      </c>
      <c r="BB323" s="14"/>
      <c r="BC323" s="14"/>
      <c r="BD323" s="14">
        <f t="shared" si="242"/>
        <v>0</v>
      </c>
      <c r="BE323" s="14"/>
      <c r="BF323" s="14"/>
      <c r="BG323" s="14">
        <f t="shared" si="243"/>
        <v>0</v>
      </c>
      <c r="BH323" s="14"/>
      <c r="BI323" s="14"/>
      <c r="BJ323" s="14">
        <f t="shared" si="244"/>
        <v>0</v>
      </c>
      <c r="BK323" s="14"/>
      <c r="BL323" s="14"/>
      <c r="BM323" s="14">
        <f t="shared" si="245"/>
        <v>0</v>
      </c>
      <c r="BN323" s="14"/>
      <c r="BO323" s="14"/>
      <c r="BP323" s="14">
        <f t="shared" si="246"/>
        <v>0</v>
      </c>
      <c r="BQ323" s="14"/>
      <c r="BR323" s="14"/>
      <c r="BS323" s="14">
        <f t="shared" si="247"/>
        <v>0</v>
      </c>
      <c r="BT323" s="14"/>
      <c r="BU323" s="14"/>
      <c r="BV323" s="14">
        <f t="shared" si="248"/>
        <v>0</v>
      </c>
      <c r="BW323" s="14"/>
      <c r="BX323" s="14"/>
      <c r="BY323" s="14">
        <f t="shared" si="249"/>
        <v>0</v>
      </c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</row>
    <row r="324" spans="1:104" s="1" customFormat="1">
      <c r="A324" s="11">
        <v>12</v>
      </c>
      <c r="B324" s="11" t="s">
        <v>78</v>
      </c>
      <c r="C324" s="7"/>
      <c r="D324" s="7"/>
      <c r="E324" s="7">
        <f t="shared" si="225"/>
        <v>0</v>
      </c>
      <c r="F324" s="7"/>
      <c r="G324" s="7"/>
      <c r="H324" s="7">
        <f t="shared" si="226"/>
        <v>0</v>
      </c>
      <c r="I324" s="7"/>
      <c r="J324" s="7"/>
      <c r="K324" s="7">
        <f t="shared" si="227"/>
        <v>0</v>
      </c>
      <c r="L324" s="7"/>
      <c r="M324" s="7"/>
      <c r="N324" s="7">
        <f t="shared" si="228"/>
        <v>0</v>
      </c>
      <c r="O324" s="7"/>
      <c r="P324" s="7"/>
      <c r="Q324" s="7">
        <f t="shared" si="229"/>
        <v>0</v>
      </c>
      <c r="R324" s="7"/>
      <c r="S324" s="7"/>
      <c r="T324" s="7">
        <f t="shared" si="230"/>
        <v>0</v>
      </c>
      <c r="U324" s="7"/>
      <c r="V324" s="7"/>
      <c r="W324" s="7">
        <f t="shared" si="231"/>
        <v>0</v>
      </c>
      <c r="X324" s="7"/>
      <c r="Y324" s="7"/>
      <c r="Z324" s="7">
        <f t="shared" si="232"/>
        <v>0</v>
      </c>
      <c r="AA324" s="7">
        <v>10</v>
      </c>
      <c r="AB324" s="7">
        <v>6000</v>
      </c>
      <c r="AC324" s="7">
        <f t="shared" si="233"/>
        <v>60000</v>
      </c>
      <c r="AD324" s="7"/>
      <c r="AE324" s="7"/>
      <c r="AF324" s="7">
        <f t="shared" si="234"/>
        <v>0</v>
      </c>
      <c r="AG324" s="7"/>
      <c r="AH324" s="7"/>
      <c r="AI324" s="7">
        <f t="shared" si="235"/>
        <v>0</v>
      </c>
      <c r="AJ324" s="7"/>
      <c r="AK324" s="7"/>
      <c r="AL324" s="7">
        <f t="shared" si="236"/>
        <v>0</v>
      </c>
      <c r="AM324" s="7"/>
      <c r="AN324" s="7"/>
      <c r="AO324" s="7">
        <f t="shared" si="237"/>
        <v>0</v>
      </c>
      <c r="AP324" s="7"/>
      <c r="AQ324" s="7"/>
      <c r="AR324" s="7">
        <f t="shared" si="238"/>
        <v>0</v>
      </c>
      <c r="AS324" s="7"/>
      <c r="AT324" s="7"/>
      <c r="AU324" s="7">
        <f t="shared" si="239"/>
        <v>0</v>
      </c>
      <c r="AV324" s="14"/>
      <c r="AW324" s="14"/>
      <c r="AX324" s="14">
        <f t="shared" si="240"/>
        <v>0</v>
      </c>
      <c r="AY324" s="14"/>
      <c r="AZ324" s="14"/>
      <c r="BA324" s="14">
        <f t="shared" si="241"/>
        <v>0</v>
      </c>
      <c r="BB324" s="14"/>
      <c r="BC324" s="14"/>
      <c r="BD324" s="14">
        <f t="shared" si="242"/>
        <v>0</v>
      </c>
      <c r="BE324" s="14"/>
      <c r="BF324" s="14"/>
      <c r="BG324" s="14">
        <f t="shared" si="243"/>
        <v>0</v>
      </c>
      <c r="BH324" s="14"/>
      <c r="BI324" s="14"/>
      <c r="BJ324" s="14">
        <f t="shared" si="244"/>
        <v>0</v>
      </c>
      <c r="BK324" s="14"/>
      <c r="BL324" s="14"/>
      <c r="BM324" s="14">
        <f t="shared" si="245"/>
        <v>0</v>
      </c>
      <c r="BN324" s="14"/>
      <c r="BO324" s="14"/>
      <c r="BP324" s="14">
        <f t="shared" si="246"/>
        <v>0</v>
      </c>
      <c r="BQ324" s="14"/>
      <c r="BR324" s="14"/>
      <c r="BS324" s="14">
        <f t="shared" si="247"/>
        <v>0</v>
      </c>
      <c r="BT324" s="14"/>
      <c r="BU324" s="14"/>
      <c r="BV324" s="14">
        <f t="shared" si="248"/>
        <v>0</v>
      </c>
      <c r="BW324" s="14"/>
      <c r="BX324" s="14"/>
      <c r="BY324" s="14">
        <f t="shared" si="249"/>
        <v>0</v>
      </c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</row>
    <row r="325" spans="1:104" s="1" customFormat="1">
      <c r="A325" s="11">
        <v>13</v>
      </c>
      <c r="B325" s="11" t="s">
        <v>80</v>
      </c>
      <c r="C325" s="7"/>
      <c r="D325" s="7"/>
      <c r="E325" s="7">
        <f t="shared" si="225"/>
        <v>0</v>
      </c>
      <c r="F325" s="7"/>
      <c r="G325" s="7"/>
      <c r="H325" s="7">
        <f t="shared" si="226"/>
        <v>0</v>
      </c>
      <c r="I325" s="7"/>
      <c r="J325" s="7"/>
      <c r="K325" s="7">
        <f t="shared" si="227"/>
        <v>0</v>
      </c>
      <c r="L325" s="7">
        <v>200</v>
      </c>
      <c r="M325" s="7">
        <v>2100</v>
      </c>
      <c r="N325" s="7">
        <f t="shared" si="228"/>
        <v>420000</v>
      </c>
      <c r="O325" s="7">
        <v>40</v>
      </c>
      <c r="P325" s="7">
        <v>2200</v>
      </c>
      <c r="Q325" s="7">
        <f t="shared" si="229"/>
        <v>88000</v>
      </c>
      <c r="R325" s="7">
        <v>100</v>
      </c>
      <c r="S325" s="7">
        <v>2200</v>
      </c>
      <c r="T325" s="7">
        <f t="shared" si="230"/>
        <v>220000</v>
      </c>
      <c r="U325" s="7"/>
      <c r="V325" s="7"/>
      <c r="W325" s="7">
        <f t="shared" si="231"/>
        <v>0</v>
      </c>
      <c r="X325" s="7">
        <v>400</v>
      </c>
      <c r="Y325" s="7">
        <v>2100</v>
      </c>
      <c r="Z325" s="7">
        <f t="shared" si="232"/>
        <v>840000</v>
      </c>
      <c r="AA325" s="7">
        <v>552</v>
      </c>
      <c r="AB325" s="7">
        <v>2100</v>
      </c>
      <c r="AC325" s="7">
        <f t="shared" si="233"/>
        <v>1159200</v>
      </c>
      <c r="AD325" s="7"/>
      <c r="AE325" s="7"/>
      <c r="AF325" s="7">
        <f t="shared" si="234"/>
        <v>0</v>
      </c>
      <c r="AG325" s="7"/>
      <c r="AH325" s="7"/>
      <c r="AI325" s="7">
        <f t="shared" si="235"/>
        <v>0</v>
      </c>
      <c r="AJ325" s="7">
        <v>100</v>
      </c>
      <c r="AK325" s="7">
        <v>2200</v>
      </c>
      <c r="AL325" s="7">
        <f t="shared" si="236"/>
        <v>220000</v>
      </c>
      <c r="AM325" s="7"/>
      <c r="AN325" s="7"/>
      <c r="AO325" s="7">
        <f t="shared" si="237"/>
        <v>0</v>
      </c>
      <c r="AP325" s="7">
        <v>8</v>
      </c>
      <c r="AQ325" s="7">
        <v>2500</v>
      </c>
      <c r="AR325" s="7">
        <f t="shared" si="238"/>
        <v>20000</v>
      </c>
      <c r="AS325" s="7"/>
      <c r="AT325" s="7"/>
      <c r="AU325" s="7">
        <f t="shared" si="239"/>
        <v>0</v>
      </c>
      <c r="AV325" s="14"/>
      <c r="AW325" s="14"/>
      <c r="AX325" s="14">
        <f t="shared" si="240"/>
        <v>0</v>
      </c>
      <c r="AY325" s="14"/>
      <c r="AZ325" s="14"/>
      <c r="BA325" s="14">
        <f t="shared" si="241"/>
        <v>0</v>
      </c>
      <c r="BB325" s="14"/>
      <c r="BC325" s="14"/>
      <c r="BD325" s="14">
        <f t="shared" si="242"/>
        <v>0</v>
      </c>
      <c r="BE325" s="14"/>
      <c r="BF325" s="14"/>
      <c r="BG325" s="14">
        <f t="shared" si="243"/>
        <v>0</v>
      </c>
      <c r="BH325" s="14"/>
      <c r="BI325" s="14"/>
      <c r="BJ325" s="14">
        <f t="shared" si="244"/>
        <v>0</v>
      </c>
      <c r="BK325" s="14"/>
      <c r="BL325" s="14"/>
      <c r="BM325" s="14">
        <f t="shared" si="245"/>
        <v>0</v>
      </c>
      <c r="BN325" s="14"/>
      <c r="BO325" s="14"/>
      <c r="BP325" s="14">
        <f t="shared" si="246"/>
        <v>0</v>
      </c>
      <c r="BQ325" s="14"/>
      <c r="BR325" s="14"/>
      <c r="BS325" s="14">
        <f t="shared" si="247"/>
        <v>0</v>
      </c>
      <c r="BT325" s="14"/>
      <c r="BU325" s="14"/>
      <c r="BV325" s="14">
        <f t="shared" si="248"/>
        <v>0</v>
      </c>
      <c r="BW325" s="14"/>
      <c r="BX325" s="14"/>
      <c r="BY325" s="14">
        <f t="shared" si="249"/>
        <v>0</v>
      </c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</row>
    <row r="326" spans="1:104" s="1" customFormat="1">
      <c r="A326" s="11">
        <v>14</v>
      </c>
      <c r="B326" s="11" t="s">
        <v>83</v>
      </c>
      <c r="C326" s="7"/>
      <c r="D326" s="7"/>
      <c r="E326" s="7">
        <f t="shared" si="225"/>
        <v>0</v>
      </c>
      <c r="F326" s="7"/>
      <c r="G326" s="7"/>
      <c r="H326" s="7">
        <f t="shared" si="226"/>
        <v>0</v>
      </c>
      <c r="I326" s="7"/>
      <c r="J326" s="7"/>
      <c r="K326" s="7">
        <f t="shared" si="227"/>
        <v>0</v>
      </c>
      <c r="L326" s="7"/>
      <c r="M326" s="7"/>
      <c r="N326" s="7">
        <f t="shared" si="228"/>
        <v>0</v>
      </c>
      <c r="O326" s="7">
        <v>4</v>
      </c>
      <c r="P326" s="7">
        <v>17000</v>
      </c>
      <c r="Q326" s="7">
        <f t="shared" si="229"/>
        <v>68000</v>
      </c>
      <c r="R326" s="7">
        <v>20</v>
      </c>
      <c r="S326" s="7">
        <v>17000</v>
      </c>
      <c r="T326" s="7">
        <f t="shared" si="230"/>
        <v>340000</v>
      </c>
      <c r="U326" s="7"/>
      <c r="V326" s="7"/>
      <c r="W326" s="7">
        <f t="shared" si="231"/>
        <v>0</v>
      </c>
      <c r="X326" s="7"/>
      <c r="Y326" s="7"/>
      <c r="Z326" s="7">
        <f t="shared" si="232"/>
        <v>0</v>
      </c>
      <c r="AA326" s="7"/>
      <c r="AB326" s="7"/>
      <c r="AC326" s="7">
        <f t="shared" si="233"/>
        <v>0</v>
      </c>
      <c r="AD326" s="7"/>
      <c r="AE326" s="7"/>
      <c r="AF326" s="7">
        <f t="shared" si="234"/>
        <v>0</v>
      </c>
      <c r="AG326" s="7"/>
      <c r="AH326" s="7"/>
      <c r="AI326" s="7">
        <f t="shared" si="235"/>
        <v>0</v>
      </c>
      <c r="AJ326" s="7"/>
      <c r="AK326" s="7"/>
      <c r="AL326" s="7">
        <f t="shared" si="236"/>
        <v>0</v>
      </c>
      <c r="AM326" s="7"/>
      <c r="AN326" s="7"/>
      <c r="AO326" s="7">
        <f t="shared" si="237"/>
        <v>0</v>
      </c>
      <c r="AP326" s="7"/>
      <c r="AQ326" s="7"/>
      <c r="AR326" s="7">
        <f t="shared" si="238"/>
        <v>0</v>
      </c>
      <c r="AS326" s="7"/>
      <c r="AT326" s="7"/>
      <c r="AU326" s="7">
        <f t="shared" si="239"/>
        <v>0</v>
      </c>
      <c r="AV326" s="14"/>
      <c r="AW326" s="14"/>
      <c r="AX326" s="14">
        <f t="shared" si="240"/>
        <v>0</v>
      </c>
      <c r="AY326" s="14"/>
      <c r="AZ326" s="14"/>
      <c r="BA326" s="14">
        <f t="shared" si="241"/>
        <v>0</v>
      </c>
      <c r="BB326" s="14"/>
      <c r="BC326" s="14"/>
      <c r="BD326" s="14">
        <f t="shared" si="242"/>
        <v>0</v>
      </c>
      <c r="BE326" s="14"/>
      <c r="BF326" s="14"/>
      <c r="BG326" s="14">
        <f t="shared" si="243"/>
        <v>0</v>
      </c>
      <c r="BH326" s="14"/>
      <c r="BI326" s="14"/>
      <c r="BJ326" s="14">
        <f t="shared" si="244"/>
        <v>0</v>
      </c>
      <c r="BK326" s="14"/>
      <c r="BL326" s="14"/>
      <c r="BM326" s="14">
        <f t="shared" si="245"/>
        <v>0</v>
      </c>
      <c r="BN326" s="14"/>
      <c r="BO326" s="14"/>
      <c r="BP326" s="14">
        <f t="shared" si="246"/>
        <v>0</v>
      </c>
      <c r="BQ326" s="14"/>
      <c r="BR326" s="14"/>
      <c r="BS326" s="14">
        <f t="shared" si="247"/>
        <v>0</v>
      </c>
      <c r="BT326" s="14"/>
      <c r="BU326" s="14"/>
      <c r="BV326" s="14">
        <f t="shared" si="248"/>
        <v>0</v>
      </c>
      <c r="BW326" s="14"/>
      <c r="BX326" s="14"/>
      <c r="BY326" s="14">
        <f t="shared" si="249"/>
        <v>0</v>
      </c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</row>
    <row r="327" spans="1:104" s="1" customFormat="1">
      <c r="A327" s="11">
        <v>15</v>
      </c>
      <c r="B327" s="11" t="s">
        <v>84</v>
      </c>
      <c r="C327" s="7"/>
      <c r="D327" s="7"/>
      <c r="E327" s="7">
        <f t="shared" si="225"/>
        <v>0</v>
      </c>
      <c r="F327" s="7"/>
      <c r="G327" s="7"/>
      <c r="H327" s="7">
        <f t="shared" si="226"/>
        <v>0</v>
      </c>
      <c r="I327" s="7"/>
      <c r="J327" s="7"/>
      <c r="K327" s="7">
        <f t="shared" si="227"/>
        <v>0</v>
      </c>
      <c r="L327" s="7"/>
      <c r="M327" s="7"/>
      <c r="N327" s="7">
        <f t="shared" si="228"/>
        <v>0</v>
      </c>
      <c r="O327" s="7"/>
      <c r="P327" s="7"/>
      <c r="Q327" s="7">
        <f t="shared" si="229"/>
        <v>0</v>
      </c>
      <c r="R327" s="7"/>
      <c r="S327" s="7"/>
      <c r="T327" s="7">
        <f t="shared" si="230"/>
        <v>0</v>
      </c>
      <c r="U327" s="7"/>
      <c r="V327" s="7"/>
      <c r="W327" s="7">
        <f t="shared" si="231"/>
        <v>0</v>
      </c>
      <c r="X327" s="7"/>
      <c r="Y327" s="7"/>
      <c r="Z327" s="7">
        <f t="shared" si="232"/>
        <v>0</v>
      </c>
      <c r="AA327" s="7"/>
      <c r="AB327" s="7"/>
      <c r="AC327" s="7">
        <f t="shared" si="233"/>
        <v>0</v>
      </c>
      <c r="AD327" s="7"/>
      <c r="AE327" s="7"/>
      <c r="AF327" s="7">
        <f t="shared" si="234"/>
        <v>0</v>
      </c>
      <c r="AG327" s="7"/>
      <c r="AH327" s="7"/>
      <c r="AI327" s="7">
        <f t="shared" si="235"/>
        <v>0</v>
      </c>
      <c r="AJ327" s="7"/>
      <c r="AK327" s="7"/>
      <c r="AL327" s="7">
        <f t="shared" si="236"/>
        <v>0</v>
      </c>
      <c r="AM327" s="7">
        <v>3</v>
      </c>
      <c r="AN327" s="7">
        <v>30000</v>
      </c>
      <c r="AO327" s="7">
        <f t="shared" si="237"/>
        <v>90000</v>
      </c>
      <c r="AP327" s="7">
        <v>2</v>
      </c>
      <c r="AQ327" s="7">
        <v>30000</v>
      </c>
      <c r="AR327" s="7">
        <f t="shared" si="238"/>
        <v>60000</v>
      </c>
      <c r="AS327" s="7"/>
      <c r="AT327" s="7"/>
      <c r="AU327" s="7">
        <f t="shared" si="239"/>
        <v>0</v>
      </c>
      <c r="AV327" s="14"/>
      <c r="AW327" s="14"/>
      <c r="AX327" s="14">
        <f t="shared" si="240"/>
        <v>0</v>
      </c>
      <c r="AY327" s="14"/>
      <c r="AZ327" s="14"/>
      <c r="BA327" s="14">
        <f t="shared" si="241"/>
        <v>0</v>
      </c>
      <c r="BB327" s="14"/>
      <c r="BC327" s="14"/>
      <c r="BD327" s="14">
        <f t="shared" si="242"/>
        <v>0</v>
      </c>
      <c r="BE327" s="14"/>
      <c r="BF327" s="14"/>
      <c r="BG327" s="14">
        <f t="shared" si="243"/>
        <v>0</v>
      </c>
      <c r="BH327" s="14"/>
      <c r="BI327" s="14"/>
      <c r="BJ327" s="14">
        <f t="shared" si="244"/>
        <v>0</v>
      </c>
      <c r="BK327" s="14"/>
      <c r="BL327" s="14"/>
      <c r="BM327" s="14">
        <f t="shared" si="245"/>
        <v>0</v>
      </c>
      <c r="BN327" s="14"/>
      <c r="BO327" s="14"/>
      <c r="BP327" s="14">
        <f t="shared" si="246"/>
        <v>0</v>
      </c>
      <c r="BQ327" s="14"/>
      <c r="BR327" s="14"/>
      <c r="BS327" s="14">
        <f t="shared" si="247"/>
        <v>0</v>
      </c>
      <c r="BT327" s="14"/>
      <c r="BU327" s="14"/>
      <c r="BV327" s="14">
        <f t="shared" si="248"/>
        <v>0</v>
      </c>
      <c r="BW327" s="14"/>
      <c r="BX327" s="14"/>
      <c r="BY327" s="14">
        <f t="shared" si="249"/>
        <v>0</v>
      </c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</row>
    <row r="328" spans="1:104" s="1" customFormat="1">
      <c r="A328" s="11">
        <v>16</v>
      </c>
      <c r="B328" s="11" t="s">
        <v>85</v>
      </c>
      <c r="C328" s="7"/>
      <c r="D328" s="7"/>
      <c r="E328" s="7">
        <f t="shared" si="225"/>
        <v>0</v>
      </c>
      <c r="F328" s="7"/>
      <c r="G328" s="7"/>
      <c r="H328" s="7">
        <f t="shared" si="226"/>
        <v>0</v>
      </c>
      <c r="I328" s="7"/>
      <c r="J328" s="7"/>
      <c r="K328" s="7">
        <f t="shared" si="227"/>
        <v>0</v>
      </c>
      <c r="L328" s="7"/>
      <c r="M328" s="7"/>
      <c r="N328" s="7">
        <f t="shared" si="228"/>
        <v>0</v>
      </c>
      <c r="O328" s="7"/>
      <c r="P328" s="7"/>
      <c r="Q328" s="7">
        <f t="shared" si="229"/>
        <v>0</v>
      </c>
      <c r="R328" s="7"/>
      <c r="S328" s="7"/>
      <c r="T328" s="7">
        <f t="shared" si="230"/>
        <v>0</v>
      </c>
      <c r="U328" s="7"/>
      <c r="V328" s="7"/>
      <c r="W328" s="7">
        <f t="shared" si="231"/>
        <v>0</v>
      </c>
      <c r="X328" s="7"/>
      <c r="Y328" s="7"/>
      <c r="Z328" s="7">
        <f t="shared" si="232"/>
        <v>0</v>
      </c>
      <c r="AA328" s="7"/>
      <c r="AB328" s="7"/>
      <c r="AC328" s="7">
        <f t="shared" si="233"/>
        <v>0</v>
      </c>
      <c r="AD328" s="7"/>
      <c r="AE328" s="7"/>
      <c r="AF328" s="7">
        <f t="shared" si="234"/>
        <v>0</v>
      </c>
      <c r="AG328" s="7"/>
      <c r="AH328" s="7"/>
      <c r="AI328" s="7">
        <f t="shared" si="235"/>
        <v>0</v>
      </c>
      <c r="AJ328" s="7"/>
      <c r="AK328" s="7"/>
      <c r="AL328" s="7">
        <f t="shared" si="236"/>
        <v>0</v>
      </c>
      <c r="AM328" s="7"/>
      <c r="AN328" s="7"/>
      <c r="AO328" s="7">
        <f t="shared" si="237"/>
        <v>0</v>
      </c>
      <c r="AP328" s="7"/>
      <c r="AQ328" s="7"/>
      <c r="AR328" s="7">
        <f t="shared" si="238"/>
        <v>0</v>
      </c>
      <c r="AS328" s="7"/>
      <c r="AT328" s="7"/>
      <c r="AU328" s="7">
        <f t="shared" si="239"/>
        <v>0</v>
      </c>
      <c r="AV328" s="14"/>
      <c r="AW328" s="14"/>
      <c r="AX328" s="14">
        <f t="shared" si="240"/>
        <v>0</v>
      </c>
      <c r="AY328" s="14"/>
      <c r="AZ328" s="14"/>
      <c r="BA328" s="14">
        <f t="shared" si="241"/>
        <v>0</v>
      </c>
      <c r="BB328" s="14"/>
      <c r="BC328" s="14"/>
      <c r="BD328" s="14">
        <f t="shared" si="242"/>
        <v>0</v>
      </c>
      <c r="BE328" s="14"/>
      <c r="BF328" s="14"/>
      <c r="BG328" s="14">
        <f t="shared" si="243"/>
        <v>0</v>
      </c>
      <c r="BH328" s="14"/>
      <c r="BI328" s="14"/>
      <c r="BJ328" s="14">
        <f t="shared" si="244"/>
        <v>0</v>
      </c>
      <c r="BK328" s="14"/>
      <c r="BL328" s="14"/>
      <c r="BM328" s="14">
        <f t="shared" si="245"/>
        <v>0</v>
      </c>
      <c r="BN328" s="14"/>
      <c r="BO328" s="14"/>
      <c r="BP328" s="14">
        <f t="shared" si="246"/>
        <v>0</v>
      </c>
      <c r="BQ328" s="14"/>
      <c r="BR328" s="14"/>
      <c r="BS328" s="14">
        <f t="shared" si="247"/>
        <v>0</v>
      </c>
      <c r="BT328" s="14"/>
      <c r="BU328" s="14"/>
      <c r="BV328" s="14">
        <f t="shared" si="248"/>
        <v>0</v>
      </c>
      <c r="BW328" s="14"/>
      <c r="BX328" s="14"/>
      <c r="BY328" s="14">
        <f t="shared" si="249"/>
        <v>0</v>
      </c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</row>
    <row r="329" spans="1:104" s="1" customFormat="1">
      <c r="A329" s="11">
        <v>17</v>
      </c>
      <c r="B329" s="11" t="s">
        <v>86</v>
      </c>
      <c r="C329" s="7"/>
      <c r="D329" s="7"/>
      <c r="E329" s="7">
        <f t="shared" si="225"/>
        <v>0</v>
      </c>
      <c r="F329" s="7"/>
      <c r="G329" s="7"/>
      <c r="H329" s="7">
        <f t="shared" si="226"/>
        <v>0</v>
      </c>
      <c r="I329" s="7"/>
      <c r="J329" s="7"/>
      <c r="K329" s="7">
        <f t="shared" si="227"/>
        <v>0</v>
      </c>
      <c r="L329" s="7"/>
      <c r="M329" s="7"/>
      <c r="N329" s="7">
        <f t="shared" si="228"/>
        <v>0</v>
      </c>
      <c r="O329" s="7"/>
      <c r="P329" s="7"/>
      <c r="Q329" s="7">
        <f t="shared" si="229"/>
        <v>0</v>
      </c>
      <c r="R329" s="7"/>
      <c r="S329" s="7"/>
      <c r="T329" s="7">
        <f t="shared" si="230"/>
        <v>0</v>
      </c>
      <c r="U329" s="7"/>
      <c r="V329" s="7"/>
      <c r="W329" s="7">
        <f t="shared" si="231"/>
        <v>0</v>
      </c>
      <c r="X329" s="7"/>
      <c r="Y329" s="7"/>
      <c r="Z329" s="7">
        <f t="shared" si="232"/>
        <v>0</v>
      </c>
      <c r="AA329" s="7"/>
      <c r="AB329" s="7"/>
      <c r="AC329" s="7">
        <f t="shared" si="233"/>
        <v>0</v>
      </c>
      <c r="AD329" s="7"/>
      <c r="AE329" s="7"/>
      <c r="AF329" s="7">
        <f t="shared" si="234"/>
        <v>0</v>
      </c>
      <c r="AG329" s="7"/>
      <c r="AH329" s="7"/>
      <c r="AI329" s="7">
        <f t="shared" si="235"/>
        <v>0</v>
      </c>
      <c r="AJ329" s="7"/>
      <c r="AK329" s="7"/>
      <c r="AL329" s="7">
        <f t="shared" si="236"/>
        <v>0</v>
      </c>
      <c r="AM329" s="7"/>
      <c r="AN329" s="7"/>
      <c r="AO329" s="7">
        <f t="shared" si="237"/>
        <v>0</v>
      </c>
      <c r="AP329" s="7"/>
      <c r="AQ329" s="7"/>
      <c r="AR329" s="7">
        <f t="shared" si="238"/>
        <v>0</v>
      </c>
      <c r="AS329" s="7"/>
      <c r="AT329" s="7"/>
      <c r="AU329" s="7">
        <f t="shared" si="239"/>
        <v>0</v>
      </c>
      <c r="AV329" s="14"/>
      <c r="AW329" s="14"/>
      <c r="AX329" s="14">
        <f t="shared" si="240"/>
        <v>0</v>
      </c>
      <c r="AY329" s="14"/>
      <c r="AZ329" s="14"/>
      <c r="BA329" s="14">
        <f t="shared" si="241"/>
        <v>0</v>
      </c>
      <c r="BB329" s="14"/>
      <c r="BC329" s="14"/>
      <c r="BD329" s="14">
        <f t="shared" si="242"/>
        <v>0</v>
      </c>
      <c r="BE329" s="14"/>
      <c r="BF329" s="14"/>
      <c r="BG329" s="14">
        <f t="shared" si="243"/>
        <v>0</v>
      </c>
      <c r="BH329" s="14"/>
      <c r="BI329" s="14"/>
      <c r="BJ329" s="14">
        <f t="shared" si="244"/>
        <v>0</v>
      </c>
      <c r="BK329" s="14"/>
      <c r="BL329" s="14"/>
      <c r="BM329" s="14">
        <f t="shared" si="245"/>
        <v>0</v>
      </c>
      <c r="BN329" s="14"/>
      <c r="BO329" s="14"/>
      <c r="BP329" s="14">
        <f t="shared" si="246"/>
        <v>0</v>
      </c>
      <c r="BQ329" s="14"/>
      <c r="BR329" s="14"/>
      <c r="BS329" s="14">
        <f t="shared" si="247"/>
        <v>0</v>
      </c>
      <c r="BT329" s="14"/>
      <c r="BU329" s="14"/>
      <c r="BV329" s="14">
        <f t="shared" si="248"/>
        <v>0</v>
      </c>
      <c r="BW329" s="14"/>
      <c r="BX329" s="14"/>
      <c r="BY329" s="14">
        <f t="shared" si="249"/>
        <v>0</v>
      </c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</row>
    <row r="330" spans="1:104" s="1" customFormat="1">
      <c r="A330" s="11">
        <v>18</v>
      </c>
      <c r="B330" s="11"/>
      <c r="C330" s="7"/>
      <c r="D330" s="7"/>
      <c r="E330" s="7">
        <f t="shared" si="225"/>
        <v>0</v>
      </c>
      <c r="F330" s="7"/>
      <c r="G330" s="7"/>
      <c r="H330" s="7">
        <f t="shared" si="226"/>
        <v>0</v>
      </c>
      <c r="I330" s="7"/>
      <c r="J330" s="7"/>
      <c r="K330" s="7">
        <f t="shared" si="227"/>
        <v>0</v>
      </c>
      <c r="L330" s="7"/>
      <c r="M330" s="7"/>
      <c r="N330" s="7">
        <f t="shared" si="228"/>
        <v>0</v>
      </c>
      <c r="O330" s="7"/>
      <c r="P330" s="7"/>
      <c r="Q330" s="7">
        <f t="shared" si="229"/>
        <v>0</v>
      </c>
      <c r="R330" s="7"/>
      <c r="S330" s="7"/>
      <c r="T330" s="7">
        <f t="shared" si="230"/>
        <v>0</v>
      </c>
      <c r="U330" s="7"/>
      <c r="V330" s="7"/>
      <c r="W330" s="7">
        <f t="shared" si="231"/>
        <v>0</v>
      </c>
      <c r="X330" s="7"/>
      <c r="Y330" s="7"/>
      <c r="Z330" s="7">
        <f t="shared" si="232"/>
        <v>0</v>
      </c>
      <c r="AA330" s="7"/>
      <c r="AB330" s="7"/>
      <c r="AC330" s="7">
        <f t="shared" si="233"/>
        <v>0</v>
      </c>
      <c r="AD330" s="7"/>
      <c r="AE330" s="7"/>
      <c r="AF330" s="7">
        <f t="shared" si="234"/>
        <v>0</v>
      </c>
      <c r="AG330" s="7"/>
      <c r="AH330" s="7"/>
      <c r="AI330" s="7">
        <f t="shared" si="235"/>
        <v>0</v>
      </c>
      <c r="AJ330" s="7"/>
      <c r="AK330" s="7"/>
      <c r="AL330" s="7">
        <f t="shared" si="236"/>
        <v>0</v>
      </c>
      <c r="AM330" s="7"/>
      <c r="AN330" s="7"/>
      <c r="AO330" s="7">
        <f t="shared" si="237"/>
        <v>0</v>
      </c>
      <c r="AP330" s="7"/>
      <c r="AQ330" s="7"/>
      <c r="AR330" s="7">
        <f t="shared" si="238"/>
        <v>0</v>
      </c>
      <c r="AS330" s="7"/>
      <c r="AT330" s="7"/>
      <c r="AU330" s="7">
        <f t="shared" si="239"/>
        <v>0</v>
      </c>
      <c r="AV330" s="14"/>
      <c r="AW330" s="14"/>
      <c r="AX330" s="14">
        <f t="shared" si="240"/>
        <v>0</v>
      </c>
      <c r="AY330" s="14"/>
      <c r="AZ330" s="14"/>
      <c r="BA330" s="14">
        <f t="shared" si="241"/>
        <v>0</v>
      </c>
      <c r="BB330" s="14"/>
      <c r="BC330" s="14"/>
      <c r="BD330" s="14">
        <f t="shared" si="242"/>
        <v>0</v>
      </c>
      <c r="BE330" s="14"/>
      <c r="BF330" s="14"/>
      <c r="BG330" s="14">
        <f t="shared" si="243"/>
        <v>0</v>
      </c>
      <c r="BH330" s="14"/>
      <c r="BI330" s="14"/>
      <c r="BJ330" s="14">
        <f t="shared" si="244"/>
        <v>0</v>
      </c>
      <c r="BK330" s="14"/>
      <c r="BL330" s="14"/>
      <c r="BM330" s="14">
        <f t="shared" si="245"/>
        <v>0</v>
      </c>
      <c r="BN330" s="14"/>
      <c r="BO330" s="14"/>
      <c r="BP330" s="14">
        <f t="shared" si="246"/>
        <v>0</v>
      </c>
      <c r="BQ330" s="14"/>
      <c r="BR330" s="14"/>
      <c r="BS330" s="14">
        <f t="shared" si="247"/>
        <v>0</v>
      </c>
      <c r="BT330" s="14"/>
      <c r="BU330" s="14"/>
      <c r="BV330" s="14">
        <f t="shared" si="248"/>
        <v>0</v>
      </c>
      <c r="BW330" s="14"/>
      <c r="BX330" s="14"/>
      <c r="BY330" s="14">
        <f t="shared" si="249"/>
        <v>0</v>
      </c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</row>
    <row r="331" spans="1:104" s="1" customFormat="1">
      <c r="A331" s="11">
        <v>19</v>
      </c>
      <c r="B331" s="11"/>
      <c r="C331" s="7"/>
      <c r="D331" s="7"/>
      <c r="E331" s="7">
        <f t="shared" si="225"/>
        <v>0</v>
      </c>
      <c r="F331" s="7"/>
      <c r="G331" s="7"/>
      <c r="H331" s="7">
        <f t="shared" si="226"/>
        <v>0</v>
      </c>
      <c r="I331" s="7"/>
      <c r="J331" s="7"/>
      <c r="K331" s="7">
        <f t="shared" si="227"/>
        <v>0</v>
      </c>
      <c r="L331" s="7"/>
      <c r="M331" s="7"/>
      <c r="N331" s="7">
        <f t="shared" si="228"/>
        <v>0</v>
      </c>
      <c r="O331" s="7"/>
      <c r="P331" s="7"/>
      <c r="Q331" s="7">
        <f t="shared" si="229"/>
        <v>0</v>
      </c>
      <c r="R331" s="7"/>
      <c r="S331" s="7"/>
      <c r="T331" s="7">
        <f t="shared" si="230"/>
        <v>0</v>
      </c>
      <c r="U331" s="7"/>
      <c r="V331" s="7"/>
      <c r="W331" s="7">
        <f t="shared" si="231"/>
        <v>0</v>
      </c>
      <c r="X331" s="7"/>
      <c r="Y331" s="7"/>
      <c r="Z331" s="7">
        <f t="shared" si="232"/>
        <v>0</v>
      </c>
      <c r="AA331" s="7"/>
      <c r="AB331" s="7"/>
      <c r="AC331" s="7">
        <f t="shared" si="233"/>
        <v>0</v>
      </c>
      <c r="AD331" s="7"/>
      <c r="AE331" s="7"/>
      <c r="AF331" s="7">
        <f t="shared" si="234"/>
        <v>0</v>
      </c>
      <c r="AG331" s="7"/>
      <c r="AH331" s="7"/>
      <c r="AI331" s="7">
        <f t="shared" si="235"/>
        <v>0</v>
      </c>
      <c r="AJ331" s="7"/>
      <c r="AK331" s="7"/>
      <c r="AL331" s="7">
        <f t="shared" si="236"/>
        <v>0</v>
      </c>
      <c r="AM331" s="7"/>
      <c r="AN331" s="7"/>
      <c r="AO331" s="7">
        <f t="shared" si="237"/>
        <v>0</v>
      </c>
      <c r="AP331" s="7"/>
      <c r="AQ331" s="7"/>
      <c r="AR331" s="7">
        <f t="shared" si="238"/>
        <v>0</v>
      </c>
      <c r="AS331" s="7"/>
      <c r="AT331" s="7"/>
      <c r="AU331" s="7">
        <f t="shared" si="239"/>
        <v>0</v>
      </c>
      <c r="AV331" s="14"/>
      <c r="AW331" s="14"/>
      <c r="AX331" s="14">
        <f t="shared" si="240"/>
        <v>0</v>
      </c>
      <c r="AY331" s="14"/>
      <c r="AZ331" s="14"/>
      <c r="BA331" s="14">
        <f t="shared" si="241"/>
        <v>0</v>
      </c>
      <c r="BB331" s="14"/>
      <c r="BC331" s="14"/>
      <c r="BD331" s="14">
        <f t="shared" si="242"/>
        <v>0</v>
      </c>
      <c r="BE331" s="14"/>
      <c r="BF331" s="14"/>
      <c r="BG331" s="14">
        <f t="shared" si="243"/>
        <v>0</v>
      </c>
      <c r="BH331" s="14"/>
      <c r="BI331" s="14"/>
      <c r="BJ331" s="14">
        <f t="shared" si="244"/>
        <v>0</v>
      </c>
      <c r="BK331" s="14"/>
      <c r="BL331" s="14"/>
      <c r="BM331" s="14">
        <f t="shared" si="245"/>
        <v>0</v>
      </c>
      <c r="BN331" s="14"/>
      <c r="BO331" s="14"/>
      <c r="BP331" s="14">
        <f t="shared" si="246"/>
        <v>0</v>
      </c>
      <c r="BQ331" s="14"/>
      <c r="BR331" s="14"/>
      <c r="BS331" s="14">
        <f t="shared" si="247"/>
        <v>0</v>
      </c>
      <c r="BT331" s="14"/>
      <c r="BU331" s="14"/>
      <c r="BV331" s="14">
        <f t="shared" si="248"/>
        <v>0</v>
      </c>
      <c r="BW331" s="14"/>
      <c r="BX331" s="14"/>
      <c r="BY331" s="14">
        <f t="shared" si="249"/>
        <v>0</v>
      </c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</row>
    <row r="332" spans="1:104" s="1" customFormat="1">
      <c r="A332" s="11">
        <v>20</v>
      </c>
      <c r="B332" s="11"/>
      <c r="C332" s="7"/>
      <c r="D332" s="7"/>
      <c r="E332" s="7">
        <f t="shared" si="225"/>
        <v>0</v>
      </c>
      <c r="F332" s="7"/>
      <c r="G332" s="7"/>
      <c r="H332" s="7">
        <f t="shared" si="226"/>
        <v>0</v>
      </c>
      <c r="I332" s="7"/>
      <c r="J332" s="7"/>
      <c r="K332" s="7">
        <f t="shared" si="227"/>
        <v>0</v>
      </c>
      <c r="L332" s="7"/>
      <c r="M332" s="7"/>
      <c r="N332" s="7">
        <f t="shared" si="228"/>
        <v>0</v>
      </c>
      <c r="O332" s="7"/>
      <c r="P332" s="7"/>
      <c r="Q332" s="7">
        <f t="shared" si="229"/>
        <v>0</v>
      </c>
      <c r="R332" s="7"/>
      <c r="S332" s="7"/>
      <c r="T332" s="7">
        <f t="shared" si="230"/>
        <v>0</v>
      </c>
      <c r="U332" s="7"/>
      <c r="V332" s="7"/>
      <c r="W332" s="7">
        <f t="shared" si="231"/>
        <v>0</v>
      </c>
      <c r="X332" s="7"/>
      <c r="Y332" s="7"/>
      <c r="Z332" s="7">
        <f t="shared" si="232"/>
        <v>0</v>
      </c>
      <c r="AA332" s="7"/>
      <c r="AB332" s="7"/>
      <c r="AC332" s="7">
        <f t="shared" si="233"/>
        <v>0</v>
      </c>
      <c r="AD332" s="7"/>
      <c r="AE332" s="7"/>
      <c r="AF332" s="7">
        <f t="shared" si="234"/>
        <v>0</v>
      </c>
      <c r="AG332" s="7"/>
      <c r="AH332" s="7"/>
      <c r="AI332" s="7">
        <f t="shared" si="235"/>
        <v>0</v>
      </c>
      <c r="AJ332" s="7"/>
      <c r="AK332" s="7"/>
      <c r="AL332" s="7">
        <f t="shared" si="236"/>
        <v>0</v>
      </c>
      <c r="AM332" s="7"/>
      <c r="AN332" s="7"/>
      <c r="AO332" s="7">
        <f t="shared" si="237"/>
        <v>0</v>
      </c>
      <c r="AP332" s="7"/>
      <c r="AQ332" s="7"/>
      <c r="AR332" s="7">
        <f t="shared" si="238"/>
        <v>0</v>
      </c>
      <c r="AS332" s="7"/>
      <c r="AT332" s="7"/>
      <c r="AU332" s="7">
        <f t="shared" si="239"/>
        <v>0</v>
      </c>
      <c r="AV332" s="14"/>
      <c r="AW332" s="14"/>
      <c r="AX332" s="14">
        <f t="shared" si="240"/>
        <v>0</v>
      </c>
      <c r="AY332" s="14"/>
      <c r="AZ332" s="14"/>
      <c r="BA332" s="14">
        <f t="shared" si="241"/>
        <v>0</v>
      </c>
      <c r="BB332" s="14"/>
      <c r="BC332" s="14"/>
      <c r="BD332" s="14">
        <f t="shared" si="242"/>
        <v>0</v>
      </c>
      <c r="BE332" s="14"/>
      <c r="BF332" s="14"/>
      <c r="BG332" s="14">
        <f t="shared" si="243"/>
        <v>0</v>
      </c>
      <c r="BH332" s="14"/>
      <c r="BI332" s="14"/>
      <c r="BJ332" s="14">
        <f t="shared" si="244"/>
        <v>0</v>
      </c>
      <c r="BK332" s="14"/>
      <c r="BL332" s="14"/>
      <c r="BM332" s="14">
        <f t="shared" si="245"/>
        <v>0</v>
      </c>
      <c r="BN332" s="14"/>
      <c r="BO332" s="14"/>
      <c r="BP332" s="14">
        <f t="shared" si="246"/>
        <v>0</v>
      </c>
      <c r="BQ332" s="14"/>
      <c r="BR332" s="14"/>
      <c r="BS332" s="14">
        <f t="shared" si="247"/>
        <v>0</v>
      </c>
      <c r="BT332" s="14"/>
      <c r="BU332" s="14"/>
      <c r="BV332" s="14">
        <f t="shared" si="248"/>
        <v>0</v>
      </c>
      <c r="BW332" s="14"/>
      <c r="BX332" s="14"/>
      <c r="BY332" s="14">
        <f t="shared" si="249"/>
        <v>0</v>
      </c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</row>
    <row r="333" spans="1:104" s="1" customFormat="1">
      <c r="A333" s="11">
        <v>21</v>
      </c>
      <c r="B333" s="11"/>
      <c r="C333" s="7"/>
      <c r="D333" s="7"/>
      <c r="E333" s="7">
        <f t="shared" si="225"/>
        <v>0</v>
      </c>
      <c r="F333" s="7"/>
      <c r="G333" s="7"/>
      <c r="H333" s="7">
        <f t="shared" si="226"/>
        <v>0</v>
      </c>
      <c r="I333" s="7"/>
      <c r="J333" s="7"/>
      <c r="K333" s="7">
        <f t="shared" si="227"/>
        <v>0</v>
      </c>
      <c r="L333" s="7"/>
      <c r="M333" s="7"/>
      <c r="N333" s="7">
        <f t="shared" si="228"/>
        <v>0</v>
      </c>
      <c r="O333" s="7"/>
      <c r="P333" s="7"/>
      <c r="Q333" s="7">
        <f t="shared" si="229"/>
        <v>0</v>
      </c>
      <c r="R333" s="7"/>
      <c r="S333" s="7"/>
      <c r="T333" s="7">
        <f t="shared" si="230"/>
        <v>0</v>
      </c>
      <c r="U333" s="7"/>
      <c r="V333" s="7"/>
      <c r="W333" s="7">
        <f t="shared" si="231"/>
        <v>0</v>
      </c>
      <c r="X333" s="7"/>
      <c r="Y333" s="7"/>
      <c r="Z333" s="7">
        <f t="shared" si="232"/>
        <v>0</v>
      </c>
      <c r="AA333" s="7"/>
      <c r="AB333" s="7"/>
      <c r="AC333" s="7">
        <f t="shared" si="233"/>
        <v>0</v>
      </c>
      <c r="AD333" s="7"/>
      <c r="AE333" s="7"/>
      <c r="AF333" s="7">
        <f t="shared" si="234"/>
        <v>0</v>
      </c>
      <c r="AG333" s="7"/>
      <c r="AH333" s="7"/>
      <c r="AI333" s="7">
        <f t="shared" si="235"/>
        <v>0</v>
      </c>
      <c r="AJ333" s="7"/>
      <c r="AK333" s="7"/>
      <c r="AL333" s="7">
        <f t="shared" si="236"/>
        <v>0</v>
      </c>
      <c r="AM333" s="7"/>
      <c r="AN333" s="7"/>
      <c r="AO333" s="7">
        <f t="shared" si="237"/>
        <v>0</v>
      </c>
      <c r="AP333" s="7"/>
      <c r="AQ333" s="7"/>
      <c r="AR333" s="7">
        <f t="shared" si="238"/>
        <v>0</v>
      </c>
      <c r="AS333" s="7"/>
      <c r="AT333" s="7"/>
      <c r="AU333" s="7">
        <f t="shared" si="239"/>
        <v>0</v>
      </c>
      <c r="AV333" s="14"/>
      <c r="AW333" s="14"/>
      <c r="AX333" s="14">
        <f t="shared" si="240"/>
        <v>0</v>
      </c>
      <c r="AY333" s="14"/>
      <c r="AZ333" s="14"/>
      <c r="BA333" s="14">
        <f t="shared" si="241"/>
        <v>0</v>
      </c>
      <c r="BB333" s="14"/>
      <c r="BC333" s="14"/>
      <c r="BD333" s="14">
        <f t="shared" si="242"/>
        <v>0</v>
      </c>
      <c r="BE333" s="14"/>
      <c r="BF333" s="14"/>
      <c r="BG333" s="14">
        <f t="shared" si="243"/>
        <v>0</v>
      </c>
      <c r="BH333" s="14"/>
      <c r="BI333" s="14"/>
      <c r="BJ333" s="14">
        <f t="shared" si="244"/>
        <v>0</v>
      </c>
      <c r="BK333" s="14"/>
      <c r="BL333" s="14"/>
      <c r="BM333" s="14">
        <f t="shared" si="245"/>
        <v>0</v>
      </c>
      <c r="BN333" s="14"/>
      <c r="BO333" s="14"/>
      <c r="BP333" s="14">
        <f t="shared" si="246"/>
        <v>0</v>
      </c>
      <c r="BQ333" s="14"/>
      <c r="BR333" s="14"/>
      <c r="BS333" s="14">
        <f t="shared" si="247"/>
        <v>0</v>
      </c>
      <c r="BT333" s="14"/>
      <c r="BU333" s="14"/>
      <c r="BV333" s="14">
        <f t="shared" si="248"/>
        <v>0</v>
      </c>
      <c r="BW333" s="14"/>
      <c r="BX333" s="14"/>
      <c r="BY333" s="14">
        <f t="shared" si="249"/>
        <v>0</v>
      </c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</row>
    <row r="334" spans="1:104" s="1" customFormat="1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15"/>
      <c r="AW334" s="15"/>
      <c r="AX334" s="15"/>
      <c r="AY334" s="15"/>
      <c r="AZ334" s="15"/>
      <c r="BA334" s="15"/>
      <c r="BB334" s="15"/>
      <c r="BC334" s="15"/>
      <c r="BD334" s="15"/>
      <c r="BE334" s="15"/>
      <c r="BF334" s="15"/>
      <c r="BG334" s="15"/>
      <c r="BH334" s="15"/>
      <c r="BI334" s="15"/>
      <c r="BJ334" s="15"/>
      <c r="BK334" s="15"/>
      <c r="BL334" s="15"/>
      <c r="BM334" s="15"/>
      <c r="BN334" s="15"/>
      <c r="BO334" s="15"/>
      <c r="BP334" s="15"/>
      <c r="BQ334" s="15"/>
      <c r="BR334" s="15"/>
      <c r="BS334" s="15"/>
      <c r="BT334" s="15"/>
      <c r="BU334" s="15"/>
      <c r="BV334" s="15"/>
      <c r="BW334" s="15"/>
      <c r="BX334" s="15"/>
      <c r="BY334" s="15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</row>
    <row r="335" spans="1:104" s="1" customFormat="1">
      <c r="C335" s="8"/>
      <c r="D335" s="8"/>
      <c r="E335" s="9">
        <f>SUM(E313:E333)</f>
        <v>4840000</v>
      </c>
      <c r="F335" s="8"/>
      <c r="G335" s="8"/>
      <c r="H335" s="9">
        <f>SUM(H313:H333)</f>
        <v>2250000</v>
      </c>
      <c r="I335" s="8"/>
      <c r="J335" s="8"/>
      <c r="K335" s="9">
        <f>SUM(K313:K333)</f>
        <v>4200000</v>
      </c>
      <c r="L335" s="8"/>
      <c r="M335" s="8"/>
      <c r="N335" s="9">
        <f>SUM(N313:N333)</f>
        <v>2530000</v>
      </c>
      <c r="O335" s="8"/>
      <c r="P335" s="8"/>
      <c r="Q335" s="9">
        <f>SUM(Q313:Q333)</f>
        <v>25424000</v>
      </c>
      <c r="R335" s="8"/>
      <c r="S335" s="8"/>
      <c r="T335" s="9">
        <f>SUM(T313:T333)</f>
        <v>5050000</v>
      </c>
      <c r="U335" s="8"/>
      <c r="V335" s="8"/>
      <c r="W335" s="9">
        <f>SUM(W313:W333)</f>
        <v>340000</v>
      </c>
      <c r="X335" s="8"/>
      <c r="Y335" s="8"/>
      <c r="Z335" s="9">
        <f>SUM(Z313:Z333)</f>
        <v>2480000</v>
      </c>
      <c r="AA335" s="8"/>
      <c r="AB335" s="8"/>
      <c r="AC335" s="9">
        <f>SUM(AC313:AC333)</f>
        <v>7699200</v>
      </c>
      <c r="AD335" s="8"/>
      <c r="AE335" s="8"/>
      <c r="AF335" s="9">
        <f>SUM(AF313:AF333)</f>
        <v>951000</v>
      </c>
      <c r="AG335" s="8"/>
      <c r="AH335" s="8"/>
      <c r="AI335" s="9">
        <f>SUM(AI313:AI333)</f>
        <v>260000</v>
      </c>
      <c r="AJ335" s="8"/>
      <c r="AK335" s="8"/>
      <c r="AL335" s="9">
        <f>SUM(AL313:AL333)</f>
        <v>2980000</v>
      </c>
      <c r="AM335" s="8"/>
      <c r="AN335" s="8"/>
      <c r="AO335" s="9">
        <f>SUM(AO313:AO333)</f>
        <v>228000</v>
      </c>
      <c r="AP335" s="8"/>
      <c r="AQ335" s="8"/>
      <c r="AR335" s="9">
        <f>SUM(AR313:AR333)</f>
        <v>319000</v>
      </c>
      <c r="AS335" s="8"/>
      <c r="AT335" s="8"/>
      <c r="AU335" s="9">
        <f>SUM(AU313:AU333)</f>
        <v>5391500</v>
      </c>
      <c r="AV335" s="15"/>
      <c r="AW335" s="15"/>
      <c r="AX335" s="17">
        <f>SUM(AX313:AX333)</f>
        <v>17654000</v>
      </c>
      <c r="AY335" s="15"/>
      <c r="AZ335" s="15"/>
      <c r="BA335" s="17">
        <f>SUM(BA313:BA333)</f>
        <v>0</v>
      </c>
      <c r="BB335" s="15"/>
      <c r="BC335" s="15"/>
      <c r="BD335" s="17">
        <f>SUM(BD313:BD333)</f>
        <v>0</v>
      </c>
      <c r="BE335" s="15"/>
      <c r="BF335" s="15"/>
      <c r="BG335" s="17">
        <f>SUM(BG313:BG333)</f>
        <v>0</v>
      </c>
      <c r="BH335" s="15"/>
      <c r="BI335" s="15"/>
      <c r="BJ335" s="17">
        <f>SUM(BJ313:BJ333)</f>
        <v>0</v>
      </c>
      <c r="BK335" s="15"/>
      <c r="BL335" s="15"/>
      <c r="BM335" s="17">
        <f>SUM(BM313:BM333)</f>
        <v>0</v>
      </c>
      <c r="BN335" s="15"/>
      <c r="BO335" s="15"/>
      <c r="BP335" s="17">
        <f>SUM(BP313:BP333)</f>
        <v>0</v>
      </c>
      <c r="BQ335" s="15"/>
      <c r="BR335" s="15"/>
      <c r="BS335" s="17">
        <f>SUM(BS313:BS333)</f>
        <v>0</v>
      </c>
      <c r="BT335" s="15"/>
      <c r="BU335" s="15"/>
      <c r="BV335" s="17">
        <f>SUM(BV313:BV333)</f>
        <v>0</v>
      </c>
      <c r="BW335" s="15"/>
      <c r="BX335" s="15"/>
      <c r="BY335" s="17">
        <f>SUM(BY313:BY333)</f>
        <v>0</v>
      </c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</row>
    <row r="336" spans="1:104" s="1" customFormat="1">
      <c r="C336" s="8"/>
      <c r="D336" s="8" t="s">
        <v>71</v>
      </c>
      <c r="E336" s="9">
        <v>4840000</v>
      </c>
      <c r="F336" s="2"/>
      <c r="G336" s="8" t="s">
        <v>71</v>
      </c>
      <c r="H336" s="9"/>
      <c r="I336" s="2"/>
      <c r="J336" s="8" t="s">
        <v>71</v>
      </c>
      <c r="K336" s="9">
        <v>4200000</v>
      </c>
      <c r="L336" s="2"/>
      <c r="M336" s="8" t="s">
        <v>71</v>
      </c>
      <c r="N336" s="9">
        <v>2530000</v>
      </c>
      <c r="O336" s="2"/>
      <c r="P336" s="8" t="s">
        <v>71</v>
      </c>
      <c r="Q336" s="9">
        <v>25424000</v>
      </c>
      <c r="R336" s="2"/>
      <c r="S336" s="8" t="s">
        <v>71</v>
      </c>
      <c r="T336" s="9">
        <v>5050000</v>
      </c>
      <c r="U336" s="2"/>
      <c r="V336" s="8" t="s">
        <v>71</v>
      </c>
      <c r="W336" s="9"/>
      <c r="X336" s="2"/>
      <c r="Y336" s="8" t="s">
        <v>71</v>
      </c>
      <c r="Z336" s="9">
        <v>2480000</v>
      </c>
      <c r="AA336" s="2"/>
      <c r="AB336" s="8" t="s">
        <v>71</v>
      </c>
      <c r="AC336" s="9">
        <v>7699200</v>
      </c>
      <c r="AD336" s="2"/>
      <c r="AE336" s="8" t="s">
        <v>71</v>
      </c>
      <c r="AF336" s="9">
        <v>951000</v>
      </c>
      <c r="AG336" s="2"/>
      <c r="AH336" s="8" t="s">
        <v>71</v>
      </c>
      <c r="AI336" s="9">
        <v>260000</v>
      </c>
      <c r="AJ336" s="2"/>
      <c r="AK336" s="8" t="s">
        <v>71</v>
      </c>
      <c r="AL336" s="9"/>
      <c r="AM336" s="2"/>
      <c r="AN336" s="8" t="s">
        <v>71</v>
      </c>
      <c r="AO336" s="9">
        <v>228000</v>
      </c>
      <c r="AP336" s="2"/>
      <c r="AQ336" s="8" t="s">
        <v>71</v>
      </c>
      <c r="AR336" s="9">
        <v>319000</v>
      </c>
      <c r="AS336" s="2"/>
      <c r="AT336" s="8" t="s">
        <v>71</v>
      </c>
      <c r="AU336" s="9">
        <v>5391500</v>
      </c>
      <c r="AW336" s="15" t="s">
        <v>71</v>
      </c>
      <c r="AX336" s="17">
        <v>17654000</v>
      </c>
      <c r="AZ336" s="15" t="s">
        <v>71</v>
      </c>
      <c r="BA336" s="17"/>
      <c r="BC336" s="15" t="s">
        <v>71</v>
      </c>
      <c r="BD336" s="17"/>
      <c r="BF336" s="15" t="s">
        <v>71</v>
      </c>
      <c r="BG336" s="17"/>
      <c r="BI336" s="15" t="s">
        <v>71</v>
      </c>
      <c r="BJ336" s="17"/>
      <c r="BL336" s="15" t="s">
        <v>71</v>
      </c>
      <c r="BM336" s="17"/>
      <c r="BO336" s="15" t="s">
        <v>71</v>
      </c>
      <c r="BP336" s="17"/>
      <c r="BR336" s="15" t="s">
        <v>71</v>
      </c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</row>
    <row r="337" spans="1:104" s="1" customFormat="1">
      <c r="C337" s="8"/>
      <c r="D337" s="8" t="s">
        <v>82</v>
      </c>
      <c r="E337" s="9">
        <f>E335-E336</f>
        <v>0</v>
      </c>
      <c r="F337" s="2"/>
      <c r="G337" s="8" t="s">
        <v>82</v>
      </c>
      <c r="H337" s="9">
        <f>H335-H336</f>
        <v>2250000</v>
      </c>
      <c r="I337" s="2"/>
      <c r="J337" s="8" t="s">
        <v>82</v>
      </c>
      <c r="K337" s="9">
        <f>K335-K336</f>
        <v>0</v>
      </c>
      <c r="L337" s="2"/>
      <c r="M337" s="8" t="s">
        <v>82</v>
      </c>
      <c r="N337" s="9">
        <f>N335-N336</f>
        <v>0</v>
      </c>
      <c r="O337" s="2"/>
      <c r="P337" s="8" t="s">
        <v>82</v>
      </c>
      <c r="Q337" s="9">
        <f>Q335-Q336</f>
        <v>0</v>
      </c>
      <c r="R337" s="2"/>
      <c r="S337" s="8" t="s">
        <v>82</v>
      </c>
      <c r="T337" s="9">
        <f>T335-T336</f>
        <v>0</v>
      </c>
      <c r="U337" s="2"/>
      <c r="V337" s="8" t="s">
        <v>82</v>
      </c>
      <c r="W337" s="9">
        <f>W335-W336</f>
        <v>340000</v>
      </c>
      <c r="X337" s="2"/>
      <c r="Y337" s="8" t="s">
        <v>82</v>
      </c>
      <c r="Z337" s="9">
        <f>Z335-Z336</f>
        <v>0</v>
      </c>
      <c r="AA337" s="2"/>
      <c r="AB337" s="8" t="s">
        <v>82</v>
      </c>
      <c r="AC337" s="9">
        <f>AC335-AC336</f>
        <v>0</v>
      </c>
      <c r="AD337" s="2"/>
      <c r="AE337" s="8" t="s">
        <v>82</v>
      </c>
      <c r="AF337" s="9">
        <f>AF335-AF336</f>
        <v>0</v>
      </c>
      <c r="AG337" s="2"/>
      <c r="AH337" s="8" t="s">
        <v>82</v>
      </c>
      <c r="AI337" s="9">
        <f>AI335-AI336</f>
        <v>0</v>
      </c>
      <c r="AJ337" s="2"/>
      <c r="AK337" s="8" t="s">
        <v>82</v>
      </c>
      <c r="AL337" s="9">
        <f>AL335-AL336</f>
        <v>2980000</v>
      </c>
      <c r="AM337" s="2"/>
      <c r="AN337" s="8" t="s">
        <v>82</v>
      </c>
      <c r="AO337" s="9">
        <f>AO335-AO336</f>
        <v>0</v>
      </c>
      <c r="AP337" s="2"/>
      <c r="AQ337" s="8" t="s">
        <v>82</v>
      </c>
      <c r="AR337" s="9">
        <f>AR335-AR336</f>
        <v>0</v>
      </c>
      <c r="AS337" s="2"/>
      <c r="AT337" s="8" t="s">
        <v>82</v>
      </c>
      <c r="AU337" s="9">
        <f>AU335-AU336</f>
        <v>0</v>
      </c>
      <c r="AW337" s="15" t="s">
        <v>82</v>
      </c>
      <c r="AX337" s="17">
        <f>AX335-AX336</f>
        <v>0</v>
      </c>
      <c r="AZ337" s="15" t="s">
        <v>82</v>
      </c>
      <c r="BA337" s="17">
        <f>BA335-BA336</f>
        <v>0</v>
      </c>
      <c r="BC337" s="15" t="s">
        <v>82</v>
      </c>
      <c r="BD337" s="17">
        <f>BD335-BD336</f>
        <v>0</v>
      </c>
      <c r="BF337" s="15" t="s">
        <v>82</v>
      </c>
      <c r="BG337" s="17">
        <f>BG335-BG336</f>
        <v>0</v>
      </c>
      <c r="BI337" s="15" t="s">
        <v>82</v>
      </c>
      <c r="BJ337" s="17">
        <f>BJ335-BJ336</f>
        <v>0</v>
      </c>
      <c r="BL337" s="15" t="s">
        <v>82</v>
      </c>
      <c r="BM337" s="17">
        <f>BM335-BM336</f>
        <v>0</v>
      </c>
      <c r="BO337" s="15" t="s">
        <v>82</v>
      </c>
      <c r="BP337" s="17">
        <f>BP335-BP336</f>
        <v>0</v>
      </c>
      <c r="BR337" s="15" t="s">
        <v>82</v>
      </c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</row>
    <row r="338" spans="1:104" s="1" customFormat="1">
      <c r="C338" s="8"/>
      <c r="D338" s="8"/>
      <c r="E338" s="8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</row>
    <row r="339" spans="1:104" s="1" customFormat="1" ht="2.1" customHeight="1">
      <c r="C339" s="8"/>
      <c r="D339" s="8"/>
      <c r="E339" s="8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</row>
    <row r="340" spans="1:104" s="1" customFormat="1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</row>
    <row r="341" spans="1:104" s="1" customFormat="1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</row>
    <row r="344" spans="1:104">
      <c r="A344" s="98" t="s">
        <v>27</v>
      </c>
      <c r="B344" s="94"/>
      <c r="C344" s="95" t="s">
        <v>102</v>
      </c>
      <c r="D344" s="96"/>
      <c r="E344" s="97"/>
      <c r="F344" s="95" t="s">
        <v>140</v>
      </c>
      <c r="G344" s="96"/>
      <c r="H344" s="97"/>
      <c r="I344" s="95" t="s">
        <v>121</v>
      </c>
      <c r="J344" s="96"/>
      <c r="K344" s="97"/>
      <c r="L344" s="95" t="s">
        <v>142</v>
      </c>
      <c r="M344" s="96"/>
      <c r="N344" s="97"/>
      <c r="O344" s="95" t="s">
        <v>115</v>
      </c>
      <c r="P344" s="96"/>
      <c r="Q344" s="97"/>
      <c r="R344" s="95" t="s">
        <v>114</v>
      </c>
      <c r="S344" s="96"/>
      <c r="T344" s="97"/>
      <c r="U344" s="95" t="s">
        <v>103</v>
      </c>
      <c r="V344" s="96"/>
      <c r="W344" s="97"/>
      <c r="X344" s="95" t="s">
        <v>109</v>
      </c>
      <c r="Y344" s="96"/>
      <c r="Z344" s="97"/>
      <c r="AA344" s="95" t="s">
        <v>122</v>
      </c>
      <c r="AB344" s="96"/>
      <c r="AC344" s="97"/>
      <c r="AD344" s="95" t="s">
        <v>125</v>
      </c>
      <c r="AE344" s="96"/>
      <c r="AF344" s="97"/>
      <c r="AG344" s="95"/>
      <c r="AH344" s="96"/>
      <c r="AI344" s="97"/>
      <c r="AJ344" s="95"/>
      <c r="AK344" s="96"/>
      <c r="AL344" s="97"/>
      <c r="AM344" s="95"/>
      <c r="AN344" s="96"/>
      <c r="AO344" s="97"/>
      <c r="AP344" s="95"/>
      <c r="AQ344" s="96"/>
      <c r="AR344" s="97"/>
      <c r="AS344" s="95"/>
      <c r="AT344" s="96"/>
      <c r="AU344" s="97"/>
      <c r="AV344" s="95"/>
      <c r="AW344" s="96"/>
      <c r="AX344" s="97"/>
      <c r="AY344" s="95"/>
      <c r="AZ344" s="96"/>
      <c r="BA344" s="97"/>
      <c r="BB344" s="95"/>
      <c r="BC344" s="96"/>
      <c r="BD344" s="97"/>
      <c r="BE344" s="95"/>
      <c r="BF344" s="96"/>
      <c r="BG344" s="97"/>
      <c r="BH344" s="95"/>
      <c r="BI344" s="96"/>
      <c r="BJ344" s="97"/>
      <c r="BK344" s="95"/>
      <c r="BL344" s="96"/>
      <c r="BM344" s="97"/>
      <c r="BN344" s="95"/>
      <c r="BO344" s="96"/>
      <c r="BP344" s="97"/>
      <c r="BQ344" s="95"/>
      <c r="BR344" s="96"/>
      <c r="BS344" s="97"/>
      <c r="BT344" s="95"/>
      <c r="BU344" s="96"/>
      <c r="BV344" s="97"/>
      <c r="BW344" s="95"/>
      <c r="BX344" s="96"/>
      <c r="BY344" s="97"/>
    </row>
    <row r="345" spans="1:104">
      <c r="A345" s="5" t="s">
        <v>10</v>
      </c>
      <c r="B345" s="5" t="s">
        <v>46</v>
      </c>
      <c r="C345" s="5" t="s">
        <v>11</v>
      </c>
      <c r="D345" s="5" t="s">
        <v>3</v>
      </c>
      <c r="E345" s="5" t="s">
        <v>38</v>
      </c>
      <c r="F345" s="5" t="s">
        <v>11</v>
      </c>
      <c r="G345" s="5" t="s">
        <v>3</v>
      </c>
      <c r="H345" s="5" t="s">
        <v>38</v>
      </c>
      <c r="I345" s="5" t="s">
        <v>11</v>
      </c>
      <c r="J345" s="5" t="s">
        <v>3</v>
      </c>
      <c r="K345" s="5" t="s">
        <v>38</v>
      </c>
      <c r="L345" s="5" t="s">
        <v>11</v>
      </c>
      <c r="M345" s="5" t="s">
        <v>3</v>
      </c>
      <c r="N345" s="5" t="s">
        <v>38</v>
      </c>
      <c r="O345" s="5" t="s">
        <v>11</v>
      </c>
      <c r="P345" s="5" t="s">
        <v>3</v>
      </c>
      <c r="Q345" s="5" t="s">
        <v>38</v>
      </c>
      <c r="R345" s="5" t="s">
        <v>11</v>
      </c>
      <c r="S345" s="5" t="s">
        <v>3</v>
      </c>
      <c r="T345" s="5" t="s">
        <v>38</v>
      </c>
      <c r="U345" s="5" t="s">
        <v>11</v>
      </c>
      <c r="V345" s="5" t="s">
        <v>3</v>
      </c>
      <c r="W345" s="5" t="s">
        <v>38</v>
      </c>
      <c r="X345" s="5" t="s">
        <v>11</v>
      </c>
      <c r="Y345" s="5" t="s">
        <v>3</v>
      </c>
      <c r="Z345" s="5" t="s">
        <v>38</v>
      </c>
      <c r="AA345" s="5" t="s">
        <v>11</v>
      </c>
      <c r="AB345" s="5" t="s">
        <v>3</v>
      </c>
      <c r="AC345" s="5" t="s">
        <v>38</v>
      </c>
      <c r="AD345" s="5" t="s">
        <v>11</v>
      </c>
      <c r="AE345" s="5" t="s">
        <v>3</v>
      </c>
      <c r="AF345" s="5" t="s">
        <v>38</v>
      </c>
      <c r="AG345" s="5" t="s">
        <v>11</v>
      </c>
      <c r="AH345" s="5" t="s">
        <v>3</v>
      </c>
      <c r="AI345" s="5" t="s">
        <v>38</v>
      </c>
      <c r="AJ345" s="5" t="s">
        <v>11</v>
      </c>
      <c r="AK345" s="5" t="s">
        <v>3</v>
      </c>
      <c r="AL345" s="5" t="s">
        <v>38</v>
      </c>
      <c r="AM345" s="5" t="s">
        <v>11</v>
      </c>
      <c r="AN345" s="5" t="s">
        <v>3</v>
      </c>
      <c r="AO345" s="5" t="s">
        <v>38</v>
      </c>
      <c r="AP345" s="5" t="s">
        <v>11</v>
      </c>
      <c r="AQ345" s="5" t="s">
        <v>3</v>
      </c>
      <c r="AR345" s="5" t="s">
        <v>38</v>
      </c>
      <c r="AS345" s="5" t="s">
        <v>11</v>
      </c>
      <c r="AT345" s="5" t="s">
        <v>3</v>
      </c>
      <c r="AU345" s="5" t="s">
        <v>38</v>
      </c>
      <c r="AV345" s="5" t="s">
        <v>11</v>
      </c>
      <c r="AW345" s="5" t="s">
        <v>3</v>
      </c>
      <c r="AX345" s="5" t="s">
        <v>38</v>
      </c>
      <c r="AY345" s="5" t="s">
        <v>11</v>
      </c>
      <c r="AZ345" s="5" t="s">
        <v>3</v>
      </c>
      <c r="BA345" s="5" t="s">
        <v>38</v>
      </c>
      <c r="BB345" s="5" t="s">
        <v>11</v>
      </c>
      <c r="BC345" s="5" t="s">
        <v>3</v>
      </c>
      <c r="BD345" s="5" t="s">
        <v>38</v>
      </c>
      <c r="BE345" s="5" t="s">
        <v>11</v>
      </c>
      <c r="BF345" s="5" t="s">
        <v>3</v>
      </c>
      <c r="BG345" s="5" t="s">
        <v>38</v>
      </c>
      <c r="BH345" s="5" t="s">
        <v>11</v>
      </c>
      <c r="BI345" s="5" t="s">
        <v>3</v>
      </c>
      <c r="BJ345" s="5" t="s">
        <v>38</v>
      </c>
      <c r="BK345" s="5" t="s">
        <v>11</v>
      </c>
      <c r="BL345" s="5" t="s">
        <v>3</v>
      </c>
      <c r="BM345" s="5" t="s">
        <v>38</v>
      </c>
      <c r="BN345" s="5" t="s">
        <v>11</v>
      </c>
      <c r="BO345" s="5" t="s">
        <v>3</v>
      </c>
      <c r="BP345" s="5" t="s">
        <v>38</v>
      </c>
      <c r="BQ345" s="5" t="s">
        <v>11</v>
      </c>
      <c r="BR345" s="5" t="s">
        <v>3</v>
      </c>
      <c r="BS345" s="5" t="s">
        <v>38</v>
      </c>
      <c r="BT345" s="5" t="s">
        <v>11</v>
      </c>
      <c r="BU345" s="5" t="s">
        <v>3</v>
      </c>
      <c r="BV345" s="5" t="s">
        <v>38</v>
      </c>
      <c r="BW345" s="5" t="s">
        <v>11</v>
      </c>
      <c r="BX345" s="5" t="s">
        <v>3</v>
      </c>
      <c r="BY345" s="5" t="s">
        <v>38</v>
      </c>
    </row>
    <row r="346" spans="1:104" s="1" customFormat="1" ht="3" customHeight="1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</row>
    <row r="347" spans="1:104" s="1" customFormat="1">
      <c r="A347" s="11">
        <v>1</v>
      </c>
      <c r="B347" s="11" t="s">
        <v>53</v>
      </c>
      <c r="C347" s="7">
        <v>600</v>
      </c>
      <c r="D347" s="7">
        <v>41000</v>
      </c>
      <c r="E347" s="7">
        <f t="shared" ref="E347:E367" si="250">C347*D347</f>
        <v>24600000</v>
      </c>
      <c r="F347" s="7"/>
      <c r="G347" s="7"/>
      <c r="H347" s="7">
        <f t="shared" ref="H347:H367" si="251">F347*G347</f>
        <v>0</v>
      </c>
      <c r="I347" s="7"/>
      <c r="J347" s="7"/>
      <c r="K347" s="7">
        <f t="shared" ref="K347:K367" si="252">I347*J347</f>
        <v>0</v>
      </c>
      <c r="L347" s="7">
        <v>6</v>
      </c>
      <c r="M347" s="7">
        <v>40000</v>
      </c>
      <c r="N347" s="7">
        <f t="shared" ref="N347:N367" si="253">L347*M347</f>
        <v>240000</v>
      </c>
      <c r="O347" s="7">
        <v>5</v>
      </c>
      <c r="P347" s="7">
        <v>40000</v>
      </c>
      <c r="Q347" s="7">
        <f t="shared" ref="Q347:Q367" si="254">O347*P347</f>
        <v>200000</v>
      </c>
      <c r="R347" s="7"/>
      <c r="S347" s="7"/>
      <c r="T347" s="7">
        <f t="shared" ref="T347:T367" si="255">R347*S347</f>
        <v>0</v>
      </c>
      <c r="U347" s="7">
        <v>25</v>
      </c>
      <c r="V347" s="7">
        <v>45000</v>
      </c>
      <c r="W347" s="7">
        <f t="shared" ref="W347:W367" si="256">U347*V347</f>
        <v>1125000</v>
      </c>
      <c r="X347" s="7">
        <v>30</v>
      </c>
      <c r="Y347" s="7">
        <v>40000</v>
      </c>
      <c r="Z347" s="7">
        <f t="shared" ref="Z347:Z367" si="257">X347*Y347</f>
        <v>1200000</v>
      </c>
      <c r="AA347" s="7"/>
      <c r="AB347" s="7"/>
      <c r="AC347" s="7">
        <f t="shared" ref="AC347:AC367" si="258">AA347*AB347</f>
        <v>0</v>
      </c>
      <c r="AD347" s="7">
        <v>174</v>
      </c>
      <c r="AE347" s="7">
        <v>40000</v>
      </c>
      <c r="AF347" s="7">
        <f t="shared" ref="AF347:AF367" si="259">AD347*AE347</f>
        <v>6960000</v>
      </c>
      <c r="AG347" s="7"/>
      <c r="AH347" s="7"/>
      <c r="AI347" s="7">
        <f t="shared" ref="AI347:AI367" si="260">AG347*AH347</f>
        <v>0</v>
      </c>
      <c r="AJ347" s="7"/>
      <c r="AK347" s="7"/>
      <c r="AL347" s="7">
        <f t="shared" ref="AL347:AL367" si="261">AJ347*AK347</f>
        <v>0</v>
      </c>
      <c r="AM347" s="7"/>
      <c r="AN347" s="7"/>
      <c r="AO347" s="7">
        <f t="shared" ref="AO347:AO367" si="262">AM347*AN347</f>
        <v>0</v>
      </c>
      <c r="AP347" s="7"/>
      <c r="AQ347" s="7"/>
      <c r="AR347" s="7">
        <f t="shared" ref="AR347:AR367" si="263">AP347*AQ347</f>
        <v>0</v>
      </c>
      <c r="AS347" s="7"/>
      <c r="AT347" s="7"/>
      <c r="AU347" s="7">
        <f t="shared" ref="AU347:AU367" si="264">AS347*AT347</f>
        <v>0</v>
      </c>
      <c r="AV347" s="14"/>
      <c r="AW347" s="14"/>
      <c r="AX347" s="14">
        <f t="shared" ref="AX347:AX367" si="265">AV347*AW347</f>
        <v>0</v>
      </c>
      <c r="AY347" s="14"/>
      <c r="AZ347" s="14"/>
      <c r="BA347" s="14">
        <f t="shared" ref="BA347:BA367" si="266">AY347*AZ347</f>
        <v>0</v>
      </c>
      <c r="BB347" s="14"/>
      <c r="BC347" s="14"/>
      <c r="BD347" s="14">
        <f t="shared" ref="BD347:BD367" si="267">BB347*BC347</f>
        <v>0</v>
      </c>
      <c r="BE347" s="14"/>
      <c r="BF347" s="14"/>
      <c r="BG347" s="14">
        <f t="shared" ref="BG347:BG367" si="268">BE347*BF347</f>
        <v>0</v>
      </c>
      <c r="BH347" s="14"/>
      <c r="BI347" s="14"/>
      <c r="BJ347" s="14">
        <f t="shared" ref="BJ347:BJ367" si="269">BH347*BI347</f>
        <v>0</v>
      </c>
      <c r="BK347" s="14"/>
      <c r="BL347" s="14"/>
      <c r="BM347" s="14">
        <f t="shared" ref="BM347:BM367" si="270">BK347*BL347</f>
        <v>0</v>
      </c>
      <c r="BN347" s="14"/>
      <c r="BO347" s="14"/>
      <c r="BP347" s="14">
        <f t="shared" ref="BP347:BP367" si="271">BN347*BO347</f>
        <v>0</v>
      </c>
      <c r="BQ347" s="14"/>
      <c r="BR347" s="14"/>
      <c r="BS347" s="14">
        <f t="shared" ref="BS347:BS367" si="272">BQ347*BR347</f>
        <v>0</v>
      </c>
      <c r="BT347" s="14"/>
      <c r="BU347" s="14"/>
      <c r="BV347" s="14">
        <f t="shared" ref="BV347:BV367" si="273">BT347*BU347</f>
        <v>0</v>
      </c>
      <c r="BW347" s="14"/>
      <c r="BX347" s="14"/>
      <c r="BY347" s="14">
        <f t="shared" ref="BY347:BY367" si="274">BW347*BX347</f>
        <v>0</v>
      </c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</row>
    <row r="348" spans="1:104" s="1" customFormat="1">
      <c r="A348" s="11">
        <v>2</v>
      </c>
      <c r="B348" s="11" t="s">
        <v>56</v>
      </c>
      <c r="C348" s="7"/>
      <c r="D348" s="7"/>
      <c r="E348" s="7">
        <f t="shared" si="250"/>
        <v>0</v>
      </c>
      <c r="F348" s="7"/>
      <c r="G348" s="7"/>
      <c r="H348" s="7">
        <f t="shared" si="251"/>
        <v>0</v>
      </c>
      <c r="I348" s="7"/>
      <c r="J348" s="7"/>
      <c r="K348" s="7">
        <f t="shared" si="252"/>
        <v>0</v>
      </c>
      <c r="L348" s="7">
        <v>5</v>
      </c>
      <c r="M348" s="7">
        <v>37000</v>
      </c>
      <c r="N348" s="7">
        <f t="shared" si="253"/>
        <v>185000</v>
      </c>
      <c r="O348" s="7"/>
      <c r="P348" s="7"/>
      <c r="Q348" s="7">
        <f t="shared" si="254"/>
        <v>0</v>
      </c>
      <c r="R348" s="7"/>
      <c r="S348" s="7"/>
      <c r="T348" s="7">
        <f t="shared" si="255"/>
        <v>0</v>
      </c>
      <c r="U348" s="7">
        <v>5</v>
      </c>
      <c r="V348" s="7">
        <v>38000</v>
      </c>
      <c r="W348" s="7">
        <f t="shared" si="256"/>
        <v>190000</v>
      </c>
      <c r="X348" s="7"/>
      <c r="Y348" s="7"/>
      <c r="Z348" s="7">
        <f t="shared" si="257"/>
        <v>0</v>
      </c>
      <c r="AA348" s="7"/>
      <c r="AB348" s="7"/>
      <c r="AC348" s="7">
        <f t="shared" si="258"/>
        <v>0</v>
      </c>
      <c r="AD348" s="7"/>
      <c r="AE348" s="7"/>
      <c r="AF348" s="7">
        <f t="shared" si="259"/>
        <v>0</v>
      </c>
      <c r="AG348" s="7"/>
      <c r="AH348" s="7"/>
      <c r="AI348" s="7">
        <f t="shared" si="260"/>
        <v>0</v>
      </c>
      <c r="AJ348" s="7"/>
      <c r="AK348" s="7"/>
      <c r="AL348" s="7">
        <f t="shared" si="261"/>
        <v>0</v>
      </c>
      <c r="AM348" s="7"/>
      <c r="AN348" s="7"/>
      <c r="AO348" s="7">
        <f t="shared" si="262"/>
        <v>0</v>
      </c>
      <c r="AP348" s="7"/>
      <c r="AQ348" s="7"/>
      <c r="AR348" s="7">
        <f t="shared" si="263"/>
        <v>0</v>
      </c>
      <c r="AS348" s="7"/>
      <c r="AT348" s="7"/>
      <c r="AU348" s="7">
        <f t="shared" si="264"/>
        <v>0</v>
      </c>
      <c r="AV348" s="14"/>
      <c r="AW348" s="14"/>
      <c r="AX348" s="14">
        <f t="shared" si="265"/>
        <v>0</v>
      </c>
      <c r="AY348" s="14"/>
      <c r="AZ348" s="14"/>
      <c r="BA348" s="14">
        <f t="shared" si="266"/>
        <v>0</v>
      </c>
      <c r="BB348" s="14"/>
      <c r="BC348" s="14"/>
      <c r="BD348" s="14">
        <f t="shared" si="267"/>
        <v>0</v>
      </c>
      <c r="BE348" s="14"/>
      <c r="BF348" s="14"/>
      <c r="BG348" s="14">
        <f t="shared" si="268"/>
        <v>0</v>
      </c>
      <c r="BH348" s="14"/>
      <c r="BI348" s="14"/>
      <c r="BJ348" s="14">
        <f t="shared" si="269"/>
        <v>0</v>
      </c>
      <c r="BK348" s="14"/>
      <c r="BL348" s="14"/>
      <c r="BM348" s="14">
        <f t="shared" si="270"/>
        <v>0</v>
      </c>
      <c r="BN348" s="14"/>
      <c r="BO348" s="14"/>
      <c r="BP348" s="14">
        <f t="shared" si="271"/>
        <v>0</v>
      </c>
      <c r="BQ348" s="14"/>
      <c r="BR348" s="14"/>
      <c r="BS348" s="14">
        <f t="shared" si="272"/>
        <v>0</v>
      </c>
      <c r="BT348" s="14"/>
      <c r="BU348" s="14"/>
      <c r="BV348" s="14">
        <f t="shared" si="273"/>
        <v>0</v>
      </c>
      <c r="BW348" s="14"/>
      <c r="BX348" s="14"/>
      <c r="BY348" s="14">
        <f t="shared" si="274"/>
        <v>0</v>
      </c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</row>
    <row r="349" spans="1:104" s="1" customFormat="1">
      <c r="A349" s="11">
        <v>3</v>
      </c>
      <c r="B349" s="11" t="s">
        <v>58</v>
      </c>
      <c r="C349" s="7"/>
      <c r="D349" s="7"/>
      <c r="E349" s="7">
        <f t="shared" si="250"/>
        <v>0</v>
      </c>
      <c r="F349" s="7"/>
      <c r="G349" s="7"/>
      <c r="H349" s="7">
        <f t="shared" si="251"/>
        <v>0</v>
      </c>
      <c r="I349" s="7">
        <v>200</v>
      </c>
      <c r="J349" s="7">
        <v>42000</v>
      </c>
      <c r="K349" s="7">
        <f t="shared" si="252"/>
        <v>8400000</v>
      </c>
      <c r="L349" s="7"/>
      <c r="M349" s="7"/>
      <c r="N349" s="7">
        <f t="shared" si="253"/>
        <v>0</v>
      </c>
      <c r="O349" s="7"/>
      <c r="P349" s="7"/>
      <c r="Q349" s="7">
        <f t="shared" si="254"/>
        <v>0</v>
      </c>
      <c r="R349" s="7"/>
      <c r="S349" s="7"/>
      <c r="T349" s="7">
        <f t="shared" si="255"/>
        <v>0</v>
      </c>
      <c r="U349" s="7"/>
      <c r="V349" s="7"/>
      <c r="W349" s="7">
        <f t="shared" si="256"/>
        <v>0</v>
      </c>
      <c r="X349" s="7"/>
      <c r="Y349" s="7"/>
      <c r="Z349" s="7">
        <f t="shared" si="257"/>
        <v>0</v>
      </c>
      <c r="AA349" s="7"/>
      <c r="AB349" s="7"/>
      <c r="AC349" s="7">
        <f t="shared" si="258"/>
        <v>0</v>
      </c>
      <c r="AD349" s="7">
        <v>260</v>
      </c>
      <c r="AE349" s="7">
        <v>35000</v>
      </c>
      <c r="AF349" s="7">
        <f t="shared" si="259"/>
        <v>9100000</v>
      </c>
      <c r="AG349" s="7"/>
      <c r="AH349" s="7"/>
      <c r="AI349" s="7">
        <f t="shared" si="260"/>
        <v>0</v>
      </c>
      <c r="AJ349" s="7"/>
      <c r="AK349" s="7"/>
      <c r="AL349" s="7">
        <f t="shared" si="261"/>
        <v>0</v>
      </c>
      <c r="AM349" s="7"/>
      <c r="AN349" s="7"/>
      <c r="AO349" s="7">
        <f t="shared" si="262"/>
        <v>0</v>
      </c>
      <c r="AP349" s="7"/>
      <c r="AQ349" s="7"/>
      <c r="AR349" s="7">
        <f t="shared" si="263"/>
        <v>0</v>
      </c>
      <c r="AS349" s="7"/>
      <c r="AT349" s="7"/>
      <c r="AU349" s="7">
        <f t="shared" si="264"/>
        <v>0</v>
      </c>
      <c r="AV349" s="14"/>
      <c r="AW349" s="14"/>
      <c r="AX349" s="14">
        <f t="shared" si="265"/>
        <v>0</v>
      </c>
      <c r="AY349" s="14"/>
      <c r="AZ349" s="14"/>
      <c r="BA349" s="14">
        <f t="shared" si="266"/>
        <v>0</v>
      </c>
      <c r="BB349" s="14"/>
      <c r="BC349" s="14"/>
      <c r="BD349" s="14">
        <f t="shared" si="267"/>
        <v>0</v>
      </c>
      <c r="BE349" s="14"/>
      <c r="BF349" s="14"/>
      <c r="BG349" s="14">
        <f t="shared" si="268"/>
        <v>0</v>
      </c>
      <c r="BH349" s="14"/>
      <c r="BI349" s="14"/>
      <c r="BJ349" s="14">
        <f t="shared" si="269"/>
        <v>0</v>
      </c>
      <c r="BK349" s="14"/>
      <c r="BL349" s="14"/>
      <c r="BM349" s="14">
        <f t="shared" si="270"/>
        <v>0</v>
      </c>
      <c r="BN349" s="14"/>
      <c r="BO349" s="14"/>
      <c r="BP349" s="14">
        <f t="shared" si="271"/>
        <v>0</v>
      </c>
      <c r="BQ349" s="14"/>
      <c r="BR349" s="14"/>
      <c r="BS349" s="14">
        <f t="shared" si="272"/>
        <v>0</v>
      </c>
      <c r="BT349" s="14"/>
      <c r="BU349" s="14"/>
      <c r="BV349" s="14">
        <f t="shared" si="273"/>
        <v>0</v>
      </c>
      <c r="BW349" s="14"/>
      <c r="BX349" s="14"/>
      <c r="BY349" s="14">
        <f t="shared" si="274"/>
        <v>0</v>
      </c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</row>
    <row r="350" spans="1:104" s="1" customFormat="1">
      <c r="A350" s="11">
        <v>4</v>
      </c>
      <c r="B350" s="11" t="s">
        <v>61</v>
      </c>
      <c r="C350" s="7"/>
      <c r="D350" s="7"/>
      <c r="E350" s="7">
        <f t="shared" si="250"/>
        <v>0</v>
      </c>
      <c r="F350" s="7">
        <v>20</v>
      </c>
      <c r="G350" s="7">
        <v>34000</v>
      </c>
      <c r="H350" s="7">
        <f t="shared" si="251"/>
        <v>680000</v>
      </c>
      <c r="I350" s="7"/>
      <c r="J350" s="7"/>
      <c r="K350" s="7">
        <f t="shared" si="252"/>
        <v>0</v>
      </c>
      <c r="L350" s="7">
        <v>50</v>
      </c>
      <c r="M350" s="7">
        <v>33000</v>
      </c>
      <c r="N350" s="7">
        <f t="shared" si="253"/>
        <v>1650000</v>
      </c>
      <c r="O350" s="7">
        <v>10</v>
      </c>
      <c r="P350" s="7">
        <v>33000</v>
      </c>
      <c r="Q350" s="7">
        <f t="shared" si="254"/>
        <v>330000</v>
      </c>
      <c r="R350" s="7">
        <v>50</v>
      </c>
      <c r="S350" s="7">
        <v>33000</v>
      </c>
      <c r="T350" s="7">
        <f t="shared" si="255"/>
        <v>1650000</v>
      </c>
      <c r="U350" s="7">
        <v>12</v>
      </c>
      <c r="V350" s="7">
        <v>33000</v>
      </c>
      <c r="W350" s="7">
        <f t="shared" si="256"/>
        <v>396000</v>
      </c>
      <c r="X350" s="7">
        <v>35</v>
      </c>
      <c r="Y350" s="7">
        <v>33000</v>
      </c>
      <c r="Z350" s="7">
        <f t="shared" si="257"/>
        <v>1155000</v>
      </c>
      <c r="AA350" s="7"/>
      <c r="AB350" s="7"/>
      <c r="AC350" s="7">
        <f t="shared" si="258"/>
        <v>0</v>
      </c>
      <c r="AD350" s="7"/>
      <c r="AE350" s="7"/>
      <c r="AF350" s="7">
        <f t="shared" si="259"/>
        <v>0</v>
      </c>
      <c r="AG350" s="7"/>
      <c r="AH350" s="7"/>
      <c r="AI350" s="7">
        <f t="shared" si="260"/>
        <v>0</v>
      </c>
      <c r="AJ350" s="7"/>
      <c r="AK350" s="7"/>
      <c r="AL350" s="7">
        <f t="shared" si="261"/>
        <v>0</v>
      </c>
      <c r="AM350" s="7"/>
      <c r="AN350" s="7"/>
      <c r="AO350" s="7">
        <f t="shared" si="262"/>
        <v>0</v>
      </c>
      <c r="AP350" s="7"/>
      <c r="AQ350" s="7"/>
      <c r="AR350" s="7">
        <f t="shared" si="263"/>
        <v>0</v>
      </c>
      <c r="AS350" s="7"/>
      <c r="AT350" s="7"/>
      <c r="AU350" s="7">
        <f t="shared" si="264"/>
        <v>0</v>
      </c>
      <c r="AV350" s="14"/>
      <c r="AW350" s="14"/>
      <c r="AX350" s="14">
        <f t="shared" si="265"/>
        <v>0</v>
      </c>
      <c r="AY350" s="14"/>
      <c r="AZ350" s="14"/>
      <c r="BA350" s="14">
        <f t="shared" si="266"/>
        <v>0</v>
      </c>
      <c r="BB350" s="14"/>
      <c r="BC350" s="14"/>
      <c r="BD350" s="14">
        <f t="shared" si="267"/>
        <v>0</v>
      </c>
      <c r="BE350" s="14"/>
      <c r="BF350" s="14"/>
      <c r="BG350" s="14">
        <f t="shared" si="268"/>
        <v>0</v>
      </c>
      <c r="BH350" s="14"/>
      <c r="BI350" s="14"/>
      <c r="BJ350" s="14">
        <f t="shared" si="269"/>
        <v>0</v>
      </c>
      <c r="BK350" s="14"/>
      <c r="BL350" s="14"/>
      <c r="BM350" s="14">
        <f t="shared" si="270"/>
        <v>0</v>
      </c>
      <c r="BN350" s="14"/>
      <c r="BO350" s="14"/>
      <c r="BP350" s="14">
        <f t="shared" si="271"/>
        <v>0</v>
      </c>
      <c r="BQ350" s="14"/>
      <c r="BR350" s="14"/>
      <c r="BS350" s="14">
        <f t="shared" si="272"/>
        <v>0</v>
      </c>
      <c r="BT350" s="14"/>
      <c r="BU350" s="14"/>
      <c r="BV350" s="14">
        <f t="shared" si="273"/>
        <v>0</v>
      </c>
      <c r="BW350" s="14"/>
      <c r="BX350" s="14"/>
      <c r="BY350" s="14">
        <f t="shared" si="274"/>
        <v>0</v>
      </c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</row>
    <row r="351" spans="1:104" s="1" customFormat="1">
      <c r="A351" s="11">
        <v>5</v>
      </c>
      <c r="B351" s="11" t="s">
        <v>63</v>
      </c>
      <c r="C351" s="7"/>
      <c r="D351" s="7"/>
      <c r="E351" s="7">
        <f t="shared" si="250"/>
        <v>0</v>
      </c>
      <c r="F351" s="7"/>
      <c r="G351" s="7"/>
      <c r="H351" s="7">
        <f t="shared" si="251"/>
        <v>0</v>
      </c>
      <c r="I351" s="7"/>
      <c r="J351" s="7"/>
      <c r="K351" s="7">
        <f t="shared" si="252"/>
        <v>0</v>
      </c>
      <c r="L351" s="7"/>
      <c r="M351" s="7"/>
      <c r="N351" s="7">
        <f t="shared" si="253"/>
        <v>0</v>
      </c>
      <c r="O351" s="7"/>
      <c r="P351" s="7"/>
      <c r="Q351" s="7">
        <f t="shared" si="254"/>
        <v>0</v>
      </c>
      <c r="R351" s="7"/>
      <c r="S351" s="7"/>
      <c r="T351" s="7">
        <f t="shared" si="255"/>
        <v>0</v>
      </c>
      <c r="U351" s="7"/>
      <c r="V351" s="7"/>
      <c r="W351" s="7">
        <f t="shared" si="256"/>
        <v>0</v>
      </c>
      <c r="X351" s="7"/>
      <c r="Y351" s="7"/>
      <c r="Z351" s="7">
        <f t="shared" si="257"/>
        <v>0</v>
      </c>
      <c r="AA351" s="7"/>
      <c r="AB351" s="7"/>
      <c r="AC351" s="7">
        <f t="shared" si="258"/>
        <v>0</v>
      </c>
      <c r="AD351" s="7"/>
      <c r="AE351" s="7"/>
      <c r="AF351" s="7">
        <f t="shared" si="259"/>
        <v>0</v>
      </c>
      <c r="AG351" s="7"/>
      <c r="AH351" s="7"/>
      <c r="AI351" s="7">
        <f t="shared" si="260"/>
        <v>0</v>
      </c>
      <c r="AJ351" s="7"/>
      <c r="AK351" s="7"/>
      <c r="AL351" s="7">
        <f t="shared" si="261"/>
        <v>0</v>
      </c>
      <c r="AM351" s="7"/>
      <c r="AN351" s="7"/>
      <c r="AO351" s="7">
        <f t="shared" si="262"/>
        <v>0</v>
      </c>
      <c r="AP351" s="7"/>
      <c r="AQ351" s="7"/>
      <c r="AR351" s="7">
        <f t="shared" si="263"/>
        <v>0</v>
      </c>
      <c r="AS351" s="7"/>
      <c r="AT351" s="7"/>
      <c r="AU351" s="7">
        <f t="shared" si="264"/>
        <v>0</v>
      </c>
      <c r="AV351" s="14"/>
      <c r="AW351" s="14"/>
      <c r="AX351" s="14">
        <f t="shared" si="265"/>
        <v>0</v>
      </c>
      <c r="AY351" s="14"/>
      <c r="AZ351" s="14"/>
      <c r="BA351" s="14">
        <f t="shared" si="266"/>
        <v>0</v>
      </c>
      <c r="BB351" s="14"/>
      <c r="BC351" s="14"/>
      <c r="BD351" s="14">
        <f t="shared" si="267"/>
        <v>0</v>
      </c>
      <c r="BE351" s="14"/>
      <c r="BF351" s="14"/>
      <c r="BG351" s="14">
        <f t="shared" si="268"/>
        <v>0</v>
      </c>
      <c r="BH351" s="14"/>
      <c r="BI351" s="14"/>
      <c r="BJ351" s="14">
        <f t="shared" si="269"/>
        <v>0</v>
      </c>
      <c r="BK351" s="14"/>
      <c r="BL351" s="14"/>
      <c r="BM351" s="14">
        <f t="shared" si="270"/>
        <v>0</v>
      </c>
      <c r="BN351" s="14"/>
      <c r="BO351" s="14"/>
      <c r="BP351" s="14">
        <f t="shared" si="271"/>
        <v>0</v>
      </c>
      <c r="BQ351" s="14"/>
      <c r="BR351" s="14"/>
      <c r="BS351" s="14">
        <f t="shared" si="272"/>
        <v>0</v>
      </c>
      <c r="BT351" s="14"/>
      <c r="BU351" s="14"/>
      <c r="BV351" s="14">
        <f t="shared" si="273"/>
        <v>0</v>
      </c>
      <c r="BW351" s="14"/>
      <c r="BX351" s="14"/>
      <c r="BY351" s="14">
        <f t="shared" si="274"/>
        <v>0</v>
      </c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</row>
    <row r="352" spans="1:104" s="1" customFormat="1">
      <c r="A352" s="11">
        <v>6</v>
      </c>
      <c r="B352" s="11" t="s">
        <v>65</v>
      </c>
      <c r="C352" s="7"/>
      <c r="D352" s="7"/>
      <c r="E352" s="7">
        <f t="shared" si="250"/>
        <v>0</v>
      </c>
      <c r="F352" s="7"/>
      <c r="G352" s="7"/>
      <c r="H352" s="7">
        <f t="shared" si="251"/>
        <v>0</v>
      </c>
      <c r="I352" s="7"/>
      <c r="J352" s="7"/>
      <c r="K352" s="7">
        <f t="shared" si="252"/>
        <v>0</v>
      </c>
      <c r="L352" s="7">
        <v>10</v>
      </c>
      <c r="M352" s="7">
        <v>29000</v>
      </c>
      <c r="N352" s="7">
        <f t="shared" si="253"/>
        <v>290000</v>
      </c>
      <c r="O352" s="7">
        <v>15</v>
      </c>
      <c r="P352" s="7">
        <v>29000</v>
      </c>
      <c r="Q352" s="7">
        <f t="shared" si="254"/>
        <v>435000</v>
      </c>
      <c r="R352" s="7">
        <v>10</v>
      </c>
      <c r="S352" s="7">
        <v>29000</v>
      </c>
      <c r="T352" s="7">
        <f t="shared" si="255"/>
        <v>290000</v>
      </c>
      <c r="U352" s="7">
        <v>5</v>
      </c>
      <c r="V352" s="7">
        <v>30000</v>
      </c>
      <c r="W352" s="7">
        <f t="shared" si="256"/>
        <v>150000</v>
      </c>
      <c r="X352" s="7">
        <v>10</v>
      </c>
      <c r="Y352" s="7">
        <v>29000</v>
      </c>
      <c r="Z352" s="7">
        <f t="shared" si="257"/>
        <v>290000</v>
      </c>
      <c r="AA352" s="7"/>
      <c r="AB352" s="7"/>
      <c r="AC352" s="7">
        <f t="shared" si="258"/>
        <v>0</v>
      </c>
      <c r="AD352" s="7"/>
      <c r="AE352" s="7"/>
      <c r="AF352" s="7">
        <f t="shared" si="259"/>
        <v>0</v>
      </c>
      <c r="AG352" s="7"/>
      <c r="AH352" s="7"/>
      <c r="AI352" s="7">
        <f t="shared" si="260"/>
        <v>0</v>
      </c>
      <c r="AJ352" s="7"/>
      <c r="AK352" s="7"/>
      <c r="AL352" s="7">
        <f t="shared" si="261"/>
        <v>0</v>
      </c>
      <c r="AM352" s="7"/>
      <c r="AN352" s="7"/>
      <c r="AO352" s="7">
        <f t="shared" si="262"/>
        <v>0</v>
      </c>
      <c r="AP352" s="7"/>
      <c r="AQ352" s="7"/>
      <c r="AR352" s="7">
        <f t="shared" si="263"/>
        <v>0</v>
      </c>
      <c r="AS352" s="7"/>
      <c r="AT352" s="7"/>
      <c r="AU352" s="7">
        <f t="shared" si="264"/>
        <v>0</v>
      </c>
      <c r="AV352" s="14"/>
      <c r="AW352" s="14"/>
      <c r="AX352" s="14">
        <f t="shared" si="265"/>
        <v>0</v>
      </c>
      <c r="AY352" s="14"/>
      <c r="AZ352" s="14"/>
      <c r="BA352" s="14">
        <f t="shared" si="266"/>
        <v>0</v>
      </c>
      <c r="BB352" s="14"/>
      <c r="BC352" s="14"/>
      <c r="BD352" s="14">
        <f t="shared" si="267"/>
        <v>0</v>
      </c>
      <c r="BE352" s="14"/>
      <c r="BF352" s="14"/>
      <c r="BG352" s="14">
        <f t="shared" si="268"/>
        <v>0</v>
      </c>
      <c r="BH352" s="14"/>
      <c r="BI352" s="14"/>
      <c r="BJ352" s="14">
        <f t="shared" si="269"/>
        <v>0</v>
      </c>
      <c r="BK352" s="14"/>
      <c r="BL352" s="14"/>
      <c r="BM352" s="14">
        <f t="shared" si="270"/>
        <v>0</v>
      </c>
      <c r="BN352" s="14"/>
      <c r="BO352" s="14"/>
      <c r="BP352" s="14">
        <f t="shared" si="271"/>
        <v>0</v>
      </c>
      <c r="BQ352" s="14"/>
      <c r="BR352" s="14"/>
      <c r="BS352" s="14">
        <f t="shared" si="272"/>
        <v>0</v>
      </c>
      <c r="BT352" s="14"/>
      <c r="BU352" s="14"/>
      <c r="BV352" s="14">
        <f t="shared" si="273"/>
        <v>0</v>
      </c>
      <c r="BW352" s="14"/>
      <c r="BX352" s="14"/>
      <c r="BY352" s="14">
        <f t="shared" si="274"/>
        <v>0</v>
      </c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</row>
    <row r="353" spans="1:104" s="1" customFormat="1">
      <c r="A353" s="11">
        <v>7</v>
      </c>
      <c r="B353" s="11" t="s">
        <v>67</v>
      </c>
      <c r="C353" s="7"/>
      <c r="D353" s="7"/>
      <c r="E353" s="7">
        <f t="shared" si="250"/>
        <v>0</v>
      </c>
      <c r="F353" s="7">
        <v>40</v>
      </c>
      <c r="G353" s="7">
        <v>16000</v>
      </c>
      <c r="H353" s="7">
        <f t="shared" si="251"/>
        <v>640000</v>
      </c>
      <c r="I353" s="7"/>
      <c r="J353" s="7"/>
      <c r="K353" s="7">
        <f t="shared" si="252"/>
        <v>0</v>
      </c>
      <c r="L353" s="7"/>
      <c r="M353" s="7"/>
      <c r="N353" s="7">
        <f t="shared" si="253"/>
        <v>0</v>
      </c>
      <c r="O353" s="7">
        <v>350</v>
      </c>
      <c r="P353" s="7">
        <v>13500</v>
      </c>
      <c r="Q353" s="7">
        <f t="shared" si="254"/>
        <v>4725000</v>
      </c>
      <c r="R353" s="7"/>
      <c r="S353" s="7"/>
      <c r="T353" s="7">
        <f t="shared" si="255"/>
        <v>0</v>
      </c>
      <c r="U353" s="7">
        <v>15</v>
      </c>
      <c r="V353" s="7">
        <v>16000</v>
      </c>
      <c r="W353" s="7">
        <f t="shared" si="256"/>
        <v>240000</v>
      </c>
      <c r="X353" s="7"/>
      <c r="Y353" s="7"/>
      <c r="Z353" s="7">
        <f t="shared" si="257"/>
        <v>0</v>
      </c>
      <c r="AA353" s="7"/>
      <c r="AB353" s="7"/>
      <c r="AC353" s="7">
        <f t="shared" si="258"/>
        <v>0</v>
      </c>
      <c r="AD353" s="7">
        <v>153</v>
      </c>
      <c r="AE353" s="7">
        <v>13000</v>
      </c>
      <c r="AF353" s="7">
        <f t="shared" si="259"/>
        <v>1989000</v>
      </c>
      <c r="AG353" s="7"/>
      <c r="AH353" s="7"/>
      <c r="AI353" s="7">
        <f t="shared" si="260"/>
        <v>0</v>
      </c>
      <c r="AJ353" s="7"/>
      <c r="AK353" s="7"/>
      <c r="AL353" s="7">
        <f t="shared" si="261"/>
        <v>0</v>
      </c>
      <c r="AM353" s="7"/>
      <c r="AN353" s="7"/>
      <c r="AO353" s="7">
        <f t="shared" si="262"/>
        <v>0</v>
      </c>
      <c r="AP353" s="7"/>
      <c r="AQ353" s="7"/>
      <c r="AR353" s="7">
        <f t="shared" si="263"/>
        <v>0</v>
      </c>
      <c r="AS353" s="7"/>
      <c r="AT353" s="7"/>
      <c r="AU353" s="7">
        <f t="shared" si="264"/>
        <v>0</v>
      </c>
      <c r="AV353" s="14"/>
      <c r="AW353" s="14"/>
      <c r="AX353" s="14">
        <f t="shared" si="265"/>
        <v>0</v>
      </c>
      <c r="AY353" s="14"/>
      <c r="AZ353" s="14"/>
      <c r="BA353" s="14">
        <f t="shared" si="266"/>
        <v>0</v>
      </c>
      <c r="BB353" s="14"/>
      <c r="BC353" s="14"/>
      <c r="BD353" s="14">
        <f t="shared" si="267"/>
        <v>0</v>
      </c>
      <c r="BE353" s="14"/>
      <c r="BF353" s="14"/>
      <c r="BG353" s="14">
        <f t="shared" si="268"/>
        <v>0</v>
      </c>
      <c r="BH353" s="14"/>
      <c r="BI353" s="14"/>
      <c r="BJ353" s="14">
        <f t="shared" si="269"/>
        <v>0</v>
      </c>
      <c r="BK353" s="14"/>
      <c r="BL353" s="14"/>
      <c r="BM353" s="14">
        <f t="shared" si="270"/>
        <v>0</v>
      </c>
      <c r="BN353" s="14"/>
      <c r="BO353" s="14"/>
      <c r="BP353" s="14">
        <f t="shared" si="271"/>
        <v>0</v>
      </c>
      <c r="BQ353" s="14"/>
      <c r="BR353" s="14"/>
      <c r="BS353" s="14">
        <f t="shared" si="272"/>
        <v>0</v>
      </c>
      <c r="BT353" s="14"/>
      <c r="BU353" s="14"/>
      <c r="BV353" s="14">
        <f t="shared" si="273"/>
        <v>0</v>
      </c>
      <c r="BW353" s="14"/>
      <c r="BX353" s="14"/>
      <c r="BY353" s="14">
        <f t="shared" si="274"/>
        <v>0</v>
      </c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</row>
    <row r="354" spans="1:104" s="1" customFormat="1">
      <c r="A354" s="11">
        <v>8</v>
      </c>
      <c r="B354" s="11" t="s">
        <v>69</v>
      </c>
      <c r="C354" s="7"/>
      <c r="D354" s="7"/>
      <c r="E354" s="7">
        <f t="shared" si="250"/>
        <v>0</v>
      </c>
      <c r="F354" s="7">
        <v>40</v>
      </c>
      <c r="G354" s="7">
        <v>33000</v>
      </c>
      <c r="H354" s="7">
        <f t="shared" si="251"/>
        <v>1320000</v>
      </c>
      <c r="I354" s="7"/>
      <c r="J354" s="7"/>
      <c r="K354" s="7">
        <f t="shared" si="252"/>
        <v>0</v>
      </c>
      <c r="L354" s="7">
        <v>50</v>
      </c>
      <c r="M354" s="7">
        <v>30000</v>
      </c>
      <c r="N354" s="7">
        <f t="shared" si="253"/>
        <v>1500000</v>
      </c>
      <c r="O354" s="7">
        <v>65</v>
      </c>
      <c r="P354" s="7">
        <v>30000</v>
      </c>
      <c r="Q354" s="7">
        <f t="shared" si="254"/>
        <v>1950000</v>
      </c>
      <c r="R354" s="7">
        <v>40</v>
      </c>
      <c r="S354" s="7">
        <v>30000</v>
      </c>
      <c r="T354" s="7">
        <f t="shared" si="255"/>
        <v>1200000</v>
      </c>
      <c r="U354" s="7">
        <v>10</v>
      </c>
      <c r="V354" s="7">
        <v>33000</v>
      </c>
      <c r="W354" s="7">
        <f t="shared" si="256"/>
        <v>330000</v>
      </c>
      <c r="X354" s="7">
        <v>15</v>
      </c>
      <c r="Y354" s="7">
        <v>30000</v>
      </c>
      <c r="Z354" s="7">
        <f t="shared" si="257"/>
        <v>450000</v>
      </c>
      <c r="AA354" s="7"/>
      <c r="AB354" s="7"/>
      <c r="AC354" s="7">
        <f t="shared" si="258"/>
        <v>0</v>
      </c>
      <c r="AD354" s="7"/>
      <c r="AE354" s="7"/>
      <c r="AF354" s="7">
        <f t="shared" si="259"/>
        <v>0</v>
      </c>
      <c r="AG354" s="7"/>
      <c r="AH354" s="7"/>
      <c r="AI354" s="7">
        <f t="shared" si="260"/>
        <v>0</v>
      </c>
      <c r="AJ354" s="7"/>
      <c r="AK354" s="7"/>
      <c r="AL354" s="7">
        <f t="shared" si="261"/>
        <v>0</v>
      </c>
      <c r="AM354" s="7"/>
      <c r="AN354" s="7"/>
      <c r="AO354" s="7">
        <f t="shared" si="262"/>
        <v>0</v>
      </c>
      <c r="AP354" s="7"/>
      <c r="AQ354" s="7"/>
      <c r="AR354" s="7">
        <f t="shared" si="263"/>
        <v>0</v>
      </c>
      <c r="AS354" s="7"/>
      <c r="AT354" s="7"/>
      <c r="AU354" s="7">
        <f t="shared" si="264"/>
        <v>0</v>
      </c>
      <c r="AV354" s="14"/>
      <c r="AW354" s="14"/>
      <c r="AX354" s="14">
        <f t="shared" si="265"/>
        <v>0</v>
      </c>
      <c r="AY354" s="14"/>
      <c r="AZ354" s="14"/>
      <c r="BA354" s="14">
        <f t="shared" si="266"/>
        <v>0</v>
      </c>
      <c r="BB354" s="14"/>
      <c r="BC354" s="14"/>
      <c r="BD354" s="14">
        <f t="shared" si="267"/>
        <v>0</v>
      </c>
      <c r="BE354" s="14"/>
      <c r="BF354" s="14"/>
      <c r="BG354" s="14">
        <f t="shared" si="268"/>
        <v>0</v>
      </c>
      <c r="BH354" s="14"/>
      <c r="BI354" s="14"/>
      <c r="BJ354" s="14">
        <f t="shared" si="269"/>
        <v>0</v>
      </c>
      <c r="BK354" s="14"/>
      <c r="BL354" s="14"/>
      <c r="BM354" s="14">
        <f t="shared" si="270"/>
        <v>0</v>
      </c>
      <c r="BN354" s="14"/>
      <c r="BO354" s="14"/>
      <c r="BP354" s="14">
        <f t="shared" si="271"/>
        <v>0</v>
      </c>
      <c r="BQ354" s="14"/>
      <c r="BR354" s="14"/>
      <c r="BS354" s="14">
        <f t="shared" si="272"/>
        <v>0</v>
      </c>
      <c r="BT354" s="14"/>
      <c r="BU354" s="14"/>
      <c r="BV354" s="14">
        <f t="shared" si="273"/>
        <v>0</v>
      </c>
      <c r="BW354" s="14"/>
      <c r="BX354" s="14"/>
      <c r="BY354" s="14">
        <f t="shared" si="274"/>
        <v>0</v>
      </c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</row>
    <row r="355" spans="1:104" s="1" customFormat="1">
      <c r="A355" s="11">
        <v>9</v>
      </c>
      <c r="B355" s="11" t="s">
        <v>72</v>
      </c>
      <c r="C355" s="7"/>
      <c r="D355" s="7"/>
      <c r="E355" s="7">
        <f t="shared" si="250"/>
        <v>0</v>
      </c>
      <c r="F355" s="7">
        <v>10</v>
      </c>
      <c r="G355" s="7">
        <v>11000</v>
      </c>
      <c r="H355" s="7">
        <f t="shared" si="251"/>
        <v>110000</v>
      </c>
      <c r="I355" s="7"/>
      <c r="J355" s="7"/>
      <c r="K355" s="7">
        <f t="shared" si="252"/>
        <v>0</v>
      </c>
      <c r="L355" s="7"/>
      <c r="M355" s="7"/>
      <c r="N355" s="7">
        <f t="shared" si="253"/>
        <v>0</v>
      </c>
      <c r="O355" s="7">
        <v>10</v>
      </c>
      <c r="P355" s="7">
        <v>10000</v>
      </c>
      <c r="Q355" s="7">
        <f t="shared" si="254"/>
        <v>100000</v>
      </c>
      <c r="R355" s="7"/>
      <c r="S355" s="7"/>
      <c r="T355" s="7">
        <f t="shared" si="255"/>
        <v>0</v>
      </c>
      <c r="U355" s="7">
        <v>10</v>
      </c>
      <c r="V355" s="7">
        <v>11000</v>
      </c>
      <c r="W355" s="7">
        <f t="shared" si="256"/>
        <v>110000</v>
      </c>
      <c r="X355" s="7"/>
      <c r="Y355" s="7"/>
      <c r="Z355" s="7">
        <f t="shared" si="257"/>
        <v>0</v>
      </c>
      <c r="AA355" s="7">
        <v>20</v>
      </c>
      <c r="AB355" s="7">
        <v>13000</v>
      </c>
      <c r="AC355" s="7">
        <f t="shared" si="258"/>
        <v>260000</v>
      </c>
      <c r="AD355" s="7">
        <v>134</v>
      </c>
      <c r="AE355" s="7">
        <v>9000</v>
      </c>
      <c r="AF355" s="7">
        <f t="shared" si="259"/>
        <v>1206000</v>
      </c>
      <c r="AG355" s="7"/>
      <c r="AH355" s="7"/>
      <c r="AI355" s="7">
        <f t="shared" si="260"/>
        <v>0</v>
      </c>
      <c r="AJ355" s="7"/>
      <c r="AK355" s="7"/>
      <c r="AL355" s="7">
        <f t="shared" si="261"/>
        <v>0</v>
      </c>
      <c r="AM355" s="7"/>
      <c r="AN355" s="7"/>
      <c r="AO355" s="7">
        <f t="shared" si="262"/>
        <v>0</v>
      </c>
      <c r="AP355" s="7"/>
      <c r="AQ355" s="7"/>
      <c r="AR355" s="7">
        <f t="shared" si="263"/>
        <v>0</v>
      </c>
      <c r="AS355" s="7"/>
      <c r="AT355" s="7"/>
      <c r="AU355" s="7">
        <f t="shared" si="264"/>
        <v>0</v>
      </c>
      <c r="AV355" s="14"/>
      <c r="AW355" s="14"/>
      <c r="AX355" s="14">
        <f t="shared" si="265"/>
        <v>0</v>
      </c>
      <c r="AY355" s="14"/>
      <c r="AZ355" s="14"/>
      <c r="BA355" s="14">
        <f t="shared" si="266"/>
        <v>0</v>
      </c>
      <c r="BB355" s="14"/>
      <c r="BC355" s="14"/>
      <c r="BD355" s="14">
        <f t="shared" si="267"/>
        <v>0</v>
      </c>
      <c r="BE355" s="14"/>
      <c r="BF355" s="14"/>
      <c r="BG355" s="14">
        <f t="shared" si="268"/>
        <v>0</v>
      </c>
      <c r="BH355" s="14"/>
      <c r="BI355" s="14"/>
      <c r="BJ355" s="14">
        <f t="shared" si="269"/>
        <v>0</v>
      </c>
      <c r="BK355" s="14"/>
      <c r="BL355" s="14"/>
      <c r="BM355" s="14">
        <f t="shared" si="270"/>
        <v>0</v>
      </c>
      <c r="BN355" s="14"/>
      <c r="BO355" s="14"/>
      <c r="BP355" s="14">
        <f t="shared" si="271"/>
        <v>0</v>
      </c>
      <c r="BQ355" s="14"/>
      <c r="BR355" s="14"/>
      <c r="BS355" s="14">
        <f t="shared" si="272"/>
        <v>0</v>
      </c>
      <c r="BT355" s="14"/>
      <c r="BU355" s="14"/>
      <c r="BV355" s="14">
        <f t="shared" si="273"/>
        <v>0</v>
      </c>
      <c r="BW355" s="14"/>
      <c r="BX355" s="14"/>
      <c r="BY355" s="14">
        <f t="shared" si="274"/>
        <v>0</v>
      </c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</row>
    <row r="356" spans="1:104" s="1" customFormat="1">
      <c r="A356" s="11">
        <v>10</v>
      </c>
      <c r="B356" s="11" t="s">
        <v>74</v>
      </c>
      <c r="C356" s="7"/>
      <c r="D356" s="7"/>
      <c r="E356" s="7">
        <f t="shared" si="250"/>
        <v>0</v>
      </c>
      <c r="F356" s="7">
        <v>30</v>
      </c>
      <c r="G356" s="7">
        <v>24000</v>
      </c>
      <c r="H356" s="7">
        <f t="shared" si="251"/>
        <v>720000</v>
      </c>
      <c r="I356" s="7"/>
      <c r="J356" s="7"/>
      <c r="K356" s="7">
        <f t="shared" si="252"/>
        <v>0</v>
      </c>
      <c r="L356" s="7"/>
      <c r="M356" s="7"/>
      <c r="N356" s="7">
        <f t="shared" si="253"/>
        <v>0</v>
      </c>
      <c r="O356" s="7">
        <v>20</v>
      </c>
      <c r="P356" s="7">
        <v>21000</v>
      </c>
      <c r="Q356" s="7">
        <f t="shared" si="254"/>
        <v>420000</v>
      </c>
      <c r="R356" s="7">
        <v>20</v>
      </c>
      <c r="S356" s="7">
        <v>21000</v>
      </c>
      <c r="T356" s="7">
        <f t="shared" si="255"/>
        <v>420000</v>
      </c>
      <c r="U356" s="7">
        <v>5</v>
      </c>
      <c r="V356" s="7">
        <v>24000</v>
      </c>
      <c r="W356" s="7">
        <f t="shared" si="256"/>
        <v>120000</v>
      </c>
      <c r="X356" s="7">
        <v>20</v>
      </c>
      <c r="Y356" s="7">
        <v>21000</v>
      </c>
      <c r="Z356" s="7">
        <f t="shared" si="257"/>
        <v>420000</v>
      </c>
      <c r="AA356" s="7"/>
      <c r="AB356" s="7"/>
      <c r="AC356" s="7">
        <f t="shared" si="258"/>
        <v>0</v>
      </c>
      <c r="AD356" s="7">
        <v>10</v>
      </c>
      <c r="AE356" s="7">
        <v>20000</v>
      </c>
      <c r="AF356" s="7">
        <f t="shared" si="259"/>
        <v>200000</v>
      </c>
      <c r="AG356" s="7"/>
      <c r="AH356" s="7"/>
      <c r="AI356" s="7">
        <f t="shared" si="260"/>
        <v>0</v>
      </c>
      <c r="AJ356" s="7"/>
      <c r="AK356" s="7"/>
      <c r="AL356" s="7">
        <f t="shared" si="261"/>
        <v>0</v>
      </c>
      <c r="AM356" s="7"/>
      <c r="AN356" s="7"/>
      <c r="AO356" s="7">
        <f t="shared" si="262"/>
        <v>0</v>
      </c>
      <c r="AP356" s="7"/>
      <c r="AQ356" s="7"/>
      <c r="AR356" s="7">
        <f t="shared" si="263"/>
        <v>0</v>
      </c>
      <c r="AS356" s="7"/>
      <c r="AT356" s="7"/>
      <c r="AU356" s="7">
        <f t="shared" si="264"/>
        <v>0</v>
      </c>
      <c r="AV356" s="14"/>
      <c r="AW356" s="14"/>
      <c r="AX356" s="14">
        <f t="shared" si="265"/>
        <v>0</v>
      </c>
      <c r="AY356" s="14"/>
      <c r="AZ356" s="14"/>
      <c r="BA356" s="14">
        <f t="shared" si="266"/>
        <v>0</v>
      </c>
      <c r="BB356" s="14"/>
      <c r="BC356" s="14"/>
      <c r="BD356" s="14">
        <f t="shared" si="267"/>
        <v>0</v>
      </c>
      <c r="BE356" s="14"/>
      <c r="BF356" s="14"/>
      <c r="BG356" s="14">
        <f t="shared" si="268"/>
        <v>0</v>
      </c>
      <c r="BH356" s="14"/>
      <c r="BI356" s="14"/>
      <c r="BJ356" s="14">
        <f t="shared" si="269"/>
        <v>0</v>
      </c>
      <c r="BK356" s="14"/>
      <c r="BL356" s="14"/>
      <c r="BM356" s="14">
        <f t="shared" si="270"/>
        <v>0</v>
      </c>
      <c r="BN356" s="14"/>
      <c r="BO356" s="14"/>
      <c r="BP356" s="14">
        <f t="shared" si="271"/>
        <v>0</v>
      </c>
      <c r="BQ356" s="14"/>
      <c r="BR356" s="14"/>
      <c r="BS356" s="14">
        <f t="shared" si="272"/>
        <v>0</v>
      </c>
      <c r="BT356" s="14"/>
      <c r="BU356" s="14"/>
      <c r="BV356" s="14">
        <f t="shared" si="273"/>
        <v>0</v>
      </c>
      <c r="BW356" s="14"/>
      <c r="BX356" s="14"/>
      <c r="BY356" s="14">
        <f t="shared" si="274"/>
        <v>0</v>
      </c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</row>
    <row r="357" spans="1:104" s="1" customFormat="1">
      <c r="A357" s="11">
        <v>11</v>
      </c>
      <c r="B357" s="11" t="s">
        <v>94</v>
      </c>
      <c r="C357" s="7"/>
      <c r="D357" s="7"/>
      <c r="E357" s="7">
        <f t="shared" si="250"/>
        <v>0</v>
      </c>
      <c r="F357" s="7"/>
      <c r="G357" s="7"/>
      <c r="H357" s="7">
        <f t="shared" si="251"/>
        <v>0</v>
      </c>
      <c r="I357" s="7"/>
      <c r="J357" s="7"/>
      <c r="K357" s="7">
        <f t="shared" si="252"/>
        <v>0</v>
      </c>
      <c r="L357" s="7"/>
      <c r="M357" s="7"/>
      <c r="N357" s="7">
        <f t="shared" si="253"/>
        <v>0</v>
      </c>
      <c r="O357" s="7">
        <v>50</v>
      </c>
      <c r="P357" s="7">
        <v>8000</v>
      </c>
      <c r="Q357" s="7">
        <f t="shared" si="254"/>
        <v>400000</v>
      </c>
      <c r="R357" s="7"/>
      <c r="S357" s="7"/>
      <c r="T357" s="7">
        <f t="shared" si="255"/>
        <v>0</v>
      </c>
      <c r="U357" s="7"/>
      <c r="V357" s="7"/>
      <c r="W357" s="7">
        <f t="shared" si="256"/>
        <v>0</v>
      </c>
      <c r="X357" s="7"/>
      <c r="Y357" s="7"/>
      <c r="Z357" s="7">
        <f t="shared" si="257"/>
        <v>0</v>
      </c>
      <c r="AA357" s="7"/>
      <c r="AB357" s="7"/>
      <c r="AC357" s="7">
        <f t="shared" si="258"/>
        <v>0</v>
      </c>
      <c r="AD357" s="7">
        <v>28</v>
      </c>
      <c r="AE357" s="7">
        <v>8000</v>
      </c>
      <c r="AF357" s="7">
        <f t="shared" si="259"/>
        <v>224000</v>
      </c>
      <c r="AG357" s="7"/>
      <c r="AH357" s="7"/>
      <c r="AI357" s="7">
        <f t="shared" si="260"/>
        <v>0</v>
      </c>
      <c r="AJ357" s="7"/>
      <c r="AK357" s="7"/>
      <c r="AL357" s="7">
        <f t="shared" si="261"/>
        <v>0</v>
      </c>
      <c r="AM357" s="7"/>
      <c r="AN357" s="7"/>
      <c r="AO357" s="7">
        <f t="shared" si="262"/>
        <v>0</v>
      </c>
      <c r="AP357" s="7"/>
      <c r="AQ357" s="7"/>
      <c r="AR357" s="7">
        <f t="shared" si="263"/>
        <v>0</v>
      </c>
      <c r="AS357" s="7"/>
      <c r="AT357" s="7"/>
      <c r="AU357" s="7">
        <f t="shared" si="264"/>
        <v>0</v>
      </c>
      <c r="AV357" s="14"/>
      <c r="AW357" s="14"/>
      <c r="AX357" s="14">
        <f t="shared" si="265"/>
        <v>0</v>
      </c>
      <c r="AY357" s="14"/>
      <c r="AZ357" s="14"/>
      <c r="BA357" s="14">
        <f t="shared" si="266"/>
        <v>0</v>
      </c>
      <c r="BB357" s="14"/>
      <c r="BC357" s="14"/>
      <c r="BD357" s="14">
        <f t="shared" si="267"/>
        <v>0</v>
      </c>
      <c r="BE357" s="14"/>
      <c r="BF357" s="14"/>
      <c r="BG357" s="14">
        <f t="shared" si="268"/>
        <v>0</v>
      </c>
      <c r="BH357" s="14"/>
      <c r="BI357" s="14"/>
      <c r="BJ357" s="14">
        <f t="shared" si="269"/>
        <v>0</v>
      </c>
      <c r="BK357" s="14"/>
      <c r="BL357" s="14"/>
      <c r="BM357" s="14">
        <f t="shared" si="270"/>
        <v>0</v>
      </c>
      <c r="BN357" s="14"/>
      <c r="BO357" s="14"/>
      <c r="BP357" s="14">
        <f t="shared" si="271"/>
        <v>0</v>
      </c>
      <c r="BQ357" s="14"/>
      <c r="BR357" s="14"/>
      <c r="BS357" s="14">
        <f t="shared" si="272"/>
        <v>0</v>
      </c>
      <c r="BT357" s="14"/>
      <c r="BU357" s="14"/>
      <c r="BV357" s="14">
        <f t="shared" si="273"/>
        <v>0</v>
      </c>
      <c r="BW357" s="14"/>
      <c r="BX357" s="14"/>
      <c r="BY357" s="14">
        <f t="shared" si="274"/>
        <v>0</v>
      </c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</row>
    <row r="358" spans="1:104" s="1" customFormat="1">
      <c r="A358" s="11">
        <v>12</v>
      </c>
      <c r="B358" s="11" t="s">
        <v>78</v>
      </c>
      <c r="C358" s="7"/>
      <c r="D358" s="7"/>
      <c r="E358" s="7">
        <f t="shared" si="250"/>
        <v>0</v>
      </c>
      <c r="F358" s="7"/>
      <c r="G358" s="7"/>
      <c r="H358" s="7">
        <f t="shared" si="251"/>
        <v>0</v>
      </c>
      <c r="I358" s="7"/>
      <c r="J358" s="7"/>
      <c r="K358" s="7">
        <f t="shared" si="252"/>
        <v>0</v>
      </c>
      <c r="L358" s="7"/>
      <c r="M358" s="7"/>
      <c r="N358" s="7">
        <f t="shared" si="253"/>
        <v>0</v>
      </c>
      <c r="O358" s="7">
        <v>22</v>
      </c>
      <c r="P358" s="7">
        <v>6000</v>
      </c>
      <c r="Q358" s="7">
        <f t="shared" si="254"/>
        <v>132000</v>
      </c>
      <c r="R358" s="7"/>
      <c r="S358" s="7"/>
      <c r="T358" s="7">
        <f t="shared" si="255"/>
        <v>0</v>
      </c>
      <c r="U358" s="7"/>
      <c r="V358" s="7"/>
      <c r="W358" s="7">
        <f t="shared" si="256"/>
        <v>0</v>
      </c>
      <c r="X358" s="7"/>
      <c r="Y358" s="7"/>
      <c r="Z358" s="7">
        <f t="shared" si="257"/>
        <v>0</v>
      </c>
      <c r="AA358" s="7"/>
      <c r="AB358" s="7"/>
      <c r="AC358" s="7">
        <f t="shared" si="258"/>
        <v>0</v>
      </c>
      <c r="AD358" s="7"/>
      <c r="AE358" s="7"/>
      <c r="AF358" s="7">
        <f t="shared" si="259"/>
        <v>0</v>
      </c>
      <c r="AG358" s="7"/>
      <c r="AH358" s="7"/>
      <c r="AI358" s="7">
        <f t="shared" si="260"/>
        <v>0</v>
      </c>
      <c r="AJ358" s="7"/>
      <c r="AK358" s="7"/>
      <c r="AL358" s="7">
        <f t="shared" si="261"/>
        <v>0</v>
      </c>
      <c r="AM358" s="7"/>
      <c r="AN358" s="7"/>
      <c r="AO358" s="7">
        <f t="shared" si="262"/>
        <v>0</v>
      </c>
      <c r="AP358" s="7"/>
      <c r="AQ358" s="7"/>
      <c r="AR358" s="7">
        <f t="shared" si="263"/>
        <v>0</v>
      </c>
      <c r="AS358" s="7"/>
      <c r="AT358" s="7"/>
      <c r="AU358" s="7">
        <f t="shared" si="264"/>
        <v>0</v>
      </c>
      <c r="AV358" s="14"/>
      <c r="AW358" s="14"/>
      <c r="AX358" s="14">
        <f t="shared" si="265"/>
        <v>0</v>
      </c>
      <c r="AY358" s="14"/>
      <c r="AZ358" s="14"/>
      <c r="BA358" s="14">
        <f t="shared" si="266"/>
        <v>0</v>
      </c>
      <c r="BB358" s="14"/>
      <c r="BC358" s="14"/>
      <c r="BD358" s="14">
        <f t="shared" si="267"/>
        <v>0</v>
      </c>
      <c r="BE358" s="14"/>
      <c r="BF358" s="14"/>
      <c r="BG358" s="14">
        <f t="shared" si="268"/>
        <v>0</v>
      </c>
      <c r="BH358" s="14"/>
      <c r="BI358" s="14"/>
      <c r="BJ358" s="14">
        <f t="shared" si="269"/>
        <v>0</v>
      </c>
      <c r="BK358" s="14"/>
      <c r="BL358" s="14"/>
      <c r="BM358" s="14">
        <f t="shared" si="270"/>
        <v>0</v>
      </c>
      <c r="BN358" s="14"/>
      <c r="BO358" s="14"/>
      <c r="BP358" s="14">
        <f t="shared" si="271"/>
        <v>0</v>
      </c>
      <c r="BQ358" s="14"/>
      <c r="BR358" s="14"/>
      <c r="BS358" s="14">
        <f t="shared" si="272"/>
        <v>0</v>
      </c>
      <c r="BT358" s="14"/>
      <c r="BU358" s="14"/>
      <c r="BV358" s="14">
        <f t="shared" si="273"/>
        <v>0</v>
      </c>
      <c r="BW358" s="14"/>
      <c r="BX358" s="14"/>
      <c r="BY358" s="14">
        <f t="shared" si="274"/>
        <v>0</v>
      </c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</row>
    <row r="359" spans="1:104" s="1" customFormat="1">
      <c r="A359" s="11">
        <v>13</v>
      </c>
      <c r="B359" s="11" t="s">
        <v>80</v>
      </c>
      <c r="C359" s="7"/>
      <c r="D359" s="7"/>
      <c r="E359" s="7">
        <f t="shared" si="250"/>
        <v>0</v>
      </c>
      <c r="F359" s="7">
        <v>50</v>
      </c>
      <c r="G359" s="7">
        <v>2200</v>
      </c>
      <c r="H359" s="7">
        <f t="shared" si="251"/>
        <v>110000</v>
      </c>
      <c r="I359" s="7"/>
      <c r="J359" s="7"/>
      <c r="K359" s="7">
        <f t="shared" si="252"/>
        <v>0</v>
      </c>
      <c r="L359" s="7"/>
      <c r="M359" s="7"/>
      <c r="N359" s="7">
        <f t="shared" si="253"/>
        <v>0</v>
      </c>
      <c r="O359" s="7">
        <v>800</v>
      </c>
      <c r="P359" s="7">
        <v>2000</v>
      </c>
      <c r="Q359" s="7">
        <f t="shared" si="254"/>
        <v>1600000</v>
      </c>
      <c r="R359" s="7">
        <v>300</v>
      </c>
      <c r="S359" s="7">
        <v>2000</v>
      </c>
      <c r="T359" s="7">
        <f t="shared" si="255"/>
        <v>600000</v>
      </c>
      <c r="U359" s="7">
        <v>50</v>
      </c>
      <c r="V359" s="7">
        <v>2200</v>
      </c>
      <c r="W359" s="7">
        <f t="shared" si="256"/>
        <v>110000</v>
      </c>
      <c r="X359" s="7">
        <v>200</v>
      </c>
      <c r="Y359" s="7">
        <v>2000</v>
      </c>
      <c r="Z359" s="7">
        <f t="shared" si="257"/>
        <v>400000</v>
      </c>
      <c r="AA359" s="7"/>
      <c r="AB359" s="7"/>
      <c r="AC359" s="7">
        <f t="shared" si="258"/>
        <v>0</v>
      </c>
      <c r="AD359" s="7"/>
      <c r="AE359" s="7"/>
      <c r="AF359" s="7">
        <f t="shared" si="259"/>
        <v>0</v>
      </c>
      <c r="AG359" s="7"/>
      <c r="AH359" s="7"/>
      <c r="AI359" s="7">
        <f t="shared" si="260"/>
        <v>0</v>
      </c>
      <c r="AJ359" s="7"/>
      <c r="AK359" s="7"/>
      <c r="AL359" s="7">
        <f t="shared" si="261"/>
        <v>0</v>
      </c>
      <c r="AM359" s="7"/>
      <c r="AN359" s="7"/>
      <c r="AO359" s="7">
        <f t="shared" si="262"/>
        <v>0</v>
      </c>
      <c r="AP359" s="7"/>
      <c r="AQ359" s="7"/>
      <c r="AR359" s="7">
        <f t="shared" si="263"/>
        <v>0</v>
      </c>
      <c r="AS359" s="7"/>
      <c r="AT359" s="7"/>
      <c r="AU359" s="7">
        <f t="shared" si="264"/>
        <v>0</v>
      </c>
      <c r="AV359" s="14"/>
      <c r="AW359" s="14"/>
      <c r="AX359" s="14">
        <f t="shared" si="265"/>
        <v>0</v>
      </c>
      <c r="AY359" s="14"/>
      <c r="AZ359" s="14"/>
      <c r="BA359" s="14">
        <f t="shared" si="266"/>
        <v>0</v>
      </c>
      <c r="BB359" s="14"/>
      <c r="BC359" s="14"/>
      <c r="BD359" s="14">
        <f t="shared" si="267"/>
        <v>0</v>
      </c>
      <c r="BE359" s="14"/>
      <c r="BF359" s="14"/>
      <c r="BG359" s="14">
        <f t="shared" si="268"/>
        <v>0</v>
      </c>
      <c r="BH359" s="14"/>
      <c r="BI359" s="14"/>
      <c r="BJ359" s="14">
        <f t="shared" si="269"/>
        <v>0</v>
      </c>
      <c r="BK359" s="14"/>
      <c r="BL359" s="14"/>
      <c r="BM359" s="14">
        <f t="shared" si="270"/>
        <v>0</v>
      </c>
      <c r="BN359" s="14"/>
      <c r="BO359" s="14"/>
      <c r="BP359" s="14">
        <f t="shared" si="271"/>
        <v>0</v>
      </c>
      <c r="BQ359" s="14"/>
      <c r="BR359" s="14"/>
      <c r="BS359" s="14">
        <f t="shared" si="272"/>
        <v>0</v>
      </c>
      <c r="BT359" s="14"/>
      <c r="BU359" s="14"/>
      <c r="BV359" s="14">
        <f t="shared" si="273"/>
        <v>0</v>
      </c>
      <c r="BW359" s="14"/>
      <c r="BX359" s="14"/>
      <c r="BY359" s="14">
        <f t="shared" si="274"/>
        <v>0</v>
      </c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</row>
    <row r="360" spans="1:104" s="1" customFormat="1">
      <c r="A360" s="11">
        <v>14</v>
      </c>
      <c r="B360" s="11" t="s">
        <v>83</v>
      </c>
      <c r="C360" s="7"/>
      <c r="D360" s="7"/>
      <c r="E360" s="7">
        <f t="shared" si="250"/>
        <v>0</v>
      </c>
      <c r="F360" s="7">
        <v>20</v>
      </c>
      <c r="G360" s="7">
        <v>16000</v>
      </c>
      <c r="H360" s="7">
        <f t="shared" si="251"/>
        <v>320000</v>
      </c>
      <c r="I360" s="7"/>
      <c r="J360" s="7"/>
      <c r="K360" s="7">
        <f t="shared" si="252"/>
        <v>0</v>
      </c>
      <c r="L360" s="7"/>
      <c r="M360" s="7"/>
      <c r="N360" s="7">
        <f t="shared" si="253"/>
        <v>0</v>
      </c>
      <c r="O360" s="7">
        <v>60</v>
      </c>
      <c r="P360" s="7">
        <v>14500</v>
      </c>
      <c r="Q360" s="7">
        <f t="shared" si="254"/>
        <v>870000</v>
      </c>
      <c r="R360" s="7"/>
      <c r="S360" s="7"/>
      <c r="T360" s="7">
        <f t="shared" si="255"/>
        <v>0</v>
      </c>
      <c r="U360" s="7">
        <v>5</v>
      </c>
      <c r="V360" s="7">
        <v>16000</v>
      </c>
      <c r="W360" s="7">
        <f t="shared" si="256"/>
        <v>80000</v>
      </c>
      <c r="X360" s="7"/>
      <c r="Y360" s="7"/>
      <c r="Z360" s="7">
        <f t="shared" si="257"/>
        <v>0</v>
      </c>
      <c r="AA360" s="7"/>
      <c r="AB360" s="7"/>
      <c r="AC360" s="7">
        <f t="shared" si="258"/>
        <v>0</v>
      </c>
      <c r="AD360" s="7"/>
      <c r="AE360" s="7"/>
      <c r="AF360" s="7">
        <f t="shared" si="259"/>
        <v>0</v>
      </c>
      <c r="AG360" s="7"/>
      <c r="AH360" s="7"/>
      <c r="AI360" s="7">
        <f t="shared" si="260"/>
        <v>0</v>
      </c>
      <c r="AJ360" s="7"/>
      <c r="AK360" s="7"/>
      <c r="AL360" s="7">
        <f t="shared" si="261"/>
        <v>0</v>
      </c>
      <c r="AM360" s="7"/>
      <c r="AN360" s="7"/>
      <c r="AO360" s="7">
        <f t="shared" si="262"/>
        <v>0</v>
      </c>
      <c r="AP360" s="7"/>
      <c r="AQ360" s="7"/>
      <c r="AR360" s="7">
        <f t="shared" si="263"/>
        <v>0</v>
      </c>
      <c r="AS360" s="7"/>
      <c r="AT360" s="7"/>
      <c r="AU360" s="7">
        <f t="shared" si="264"/>
        <v>0</v>
      </c>
      <c r="AV360" s="14"/>
      <c r="AW360" s="14"/>
      <c r="AX360" s="14">
        <f t="shared" si="265"/>
        <v>0</v>
      </c>
      <c r="AY360" s="14"/>
      <c r="AZ360" s="14"/>
      <c r="BA360" s="14">
        <f t="shared" si="266"/>
        <v>0</v>
      </c>
      <c r="BB360" s="14"/>
      <c r="BC360" s="14"/>
      <c r="BD360" s="14">
        <f t="shared" si="267"/>
        <v>0</v>
      </c>
      <c r="BE360" s="14"/>
      <c r="BF360" s="14"/>
      <c r="BG360" s="14">
        <f t="shared" si="268"/>
        <v>0</v>
      </c>
      <c r="BH360" s="14"/>
      <c r="BI360" s="14"/>
      <c r="BJ360" s="14">
        <f t="shared" si="269"/>
        <v>0</v>
      </c>
      <c r="BK360" s="14"/>
      <c r="BL360" s="14"/>
      <c r="BM360" s="14">
        <f t="shared" si="270"/>
        <v>0</v>
      </c>
      <c r="BN360" s="14"/>
      <c r="BO360" s="14"/>
      <c r="BP360" s="14">
        <f t="shared" si="271"/>
        <v>0</v>
      </c>
      <c r="BQ360" s="14"/>
      <c r="BR360" s="14"/>
      <c r="BS360" s="14">
        <f t="shared" si="272"/>
        <v>0</v>
      </c>
      <c r="BT360" s="14"/>
      <c r="BU360" s="14"/>
      <c r="BV360" s="14">
        <f t="shared" si="273"/>
        <v>0</v>
      </c>
      <c r="BW360" s="14"/>
      <c r="BX360" s="14"/>
      <c r="BY360" s="14">
        <f t="shared" si="274"/>
        <v>0</v>
      </c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</row>
    <row r="361" spans="1:104" s="1" customFormat="1">
      <c r="A361" s="11">
        <v>15</v>
      </c>
      <c r="B361" s="11" t="s">
        <v>84</v>
      </c>
      <c r="C361" s="7"/>
      <c r="D361" s="7"/>
      <c r="E361" s="7">
        <f t="shared" si="250"/>
        <v>0</v>
      </c>
      <c r="F361" s="7"/>
      <c r="G361" s="7"/>
      <c r="H361" s="7">
        <f t="shared" si="251"/>
        <v>0</v>
      </c>
      <c r="I361" s="7"/>
      <c r="J361" s="7"/>
      <c r="K361" s="7">
        <f t="shared" si="252"/>
        <v>0</v>
      </c>
      <c r="L361" s="7"/>
      <c r="M361" s="7"/>
      <c r="N361" s="7">
        <f t="shared" si="253"/>
        <v>0</v>
      </c>
      <c r="O361" s="7"/>
      <c r="P361" s="7"/>
      <c r="Q361" s="7">
        <f t="shared" si="254"/>
        <v>0</v>
      </c>
      <c r="R361" s="7"/>
      <c r="S361" s="7"/>
      <c r="T361" s="7">
        <f t="shared" si="255"/>
        <v>0</v>
      </c>
      <c r="U361" s="7"/>
      <c r="V361" s="7"/>
      <c r="W361" s="7">
        <f t="shared" si="256"/>
        <v>0</v>
      </c>
      <c r="X361" s="7"/>
      <c r="Y361" s="7"/>
      <c r="Z361" s="7">
        <f t="shared" si="257"/>
        <v>0</v>
      </c>
      <c r="AA361" s="7"/>
      <c r="AB361" s="7"/>
      <c r="AC361" s="7">
        <f t="shared" si="258"/>
        <v>0</v>
      </c>
      <c r="AD361" s="7">
        <v>6</v>
      </c>
      <c r="AE361" s="7">
        <v>20000</v>
      </c>
      <c r="AF361" s="7">
        <f t="shared" si="259"/>
        <v>120000</v>
      </c>
      <c r="AG361" s="7"/>
      <c r="AH361" s="7"/>
      <c r="AI361" s="7">
        <f t="shared" si="260"/>
        <v>0</v>
      </c>
      <c r="AJ361" s="7"/>
      <c r="AK361" s="7"/>
      <c r="AL361" s="7">
        <f t="shared" si="261"/>
        <v>0</v>
      </c>
      <c r="AM361" s="7"/>
      <c r="AN361" s="7"/>
      <c r="AO361" s="7">
        <f t="shared" si="262"/>
        <v>0</v>
      </c>
      <c r="AP361" s="7"/>
      <c r="AQ361" s="7"/>
      <c r="AR361" s="7">
        <f t="shared" si="263"/>
        <v>0</v>
      </c>
      <c r="AS361" s="7"/>
      <c r="AT361" s="7"/>
      <c r="AU361" s="7">
        <f t="shared" si="264"/>
        <v>0</v>
      </c>
      <c r="AV361" s="14"/>
      <c r="AW361" s="14"/>
      <c r="AX361" s="14">
        <f t="shared" si="265"/>
        <v>0</v>
      </c>
      <c r="AY361" s="14"/>
      <c r="AZ361" s="14"/>
      <c r="BA361" s="14">
        <f t="shared" si="266"/>
        <v>0</v>
      </c>
      <c r="BB361" s="14"/>
      <c r="BC361" s="14"/>
      <c r="BD361" s="14">
        <f t="shared" si="267"/>
        <v>0</v>
      </c>
      <c r="BE361" s="14"/>
      <c r="BF361" s="14"/>
      <c r="BG361" s="14">
        <f t="shared" si="268"/>
        <v>0</v>
      </c>
      <c r="BH361" s="14"/>
      <c r="BI361" s="14"/>
      <c r="BJ361" s="14">
        <f t="shared" si="269"/>
        <v>0</v>
      </c>
      <c r="BK361" s="14"/>
      <c r="BL361" s="14"/>
      <c r="BM361" s="14">
        <f t="shared" si="270"/>
        <v>0</v>
      </c>
      <c r="BN361" s="14"/>
      <c r="BO361" s="14"/>
      <c r="BP361" s="14">
        <f t="shared" si="271"/>
        <v>0</v>
      </c>
      <c r="BQ361" s="14"/>
      <c r="BR361" s="14"/>
      <c r="BS361" s="14">
        <f t="shared" si="272"/>
        <v>0</v>
      </c>
      <c r="BT361" s="14"/>
      <c r="BU361" s="14"/>
      <c r="BV361" s="14">
        <f t="shared" si="273"/>
        <v>0</v>
      </c>
      <c r="BW361" s="14"/>
      <c r="BX361" s="14"/>
      <c r="BY361" s="14">
        <f t="shared" si="274"/>
        <v>0</v>
      </c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</row>
    <row r="362" spans="1:104" s="1" customFormat="1">
      <c r="A362" s="11">
        <v>16</v>
      </c>
      <c r="B362" s="11" t="s">
        <v>85</v>
      </c>
      <c r="C362" s="7"/>
      <c r="D362" s="7"/>
      <c r="E362" s="7">
        <f t="shared" si="250"/>
        <v>0</v>
      </c>
      <c r="F362" s="7"/>
      <c r="G362" s="7"/>
      <c r="H362" s="7">
        <f t="shared" si="251"/>
        <v>0</v>
      </c>
      <c r="I362" s="7"/>
      <c r="J362" s="7"/>
      <c r="K362" s="7">
        <f t="shared" si="252"/>
        <v>0</v>
      </c>
      <c r="L362" s="7"/>
      <c r="M362" s="7"/>
      <c r="N362" s="7">
        <f t="shared" si="253"/>
        <v>0</v>
      </c>
      <c r="O362" s="7"/>
      <c r="P362" s="7"/>
      <c r="Q362" s="7">
        <f t="shared" si="254"/>
        <v>0</v>
      </c>
      <c r="R362" s="7"/>
      <c r="S362" s="7"/>
      <c r="T362" s="7">
        <f t="shared" si="255"/>
        <v>0</v>
      </c>
      <c r="U362" s="7"/>
      <c r="V362" s="7"/>
      <c r="W362" s="7">
        <f t="shared" si="256"/>
        <v>0</v>
      </c>
      <c r="X362" s="7"/>
      <c r="Y362" s="7"/>
      <c r="Z362" s="7">
        <f t="shared" si="257"/>
        <v>0</v>
      </c>
      <c r="AA362" s="7"/>
      <c r="AB362" s="7"/>
      <c r="AC362" s="7">
        <f t="shared" si="258"/>
        <v>0</v>
      </c>
      <c r="AD362" s="7"/>
      <c r="AE362" s="7"/>
      <c r="AF362" s="7">
        <f t="shared" si="259"/>
        <v>0</v>
      </c>
      <c r="AG362" s="7"/>
      <c r="AH362" s="7"/>
      <c r="AI362" s="7">
        <f t="shared" si="260"/>
        <v>0</v>
      </c>
      <c r="AJ362" s="7"/>
      <c r="AK362" s="7"/>
      <c r="AL362" s="7">
        <f t="shared" si="261"/>
        <v>0</v>
      </c>
      <c r="AM362" s="7"/>
      <c r="AN362" s="7"/>
      <c r="AO362" s="7">
        <f t="shared" si="262"/>
        <v>0</v>
      </c>
      <c r="AP362" s="7"/>
      <c r="AQ362" s="7"/>
      <c r="AR362" s="7">
        <f t="shared" si="263"/>
        <v>0</v>
      </c>
      <c r="AS362" s="7"/>
      <c r="AT362" s="7"/>
      <c r="AU362" s="7">
        <f t="shared" si="264"/>
        <v>0</v>
      </c>
      <c r="AV362" s="14"/>
      <c r="AW362" s="14"/>
      <c r="AX362" s="14">
        <f t="shared" si="265"/>
        <v>0</v>
      </c>
      <c r="AY362" s="14"/>
      <c r="AZ362" s="14"/>
      <c r="BA362" s="14">
        <f t="shared" si="266"/>
        <v>0</v>
      </c>
      <c r="BB362" s="14"/>
      <c r="BC362" s="14"/>
      <c r="BD362" s="14">
        <f t="shared" si="267"/>
        <v>0</v>
      </c>
      <c r="BE362" s="14"/>
      <c r="BF362" s="14"/>
      <c r="BG362" s="14">
        <f t="shared" si="268"/>
        <v>0</v>
      </c>
      <c r="BH362" s="14"/>
      <c r="BI362" s="14"/>
      <c r="BJ362" s="14">
        <f t="shared" si="269"/>
        <v>0</v>
      </c>
      <c r="BK362" s="14"/>
      <c r="BL362" s="14"/>
      <c r="BM362" s="14">
        <f t="shared" si="270"/>
        <v>0</v>
      </c>
      <c r="BN362" s="14"/>
      <c r="BO362" s="14"/>
      <c r="BP362" s="14">
        <f t="shared" si="271"/>
        <v>0</v>
      </c>
      <c r="BQ362" s="14"/>
      <c r="BR362" s="14"/>
      <c r="BS362" s="14">
        <f t="shared" si="272"/>
        <v>0</v>
      </c>
      <c r="BT362" s="14"/>
      <c r="BU362" s="14"/>
      <c r="BV362" s="14">
        <f t="shared" si="273"/>
        <v>0</v>
      </c>
      <c r="BW362" s="14"/>
      <c r="BX362" s="14"/>
      <c r="BY362" s="14">
        <f t="shared" si="274"/>
        <v>0</v>
      </c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</row>
    <row r="363" spans="1:104" s="1" customFormat="1">
      <c r="A363" s="11">
        <v>17</v>
      </c>
      <c r="B363" s="11" t="s">
        <v>86</v>
      </c>
      <c r="C363" s="7"/>
      <c r="D363" s="7"/>
      <c r="E363" s="7">
        <f t="shared" si="250"/>
        <v>0</v>
      </c>
      <c r="F363" s="7"/>
      <c r="G363" s="7"/>
      <c r="H363" s="7">
        <f t="shared" si="251"/>
        <v>0</v>
      </c>
      <c r="I363" s="7"/>
      <c r="J363" s="7"/>
      <c r="K363" s="7">
        <f t="shared" si="252"/>
        <v>0</v>
      </c>
      <c r="L363" s="7"/>
      <c r="M363" s="7"/>
      <c r="N363" s="7">
        <f t="shared" si="253"/>
        <v>0</v>
      </c>
      <c r="O363" s="7"/>
      <c r="P363" s="7"/>
      <c r="Q363" s="7">
        <f t="shared" si="254"/>
        <v>0</v>
      </c>
      <c r="R363" s="7"/>
      <c r="S363" s="7"/>
      <c r="T363" s="7">
        <f t="shared" si="255"/>
        <v>0</v>
      </c>
      <c r="U363" s="7"/>
      <c r="V363" s="7"/>
      <c r="W363" s="7">
        <f t="shared" si="256"/>
        <v>0</v>
      </c>
      <c r="X363" s="7"/>
      <c r="Y363" s="7"/>
      <c r="Z363" s="7">
        <f t="shared" si="257"/>
        <v>0</v>
      </c>
      <c r="AA363" s="7"/>
      <c r="AB363" s="7"/>
      <c r="AC363" s="7">
        <f t="shared" si="258"/>
        <v>0</v>
      </c>
      <c r="AD363" s="7"/>
      <c r="AE363" s="7"/>
      <c r="AF363" s="7">
        <f t="shared" si="259"/>
        <v>0</v>
      </c>
      <c r="AG363" s="7"/>
      <c r="AH363" s="7"/>
      <c r="AI363" s="7">
        <f t="shared" si="260"/>
        <v>0</v>
      </c>
      <c r="AJ363" s="7"/>
      <c r="AK363" s="7"/>
      <c r="AL363" s="7">
        <f t="shared" si="261"/>
        <v>0</v>
      </c>
      <c r="AM363" s="7"/>
      <c r="AN363" s="7"/>
      <c r="AO363" s="7">
        <f t="shared" si="262"/>
        <v>0</v>
      </c>
      <c r="AP363" s="7"/>
      <c r="AQ363" s="7"/>
      <c r="AR363" s="7">
        <f t="shared" si="263"/>
        <v>0</v>
      </c>
      <c r="AS363" s="7"/>
      <c r="AT363" s="7"/>
      <c r="AU363" s="7">
        <f t="shared" si="264"/>
        <v>0</v>
      </c>
      <c r="AV363" s="14"/>
      <c r="AW363" s="14"/>
      <c r="AX363" s="14">
        <f t="shared" si="265"/>
        <v>0</v>
      </c>
      <c r="AY363" s="14"/>
      <c r="AZ363" s="14"/>
      <c r="BA363" s="14">
        <f t="shared" si="266"/>
        <v>0</v>
      </c>
      <c r="BB363" s="14"/>
      <c r="BC363" s="14"/>
      <c r="BD363" s="14">
        <f t="shared" si="267"/>
        <v>0</v>
      </c>
      <c r="BE363" s="14"/>
      <c r="BF363" s="14"/>
      <c r="BG363" s="14">
        <f t="shared" si="268"/>
        <v>0</v>
      </c>
      <c r="BH363" s="14"/>
      <c r="BI363" s="14"/>
      <c r="BJ363" s="14">
        <f t="shared" si="269"/>
        <v>0</v>
      </c>
      <c r="BK363" s="14"/>
      <c r="BL363" s="14"/>
      <c r="BM363" s="14">
        <f t="shared" si="270"/>
        <v>0</v>
      </c>
      <c r="BN363" s="14"/>
      <c r="BO363" s="14"/>
      <c r="BP363" s="14">
        <f t="shared" si="271"/>
        <v>0</v>
      </c>
      <c r="BQ363" s="14"/>
      <c r="BR363" s="14"/>
      <c r="BS363" s="14">
        <f t="shared" si="272"/>
        <v>0</v>
      </c>
      <c r="BT363" s="14"/>
      <c r="BU363" s="14"/>
      <c r="BV363" s="14">
        <f t="shared" si="273"/>
        <v>0</v>
      </c>
      <c r="BW363" s="14"/>
      <c r="BX363" s="14"/>
      <c r="BY363" s="14">
        <f t="shared" si="274"/>
        <v>0</v>
      </c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</row>
    <row r="364" spans="1:104" s="1" customFormat="1">
      <c r="A364" s="11">
        <v>18</v>
      </c>
      <c r="B364" s="11"/>
      <c r="C364" s="7"/>
      <c r="D364" s="7"/>
      <c r="E364" s="7">
        <f t="shared" si="250"/>
        <v>0</v>
      </c>
      <c r="F364" s="7"/>
      <c r="G364" s="7"/>
      <c r="H364" s="7">
        <f t="shared" si="251"/>
        <v>0</v>
      </c>
      <c r="I364" s="7"/>
      <c r="J364" s="7"/>
      <c r="K364" s="7">
        <f t="shared" si="252"/>
        <v>0</v>
      </c>
      <c r="L364" s="7"/>
      <c r="M364" s="7"/>
      <c r="N364" s="7">
        <f t="shared" si="253"/>
        <v>0</v>
      </c>
      <c r="O364" s="7"/>
      <c r="P364" s="7"/>
      <c r="Q364" s="7">
        <f t="shared" si="254"/>
        <v>0</v>
      </c>
      <c r="R364" s="7"/>
      <c r="S364" s="7"/>
      <c r="T364" s="7">
        <f t="shared" si="255"/>
        <v>0</v>
      </c>
      <c r="U364" s="7"/>
      <c r="V364" s="7"/>
      <c r="W364" s="7">
        <f t="shared" si="256"/>
        <v>0</v>
      </c>
      <c r="X364" s="7"/>
      <c r="Y364" s="7"/>
      <c r="Z364" s="7">
        <f t="shared" si="257"/>
        <v>0</v>
      </c>
      <c r="AA364" s="7"/>
      <c r="AB364" s="7"/>
      <c r="AC364" s="7">
        <f t="shared" si="258"/>
        <v>0</v>
      </c>
      <c r="AD364" s="7"/>
      <c r="AE364" s="7"/>
      <c r="AF364" s="7">
        <f t="shared" si="259"/>
        <v>0</v>
      </c>
      <c r="AG364" s="7"/>
      <c r="AH364" s="7"/>
      <c r="AI364" s="7">
        <f t="shared" si="260"/>
        <v>0</v>
      </c>
      <c r="AJ364" s="7"/>
      <c r="AK364" s="7"/>
      <c r="AL364" s="7">
        <f t="shared" si="261"/>
        <v>0</v>
      </c>
      <c r="AM364" s="7"/>
      <c r="AN364" s="7"/>
      <c r="AO364" s="7">
        <f t="shared" si="262"/>
        <v>0</v>
      </c>
      <c r="AP364" s="7"/>
      <c r="AQ364" s="7"/>
      <c r="AR364" s="7">
        <f t="shared" si="263"/>
        <v>0</v>
      </c>
      <c r="AS364" s="7"/>
      <c r="AT364" s="7"/>
      <c r="AU364" s="7">
        <f t="shared" si="264"/>
        <v>0</v>
      </c>
      <c r="AV364" s="14"/>
      <c r="AW364" s="14"/>
      <c r="AX364" s="14">
        <f t="shared" si="265"/>
        <v>0</v>
      </c>
      <c r="AY364" s="14"/>
      <c r="AZ364" s="14"/>
      <c r="BA364" s="14">
        <f t="shared" si="266"/>
        <v>0</v>
      </c>
      <c r="BB364" s="14"/>
      <c r="BC364" s="14"/>
      <c r="BD364" s="14">
        <f t="shared" si="267"/>
        <v>0</v>
      </c>
      <c r="BE364" s="14"/>
      <c r="BF364" s="14"/>
      <c r="BG364" s="14">
        <f t="shared" si="268"/>
        <v>0</v>
      </c>
      <c r="BH364" s="14"/>
      <c r="BI364" s="14"/>
      <c r="BJ364" s="14">
        <f t="shared" si="269"/>
        <v>0</v>
      </c>
      <c r="BK364" s="14"/>
      <c r="BL364" s="14"/>
      <c r="BM364" s="14">
        <f t="shared" si="270"/>
        <v>0</v>
      </c>
      <c r="BN364" s="14"/>
      <c r="BO364" s="14"/>
      <c r="BP364" s="14">
        <f t="shared" si="271"/>
        <v>0</v>
      </c>
      <c r="BQ364" s="14"/>
      <c r="BR364" s="14"/>
      <c r="BS364" s="14">
        <f t="shared" si="272"/>
        <v>0</v>
      </c>
      <c r="BT364" s="14"/>
      <c r="BU364" s="14"/>
      <c r="BV364" s="14">
        <f t="shared" si="273"/>
        <v>0</v>
      </c>
      <c r="BW364" s="14"/>
      <c r="BX364" s="14"/>
      <c r="BY364" s="14">
        <f t="shared" si="274"/>
        <v>0</v>
      </c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</row>
    <row r="365" spans="1:104" s="1" customFormat="1">
      <c r="A365" s="11">
        <v>19</v>
      </c>
      <c r="B365" s="11"/>
      <c r="C365" s="7"/>
      <c r="D365" s="7"/>
      <c r="E365" s="7">
        <f t="shared" si="250"/>
        <v>0</v>
      </c>
      <c r="F365" s="7"/>
      <c r="G365" s="7"/>
      <c r="H365" s="7">
        <f t="shared" si="251"/>
        <v>0</v>
      </c>
      <c r="I365" s="7"/>
      <c r="J365" s="7"/>
      <c r="K365" s="7">
        <f t="shared" si="252"/>
        <v>0</v>
      </c>
      <c r="L365" s="7"/>
      <c r="M365" s="7"/>
      <c r="N365" s="7">
        <f t="shared" si="253"/>
        <v>0</v>
      </c>
      <c r="O365" s="7"/>
      <c r="P365" s="7"/>
      <c r="Q365" s="7">
        <f t="shared" si="254"/>
        <v>0</v>
      </c>
      <c r="R365" s="7"/>
      <c r="S365" s="7"/>
      <c r="T365" s="7">
        <f t="shared" si="255"/>
        <v>0</v>
      </c>
      <c r="U365" s="7"/>
      <c r="V365" s="7"/>
      <c r="W365" s="7">
        <f t="shared" si="256"/>
        <v>0</v>
      </c>
      <c r="X365" s="7"/>
      <c r="Y365" s="7"/>
      <c r="Z365" s="7">
        <f t="shared" si="257"/>
        <v>0</v>
      </c>
      <c r="AA365" s="7"/>
      <c r="AB365" s="7"/>
      <c r="AC365" s="7">
        <f t="shared" si="258"/>
        <v>0</v>
      </c>
      <c r="AD365" s="7"/>
      <c r="AE365" s="7"/>
      <c r="AF365" s="7">
        <f t="shared" si="259"/>
        <v>0</v>
      </c>
      <c r="AG365" s="7"/>
      <c r="AH365" s="7"/>
      <c r="AI365" s="7">
        <f t="shared" si="260"/>
        <v>0</v>
      </c>
      <c r="AJ365" s="7"/>
      <c r="AK365" s="7"/>
      <c r="AL365" s="7">
        <f t="shared" si="261"/>
        <v>0</v>
      </c>
      <c r="AM365" s="7"/>
      <c r="AN365" s="7"/>
      <c r="AO365" s="7">
        <f t="shared" si="262"/>
        <v>0</v>
      </c>
      <c r="AP365" s="7"/>
      <c r="AQ365" s="7"/>
      <c r="AR365" s="7">
        <f t="shared" si="263"/>
        <v>0</v>
      </c>
      <c r="AS365" s="7"/>
      <c r="AT365" s="7"/>
      <c r="AU365" s="7">
        <f t="shared" si="264"/>
        <v>0</v>
      </c>
      <c r="AV365" s="14"/>
      <c r="AW365" s="14"/>
      <c r="AX365" s="14">
        <f t="shared" si="265"/>
        <v>0</v>
      </c>
      <c r="AY365" s="14"/>
      <c r="AZ365" s="14"/>
      <c r="BA365" s="14">
        <f t="shared" si="266"/>
        <v>0</v>
      </c>
      <c r="BB365" s="14"/>
      <c r="BC365" s="14"/>
      <c r="BD365" s="14">
        <f t="shared" si="267"/>
        <v>0</v>
      </c>
      <c r="BE365" s="14"/>
      <c r="BF365" s="14"/>
      <c r="BG365" s="14">
        <f t="shared" si="268"/>
        <v>0</v>
      </c>
      <c r="BH365" s="14"/>
      <c r="BI365" s="14"/>
      <c r="BJ365" s="14">
        <f t="shared" si="269"/>
        <v>0</v>
      </c>
      <c r="BK365" s="14"/>
      <c r="BL365" s="14"/>
      <c r="BM365" s="14">
        <f t="shared" si="270"/>
        <v>0</v>
      </c>
      <c r="BN365" s="14"/>
      <c r="BO365" s="14"/>
      <c r="BP365" s="14">
        <f t="shared" si="271"/>
        <v>0</v>
      </c>
      <c r="BQ365" s="14"/>
      <c r="BR365" s="14"/>
      <c r="BS365" s="14">
        <f t="shared" si="272"/>
        <v>0</v>
      </c>
      <c r="BT365" s="14"/>
      <c r="BU365" s="14"/>
      <c r="BV365" s="14">
        <f t="shared" si="273"/>
        <v>0</v>
      </c>
      <c r="BW365" s="14"/>
      <c r="BX365" s="14"/>
      <c r="BY365" s="14">
        <f t="shared" si="274"/>
        <v>0</v>
      </c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</row>
    <row r="366" spans="1:104" s="1" customFormat="1">
      <c r="A366" s="11">
        <v>20</v>
      </c>
      <c r="B366" s="11"/>
      <c r="C366" s="7"/>
      <c r="D366" s="7"/>
      <c r="E366" s="7">
        <f t="shared" si="250"/>
        <v>0</v>
      </c>
      <c r="F366" s="7"/>
      <c r="G366" s="7"/>
      <c r="H366" s="7">
        <f t="shared" si="251"/>
        <v>0</v>
      </c>
      <c r="I366" s="7"/>
      <c r="J366" s="7"/>
      <c r="K366" s="7">
        <f t="shared" si="252"/>
        <v>0</v>
      </c>
      <c r="L366" s="7"/>
      <c r="M366" s="7"/>
      <c r="N366" s="7">
        <f t="shared" si="253"/>
        <v>0</v>
      </c>
      <c r="O366" s="7"/>
      <c r="P366" s="7"/>
      <c r="Q366" s="7">
        <f t="shared" si="254"/>
        <v>0</v>
      </c>
      <c r="R366" s="7"/>
      <c r="S366" s="7"/>
      <c r="T366" s="7">
        <f t="shared" si="255"/>
        <v>0</v>
      </c>
      <c r="U366" s="7"/>
      <c r="V366" s="7"/>
      <c r="W366" s="7">
        <f t="shared" si="256"/>
        <v>0</v>
      </c>
      <c r="X366" s="7"/>
      <c r="Y366" s="7"/>
      <c r="Z366" s="7">
        <f t="shared" si="257"/>
        <v>0</v>
      </c>
      <c r="AA366" s="7"/>
      <c r="AB366" s="7"/>
      <c r="AC366" s="7">
        <f t="shared" si="258"/>
        <v>0</v>
      </c>
      <c r="AD366" s="7"/>
      <c r="AE366" s="7"/>
      <c r="AF366" s="7">
        <f t="shared" si="259"/>
        <v>0</v>
      </c>
      <c r="AG366" s="7"/>
      <c r="AH366" s="7"/>
      <c r="AI366" s="7">
        <f t="shared" si="260"/>
        <v>0</v>
      </c>
      <c r="AJ366" s="7"/>
      <c r="AK366" s="7"/>
      <c r="AL366" s="7">
        <f t="shared" si="261"/>
        <v>0</v>
      </c>
      <c r="AM366" s="7"/>
      <c r="AN366" s="7"/>
      <c r="AO366" s="7">
        <f t="shared" si="262"/>
        <v>0</v>
      </c>
      <c r="AP366" s="7"/>
      <c r="AQ366" s="7"/>
      <c r="AR366" s="7">
        <f t="shared" si="263"/>
        <v>0</v>
      </c>
      <c r="AS366" s="7"/>
      <c r="AT366" s="7"/>
      <c r="AU366" s="7">
        <f t="shared" si="264"/>
        <v>0</v>
      </c>
      <c r="AV366" s="14"/>
      <c r="AW366" s="14"/>
      <c r="AX366" s="14">
        <f t="shared" si="265"/>
        <v>0</v>
      </c>
      <c r="AY366" s="14"/>
      <c r="AZ366" s="14"/>
      <c r="BA366" s="14">
        <f t="shared" si="266"/>
        <v>0</v>
      </c>
      <c r="BB366" s="14"/>
      <c r="BC366" s="14"/>
      <c r="BD366" s="14">
        <f t="shared" si="267"/>
        <v>0</v>
      </c>
      <c r="BE366" s="14"/>
      <c r="BF366" s="14"/>
      <c r="BG366" s="14">
        <f t="shared" si="268"/>
        <v>0</v>
      </c>
      <c r="BH366" s="14"/>
      <c r="BI366" s="14"/>
      <c r="BJ366" s="14">
        <f t="shared" si="269"/>
        <v>0</v>
      </c>
      <c r="BK366" s="14"/>
      <c r="BL366" s="14"/>
      <c r="BM366" s="14">
        <f t="shared" si="270"/>
        <v>0</v>
      </c>
      <c r="BN366" s="14"/>
      <c r="BO366" s="14"/>
      <c r="BP366" s="14">
        <f t="shared" si="271"/>
        <v>0</v>
      </c>
      <c r="BQ366" s="14"/>
      <c r="BR366" s="14"/>
      <c r="BS366" s="14">
        <f t="shared" si="272"/>
        <v>0</v>
      </c>
      <c r="BT366" s="14"/>
      <c r="BU366" s="14"/>
      <c r="BV366" s="14">
        <f t="shared" si="273"/>
        <v>0</v>
      </c>
      <c r="BW366" s="14"/>
      <c r="BX366" s="14"/>
      <c r="BY366" s="14">
        <f t="shared" si="274"/>
        <v>0</v>
      </c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</row>
    <row r="367" spans="1:104" s="1" customFormat="1">
      <c r="A367" s="11">
        <v>21</v>
      </c>
      <c r="B367" s="11"/>
      <c r="C367" s="7"/>
      <c r="D367" s="7"/>
      <c r="E367" s="7">
        <f t="shared" si="250"/>
        <v>0</v>
      </c>
      <c r="F367" s="7"/>
      <c r="G367" s="7"/>
      <c r="H367" s="7">
        <f t="shared" si="251"/>
        <v>0</v>
      </c>
      <c r="I367" s="7"/>
      <c r="J367" s="7"/>
      <c r="K367" s="7">
        <f t="shared" si="252"/>
        <v>0</v>
      </c>
      <c r="L367" s="7"/>
      <c r="M367" s="7"/>
      <c r="N367" s="7">
        <f t="shared" si="253"/>
        <v>0</v>
      </c>
      <c r="O367" s="7"/>
      <c r="P367" s="7"/>
      <c r="Q367" s="7">
        <f t="shared" si="254"/>
        <v>0</v>
      </c>
      <c r="R367" s="7"/>
      <c r="S367" s="7"/>
      <c r="T367" s="7">
        <f t="shared" si="255"/>
        <v>0</v>
      </c>
      <c r="U367" s="7"/>
      <c r="V367" s="7"/>
      <c r="W367" s="7">
        <f t="shared" si="256"/>
        <v>0</v>
      </c>
      <c r="X367" s="7"/>
      <c r="Y367" s="7"/>
      <c r="Z367" s="7">
        <f t="shared" si="257"/>
        <v>0</v>
      </c>
      <c r="AA367" s="7"/>
      <c r="AB367" s="7"/>
      <c r="AC367" s="7">
        <f t="shared" si="258"/>
        <v>0</v>
      </c>
      <c r="AD367" s="7"/>
      <c r="AE367" s="7"/>
      <c r="AF367" s="7">
        <f t="shared" si="259"/>
        <v>0</v>
      </c>
      <c r="AG367" s="7"/>
      <c r="AH367" s="7"/>
      <c r="AI367" s="7">
        <f t="shared" si="260"/>
        <v>0</v>
      </c>
      <c r="AJ367" s="7"/>
      <c r="AK367" s="7"/>
      <c r="AL367" s="7">
        <f t="shared" si="261"/>
        <v>0</v>
      </c>
      <c r="AM367" s="7"/>
      <c r="AN367" s="7"/>
      <c r="AO367" s="7">
        <f t="shared" si="262"/>
        <v>0</v>
      </c>
      <c r="AP367" s="7"/>
      <c r="AQ367" s="7"/>
      <c r="AR367" s="7">
        <f t="shared" si="263"/>
        <v>0</v>
      </c>
      <c r="AS367" s="7"/>
      <c r="AT367" s="7"/>
      <c r="AU367" s="7">
        <f t="shared" si="264"/>
        <v>0</v>
      </c>
      <c r="AV367" s="14"/>
      <c r="AW367" s="14"/>
      <c r="AX367" s="14">
        <f t="shared" si="265"/>
        <v>0</v>
      </c>
      <c r="AY367" s="14"/>
      <c r="AZ367" s="14"/>
      <c r="BA367" s="14">
        <f t="shared" si="266"/>
        <v>0</v>
      </c>
      <c r="BB367" s="14"/>
      <c r="BC367" s="14"/>
      <c r="BD367" s="14">
        <f t="shared" si="267"/>
        <v>0</v>
      </c>
      <c r="BE367" s="14"/>
      <c r="BF367" s="14"/>
      <c r="BG367" s="14">
        <f t="shared" si="268"/>
        <v>0</v>
      </c>
      <c r="BH367" s="14"/>
      <c r="BI367" s="14"/>
      <c r="BJ367" s="14">
        <f t="shared" si="269"/>
        <v>0</v>
      </c>
      <c r="BK367" s="14"/>
      <c r="BL367" s="14"/>
      <c r="BM367" s="14">
        <f t="shared" si="270"/>
        <v>0</v>
      </c>
      <c r="BN367" s="14"/>
      <c r="BO367" s="14"/>
      <c r="BP367" s="14">
        <f t="shared" si="271"/>
        <v>0</v>
      </c>
      <c r="BQ367" s="14"/>
      <c r="BR367" s="14"/>
      <c r="BS367" s="14">
        <f t="shared" si="272"/>
        <v>0</v>
      </c>
      <c r="BT367" s="14"/>
      <c r="BU367" s="14"/>
      <c r="BV367" s="14">
        <f t="shared" si="273"/>
        <v>0</v>
      </c>
      <c r="BW367" s="14"/>
      <c r="BX367" s="14"/>
      <c r="BY367" s="14">
        <f t="shared" si="274"/>
        <v>0</v>
      </c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</row>
    <row r="368" spans="1:104" s="1" customFormat="1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15"/>
      <c r="AW368" s="15"/>
      <c r="AX368" s="15"/>
      <c r="AY368" s="15"/>
      <c r="AZ368" s="15"/>
      <c r="BA368" s="15"/>
      <c r="BB368" s="15"/>
      <c r="BC368" s="15"/>
      <c r="BD368" s="15"/>
      <c r="BE368" s="15"/>
      <c r="BF368" s="15"/>
      <c r="BG368" s="15"/>
      <c r="BH368" s="15"/>
      <c r="BI368" s="15"/>
      <c r="BJ368" s="15"/>
      <c r="BK368" s="15"/>
      <c r="BL368" s="15"/>
      <c r="BM368" s="15"/>
      <c r="BN368" s="15"/>
      <c r="BO368" s="15"/>
      <c r="BP368" s="15"/>
      <c r="BQ368" s="15"/>
      <c r="BR368" s="15"/>
      <c r="BS368" s="15"/>
      <c r="BT368" s="15"/>
      <c r="BU368" s="15"/>
      <c r="BV368" s="15"/>
      <c r="BW368" s="15"/>
      <c r="BX368" s="15"/>
      <c r="BY368" s="15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</row>
    <row r="369" spans="1:104" s="1" customFormat="1">
      <c r="C369" s="8"/>
      <c r="D369" s="8"/>
      <c r="E369" s="9">
        <f>SUM(E347:E367)</f>
        <v>24600000</v>
      </c>
      <c r="F369" s="8"/>
      <c r="G369" s="8"/>
      <c r="H369" s="9">
        <f>SUM(H347:H367)</f>
        <v>3900000</v>
      </c>
      <c r="I369" s="8"/>
      <c r="J369" s="8"/>
      <c r="K369" s="9">
        <f>SUM(K347:K367)</f>
        <v>8400000</v>
      </c>
      <c r="L369" s="8"/>
      <c r="M369" s="8"/>
      <c r="N369" s="9">
        <f>SUM(N347:N367)</f>
        <v>3865000</v>
      </c>
      <c r="O369" s="8"/>
      <c r="P369" s="8"/>
      <c r="Q369" s="9">
        <f>SUM(Q347:Q367)</f>
        <v>11162000</v>
      </c>
      <c r="R369" s="8"/>
      <c r="S369" s="8"/>
      <c r="T369" s="9">
        <f>SUM(T347:T367)</f>
        <v>4160000</v>
      </c>
      <c r="U369" s="8"/>
      <c r="V369" s="8"/>
      <c r="W369" s="9">
        <f>SUM(W347:W367)</f>
        <v>2851000</v>
      </c>
      <c r="X369" s="8"/>
      <c r="Y369" s="8"/>
      <c r="Z369" s="9">
        <f>SUM(Z347:Z367)</f>
        <v>3915000</v>
      </c>
      <c r="AA369" s="8"/>
      <c r="AB369" s="8"/>
      <c r="AC369" s="9">
        <f>SUM(AC347:AC367)</f>
        <v>260000</v>
      </c>
      <c r="AD369" s="8"/>
      <c r="AE369" s="8"/>
      <c r="AF369" s="9">
        <f>SUM(AF347:AF367)</f>
        <v>19799000</v>
      </c>
      <c r="AG369" s="8"/>
      <c r="AH369" s="8"/>
      <c r="AI369" s="9">
        <f>SUM(AI347:AI367)</f>
        <v>0</v>
      </c>
      <c r="AJ369" s="8"/>
      <c r="AK369" s="8"/>
      <c r="AL369" s="9">
        <f>SUM(AL347:AL367)</f>
        <v>0</v>
      </c>
      <c r="AM369" s="8"/>
      <c r="AN369" s="8"/>
      <c r="AO369" s="9">
        <f>SUM(AO347:AO367)</f>
        <v>0</v>
      </c>
      <c r="AP369" s="8"/>
      <c r="AQ369" s="8"/>
      <c r="AR369" s="9">
        <f>SUM(AR347:AR367)</f>
        <v>0</v>
      </c>
      <c r="AS369" s="8"/>
      <c r="AT369" s="8"/>
      <c r="AU369" s="9">
        <f>SUM(AU347:AU367)</f>
        <v>0</v>
      </c>
      <c r="AV369" s="15"/>
      <c r="AW369" s="15"/>
      <c r="AX369" s="17">
        <f>SUM(AX347:AX367)</f>
        <v>0</v>
      </c>
      <c r="AY369" s="15"/>
      <c r="AZ369" s="15"/>
      <c r="BA369" s="17">
        <f>SUM(BA347:BA367)</f>
        <v>0</v>
      </c>
      <c r="BB369" s="15"/>
      <c r="BC369" s="15"/>
      <c r="BD369" s="17">
        <f>SUM(BD347:BD367)</f>
        <v>0</v>
      </c>
      <c r="BE369" s="15"/>
      <c r="BF369" s="15"/>
      <c r="BG369" s="17">
        <f>SUM(BG347:BG367)</f>
        <v>0</v>
      </c>
      <c r="BH369" s="15"/>
      <c r="BI369" s="15"/>
      <c r="BJ369" s="17">
        <f>SUM(BJ347:BJ367)</f>
        <v>0</v>
      </c>
      <c r="BK369" s="15"/>
      <c r="BL369" s="15"/>
      <c r="BM369" s="17">
        <f>SUM(BM347:BM367)</f>
        <v>0</v>
      </c>
      <c r="BN369" s="15"/>
      <c r="BO369" s="15"/>
      <c r="BP369" s="17">
        <f>SUM(BP347:BP367)</f>
        <v>0</v>
      </c>
      <c r="BQ369" s="15"/>
      <c r="BR369" s="15"/>
      <c r="BS369" s="17">
        <f>SUM(BS347:BS367)</f>
        <v>0</v>
      </c>
      <c r="BT369" s="15"/>
      <c r="BU369" s="15"/>
      <c r="BV369" s="17">
        <f>SUM(BV347:BV367)</f>
        <v>0</v>
      </c>
      <c r="BW369" s="15"/>
      <c r="BX369" s="15"/>
      <c r="BY369" s="17">
        <f>SUM(BY347:BY367)</f>
        <v>0</v>
      </c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</row>
    <row r="370" spans="1:104" s="1" customFormat="1">
      <c r="C370" s="8"/>
      <c r="D370" s="8" t="s">
        <v>71</v>
      </c>
      <c r="E370" s="9">
        <f>E369</f>
        <v>24600000</v>
      </c>
      <c r="F370" s="8"/>
      <c r="G370" s="8" t="s">
        <v>71</v>
      </c>
      <c r="H370" s="9">
        <f>H369</f>
        <v>3900000</v>
      </c>
      <c r="I370" s="8"/>
      <c r="J370" s="8" t="s">
        <v>71</v>
      </c>
      <c r="K370" s="9">
        <f>K369</f>
        <v>8400000</v>
      </c>
      <c r="L370" s="8"/>
      <c r="M370" s="8" t="s">
        <v>71</v>
      </c>
      <c r="N370" s="9">
        <f>N369</f>
        <v>3865000</v>
      </c>
      <c r="O370" s="8"/>
      <c r="P370" s="8" t="s">
        <v>71</v>
      </c>
      <c r="Q370" s="9">
        <f>Q369</f>
        <v>11162000</v>
      </c>
      <c r="R370" s="8"/>
      <c r="S370" s="8" t="s">
        <v>71</v>
      </c>
      <c r="T370" s="9">
        <f>T369</f>
        <v>4160000</v>
      </c>
      <c r="U370" s="8"/>
      <c r="V370" s="8" t="s">
        <v>71</v>
      </c>
      <c r="W370" s="9">
        <f>W369</f>
        <v>2851000</v>
      </c>
      <c r="X370" s="8"/>
      <c r="Y370" s="8" t="s">
        <v>71</v>
      </c>
      <c r="Z370" s="9">
        <f>Z369</f>
        <v>3915000</v>
      </c>
      <c r="AA370" s="8"/>
      <c r="AB370" s="8" t="s">
        <v>71</v>
      </c>
      <c r="AC370" s="9">
        <f>AC369</f>
        <v>260000</v>
      </c>
      <c r="AD370" s="8"/>
      <c r="AE370" s="8" t="s">
        <v>71</v>
      </c>
      <c r="AF370" s="9">
        <f>AF369</f>
        <v>19799000</v>
      </c>
      <c r="AG370" s="8"/>
      <c r="AH370" s="8" t="s">
        <v>71</v>
      </c>
      <c r="AI370" s="9">
        <f>AI369</f>
        <v>0</v>
      </c>
      <c r="AJ370" s="8"/>
      <c r="AK370" s="8" t="s">
        <v>71</v>
      </c>
      <c r="AL370" s="9">
        <f>AL369</f>
        <v>0</v>
      </c>
      <c r="AM370" s="8"/>
      <c r="AN370" s="8" t="s">
        <v>71</v>
      </c>
      <c r="AO370" s="9">
        <f>AO369</f>
        <v>0</v>
      </c>
      <c r="AP370" s="8"/>
      <c r="AQ370" s="8" t="s">
        <v>71</v>
      </c>
      <c r="AR370" s="9">
        <f>AR369</f>
        <v>0</v>
      </c>
      <c r="AS370" s="8"/>
      <c r="AT370" s="8" t="s">
        <v>71</v>
      </c>
      <c r="AU370" s="9">
        <f>AU369</f>
        <v>0</v>
      </c>
      <c r="AV370" s="15"/>
      <c r="AW370" s="15" t="s">
        <v>71</v>
      </c>
      <c r="AX370" s="17">
        <f>AX369</f>
        <v>0</v>
      </c>
      <c r="AY370" s="15"/>
      <c r="AZ370" s="15" t="s">
        <v>71</v>
      </c>
      <c r="BA370" s="17">
        <f>BA369</f>
        <v>0</v>
      </c>
      <c r="BB370" s="15"/>
      <c r="BC370" s="15" t="s">
        <v>71</v>
      </c>
      <c r="BD370" s="17">
        <f>BD369</f>
        <v>0</v>
      </c>
      <c r="BE370" s="15"/>
      <c r="BF370" s="15" t="s">
        <v>71</v>
      </c>
      <c r="BG370" s="17">
        <f>BG369</f>
        <v>0</v>
      </c>
      <c r="BH370" s="15"/>
      <c r="BI370" s="15" t="s">
        <v>71</v>
      </c>
      <c r="BJ370" s="17">
        <f>BJ369</f>
        <v>0</v>
      </c>
      <c r="BK370" s="15"/>
      <c r="BL370" s="15" t="s">
        <v>71</v>
      </c>
      <c r="BM370" s="17">
        <f>BM369</f>
        <v>0</v>
      </c>
      <c r="BN370" s="15"/>
      <c r="BO370" s="15" t="s">
        <v>71</v>
      </c>
      <c r="BP370" s="17">
        <f>BP369</f>
        <v>0</v>
      </c>
      <c r="BQ370" s="15"/>
      <c r="BR370" s="15" t="s">
        <v>71</v>
      </c>
      <c r="BS370" s="17">
        <f>BS369</f>
        <v>0</v>
      </c>
      <c r="BT370" s="15"/>
      <c r="BU370" s="15" t="s">
        <v>71</v>
      </c>
      <c r="BV370" s="17">
        <f>BV369</f>
        <v>0</v>
      </c>
      <c r="BW370" s="15"/>
      <c r="BX370" s="15" t="s">
        <v>71</v>
      </c>
      <c r="BY370" s="17">
        <f>BY369</f>
        <v>0</v>
      </c>
      <c r="BZ370" s="15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</row>
    <row r="371" spans="1:104" s="1" customFormat="1">
      <c r="C371" s="8"/>
      <c r="D371" s="8" t="s">
        <v>82</v>
      </c>
      <c r="E371" s="9">
        <f>E369-E370</f>
        <v>0</v>
      </c>
      <c r="F371" s="8"/>
      <c r="G371" s="8" t="s">
        <v>82</v>
      </c>
      <c r="H371" s="9">
        <f>H369-H370</f>
        <v>0</v>
      </c>
      <c r="I371" s="8"/>
      <c r="J371" s="8" t="s">
        <v>82</v>
      </c>
      <c r="K371" s="9">
        <f>K369-K370</f>
        <v>0</v>
      </c>
      <c r="L371" s="8"/>
      <c r="M371" s="8" t="s">
        <v>82</v>
      </c>
      <c r="N371" s="9">
        <f>N369-N370</f>
        <v>0</v>
      </c>
      <c r="O371" s="8"/>
      <c r="P371" s="8" t="s">
        <v>82</v>
      </c>
      <c r="Q371" s="9">
        <f>Q369-Q370</f>
        <v>0</v>
      </c>
      <c r="R371" s="8"/>
      <c r="S371" s="8" t="s">
        <v>82</v>
      </c>
      <c r="T371" s="9">
        <f>T369-T370</f>
        <v>0</v>
      </c>
      <c r="U371" s="8"/>
      <c r="V371" s="8" t="s">
        <v>82</v>
      </c>
      <c r="W371" s="9">
        <f>W369-W370</f>
        <v>0</v>
      </c>
      <c r="X371" s="8"/>
      <c r="Y371" s="8" t="s">
        <v>82</v>
      </c>
      <c r="Z371" s="9">
        <f>Z369-Z370</f>
        <v>0</v>
      </c>
      <c r="AA371" s="8"/>
      <c r="AB371" s="8" t="s">
        <v>82</v>
      </c>
      <c r="AC371" s="9">
        <f>AC369-AC370</f>
        <v>0</v>
      </c>
      <c r="AD371" s="8"/>
      <c r="AE371" s="8" t="s">
        <v>82</v>
      </c>
      <c r="AF371" s="9">
        <f>AF369-AF370</f>
        <v>0</v>
      </c>
      <c r="AG371" s="8"/>
      <c r="AH371" s="8" t="s">
        <v>82</v>
      </c>
      <c r="AI371" s="9">
        <f>AI369-AI370</f>
        <v>0</v>
      </c>
      <c r="AJ371" s="8"/>
      <c r="AK371" s="8" t="s">
        <v>82</v>
      </c>
      <c r="AL371" s="9">
        <f>AL369-AL370</f>
        <v>0</v>
      </c>
      <c r="AM371" s="8"/>
      <c r="AN371" s="8" t="s">
        <v>82</v>
      </c>
      <c r="AO371" s="9">
        <f>AO369-AO370</f>
        <v>0</v>
      </c>
      <c r="AP371" s="8"/>
      <c r="AQ371" s="8" t="s">
        <v>82</v>
      </c>
      <c r="AR371" s="9">
        <f>AR369-AR370</f>
        <v>0</v>
      </c>
      <c r="AS371" s="8"/>
      <c r="AT371" s="8" t="s">
        <v>82</v>
      </c>
      <c r="AU371" s="9">
        <f>AU369-AU370</f>
        <v>0</v>
      </c>
      <c r="AV371" s="15"/>
      <c r="AW371" s="15" t="s">
        <v>82</v>
      </c>
      <c r="AX371" s="17">
        <f>AX369-AX370</f>
        <v>0</v>
      </c>
      <c r="AY371" s="15"/>
      <c r="AZ371" s="15" t="s">
        <v>82</v>
      </c>
      <c r="BA371" s="17">
        <f>BA369-BA370</f>
        <v>0</v>
      </c>
      <c r="BB371" s="15"/>
      <c r="BC371" s="15" t="s">
        <v>82</v>
      </c>
      <c r="BD371" s="17">
        <f>BD369-BD370</f>
        <v>0</v>
      </c>
      <c r="BE371" s="15"/>
      <c r="BF371" s="15" t="s">
        <v>82</v>
      </c>
      <c r="BG371" s="17">
        <f>BG369-BG370</f>
        <v>0</v>
      </c>
      <c r="BH371" s="15"/>
      <c r="BI371" s="15" t="s">
        <v>82</v>
      </c>
      <c r="BJ371" s="17">
        <f>BJ369-BJ370</f>
        <v>0</v>
      </c>
      <c r="BK371" s="15"/>
      <c r="BL371" s="15" t="s">
        <v>82</v>
      </c>
      <c r="BM371" s="17">
        <f>BM369-BM370</f>
        <v>0</v>
      </c>
      <c r="BN371" s="15"/>
      <c r="BO371" s="15" t="s">
        <v>82</v>
      </c>
      <c r="BP371" s="17">
        <f>BP369-BP370</f>
        <v>0</v>
      </c>
      <c r="BQ371" s="15"/>
      <c r="BR371" s="15" t="s">
        <v>82</v>
      </c>
      <c r="BS371" s="17">
        <f>BS369-BS370</f>
        <v>0</v>
      </c>
      <c r="BT371" s="15"/>
      <c r="BU371" s="15" t="s">
        <v>82</v>
      </c>
      <c r="BV371" s="17">
        <f>BV369-BV370</f>
        <v>0</v>
      </c>
      <c r="BW371" s="15"/>
      <c r="BX371" s="15" t="s">
        <v>82</v>
      </c>
      <c r="BY371" s="17">
        <f>BY369-BY370</f>
        <v>0</v>
      </c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</row>
    <row r="372" spans="1:104" s="1" customFormat="1">
      <c r="C372" s="8"/>
      <c r="D372" s="8"/>
      <c r="E372" s="8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</row>
    <row r="373" spans="1:104" s="1" customFormat="1" ht="2.1" customHeight="1">
      <c r="C373" s="8"/>
      <c r="D373" s="8"/>
      <c r="E373" s="8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</row>
    <row r="374" spans="1:104" s="1" customFormat="1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</row>
    <row r="375" spans="1:104" s="1" customFormat="1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</row>
    <row r="378" spans="1:104">
      <c r="A378" s="98" t="s">
        <v>29</v>
      </c>
      <c r="B378" s="94"/>
      <c r="C378" s="95" t="s">
        <v>102</v>
      </c>
      <c r="D378" s="96"/>
      <c r="E378" s="97"/>
      <c r="F378" s="95" t="s">
        <v>140</v>
      </c>
      <c r="G378" s="96"/>
      <c r="H378" s="97"/>
      <c r="I378" s="95" t="s">
        <v>142</v>
      </c>
      <c r="J378" s="96"/>
      <c r="K378" s="97"/>
      <c r="L378" s="95" t="s">
        <v>115</v>
      </c>
      <c r="M378" s="96"/>
      <c r="N378" s="97"/>
      <c r="O378" s="95" t="s">
        <v>104</v>
      </c>
      <c r="P378" s="96"/>
      <c r="Q378" s="97"/>
      <c r="R378" s="95" t="s">
        <v>103</v>
      </c>
      <c r="S378" s="96"/>
      <c r="T378" s="97"/>
      <c r="U378" s="95" t="s">
        <v>114</v>
      </c>
      <c r="V378" s="96"/>
      <c r="W378" s="97"/>
      <c r="X378" s="95" t="s">
        <v>123</v>
      </c>
      <c r="Y378" s="96"/>
      <c r="Z378" s="97"/>
      <c r="AA378" s="95" t="s">
        <v>143</v>
      </c>
      <c r="AB378" s="96"/>
      <c r="AC378" s="97"/>
      <c r="AD378" s="95" t="s">
        <v>144</v>
      </c>
      <c r="AE378" s="96"/>
      <c r="AF378" s="97"/>
      <c r="AG378" s="95" t="s">
        <v>135</v>
      </c>
      <c r="AH378" s="96"/>
      <c r="AI378" s="97"/>
      <c r="AJ378" s="95" t="s">
        <v>122</v>
      </c>
      <c r="AK378" s="96"/>
      <c r="AL378" s="97"/>
      <c r="AM378" s="95" t="s">
        <v>128</v>
      </c>
      <c r="AN378" s="96"/>
      <c r="AO378" s="97"/>
      <c r="AP378" s="95" t="s">
        <v>124</v>
      </c>
      <c r="AQ378" s="96"/>
      <c r="AR378" s="97"/>
      <c r="AS378" s="95"/>
      <c r="AT378" s="96"/>
      <c r="AU378" s="97"/>
      <c r="AV378" s="95"/>
      <c r="AW378" s="96"/>
      <c r="AX378" s="97"/>
      <c r="AY378" s="95"/>
      <c r="AZ378" s="96"/>
      <c r="BA378" s="97"/>
      <c r="BB378" s="95"/>
      <c r="BC378" s="96"/>
      <c r="BD378" s="97"/>
      <c r="BE378" s="95"/>
      <c r="BF378" s="96"/>
      <c r="BG378" s="97"/>
      <c r="BH378" s="95"/>
      <c r="BI378" s="96"/>
      <c r="BJ378" s="97"/>
      <c r="BK378" s="95"/>
      <c r="BL378" s="96"/>
      <c r="BM378" s="97"/>
      <c r="BN378" s="95"/>
      <c r="BO378" s="96"/>
      <c r="BP378" s="97"/>
      <c r="BQ378" s="95"/>
      <c r="BR378" s="96"/>
      <c r="BS378" s="97"/>
      <c r="BT378" s="95"/>
      <c r="BU378" s="96"/>
      <c r="BV378" s="97"/>
      <c r="BW378" s="95"/>
      <c r="BX378" s="96"/>
      <c r="BY378" s="97"/>
    </row>
    <row r="379" spans="1:104">
      <c r="A379" s="5" t="s">
        <v>10</v>
      </c>
      <c r="B379" s="5" t="s">
        <v>46</v>
      </c>
      <c r="C379" s="5" t="s">
        <v>11</v>
      </c>
      <c r="D379" s="5" t="s">
        <v>3</v>
      </c>
      <c r="E379" s="5" t="s">
        <v>38</v>
      </c>
      <c r="F379" s="5" t="s">
        <v>11</v>
      </c>
      <c r="G379" s="5" t="s">
        <v>3</v>
      </c>
      <c r="H379" s="5" t="s">
        <v>38</v>
      </c>
      <c r="I379" s="5" t="s">
        <v>11</v>
      </c>
      <c r="J379" s="5" t="s">
        <v>3</v>
      </c>
      <c r="K379" s="5" t="s">
        <v>38</v>
      </c>
      <c r="L379" s="5" t="s">
        <v>11</v>
      </c>
      <c r="M379" s="5" t="s">
        <v>3</v>
      </c>
      <c r="N379" s="5" t="s">
        <v>38</v>
      </c>
      <c r="O379" s="5" t="s">
        <v>11</v>
      </c>
      <c r="P379" s="5" t="s">
        <v>3</v>
      </c>
      <c r="Q379" s="5" t="s">
        <v>38</v>
      </c>
      <c r="R379" s="5" t="s">
        <v>11</v>
      </c>
      <c r="S379" s="5" t="s">
        <v>3</v>
      </c>
      <c r="T379" s="5" t="s">
        <v>38</v>
      </c>
      <c r="U379" s="5" t="s">
        <v>11</v>
      </c>
      <c r="V379" s="5" t="s">
        <v>3</v>
      </c>
      <c r="W379" s="5" t="s">
        <v>38</v>
      </c>
      <c r="X379" s="5" t="s">
        <v>11</v>
      </c>
      <c r="Y379" s="5" t="s">
        <v>3</v>
      </c>
      <c r="Z379" s="5" t="s">
        <v>38</v>
      </c>
      <c r="AA379" s="5" t="s">
        <v>11</v>
      </c>
      <c r="AB379" s="5" t="s">
        <v>3</v>
      </c>
      <c r="AC379" s="5" t="s">
        <v>38</v>
      </c>
      <c r="AD379" s="5" t="s">
        <v>11</v>
      </c>
      <c r="AE379" s="5" t="s">
        <v>3</v>
      </c>
      <c r="AF379" s="5" t="s">
        <v>38</v>
      </c>
      <c r="AG379" s="5" t="s">
        <v>11</v>
      </c>
      <c r="AH379" s="5" t="s">
        <v>3</v>
      </c>
      <c r="AI379" s="5" t="s">
        <v>38</v>
      </c>
      <c r="AJ379" s="5" t="s">
        <v>11</v>
      </c>
      <c r="AK379" s="5" t="s">
        <v>3</v>
      </c>
      <c r="AL379" s="5" t="s">
        <v>38</v>
      </c>
      <c r="AM379" s="5" t="s">
        <v>11</v>
      </c>
      <c r="AN379" s="5" t="s">
        <v>3</v>
      </c>
      <c r="AO379" s="5" t="s">
        <v>38</v>
      </c>
      <c r="AP379" s="5" t="s">
        <v>11</v>
      </c>
      <c r="AQ379" s="5" t="s">
        <v>3</v>
      </c>
      <c r="AR379" s="5" t="s">
        <v>38</v>
      </c>
      <c r="AS379" s="5" t="s">
        <v>11</v>
      </c>
      <c r="AT379" s="5" t="s">
        <v>3</v>
      </c>
      <c r="AU379" s="5" t="s">
        <v>38</v>
      </c>
      <c r="AV379" s="5" t="s">
        <v>11</v>
      </c>
      <c r="AW379" s="5" t="s">
        <v>3</v>
      </c>
      <c r="AX379" s="5" t="s">
        <v>38</v>
      </c>
      <c r="AY379" s="5" t="s">
        <v>11</v>
      </c>
      <c r="AZ379" s="5" t="s">
        <v>3</v>
      </c>
      <c r="BA379" s="5" t="s">
        <v>38</v>
      </c>
      <c r="BB379" s="5" t="s">
        <v>11</v>
      </c>
      <c r="BC379" s="5" t="s">
        <v>3</v>
      </c>
      <c r="BD379" s="5" t="s">
        <v>38</v>
      </c>
      <c r="BE379" s="5" t="s">
        <v>11</v>
      </c>
      <c r="BF379" s="5" t="s">
        <v>3</v>
      </c>
      <c r="BG379" s="5" t="s">
        <v>38</v>
      </c>
      <c r="BH379" s="5" t="s">
        <v>11</v>
      </c>
      <c r="BI379" s="5" t="s">
        <v>3</v>
      </c>
      <c r="BJ379" s="5" t="s">
        <v>38</v>
      </c>
      <c r="BK379" s="5" t="s">
        <v>11</v>
      </c>
      <c r="BL379" s="5" t="s">
        <v>3</v>
      </c>
      <c r="BM379" s="5" t="s">
        <v>38</v>
      </c>
      <c r="BN379" s="5" t="s">
        <v>11</v>
      </c>
      <c r="BO379" s="5" t="s">
        <v>3</v>
      </c>
      <c r="BP379" s="5" t="s">
        <v>38</v>
      </c>
      <c r="BQ379" s="5" t="s">
        <v>11</v>
      </c>
      <c r="BR379" s="5" t="s">
        <v>3</v>
      </c>
      <c r="BS379" s="5" t="s">
        <v>38</v>
      </c>
      <c r="BT379" s="5" t="s">
        <v>11</v>
      </c>
      <c r="BU379" s="5" t="s">
        <v>3</v>
      </c>
      <c r="BV379" s="5" t="s">
        <v>38</v>
      </c>
      <c r="BW379" s="5" t="s">
        <v>11</v>
      </c>
      <c r="BX379" s="5" t="s">
        <v>3</v>
      </c>
      <c r="BY379" s="5" t="s">
        <v>38</v>
      </c>
    </row>
    <row r="380" spans="1:104" s="1" customFormat="1" ht="6" customHeight="1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</row>
    <row r="381" spans="1:104" s="1" customFormat="1">
      <c r="A381" s="11">
        <v>1</v>
      </c>
      <c r="B381" s="11" t="s">
        <v>53</v>
      </c>
      <c r="C381" s="7">
        <v>600</v>
      </c>
      <c r="D381" s="7">
        <v>39000</v>
      </c>
      <c r="E381" s="7">
        <f t="shared" ref="E381:E401" si="275">C381*D381</f>
        <v>23400000</v>
      </c>
      <c r="F381" s="7"/>
      <c r="G381" s="7"/>
      <c r="H381" s="7">
        <f t="shared" ref="H381:H401" si="276">F381*G381</f>
        <v>0</v>
      </c>
      <c r="I381" s="7"/>
      <c r="J381" s="7"/>
      <c r="K381" s="7">
        <f t="shared" ref="K381:K401" si="277">I381*J381</f>
        <v>0</v>
      </c>
      <c r="L381" s="7">
        <v>15</v>
      </c>
      <c r="M381" s="7">
        <v>39000</v>
      </c>
      <c r="N381" s="7">
        <f t="shared" ref="N381:N401" si="278">L381*M381</f>
        <v>585000</v>
      </c>
      <c r="O381" s="7"/>
      <c r="P381" s="7"/>
      <c r="Q381" s="7">
        <f t="shared" ref="Q381:Q401" si="279">O381*P381</f>
        <v>0</v>
      </c>
      <c r="R381" s="7">
        <v>25</v>
      </c>
      <c r="S381" s="7">
        <v>43000</v>
      </c>
      <c r="T381" s="7">
        <f t="shared" ref="T381:T401" si="280">R381*S381</f>
        <v>1075000</v>
      </c>
      <c r="U381" s="7"/>
      <c r="V381" s="7"/>
      <c r="W381" s="7">
        <f t="shared" ref="W381:W401" si="281">U381*V381</f>
        <v>0</v>
      </c>
      <c r="X381" s="7"/>
      <c r="Y381" s="7"/>
      <c r="Z381" s="7">
        <f t="shared" ref="Z381:Z401" si="282">X381*Y381</f>
        <v>0</v>
      </c>
      <c r="AA381" s="7">
        <v>200</v>
      </c>
      <c r="AB381" s="7">
        <v>39000</v>
      </c>
      <c r="AC381" s="7">
        <f t="shared" ref="AC381:AC401" si="283">AA381*AB381</f>
        <v>7800000</v>
      </c>
      <c r="AD381" s="7"/>
      <c r="AE381" s="7"/>
      <c r="AF381" s="7">
        <f t="shared" ref="AF381:AF401" si="284">AD381*AE381</f>
        <v>0</v>
      </c>
      <c r="AG381" s="7">
        <v>13</v>
      </c>
      <c r="AH381" s="7">
        <v>39000</v>
      </c>
      <c r="AI381" s="7">
        <f t="shared" ref="AI381:AI401" si="285">AG381*AH381</f>
        <v>507000</v>
      </c>
      <c r="AJ381" s="7"/>
      <c r="AK381" s="7"/>
      <c r="AL381" s="7">
        <f t="shared" ref="AL381:AL401" si="286">AJ381*AK381</f>
        <v>0</v>
      </c>
      <c r="AM381" s="7">
        <v>7</v>
      </c>
      <c r="AN381" s="7">
        <v>47000</v>
      </c>
      <c r="AO381" s="7">
        <f t="shared" ref="AO381:AO401" si="287">AM381*AN381</f>
        <v>329000</v>
      </c>
      <c r="AP381" s="7">
        <v>2</v>
      </c>
      <c r="AQ381" s="7">
        <v>45000</v>
      </c>
      <c r="AR381" s="7">
        <f t="shared" ref="AR381:AR401" si="288">AP381*AQ381</f>
        <v>90000</v>
      </c>
      <c r="AS381" s="7"/>
      <c r="AT381" s="7"/>
      <c r="AU381" s="7">
        <f t="shared" ref="AU381:AU401" si="289">AS381*AT381</f>
        <v>0</v>
      </c>
      <c r="AV381" s="14"/>
      <c r="AW381" s="14"/>
      <c r="AX381" s="14">
        <f t="shared" ref="AX381:AX401" si="290">AV381*AW381</f>
        <v>0</v>
      </c>
      <c r="AY381" s="14"/>
      <c r="AZ381" s="14"/>
      <c r="BA381" s="14">
        <f t="shared" ref="BA381:BA401" si="291">AY381*AZ381</f>
        <v>0</v>
      </c>
      <c r="BB381" s="14"/>
      <c r="BC381" s="14"/>
      <c r="BD381" s="14">
        <f t="shared" ref="BD381:BD401" si="292">BB381*BC381</f>
        <v>0</v>
      </c>
      <c r="BE381" s="14"/>
      <c r="BF381" s="14"/>
      <c r="BG381" s="14">
        <f t="shared" ref="BG381:BG401" si="293">BE381*BF381</f>
        <v>0</v>
      </c>
      <c r="BH381" s="14"/>
      <c r="BI381" s="14"/>
      <c r="BJ381" s="14">
        <f t="shared" ref="BJ381:BJ401" si="294">BH381*BI381</f>
        <v>0</v>
      </c>
      <c r="BK381" s="14"/>
      <c r="BL381" s="14"/>
      <c r="BM381" s="14">
        <f t="shared" ref="BM381:BM401" si="295">BK381*BL381</f>
        <v>0</v>
      </c>
      <c r="BN381" s="14"/>
      <c r="BO381" s="14"/>
      <c r="BP381" s="14">
        <f t="shared" ref="BP381:BP401" si="296">BN381*BO381</f>
        <v>0</v>
      </c>
      <c r="BQ381" s="14"/>
      <c r="BR381" s="14"/>
      <c r="BS381" s="14">
        <f t="shared" ref="BS381:BS401" si="297">BQ381*BR381</f>
        <v>0</v>
      </c>
      <c r="BT381" s="14"/>
      <c r="BU381" s="14"/>
      <c r="BV381" s="14">
        <f t="shared" ref="BV381:BV401" si="298">BT381*BU381</f>
        <v>0</v>
      </c>
      <c r="BW381" s="14"/>
      <c r="BX381" s="14"/>
      <c r="BY381" s="14">
        <f t="shared" ref="BY381:BY401" si="299">BW381*BX381</f>
        <v>0</v>
      </c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</row>
    <row r="382" spans="1:104" s="1" customFormat="1">
      <c r="A382" s="11">
        <v>2</v>
      </c>
      <c r="B382" s="11" t="s">
        <v>56</v>
      </c>
      <c r="C382" s="7"/>
      <c r="D382" s="7"/>
      <c r="E382" s="7">
        <f t="shared" si="275"/>
        <v>0</v>
      </c>
      <c r="F382" s="7"/>
      <c r="G382" s="7"/>
      <c r="H382" s="7">
        <f t="shared" si="276"/>
        <v>0</v>
      </c>
      <c r="I382" s="7"/>
      <c r="J382" s="7"/>
      <c r="K382" s="7">
        <f t="shared" si="277"/>
        <v>0</v>
      </c>
      <c r="L382" s="7">
        <v>20</v>
      </c>
      <c r="M382" s="7">
        <v>36000</v>
      </c>
      <c r="N382" s="7">
        <f t="shared" si="278"/>
        <v>720000</v>
      </c>
      <c r="O382" s="7"/>
      <c r="P382" s="7"/>
      <c r="Q382" s="7">
        <f t="shared" si="279"/>
        <v>0</v>
      </c>
      <c r="R382" s="7">
        <v>5</v>
      </c>
      <c r="S382" s="7">
        <v>39000</v>
      </c>
      <c r="T382" s="7">
        <f t="shared" si="280"/>
        <v>195000</v>
      </c>
      <c r="U382" s="7"/>
      <c r="V382" s="7"/>
      <c r="W382" s="7">
        <f t="shared" si="281"/>
        <v>0</v>
      </c>
      <c r="X382" s="7"/>
      <c r="Y382" s="7"/>
      <c r="Z382" s="7">
        <f t="shared" si="282"/>
        <v>0</v>
      </c>
      <c r="AA382" s="7">
        <v>150</v>
      </c>
      <c r="AB382" s="7">
        <v>36000</v>
      </c>
      <c r="AC382" s="7">
        <f t="shared" si="283"/>
        <v>5400000</v>
      </c>
      <c r="AD382" s="7">
        <v>10</v>
      </c>
      <c r="AE382" s="7">
        <v>37000</v>
      </c>
      <c r="AF382" s="7">
        <f t="shared" si="284"/>
        <v>370000</v>
      </c>
      <c r="AG382" s="7"/>
      <c r="AH382" s="7"/>
      <c r="AI382" s="7">
        <f t="shared" si="285"/>
        <v>0</v>
      </c>
      <c r="AJ382" s="7"/>
      <c r="AK382" s="7"/>
      <c r="AL382" s="7">
        <f t="shared" si="286"/>
        <v>0</v>
      </c>
      <c r="AM382" s="7"/>
      <c r="AN382" s="7"/>
      <c r="AO382" s="7">
        <f t="shared" si="287"/>
        <v>0</v>
      </c>
      <c r="AP382" s="7"/>
      <c r="AQ382" s="7"/>
      <c r="AR382" s="7">
        <f t="shared" si="288"/>
        <v>0</v>
      </c>
      <c r="AS382" s="7"/>
      <c r="AT382" s="7"/>
      <c r="AU382" s="7">
        <f t="shared" si="289"/>
        <v>0</v>
      </c>
      <c r="AV382" s="14"/>
      <c r="AW382" s="14"/>
      <c r="AX382" s="14">
        <f t="shared" si="290"/>
        <v>0</v>
      </c>
      <c r="AY382" s="14"/>
      <c r="AZ382" s="14"/>
      <c r="BA382" s="14">
        <f t="shared" si="291"/>
        <v>0</v>
      </c>
      <c r="BB382" s="14"/>
      <c r="BC382" s="14"/>
      <c r="BD382" s="14">
        <f t="shared" si="292"/>
        <v>0</v>
      </c>
      <c r="BE382" s="14"/>
      <c r="BF382" s="14"/>
      <c r="BG382" s="14">
        <f t="shared" si="293"/>
        <v>0</v>
      </c>
      <c r="BH382" s="14"/>
      <c r="BI382" s="14"/>
      <c r="BJ382" s="14">
        <f t="shared" si="294"/>
        <v>0</v>
      </c>
      <c r="BK382" s="14"/>
      <c r="BL382" s="14"/>
      <c r="BM382" s="14">
        <f t="shared" si="295"/>
        <v>0</v>
      </c>
      <c r="BN382" s="14"/>
      <c r="BO382" s="14"/>
      <c r="BP382" s="14">
        <f t="shared" si="296"/>
        <v>0</v>
      </c>
      <c r="BQ382" s="14"/>
      <c r="BR382" s="14"/>
      <c r="BS382" s="14">
        <f t="shared" si="297"/>
        <v>0</v>
      </c>
      <c r="BT382" s="14"/>
      <c r="BU382" s="14"/>
      <c r="BV382" s="14">
        <f t="shared" si="298"/>
        <v>0</v>
      </c>
      <c r="BW382" s="14"/>
      <c r="BX382" s="14"/>
      <c r="BY382" s="14">
        <f t="shared" si="299"/>
        <v>0</v>
      </c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</row>
    <row r="383" spans="1:104" s="1" customFormat="1">
      <c r="A383" s="11">
        <v>3</v>
      </c>
      <c r="B383" s="11" t="s">
        <v>58</v>
      </c>
      <c r="C383" s="7"/>
      <c r="D383" s="7"/>
      <c r="E383" s="7">
        <f t="shared" si="275"/>
        <v>0</v>
      </c>
      <c r="F383" s="7"/>
      <c r="G383" s="7"/>
      <c r="H383" s="7">
        <f t="shared" si="276"/>
        <v>0</v>
      </c>
      <c r="I383" s="7"/>
      <c r="J383" s="7"/>
      <c r="K383" s="7">
        <f t="shared" si="277"/>
        <v>0</v>
      </c>
      <c r="L383" s="7"/>
      <c r="M383" s="7"/>
      <c r="N383" s="7">
        <f t="shared" si="278"/>
        <v>0</v>
      </c>
      <c r="O383" s="7"/>
      <c r="P383" s="7"/>
      <c r="Q383" s="7">
        <f t="shared" si="279"/>
        <v>0</v>
      </c>
      <c r="R383" s="7"/>
      <c r="S383" s="7"/>
      <c r="T383" s="7">
        <f t="shared" si="280"/>
        <v>0</v>
      </c>
      <c r="U383" s="7"/>
      <c r="V383" s="7"/>
      <c r="W383" s="7">
        <f t="shared" si="281"/>
        <v>0</v>
      </c>
      <c r="X383" s="7"/>
      <c r="Y383" s="7"/>
      <c r="Z383" s="7">
        <f t="shared" si="282"/>
        <v>0</v>
      </c>
      <c r="AA383" s="7"/>
      <c r="AB383" s="7"/>
      <c r="AC383" s="7">
        <f t="shared" si="283"/>
        <v>0</v>
      </c>
      <c r="AD383" s="7"/>
      <c r="AE383" s="7"/>
      <c r="AF383" s="7">
        <f t="shared" si="284"/>
        <v>0</v>
      </c>
      <c r="AG383" s="7">
        <v>130</v>
      </c>
      <c r="AH383" s="7">
        <v>33000</v>
      </c>
      <c r="AI383" s="7">
        <f t="shared" si="285"/>
        <v>4290000</v>
      </c>
      <c r="AJ383" s="7"/>
      <c r="AK383" s="7"/>
      <c r="AL383" s="7">
        <f t="shared" si="286"/>
        <v>0</v>
      </c>
      <c r="AM383" s="7"/>
      <c r="AN383" s="7"/>
      <c r="AO383" s="7">
        <f t="shared" si="287"/>
        <v>0</v>
      </c>
      <c r="AP383" s="7"/>
      <c r="AQ383" s="7"/>
      <c r="AR383" s="7">
        <f t="shared" si="288"/>
        <v>0</v>
      </c>
      <c r="AS383" s="7"/>
      <c r="AT383" s="7"/>
      <c r="AU383" s="7">
        <f t="shared" si="289"/>
        <v>0</v>
      </c>
      <c r="AV383" s="14"/>
      <c r="AW383" s="14"/>
      <c r="AX383" s="14">
        <f t="shared" si="290"/>
        <v>0</v>
      </c>
      <c r="AY383" s="14"/>
      <c r="AZ383" s="14"/>
      <c r="BA383" s="14">
        <f t="shared" si="291"/>
        <v>0</v>
      </c>
      <c r="BB383" s="14"/>
      <c r="BC383" s="14"/>
      <c r="BD383" s="14">
        <f t="shared" si="292"/>
        <v>0</v>
      </c>
      <c r="BE383" s="14"/>
      <c r="BF383" s="14"/>
      <c r="BG383" s="14">
        <f t="shared" si="293"/>
        <v>0</v>
      </c>
      <c r="BH383" s="14"/>
      <c r="BI383" s="14"/>
      <c r="BJ383" s="14">
        <f t="shared" si="294"/>
        <v>0</v>
      </c>
      <c r="BK383" s="14"/>
      <c r="BL383" s="14"/>
      <c r="BM383" s="14">
        <f t="shared" si="295"/>
        <v>0</v>
      </c>
      <c r="BN383" s="14"/>
      <c r="BO383" s="14"/>
      <c r="BP383" s="14">
        <f t="shared" si="296"/>
        <v>0</v>
      </c>
      <c r="BQ383" s="14"/>
      <c r="BR383" s="14"/>
      <c r="BS383" s="14">
        <f t="shared" si="297"/>
        <v>0</v>
      </c>
      <c r="BT383" s="14"/>
      <c r="BU383" s="14"/>
      <c r="BV383" s="14">
        <f t="shared" si="298"/>
        <v>0</v>
      </c>
      <c r="BW383" s="14"/>
      <c r="BX383" s="14"/>
      <c r="BY383" s="14">
        <f t="shared" si="299"/>
        <v>0</v>
      </c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</row>
    <row r="384" spans="1:104" s="1" customFormat="1">
      <c r="A384" s="11">
        <v>4</v>
      </c>
      <c r="B384" s="11" t="s">
        <v>61</v>
      </c>
      <c r="C384" s="7"/>
      <c r="D384" s="7"/>
      <c r="E384" s="7">
        <f t="shared" si="275"/>
        <v>0</v>
      </c>
      <c r="F384" s="7">
        <v>20</v>
      </c>
      <c r="G384" s="7">
        <v>34000</v>
      </c>
      <c r="H384" s="7">
        <f t="shared" si="276"/>
        <v>680000</v>
      </c>
      <c r="I384" s="7">
        <v>50</v>
      </c>
      <c r="J384" s="7">
        <v>33000</v>
      </c>
      <c r="K384" s="7">
        <f t="shared" si="277"/>
        <v>1650000</v>
      </c>
      <c r="L384" s="7">
        <v>25</v>
      </c>
      <c r="M384" s="7">
        <v>33000</v>
      </c>
      <c r="N384" s="7">
        <f t="shared" si="278"/>
        <v>825000</v>
      </c>
      <c r="O384" s="7">
        <v>5</v>
      </c>
      <c r="P384" s="7">
        <v>34000</v>
      </c>
      <c r="Q384" s="7">
        <f t="shared" si="279"/>
        <v>170000</v>
      </c>
      <c r="R384" s="7">
        <v>15</v>
      </c>
      <c r="S384" s="7">
        <v>34000</v>
      </c>
      <c r="T384" s="7">
        <f t="shared" si="280"/>
        <v>510000</v>
      </c>
      <c r="U384" s="7">
        <v>60</v>
      </c>
      <c r="V384" s="7">
        <v>33000</v>
      </c>
      <c r="W384" s="7">
        <f t="shared" si="281"/>
        <v>1980000</v>
      </c>
      <c r="X384" s="7"/>
      <c r="Y384" s="7"/>
      <c r="Z384" s="7">
        <f t="shared" si="282"/>
        <v>0</v>
      </c>
      <c r="AA384" s="7"/>
      <c r="AB384" s="7"/>
      <c r="AC384" s="7">
        <f t="shared" si="283"/>
        <v>0</v>
      </c>
      <c r="AD384" s="7">
        <v>30</v>
      </c>
      <c r="AE384" s="7">
        <v>34000</v>
      </c>
      <c r="AF384" s="7">
        <f t="shared" si="284"/>
        <v>1020000</v>
      </c>
      <c r="AG384" s="7">
        <v>105</v>
      </c>
      <c r="AH384" s="7">
        <v>32000</v>
      </c>
      <c r="AI384" s="7">
        <f t="shared" si="285"/>
        <v>3360000</v>
      </c>
      <c r="AJ384" s="7"/>
      <c r="AK384" s="7"/>
      <c r="AL384" s="7">
        <f t="shared" si="286"/>
        <v>0</v>
      </c>
      <c r="AM384" s="7"/>
      <c r="AN384" s="7"/>
      <c r="AO384" s="7">
        <f t="shared" si="287"/>
        <v>0</v>
      </c>
      <c r="AP384" s="7"/>
      <c r="AQ384" s="7"/>
      <c r="AR384" s="7">
        <f t="shared" si="288"/>
        <v>0</v>
      </c>
      <c r="AS384" s="7"/>
      <c r="AT384" s="7"/>
      <c r="AU384" s="7">
        <f t="shared" si="289"/>
        <v>0</v>
      </c>
      <c r="AV384" s="14"/>
      <c r="AW384" s="14"/>
      <c r="AX384" s="14">
        <f t="shared" si="290"/>
        <v>0</v>
      </c>
      <c r="AY384" s="14"/>
      <c r="AZ384" s="14"/>
      <c r="BA384" s="14">
        <f t="shared" si="291"/>
        <v>0</v>
      </c>
      <c r="BB384" s="14"/>
      <c r="BC384" s="14"/>
      <c r="BD384" s="14">
        <f t="shared" si="292"/>
        <v>0</v>
      </c>
      <c r="BE384" s="14"/>
      <c r="BF384" s="14"/>
      <c r="BG384" s="14">
        <f t="shared" si="293"/>
        <v>0</v>
      </c>
      <c r="BH384" s="14"/>
      <c r="BI384" s="14"/>
      <c r="BJ384" s="14">
        <f t="shared" si="294"/>
        <v>0</v>
      </c>
      <c r="BK384" s="14"/>
      <c r="BL384" s="14"/>
      <c r="BM384" s="14">
        <f t="shared" si="295"/>
        <v>0</v>
      </c>
      <c r="BN384" s="14"/>
      <c r="BO384" s="14"/>
      <c r="BP384" s="14">
        <f t="shared" si="296"/>
        <v>0</v>
      </c>
      <c r="BQ384" s="14"/>
      <c r="BR384" s="14"/>
      <c r="BS384" s="14">
        <f t="shared" si="297"/>
        <v>0</v>
      </c>
      <c r="BT384" s="14"/>
      <c r="BU384" s="14"/>
      <c r="BV384" s="14">
        <f t="shared" si="298"/>
        <v>0</v>
      </c>
      <c r="BW384" s="14"/>
      <c r="BX384" s="14"/>
      <c r="BY384" s="14">
        <f t="shared" si="299"/>
        <v>0</v>
      </c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</row>
    <row r="385" spans="1:104" s="1" customFormat="1">
      <c r="A385" s="11">
        <v>5</v>
      </c>
      <c r="B385" s="11" t="s">
        <v>63</v>
      </c>
      <c r="C385" s="7"/>
      <c r="D385" s="7"/>
      <c r="E385" s="7">
        <f t="shared" si="275"/>
        <v>0</v>
      </c>
      <c r="F385" s="7"/>
      <c r="G385" s="7"/>
      <c r="H385" s="7">
        <f t="shared" si="276"/>
        <v>0</v>
      </c>
      <c r="I385" s="7"/>
      <c r="J385" s="7"/>
      <c r="K385" s="7">
        <f t="shared" si="277"/>
        <v>0</v>
      </c>
      <c r="L385" s="7">
        <v>10</v>
      </c>
      <c r="M385" s="7">
        <v>31000</v>
      </c>
      <c r="N385" s="7">
        <f t="shared" si="278"/>
        <v>310000</v>
      </c>
      <c r="O385" s="7">
        <v>5</v>
      </c>
      <c r="P385" s="7">
        <v>32000</v>
      </c>
      <c r="Q385" s="7">
        <f t="shared" si="279"/>
        <v>160000</v>
      </c>
      <c r="R385" s="7"/>
      <c r="S385" s="7"/>
      <c r="T385" s="7">
        <f t="shared" si="280"/>
        <v>0</v>
      </c>
      <c r="U385" s="7"/>
      <c r="V385" s="7"/>
      <c r="W385" s="7">
        <f t="shared" si="281"/>
        <v>0</v>
      </c>
      <c r="X385" s="7"/>
      <c r="Y385" s="7"/>
      <c r="Z385" s="7">
        <f t="shared" si="282"/>
        <v>0</v>
      </c>
      <c r="AA385" s="7"/>
      <c r="AB385" s="7"/>
      <c r="AC385" s="7">
        <f t="shared" si="283"/>
        <v>0</v>
      </c>
      <c r="AD385" s="7"/>
      <c r="AE385" s="7"/>
      <c r="AF385" s="7">
        <f t="shared" si="284"/>
        <v>0</v>
      </c>
      <c r="AG385" s="7"/>
      <c r="AH385" s="7"/>
      <c r="AI385" s="7">
        <f t="shared" si="285"/>
        <v>0</v>
      </c>
      <c r="AJ385" s="7"/>
      <c r="AK385" s="7"/>
      <c r="AL385" s="7">
        <f t="shared" si="286"/>
        <v>0</v>
      </c>
      <c r="AM385" s="7"/>
      <c r="AN385" s="7"/>
      <c r="AO385" s="7">
        <f t="shared" si="287"/>
        <v>0</v>
      </c>
      <c r="AP385" s="7"/>
      <c r="AQ385" s="7"/>
      <c r="AR385" s="7">
        <f t="shared" si="288"/>
        <v>0</v>
      </c>
      <c r="AS385" s="7"/>
      <c r="AT385" s="7"/>
      <c r="AU385" s="7">
        <f t="shared" si="289"/>
        <v>0</v>
      </c>
      <c r="AV385" s="14"/>
      <c r="AW385" s="14"/>
      <c r="AX385" s="14">
        <f t="shared" si="290"/>
        <v>0</v>
      </c>
      <c r="AY385" s="14"/>
      <c r="AZ385" s="14"/>
      <c r="BA385" s="14">
        <f t="shared" si="291"/>
        <v>0</v>
      </c>
      <c r="BB385" s="14"/>
      <c r="BC385" s="14"/>
      <c r="BD385" s="14">
        <f t="shared" si="292"/>
        <v>0</v>
      </c>
      <c r="BE385" s="14"/>
      <c r="BF385" s="14"/>
      <c r="BG385" s="14">
        <f t="shared" si="293"/>
        <v>0</v>
      </c>
      <c r="BH385" s="14"/>
      <c r="BI385" s="14"/>
      <c r="BJ385" s="14">
        <f t="shared" si="294"/>
        <v>0</v>
      </c>
      <c r="BK385" s="14"/>
      <c r="BL385" s="14"/>
      <c r="BM385" s="14">
        <f t="shared" si="295"/>
        <v>0</v>
      </c>
      <c r="BN385" s="14"/>
      <c r="BO385" s="14"/>
      <c r="BP385" s="14">
        <f t="shared" si="296"/>
        <v>0</v>
      </c>
      <c r="BQ385" s="14"/>
      <c r="BR385" s="14"/>
      <c r="BS385" s="14">
        <f t="shared" si="297"/>
        <v>0</v>
      </c>
      <c r="BT385" s="14"/>
      <c r="BU385" s="14"/>
      <c r="BV385" s="14">
        <f t="shared" si="298"/>
        <v>0</v>
      </c>
      <c r="BW385" s="14"/>
      <c r="BX385" s="14"/>
      <c r="BY385" s="14">
        <f t="shared" si="299"/>
        <v>0</v>
      </c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</row>
    <row r="386" spans="1:104" s="1" customFormat="1">
      <c r="A386" s="11">
        <v>6</v>
      </c>
      <c r="B386" s="11" t="s">
        <v>65</v>
      </c>
      <c r="C386" s="7"/>
      <c r="D386" s="7"/>
      <c r="E386" s="7">
        <f t="shared" si="275"/>
        <v>0</v>
      </c>
      <c r="F386" s="7"/>
      <c r="G386" s="7"/>
      <c r="H386" s="7">
        <f t="shared" si="276"/>
        <v>0</v>
      </c>
      <c r="I386" s="7">
        <v>10</v>
      </c>
      <c r="J386" s="7">
        <v>29000</v>
      </c>
      <c r="K386" s="7">
        <f t="shared" si="277"/>
        <v>290000</v>
      </c>
      <c r="L386" s="7">
        <v>15</v>
      </c>
      <c r="M386" s="7">
        <v>29000</v>
      </c>
      <c r="N386" s="7">
        <f t="shared" si="278"/>
        <v>435000</v>
      </c>
      <c r="O386" s="7"/>
      <c r="P386" s="7"/>
      <c r="Q386" s="7">
        <f t="shared" si="279"/>
        <v>0</v>
      </c>
      <c r="R386" s="7">
        <v>10</v>
      </c>
      <c r="S386" s="7">
        <v>30000</v>
      </c>
      <c r="T386" s="7">
        <f t="shared" si="280"/>
        <v>300000</v>
      </c>
      <c r="U386" s="7">
        <v>10</v>
      </c>
      <c r="V386" s="7">
        <v>29000</v>
      </c>
      <c r="W386" s="7">
        <f t="shared" si="281"/>
        <v>290000</v>
      </c>
      <c r="X386" s="7"/>
      <c r="Y386" s="7"/>
      <c r="Z386" s="7">
        <f t="shared" si="282"/>
        <v>0</v>
      </c>
      <c r="AA386" s="7"/>
      <c r="AB386" s="7"/>
      <c r="AC386" s="7">
        <f t="shared" si="283"/>
        <v>0</v>
      </c>
      <c r="AD386" s="7"/>
      <c r="AE386" s="7"/>
      <c r="AF386" s="7">
        <f t="shared" si="284"/>
        <v>0</v>
      </c>
      <c r="AG386" s="7">
        <v>22</v>
      </c>
      <c r="AH386" s="7">
        <v>29000</v>
      </c>
      <c r="AI386" s="7">
        <f t="shared" si="285"/>
        <v>638000</v>
      </c>
      <c r="AJ386" s="7"/>
      <c r="AK386" s="7"/>
      <c r="AL386" s="7">
        <f t="shared" si="286"/>
        <v>0</v>
      </c>
      <c r="AM386" s="7"/>
      <c r="AN386" s="7"/>
      <c r="AO386" s="7">
        <f t="shared" si="287"/>
        <v>0</v>
      </c>
      <c r="AP386" s="7"/>
      <c r="AQ386" s="7"/>
      <c r="AR386" s="7">
        <f t="shared" si="288"/>
        <v>0</v>
      </c>
      <c r="AS386" s="7"/>
      <c r="AT386" s="7"/>
      <c r="AU386" s="7">
        <f t="shared" si="289"/>
        <v>0</v>
      </c>
      <c r="AV386" s="14"/>
      <c r="AW386" s="14"/>
      <c r="AX386" s="14">
        <f t="shared" si="290"/>
        <v>0</v>
      </c>
      <c r="AY386" s="14"/>
      <c r="AZ386" s="14"/>
      <c r="BA386" s="14">
        <f t="shared" si="291"/>
        <v>0</v>
      </c>
      <c r="BB386" s="14"/>
      <c r="BC386" s="14"/>
      <c r="BD386" s="14">
        <f t="shared" si="292"/>
        <v>0</v>
      </c>
      <c r="BE386" s="14"/>
      <c r="BF386" s="14"/>
      <c r="BG386" s="14">
        <f t="shared" si="293"/>
        <v>0</v>
      </c>
      <c r="BH386" s="14"/>
      <c r="BI386" s="14"/>
      <c r="BJ386" s="14">
        <f t="shared" si="294"/>
        <v>0</v>
      </c>
      <c r="BK386" s="14"/>
      <c r="BL386" s="14"/>
      <c r="BM386" s="14">
        <f t="shared" si="295"/>
        <v>0</v>
      </c>
      <c r="BN386" s="14"/>
      <c r="BO386" s="14"/>
      <c r="BP386" s="14">
        <f t="shared" si="296"/>
        <v>0</v>
      </c>
      <c r="BQ386" s="14"/>
      <c r="BR386" s="14"/>
      <c r="BS386" s="14">
        <f t="shared" si="297"/>
        <v>0</v>
      </c>
      <c r="BT386" s="14"/>
      <c r="BU386" s="14"/>
      <c r="BV386" s="14">
        <f t="shared" si="298"/>
        <v>0</v>
      </c>
      <c r="BW386" s="14"/>
      <c r="BX386" s="14"/>
      <c r="BY386" s="14">
        <f t="shared" si="299"/>
        <v>0</v>
      </c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</row>
    <row r="387" spans="1:104" s="1" customFormat="1">
      <c r="A387" s="11">
        <v>7</v>
      </c>
      <c r="B387" s="11" t="s">
        <v>67</v>
      </c>
      <c r="C387" s="7"/>
      <c r="D387" s="7"/>
      <c r="E387" s="7">
        <f t="shared" si="275"/>
        <v>0</v>
      </c>
      <c r="F387" s="7">
        <v>60</v>
      </c>
      <c r="G387" s="7">
        <v>16000</v>
      </c>
      <c r="H387" s="7">
        <f t="shared" si="276"/>
        <v>960000</v>
      </c>
      <c r="I387" s="7"/>
      <c r="J387" s="7"/>
      <c r="K387" s="7">
        <f t="shared" si="277"/>
        <v>0</v>
      </c>
      <c r="L387" s="7">
        <v>350</v>
      </c>
      <c r="M387" s="7">
        <v>13000</v>
      </c>
      <c r="N387" s="7">
        <f t="shared" si="278"/>
        <v>4550000</v>
      </c>
      <c r="O387" s="7"/>
      <c r="P387" s="7"/>
      <c r="Q387" s="7">
        <f t="shared" si="279"/>
        <v>0</v>
      </c>
      <c r="R387" s="7">
        <v>15</v>
      </c>
      <c r="S387" s="7">
        <v>15000</v>
      </c>
      <c r="T387" s="7">
        <f t="shared" si="280"/>
        <v>225000</v>
      </c>
      <c r="U387" s="7"/>
      <c r="V387" s="7"/>
      <c r="W387" s="7">
        <f t="shared" si="281"/>
        <v>0</v>
      </c>
      <c r="X387" s="7">
        <v>30</v>
      </c>
      <c r="Y387" s="7">
        <v>17000</v>
      </c>
      <c r="Z387" s="7">
        <f t="shared" si="282"/>
        <v>510000</v>
      </c>
      <c r="AA387" s="7"/>
      <c r="AB387" s="7"/>
      <c r="AC387" s="7">
        <f t="shared" si="283"/>
        <v>0</v>
      </c>
      <c r="AD387" s="7">
        <v>70</v>
      </c>
      <c r="AE387" s="7">
        <v>13500</v>
      </c>
      <c r="AF387" s="7">
        <f t="shared" si="284"/>
        <v>945000</v>
      </c>
      <c r="AG387" s="7">
        <v>18</v>
      </c>
      <c r="AH387" s="7">
        <v>13000</v>
      </c>
      <c r="AI387" s="7">
        <f t="shared" si="285"/>
        <v>234000</v>
      </c>
      <c r="AJ387" s="7"/>
      <c r="AK387" s="7"/>
      <c r="AL387" s="7">
        <f t="shared" si="286"/>
        <v>0</v>
      </c>
      <c r="AM387" s="7"/>
      <c r="AN387" s="7"/>
      <c r="AO387" s="7">
        <f t="shared" si="287"/>
        <v>0</v>
      </c>
      <c r="AP387" s="7">
        <v>2</v>
      </c>
      <c r="AQ387" s="7">
        <v>16000</v>
      </c>
      <c r="AR387" s="7">
        <f t="shared" si="288"/>
        <v>32000</v>
      </c>
      <c r="AS387" s="7"/>
      <c r="AT387" s="7"/>
      <c r="AU387" s="7">
        <f t="shared" si="289"/>
        <v>0</v>
      </c>
      <c r="AV387" s="14"/>
      <c r="AW387" s="14"/>
      <c r="AX387" s="14">
        <f t="shared" si="290"/>
        <v>0</v>
      </c>
      <c r="AY387" s="14"/>
      <c r="AZ387" s="14"/>
      <c r="BA387" s="14">
        <f t="shared" si="291"/>
        <v>0</v>
      </c>
      <c r="BB387" s="14"/>
      <c r="BC387" s="14"/>
      <c r="BD387" s="14">
        <f t="shared" si="292"/>
        <v>0</v>
      </c>
      <c r="BE387" s="14"/>
      <c r="BF387" s="14"/>
      <c r="BG387" s="14">
        <f t="shared" si="293"/>
        <v>0</v>
      </c>
      <c r="BH387" s="14"/>
      <c r="BI387" s="14"/>
      <c r="BJ387" s="14">
        <f t="shared" si="294"/>
        <v>0</v>
      </c>
      <c r="BK387" s="14"/>
      <c r="BL387" s="14"/>
      <c r="BM387" s="14">
        <f t="shared" si="295"/>
        <v>0</v>
      </c>
      <c r="BN387" s="14"/>
      <c r="BO387" s="14"/>
      <c r="BP387" s="14">
        <f t="shared" si="296"/>
        <v>0</v>
      </c>
      <c r="BQ387" s="14"/>
      <c r="BR387" s="14"/>
      <c r="BS387" s="14">
        <f t="shared" si="297"/>
        <v>0</v>
      </c>
      <c r="BT387" s="14"/>
      <c r="BU387" s="14"/>
      <c r="BV387" s="14">
        <f t="shared" si="298"/>
        <v>0</v>
      </c>
      <c r="BW387" s="14"/>
      <c r="BX387" s="14"/>
      <c r="BY387" s="14">
        <f t="shared" si="299"/>
        <v>0</v>
      </c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</row>
    <row r="388" spans="1:104" s="1" customFormat="1">
      <c r="A388" s="11">
        <v>8</v>
      </c>
      <c r="B388" s="11" t="s">
        <v>69</v>
      </c>
      <c r="C388" s="7"/>
      <c r="D388" s="7"/>
      <c r="E388" s="7">
        <f t="shared" si="275"/>
        <v>0</v>
      </c>
      <c r="F388" s="7">
        <v>60</v>
      </c>
      <c r="G388" s="7">
        <v>33000</v>
      </c>
      <c r="H388" s="7">
        <f t="shared" si="276"/>
        <v>1980000</v>
      </c>
      <c r="I388" s="7">
        <v>30</v>
      </c>
      <c r="J388" s="7">
        <v>30000</v>
      </c>
      <c r="K388" s="7">
        <f t="shared" si="277"/>
        <v>900000</v>
      </c>
      <c r="L388" s="7">
        <v>60</v>
      </c>
      <c r="M388" s="7">
        <v>30000</v>
      </c>
      <c r="N388" s="7">
        <f t="shared" si="278"/>
        <v>1800000</v>
      </c>
      <c r="O388" s="7">
        <v>10</v>
      </c>
      <c r="P388" s="7">
        <v>33000</v>
      </c>
      <c r="Q388" s="7">
        <f t="shared" si="279"/>
        <v>330000</v>
      </c>
      <c r="R388" s="7">
        <v>10</v>
      </c>
      <c r="S388" s="7">
        <v>33000</v>
      </c>
      <c r="T388" s="7">
        <f t="shared" si="280"/>
        <v>330000</v>
      </c>
      <c r="U388" s="7">
        <v>40</v>
      </c>
      <c r="V388" s="7">
        <v>30000</v>
      </c>
      <c r="W388" s="7">
        <f t="shared" si="281"/>
        <v>1200000</v>
      </c>
      <c r="X388" s="7"/>
      <c r="Y388" s="7"/>
      <c r="Z388" s="7">
        <f t="shared" si="282"/>
        <v>0</v>
      </c>
      <c r="AA388" s="7"/>
      <c r="AB388" s="7"/>
      <c r="AC388" s="7">
        <f t="shared" si="283"/>
        <v>0</v>
      </c>
      <c r="AD388" s="7"/>
      <c r="AE388" s="7"/>
      <c r="AF388" s="7">
        <f t="shared" si="284"/>
        <v>0</v>
      </c>
      <c r="AG388" s="7"/>
      <c r="AH388" s="7"/>
      <c r="AI388" s="7">
        <f t="shared" si="285"/>
        <v>0</v>
      </c>
      <c r="AJ388" s="7"/>
      <c r="AK388" s="7"/>
      <c r="AL388" s="7">
        <f t="shared" si="286"/>
        <v>0</v>
      </c>
      <c r="AM388" s="7"/>
      <c r="AN388" s="7"/>
      <c r="AO388" s="7">
        <f t="shared" si="287"/>
        <v>0</v>
      </c>
      <c r="AP388" s="7">
        <v>4</v>
      </c>
      <c r="AQ388" s="7">
        <v>33000</v>
      </c>
      <c r="AR388" s="7">
        <f t="shared" si="288"/>
        <v>132000</v>
      </c>
      <c r="AS388" s="7"/>
      <c r="AT388" s="7"/>
      <c r="AU388" s="7">
        <f t="shared" si="289"/>
        <v>0</v>
      </c>
      <c r="AV388" s="14"/>
      <c r="AW388" s="14"/>
      <c r="AX388" s="14">
        <f t="shared" si="290"/>
        <v>0</v>
      </c>
      <c r="AY388" s="14"/>
      <c r="AZ388" s="14"/>
      <c r="BA388" s="14">
        <f t="shared" si="291"/>
        <v>0</v>
      </c>
      <c r="BB388" s="14"/>
      <c r="BC388" s="14"/>
      <c r="BD388" s="14">
        <f t="shared" si="292"/>
        <v>0</v>
      </c>
      <c r="BE388" s="14"/>
      <c r="BF388" s="14"/>
      <c r="BG388" s="14">
        <f t="shared" si="293"/>
        <v>0</v>
      </c>
      <c r="BH388" s="14"/>
      <c r="BI388" s="14"/>
      <c r="BJ388" s="14">
        <f t="shared" si="294"/>
        <v>0</v>
      </c>
      <c r="BK388" s="14"/>
      <c r="BL388" s="14"/>
      <c r="BM388" s="14">
        <f t="shared" si="295"/>
        <v>0</v>
      </c>
      <c r="BN388" s="14"/>
      <c r="BO388" s="14"/>
      <c r="BP388" s="14">
        <f t="shared" si="296"/>
        <v>0</v>
      </c>
      <c r="BQ388" s="14"/>
      <c r="BR388" s="14"/>
      <c r="BS388" s="14">
        <f t="shared" si="297"/>
        <v>0</v>
      </c>
      <c r="BT388" s="14"/>
      <c r="BU388" s="14"/>
      <c r="BV388" s="14">
        <f t="shared" si="298"/>
        <v>0</v>
      </c>
      <c r="BW388" s="14"/>
      <c r="BX388" s="14"/>
      <c r="BY388" s="14">
        <f t="shared" si="299"/>
        <v>0</v>
      </c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</row>
    <row r="389" spans="1:104" s="1" customFormat="1">
      <c r="A389" s="11">
        <v>9</v>
      </c>
      <c r="B389" s="11" t="s">
        <v>72</v>
      </c>
      <c r="C389" s="7"/>
      <c r="D389" s="7"/>
      <c r="E389" s="7">
        <f t="shared" si="275"/>
        <v>0</v>
      </c>
      <c r="F389" s="7">
        <v>10</v>
      </c>
      <c r="G389" s="7">
        <v>11000</v>
      </c>
      <c r="H389" s="7">
        <f t="shared" si="276"/>
        <v>110000</v>
      </c>
      <c r="I389" s="7"/>
      <c r="J389" s="7"/>
      <c r="K389" s="7">
        <f t="shared" si="277"/>
        <v>0</v>
      </c>
      <c r="L389" s="7">
        <v>25</v>
      </c>
      <c r="M389" s="7">
        <v>9000</v>
      </c>
      <c r="N389" s="7">
        <f t="shared" si="278"/>
        <v>225000</v>
      </c>
      <c r="O389" s="7">
        <v>5</v>
      </c>
      <c r="P389" s="7">
        <v>11000</v>
      </c>
      <c r="Q389" s="7">
        <f t="shared" si="279"/>
        <v>55000</v>
      </c>
      <c r="R389" s="7"/>
      <c r="S389" s="7"/>
      <c r="T389" s="7">
        <f t="shared" si="280"/>
        <v>0</v>
      </c>
      <c r="U389" s="7"/>
      <c r="V389" s="7"/>
      <c r="W389" s="7">
        <f t="shared" si="281"/>
        <v>0</v>
      </c>
      <c r="X389" s="7"/>
      <c r="Y389" s="7"/>
      <c r="Z389" s="7">
        <f t="shared" si="282"/>
        <v>0</v>
      </c>
      <c r="AA389" s="7">
        <v>113</v>
      </c>
      <c r="AB389" s="7">
        <v>11000</v>
      </c>
      <c r="AC389" s="7">
        <f t="shared" si="283"/>
        <v>1243000</v>
      </c>
      <c r="AD389" s="7"/>
      <c r="AE389" s="7"/>
      <c r="AF389" s="7">
        <f t="shared" si="284"/>
        <v>0</v>
      </c>
      <c r="AG389" s="7"/>
      <c r="AH389" s="7"/>
      <c r="AI389" s="7">
        <f t="shared" si="285"/>
        <v>0</v>
      </c>
      <c r="AJ389" s="7">
        <v>20</v>
      </c>
      <c r="AK389" s="7">
        <v>13000</v>
      </c>
      <c r="AL389" s="7">
        <f t="shared" si="286"/>
        <v>260000</v>
      </c>
      <c r="AM389" s="7"/>
      <c r="AN389" s="7"/>
      <c r="AO389" s="7">
        <f t="shared" si="287"/>
        <v>0</v>
      </c>
      <c r="AP389" s="7">
        <v>2</v>
      </c>
      <c r="AQ389" s="7">
        <v>12000</v>
      </c>
      <c r="AR389" s="7">
        <f t="shared" si="288"/>
        <v>24000</v>
      </c>
      <c r="AS389" s="7"/>
      <c r="AT389" s="7"/>
      <c r="AU389" s="7">
        <f t="shared" si="289"/>
        <v>0</v>
      </c>
      <c r="AV389" s="14"/>
      <c r="AW389" s="14"/>
      <c r="AX389" s="14">
        <f t="shared" si="290"/>
        <v>0</v>
      </c>
      <c r="AY389" s="14"/>
      <c r="AZ389" s="14"/>
      <c r="BA389" s="14">
        <f t="shared" si="291"/>
        <v>0</v>
      </c>
      <c r="BB389" s="14"/>
      <c r="BC389" s="14"/>
      <c r="BD389" s="14">
        <f t="shared" si="292"/>
        <v>0</v>
      </c>
      <c r="BE389" s="14"/>
      <c r="BF389" s="14"/>
      <c r="BG389" s="14">
        <f t="shared" si="293"/>
        <v>0</v>
      </c>
      <c r="BH389" s="14"/>
      <c r="BI389" s="14"/>
      <c r="BJ389" s="14">
        <f t="shared" si="294"/>
        <v>0</v>
      </c>
      <c r="BK389" s="14"/>
      <c r="BL389" s="14"/>
      <c r="BM389" s="14">
        <f t="shared" si="295"/>
        <v>0</v>
      </c>
      <c r="BN389" s="14"/>
      <c r="BO389" s="14"/>
      <c r="BP389" s="14">
        <f t="shared" si="296"/>
        <v>0</v>
      </c>
      <c r="BQ389" s="14"/>
      <c r="BR389" s="14"/>
      <c r="BS389" s="14">
        <f t="shared" si="297"/>
        <v>0</v>
      </c>
      <c r="BT389" s="14"/>
      <c r="BU389" s="14"/>
      <c r="BV389" s="14">
        <f t="shared" si="298"/>
        <v>0</v>
      </c>
      <c r="BW389" s="14"/>
      <c r="BX389" s="14"/>
      <c r="BY389" s="14">
        <f t="shared" si="299"/>
        <v>0</v>
      </c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</row>
    <row r="390" spans="1:104" s="1" customFormat="1">
      <c r="A390" s="11">
        <v>10</v>
      </c>
      <c r="B390" s="11" t="s">
        <v>74</v>
      </c>
      <c r="C390" s="7"/>
      <c r="D390" s="7"/>
      <c r="E390" s="7">
        <f t="shared" si="275"/>
        <v>0</v>
      </c>
      <c r="F390" s="7">
        <v>40</v>
      </c>
      <c r="G390" s="7">
        <v>24000</v>
      </c>
      <c r="H390" s="7">
        <f t="shared" si="276"/>
        <v>960000</v>
      </c>
      <c r="I390" s="7"/>
      <c r="J390" s="7"/>
      <c r="K390" s="7">
        <f t="shared" si="277"/>
        <v>0</v>
      </c>
      <c r="L390" s="7">
        <v>19</v>
      </c>
      <c r="M390" s="7">
        <v>21000</v>
      </c>
      <c r="N390" s="7">
        <f t="shared" si="278"/>
        <v>399000</v>
      </c>
      <c r="O390" s="7">
        <v>10</v>
      </c>
      <c r="P390" s="7">
        <v>24000</v>
      </c>
      <c r="Q390" s="7">
        <f t="shared" si="279"/>
        <v>240000</v>
      </c>
      <c r="R390" s="7"/>
      <c r="S390" s="7"/>
      <c r="T390" s="7">
        <f t="shared" si="280"/>
        <v>0</v>
      </c>
      <c r="U390" s="7">
        <v>30</v>
      </c>
      <c r="V390" s="7">
        <v>21000</v>
      </c>
      <c r="W390" s="7">
        <f t="shared" si="281"/>
        <v>630000</v>
      </c>
      <c r="X390" s="7">
        <v>5</v>
      </c>
      <c r="Y390" s="7">
        <v>28000</v>
      </c>
      <c r="Z390" s="7">
        <f t="shared" si="282"/>
        <v>140000</v>
      </c>
      <c r="AA390" s="7"/>
      <c r="AB390" s="7"/>
      <c r="AC390" s="7">
        <f t="shared" si="283"/>
        <v>0</v>
      </c>
      <c r="AD390" s="7"/>
      <c r="AE390" s="7"/>
      <c r="AF390" s="7">
        <f t="shared" si="284"/>
        <v>0</v>
      </c>
      <c r="AG390" s="7"/>
      <c r="AH390" s="7"/>
      <c r="AI390" s="7">
        <f t="shared" si="285"/>
        <v>0</v>
      </c>
      <c r="AJ390" s="7"/>
      <c r="AK390" s="7"/>
      <c r="AL390" s="7">
        <f t="shared" si="286"/>
        <v>0</v>
      </c>
      <c r="AM390" s="7"/>
      <c r="AN390" s="7"/>
      <c r="AO390" s="7">
        <f t="shared" si="287"/>
        <v>0</v>
      </c>
      <c r="AP390" s="7"/>
      <c r="AQ390" s="7"/>
      <c r="AR390" s="7">
        <f t="shared" si="288"/>
        <v>0</v>
      </c>
      <c r="AS390" s="7"/>
      <c r="AT390" s="7"/>
      <c r="AU390" s="7">
        <f t="shared" si="289"/>
        <v>0</v>
      </c>
      <c r="AV390" s="14"/>
      <c r="AW390" s="14"/>
      <c r="AX390" s="14">
        <f t="shared" si="290"/>
        <v>0</v>
      </c>
      <c r="AY390" s="14"/>
      <c r="AZ390" s="14"/>
      <c r="BA390" s="14">
        <f t="shared" si="291"/>
        <v>0</v>
      </c>
      <c r="BB390" s="14"/>
      <c r="BC390" s="14"/>
      <c r="BD390" s="14">
        <f t="shared" si="292"/>
        <v>0</v>
      </c>
      <c r="BE390" s="14"/>
      <c r="BF390" s="14"/>
      <c r="BG390" s="14">
        <f t="shared" si="293"/>
        <v>0</v>
      </c>
      <c r="BH390" s="14"/>
      <c r="BI390" s="14"/>
      <c r="BJ390" s="14">
        <f t="shared" si="294"/>
        <v>0</v>
      </c>
      <c r="BK390" s="14"/>
      <c r="BL390" s="14"/>
      <c r="BM390" s="14">
        <f t="shared" si="295"/>
        <v>0</v>
      </c>
      <c r="BN390" s="14"/>
      <c r="BO390" s="14"/>
      <c r="BP390" s="14">
        <f t="shared" si="296"/>
        <v>0</v>
      </c>
      <c r="BQ390" s="14"/>
      <c r="BR390" s="14"/>
      <c r="BS390" s="14">
        <f t="shared" si="297"/>
        <v>0</v>
      </c>
      <c r="BT390" s="14"/>
      <c r="BU390" s="14"/>
      <c r="BV390" s="14">
        <f t="shared" si="298"/>
        <v>0</v>
      </c>
      <c r="BW390" s="14"/>
      <c r="BX390" s="14"/>
      <c r="BY390" s="14">
        <f t="shared" si="299"/>
        <v>0</v>
      </c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</row>
    <row r="391" spans="1:104" s="1" customFormat="1">
      <c r="A391" s="11">
        <v>11</v>
      </c>
      <c r="B391" s="11" t="s">
        <v>94</v>
      </c>
      <c r="C391" s="7"/>
      <c r="D391" s="7"/>
      <c r="E391" s="7">
        <f t="shared" si="275"/>
        <v>0</v>
      </c>
      <c r="F391" s="7"/>
      <c r="G391" s="7"/>
      <c r="H391" s="7">
        <f t="shared" si="276"/>
        <v>0</v>
      </c>
      <c r="I391" s="7"/>
      <c r="J391" s="7"/>
      <c r="K391" s="7">
        <f t="shared" si="277"/>
        <v>0</v>
      </c>
      <c r="L391" s="7"/>
      <c r="M391" s="7"/>
      <c r="N391" s="7">
        <f t="shared" si="278"/>
        <v>0</v>
      </c>
      <c r="O391" s="7"/>
      <c r="P391" s="7"/>
      <c r="Q391" s="7">
        <f t="shared" si="279"/>
        <v>0</v>
      </c>
      <c r="R391" s="7"/>
      <c r="S391" s="7"/>
      <c r="T391" s="7">
        <f t="shared" si="280"/>
        <v>0</v>
      </c>
      <c r="U391" s="7"/>
      <c r="V391" s="7"/>
      <c r="W391" s="7">
        <f t="shared" si="281"/>
        <v>0</v>
      </c>
      <c r="X391" s="7"/>
      <c r="Y391" s="7"/>
      <c r="Z391" s="7">
        <f t="shared" si="282"/>
        <v>0</v>
      </c>
      <c r="AA391" s="7"/>
      <c r="AB391" s="7"/>
      <c r="AC391" s="7">
        <f t="shared" si="283"/>
        <v>0</v>
      </c>
      <c r="AD391" s="7"/>
      <c r="AE391" s="7"/>
      <c r="AF391" s="7">
        <f t="shared" si="284"/>
        <v>0</v>
      </c>
      <c r="AG391" s="7"/>
      <c r="AH391" s="7"/>
      <c r="AI391" s="7">
        <f t="shared" si="285"/>
        <v>0</v>
      </c>
      <c r="AJ391" s="7"/>
      <c r="AK391" s="7"/>
      <c r="AL391" s="7">
        <f t="shared" si="286"/>
        <v>0</v>
      </c>
      <c r="AM391" s="7"/>
      <c r="AN391" s="7"/>
      <c r="AO391" s="7">
        <f t="shared" si="287"/>
        <v>0</v>
      </c>
      <c r="AP391" s="7"/>
      <c r="AQ391" s="7"/>
      <c r="AR391" s="7">
        <f t="shared" si="288"/>
        <v>0</v>
      </c>
      <c r="AS391" s="7"/>
      <c r="AT391" s="7"/>
      <c r="AU391" s="7">
        <f t="shared" si="289"/>
        <v>0</v>
      </c>
      <c r="AV391" s="14"/>
      <c r="AW391" s="14"/>
      <c r="AX391" s="14">
        <f t="shared" si="290"/>
        <v>0</v>
      </c>
      <c r="AY391" s="14"/>
      <c r="AZ391" s="14"/>
      <c r="BA391" s="14">
        <f t="shared" si="291"/>
        <v>0</v>
      </c>
      <c r="BB391" s="14"/>
      <c r="BC391" s="14"/>
      <c r="BD391" s="14">
        <f t="shared" si="292"/>
        <v>0</v>
      </c>
      <c r="BE391" s="14"/>
      <c r="BF391" s="14"/>
      <c r="BG391" s="14">
        <f t="shared" si="293"/>
        <v>0</v>
      </c>
      <c r="BH391" s="14"/>
      <c r="BI391" s="14"/>
      <c r="BJ391" s="14">
        <f t="shared" si="294"/>
        <v>0</v>
      </c>
      <c r="BK391" s="14"/>
      <c r="BL391" s="14"/>
      <c r="BM391" s="14">
        <f t="shared" si="295"/>
        <v>0</v>
      </c>
      <c r="BN391" s="14"/>
      <c r="BO391" s="14"/>
      <c r="BP391" s="14">
        <f t="shared" si="296"/>
        <v>0</v>
      </c>
      <c r="BQ391" s="14"/>
      <c r="BR391" s="14"/>
      <c r="BS391" s="14">
        <f t="shared" si="297"/>
        <v>0</v>
      </c>
      <c r="BT391" s="14"/>
      <c r="BU391" s="14"/>
      <c r="BV391" s="14">
        <f t="shared" si="298"/>
        <v>0</v>
      </c>
      <c r="BW391" s="14"/>
      <c r="BX391" s="14"/>
      <c r="BY391" s="14">
        <f t="shared" si="299"/>
        <v>0</v>
      </c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</row>
    <row r="392" spans="1:104" s="1" customFormat="1">
      <c r="A392" s="11">
        <v>12</v>
      </c>
      <c r="B392" s="11" t="s">
        <v>78</v>
      </c>
      <c r="C392" s="7"/>
      <c r="D392" s="7"/>
      <c r="E392" s="7">
        <f t="shared" si="275"/>
        <v>0</v>
      </c>
      <c r="F392" s="7"/>
      <c r="G392" s="7"/>
      <c r="H392" s="7">
        <f t="shared" si="276"/>
        <v>0</v>
      </c>
      <c r="I392" s="7"/>
      <c r="J392" s="7"/>
      <c r="K392" s="7">
        <f t="shared" si="277"/>
        <v>0</v>
      </c>
      <c r="L392" s="7">
        <v>20</v>
      </c>
      <c r="M392" s="7">
        <v>6000</v>
      </c>
      <c r="N392" s="7">
        <f t="shared" si="278"/>
        <v>120000</v>
      </c>
      <c r="O392" s="7"/>
      <c r="P392" s="7"/>
      <c r="Q392" s="7">
        <f t="shared" si="279"/>
        <v>0</v>
      </c>
      <c r="R392" s="7"/>
      <c r="S392" s="7"/>
      <c r="T392" s="7">
        <f t="shared" si="280"/>
        <v>0</v>
      </c>
      <c r="U392" s="7"/>
      <c r="V392" s="7"/>
      <c r="W392" s="7">
        <f t="shared" si="281"/>
        <v>0</v>
      </c>
      <c r="X392" s="7"/>
      <c r="Y392" s="7"/>
      <c r="Z392" s="7">
        <f t="shared" si="282"/>
        <v>0</v>
      </c>
      <c r="AA392" s="7"/>
      <c r="AB392" s="7"/>
      <c r="AC392" s="7">
        <f t="shared" si="283"/>
        <v>0</v>
      </c>
      <c r="AD392" s="7"/>
      <c r="AE392" s="7"/>
      <c r="AF392" s="7">
        <f t="shared" si="284"/>
        <v>0</v>
      </c>
      <c r="AG392" s="7">
        <v>40</v>
      </c>
      <c r="AH392" s="7">
        <v>5000</v>
      </c>
      <c r="AI392" s="7">
        <f t="shared" si="285"/>
        <v>200000</v>
      </c>
      <c r="AJ392" s="7"/>
      <c r="AK392" s="7"/>
      <c r="AL392" s="7">
        <f t="shared" si="286"/>
        <v>0</v>
      </c>
      <c r="AM392" s="7"/>
      <c r="AN392" s="7"/>
      <c r="AO392" s="7">
        <f t="shared" si="287"/>
        <v>0</v>
      </c>
      <c r="AP392" s="7"/>
      <c r="AQ392" s="7"/>
      <c r="AR392" s="7">
        <f t="shared" si="288"/>
        <v>0</v>
      </c>
      <c r="AS392" s="7"/>
      <c r="AT392" s="7"/>
      <c r="AU392" s="7">
        <f t="shared" si="289"/>
        <v>0</v>
      </c>
      <c r="AV392" s="14"/>
      <c r="AW392" s="14"/>
      <c r="AX392" s="14">
        <f t="shared" si="290"/>
        <v>0</v>
      </c>
      <c r="AY392" s="14"/>
      <c r="AZ392" s="14"/>
      <c r="BA392" s="14">
        <f t="shared" si="291"/>
        <v>0</v>
      </c>
      <c r="BB392" s="14"/>
      <c r="BC392" s="14"/>
      <c r="BD392" s="14">
        <f t="shared" si="292"/>
        <v>0</v>
      </c>
      <c r="BE392" s="14"/>
      <c r="BF392" s="14"/>
      <c r="BG392" s="14">
        <f t="shared" si="293"/>
        <v>0</v>
      </c>
      <c r="BH392" s="14"/>
      <c r="BI392" s="14"/>
      <c r="BJ392" s="14">
        <f t="shared" si="294"/>
        <v>0</v>
      </c>
      <c r="BK392" s="14"/>
      <c r="BL392" s="14"/>
      <c r="BM392" s="14">
        <f t="shared" si="295"/>
        <v>0</v>
      </c>
      <c r="BN392" s="14"/>
      <c r="BO392" s="14"/>
      <c r="BP392" s="14">
        <f t="shared" si="296"/>
        <v>0</v>
      </c>
      <c r="BQ392" s="14"/>
      <c r="BR392" s="14"/>
      <c r="BS392" s="14">
        <f t="shared" si="297"/>
        <v>0</v>
      </c>
      <c r="BT392" s="14"/>
      <c r="BU392" s="14"/>
      <c r="BV392" s="14">
        <f t="shared" si="298"/>
        <v>0</v>
      </c>
      <c r="BW392" s="14"/>
      <c r="BX392" s="14"/>
      <c r="BY392" s="14">
        <f t="shared" si="299"/>
        <v>0</v>
      </c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</row>
    <row r="393" spans="1:104" s="1" customFormat="1">
      <c r="A393" s="11">
        <v>13</v>
      </c>
      <c r="B393" s="11" t="s">
        <v>80</v>
      </c>
      <c r="C393" s="7">
        <v>40</v>
      </c>
      <c r="D393" s="7">
        <v>2000</v>
      </c>
      <c r="E393" s="7">
        <f t="shared" si="275"/>
        <v>80000</v>
      </c>
      <c r="F393" s="7"/>
      <c r="G393" s="7"/>
      <c r="H393" s="7">
        <f t="shared" si="276"/>
        <v>0</v>
      </c>
      <c r="I393" s="7"/>
      <c r="J393" s="7"/>
      <c r="K393" s="7">
        <f t="shared" si="277"/>
        <v>0</v>
      </c>
      <c r="L393" s="7">
        <v>500</v>
      </c>
      <c r="M393" s="7">
        <v>1900</v>
      </c>
      <c r="N393" s="7">
        <f t="shared" si="278"/>
        <v>950000</v>
      </c>
      <c r="O393" s="7"/>
      <c r="P393" s="7"/>
      <c r="Q393" s="7">
        <f t="shared" si="279"/>
        <v>0</v>
      </c>
      <c r="R393" s="7">
        <v>150</v>
      </c>
      <c r="S393" s="7">
        <v>2200</v>
      </c>
      <c r="T393" s="7">
        <f t="shared" si="280"/>
        <v>330000</v>
      </c>
      <c r="U393" s="7">
        <v>300</v>
      </c>
      <c r="V393" s="7">
        <v>1900</v>
      </c>
      <c r="W393" s="7">
        <f t="shared" si="281"/>
        <v>570000</v>
      </c>
      <c r="X393" s="7"/>
      <c r="Y393" s="7"/>
      <c r="Z393" s="7">
        <f t="shared" si="282"/>
        <v>0</v>
      </c>
      <c r="AA393" s="7"/>
      <c r="AB393" s="7"/>
      <c r="AC393" s="7">
        <f t="shared" si="283"/>
        <v>0</v>
      </c>
      <c r="AD393" s="7"/>
      <c r="AE393" s="7"/>
      <c r="AF393" s="7">
        <f t="shared" si="284"/>
        <v>0</v>
      </c>
      <c r="AG393" s="7">
        <v>499</v>
      </c>
      <c r="AH393" s="7">
        <v>1900</v>
      </c>
      <c r="AI393" s="7">
        <f t="shared" si="285"/>
        <v>948100</v>
      </c>
      <c r="AJ393" s="7"/>
      <c r="AK393" s="7"/>
      <c r="AL393" s="7">
        <f t="shared" si="286"/>
        <v>0</v>
      </c>
      <c r="AM393" s="7"/>
      <c r="AN393" s="7"/>
      <c r="AO393" s="7">
        <f t="shared" si="287"/>
        <v>0</v>
      </c>
      <c r="AP393" s="7">
        <v>28</v>
      </c>
      <c r="AQ393" s="7">
        <v>2500</v>
      </c>
      <c r="AR393" s="7">
        <f t="shared" si="288"/>
        <v>70000</v>
      </c>
      <c r="AS393" s="7"/>
      <c r="AT393" s="7"/>
      <c r="AU393" s="7">
        <f t="shared" si="289"/>
        <v>0</v>
      </c>
      <c r="AV393" s="14"/>
      <c r="AW393" s="14"/>
      <c r="AX393" s="14">
        <f t="shared" si="290"/>
        <v>0</v>
      </c>
      <c r="AY393" s="14"/>
      <c r="AZ393" s="14"/>
      <c r="BA393" s="14">
        <f t="shared" si="291"/>
        <v>0</v>
      </c>
      <c r="BB393" s="14"/>
      <c r="BC393" s="14"/>
      <c r="BD393" s="14">
        <f t="shared" si="292"/>
        <v>0</v>
      </c>
      <c r="BE393" s="14"/>
      <c r="BF393" s="14"/>
      <c r="BG393" s="14">
        <f t="shared" si="293"/>
        <v>0</v>
      </c>
      <c r="BH393" s="14"/>
      <c r="BI393" s="14"/>
      <c r="BJ393" s="14">
        <f t="shared" si="294"/>
        <v>0</v>
      </c>
      <c r="BK393" s="14"/>
      <c r="BL393" s="14"/>
      <c r="BM393" s="14">
        <f t="shared" si="295"/>
        <v>0</v>
      </c>
      <c r="BN393" s="14"/>
      <c r="BO393" s="14"/>
      <c r="BP393" s="14">
        <f t="shared" si="296"/>
        <v>0</v>
      </c>
      <c r="BQ393" s="14"/>
      <c r="BR393" s="14"/>
      <c r="BS393" s="14">
        <f t="shared" si="297"/>
        <v>0</v>
      </c>
      <c r="BT393" s="14"/>
      <c r="BU393" s="14"/>
      <c r="BV393" s="14">
        <f t="shared" si="298"/>
        <v>0</v>
      </c>
      <c r="BW393" s="14"/>
      <c r="BX393" s="14"/>
      <c r="BY393" s="14">
        <f t="shared" si="299"/>
        <v>0</v>
      </c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</row>
    <row r="394" spans="1:104" s="1" customFormat="1">
      <c r="A394" s="11">
        <v>14</v>
      </c>
      <c r="B394" s="11" t="s">
        <v>83</v>
      </c>
      <c r="C394" s="7">
        <v>4</v>
      </c>
      <c r="D394" s="7">
        <v>15000</v>
      </c>
      <c r="E394" s="7">
        <f t="shared" si="275"/>
        <v>60000</v>
      </c>
      <c r="F394" s="7">
        <v>20</v>
      </c>
      <c r="G394" s="7">
        <v>16000</v>
      </c>
      <c r="H394" s="7">
        <f t="shared" si="276"/>
        <v>320000</v>
      </c>
      <c r="I394" s="7"/>
      <c r="J394" s="7"/>
      <c r="K394" s="7">
        <f t="shared" si="277"/>
        <v>0</v>
      </c>
      <c r="L394" s="7">
        <v>50</v>
      </c>
      <c r="M394" s="7">
        <v>15000</v>
      </c>
      <c r="N394" s="7">
        <f t="shared" si="278"/>
        <v>750000</v>
      </c>
      <c r="O394" s="7"/>
      <c r="P394" s="7"/>
      <c r="Q394" s="7">
        <f t="shared" si="279"/>
        <v>0</v>
      </c>
      <c r="R394" s="7">
        <v>5</v>
      </c>
      <c r="S394" s="7">
        <v>16000</v>
      </c>
      <c r="T394" s="7">
        <f t="shared" si="280"/>
        <v>80000</v>
      </c>
      <c r="U394" s="7"/>
      <c r="V394" s="7"/>
      <c r="W394" s="7">
        <f t="shared" si="281"/>
        <v>0</v>
      </c>
      <c r="X394" s="7"/>
      <c r="Y394" s="7"/>
      <c r="Z394" s="7">
        <f t="shared" si="282"/>
        <v>0</v>
      </c>
      <c r="AA394" s="7"/>
      <c r="AB394" s="7"/>
      <c r="AC394" s="7">
        <f t="shared" si="283"/>
        <v>0</v>
      </c>
      <c r="AD394" s="7"/>
      <c r="AE394" s="7"/>
      <c r="AF394" s="7">
        <f t="shared" si="284"/>
        <v>0</v>
      </c>
      <c r="AG394" s="7"/>
      <c r="AH394" s="7"/>
      <c r="AI394" s="7">
        <f t="shared" si="285"/>
        <v>0</v>
      </c>
      <c r="AJ394" s="7"/>
      <c r="AK394" s="7"/>
      <c r="AL394" s="7">
        <f t="shared" si="286"/>
        <v>0</v>
      </c>
      <c r="AM394" s="7"/>
      <c r="AN394" s="7"/>
      <c r="AO394" s="7">
        <f t="shared" si="287"/>
        <v>0</v>
      </c>
      <c r="AP394" s="7">
        <v>2</v>
      </c>
      <c r="AQ394" s="7">
        <v>18000</v>
      </c>
      <c r="AR394" s="7">
        <f t="shared" si="288"/>
        <v>36000</v>
      </c>
      <c r="AS394" s="7"/>
      <c r="AT394" s="7"/>
      <c r="AU394" s="7">
        <f t="shared" si="289"/>
        <v>0</v>
      </c>
      <c r="AV394" s="14"/>
      <c r="AW394" s="14"/>
      <c r="AX394" s="14">
        <f t="shared" si="290"/>
        <v>0</v>
      </c>
      <c r="AY394" s="14"/>
      <c r="AZ394" s="14"/>
      <c r="BA394" s="14">
        <f t="shared" si="291"/>
        <v>0</v>
      </c>
      <c r="BB394" s="14"/>
      <c r="BC394" s="14"/>
      <c r="BD394" s="14">
        <f t="shared" si="292"/>
        <v>0</v>
      </c>
      <c r="BE394" s="14"/>
      <c r="BF394" s="14"/>
      <c r="BG394" s="14">
        <f t="shared" si="293"/>
        <v>0</v>
      </c>
      <c r="BH394" s="14"/>
      <c r="BI394" s="14"/>
      <c r="BJ394" s="14">
        <f t="shared" si="294"/>
        <v>0</v>
      </c>
      <c r="BK394" s="14"/>
      <c r="BL394" s="14"/>
      <c r="BM394" s="14">
        <f t="shared" si="295"/>
        <v>0</v>
      </c>
      <c r="BN394" s="14"/>
      <c r="BO394" s="14"/>
      <c r="BP394" s="14">
        <f t="shared" si="296"/>
        <v>0</v>
      </c>
      <c r="BQ394" s="14"/>
      <c r="BR394" s="14"/>
      <c r="BS394" s="14">
        <f t="shared" si="297"/>
        <v>0</v>
      </c>
      <c r="BT394" s="14"/>
      <c r="BU394" s="14"/>
      <c r="BV394" s="14">
        <f t="shared" si="298"/>
        <v>0</v>
      </c>
      <c r="BW394" s="14"/>
      <c r="BX394" s="14"/>
      <c r="BY394" s="14">
        <f t="shared" si="299"/>
        <v>0</v>
      </c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</row>
    <row r="395" spans="1:104" s="1" customFormat="1">
      <c r="A395" s="11">
        <v>15</v>
      </c>
      <c r="B395" s="11" t="s">
        <v>84</v>
      </c>
      <c r="C395" s="7"/>
      <c r="D395" s="7"/>
      <c r="E395" s="7">
        <f t="shared" si="275"/>
        <v>0</v>
      </c>
      <c r="F395" s="7"/>
      <c r="G395" s="7"/>
      <c r="H395" s="7">
        <f t="shared" si="276"/>
        <v>0</v>
      </c>
      <c r="I395" s="7"/>
      <c r="J395" s="7"/>
      <c r="K395" s="7">
        <f t="shared" si="277"/>
        <v>0</v>
      </c>
      <c r="L395" s="7">
        <v>17</v>
      </c>
      <c r="M395" s="7">
        <v>20000</v>
      </c>
      <c r="N395" s="7">
        <f t="shared" si="278"/>
        <v>340000</v>
      </c>
      <c r="O395" s="7"/>
      <c r="P395" s="7"/>
      <c r="Q395" s="7">
        <f t="shared" si="279"/>
        <v>0</v>
      </c>
      <c r="R395" s="7"/>
      <c r="S395" s="7"/>
      <c r="T395" s="7">
        <f t="shared" si="280"/>
        <v>0</v>
      </c>
      <c r="U395" s="7"/>
      <c r="V395" s="7"/>
      <c r="W395" s="7">
        <f t="shared" si="281"/>
        <v>0</v>
      </c>
      <c r="X395" s="7"/>
      <c r="Y395" s="7"/>
      <c r="Z395" s="7">
        <f t="shared" si="282"/>
        <v>0</v>
      </c>
      <c r="AA395" s="7"/>
      <c r="AB395" s="7"/>
      <c r="AC395" s="7">
        <f t="shared" si="283"/>
        <v>0</v>
      </c>
      <c r="AD395" s="7"/>
      <c r="AE395" s="7"/>
      <c r="AF395" s="7">
        <f t="shared" si="284"/>
        <v>0</v>
      </c>
      <c r="AG395" s="7"/>
      <c r="AH395" s="7"/>
      <c r="AI395" s="7">
        <f t="shared" si="285"/>
        <v>0</v>
      </c>
      <c r="AJ395" s="7"/>
      <c r="AK395" s="7"/>
      <c r="AL395" s="7">
        <f t="shared" si="286"/>
        <v>0</v>
      </c>
      <c r="AM395" s="7">
        <v>4</v>
      </c>
      <c r="AN395" s="7">
        <v>30000</v>
      </c>
      <c r="AO395" s="7">
        <f t="shared" si="287"/>
        <v>120000</v>
      </c>
      <c r="AP395" s="7">
        <v>6</v>
      </c>
      <c r="AQ395" s="7">
        <v>30000</v>
      </c>
      <c r="AR395" s="7">
        <f t="shared" si="288"/>
        <v>180000</v>
      </c>
      <c r="AS395" s="7"/>
      <c r="AT395" s="7"/>
      <c r="AU395" s="7">
        <f t="shared" si="289"/>
        <v>0</v>
      </c>
      <c r="AV395" s="14"/>
      <c r="AW395" s="14"/>
      <c r="AX395" s="14">
        <f t="shared" si="290"/>
        <v>0</v>
      </c>
      <c r="AY395" s="14"/>
      <c r="AZ395" s="14"/>
      <c r="BA395" s="14">
        <f t="shared" si="291"/>
        <v>0</v>
      </c>
      <c r="BB395" s="14"/>
      <c r="BC395" s="14"/>
      <c r="BD395" s="14">
        <f t="shared" si="292"/>
        <v>0</v>
      </c>
      <c r="BE395" s="14"/>
      <c r="BF395" s="14"/>
      <c r="BG395" s="14">
        <f t="shared" si="293"/>
        <v>0</v>
      </c>
      <c r="BH395" s="14"/>
      <c r="BI395" s="14"/>
      <c r="BJ395" s="14">
        <f t="shared" si="294"/>
        <v>0</v>
      </c>
      <c r="BK395" s="14"/>
      <c r="BL395" s="14"/>
      <c r="BM395" s="14">
        <f t="shared" si="295"/>
        <v>0</v>
      </c>
      <c r="BN395" s="14"/>
      <c r="BO395" s="14"/>
      <c r="BP395" s="14">
        <f t="shared" si="296"/>
        <v>0</v>
      </c>
      <c r="BQ395" s="14"/>
      <c r="BR395" s="14"/>
      <c r="BS395" s="14">
        <f t="shared" si="297"/>
        <v>0</v>
      </c>
      <c r="BT395" s="14"/>
      <c r="BU395" s="14"/>
      <c r="BV395" s="14">
        <f t="shared" si="298"/>
        <v>0</v>
      </c>
      <c r="BW395" s="14"/>
      <c r="BX395" s="14"/>
      <c r="BY395" s="14">
        <f t="shared" si="299"/>
        <v>0</v>
      </c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</row>
    <row r="396" spans="1:104" s="1" customFormat="1">
      <c r="A396" s="11">
        <v>16</v>
      </c>
      <c r="B396" s="11" t="s">
        <v>85</v>
      </c>
      <c r="C396" s="7"/>
      <c r="D396" s="7"/>
      <c r="E396" s="7">
        <f t="shared" si="275"/>
        <v>0</v>
      </c>
      <c r="F396" s="7"/>
      <c r="G396" s="7"/>
      <c r="H396" s="7">
        <f t="shared" si="276"/>
        <v>0</v>
      </c>
      <c r="I396" s="7"/>
      <c r="J396" s="7"/>
      <c r="K396" s="7">
        <f t="shared" si="277"/>
        <v>0</v>
      </c>
      <c r="L396" s="7"/>
      <c r="M396" s="7"/>
      <c r="N396" s="7">
        <f t="shared" si="278"/>
        <v>0</v>
      </c>
      <c r="O396" s="7"/>
      <c r="P396" s="7"/>
      <c r="Q396" s="7">
        <f t="shared" si="279"/>
        <v>0</v>
      </c>
      <c r="R396" s="7"/>
      <c r="S396" s="7"/>
      <c r="T396" s="7">
        <f t="shared" si="280"/>
        <v>0</v>
      </c>
      <c r="U396" s="7"/>
      <c r="V396" s="7"/>
      <c r="W396" s="7">
        <f t="shared" si="281"/>
        <v>0</v>
      </c>
      <c r="X396" s="7"/>
      <c r="Y396" s="7"/>
      <c r="Z396" s="7">
        <f t="shared" si="282"/>
        <v>0</v>
      </c>
      <c r="AA396" s="7"/>
      <c r="AB396" s="7"/>
      <c r="AC396" s="7">
        <f t="shared" si="283"/>
        <v>0</v>
      </c>
      <c r="AD396" s="7"/>
      <c r="AE396" s="7"/>
      <c r="AF396" s="7">
        <f t="shared" si="284"/>
        <v>0</v>
      </c>
      <c r="AG396" s="7"/>
      <c r="AH396" s="7"/>
      <c r="AI396" s="7">
        <f t="shared" si="285"/>
        <v>0</v>
      </c>
      <c r="AJ396" s="7"/>
      <c r="AK396" s="7"/>
      <c r="AL396" s="7">
        <f t="shared" si="286"/>
        <v>0</v>
      </c>
      <c r="AM396" s="7"/>
      <c r="AN396" s="7"/>
      <c r="AO396" s="7">
        <f t="shared" si="287"/>
        <v>0</v>
      </c>
      <c r="AP396" s="7"/>
      <c r="AQ396" s="7"/>
      <c r="AR396" s="7">
        <f t="shared" si="288"/>
        <v>0</v>
      </c>
      <c r="AS396" s="7"/>
      <c r="AT396" s="7"/>
      <c r="AU396" s="7">
        <f t="shared" si="289"/>
        <v>0</v>
      </c>
      <c r="AV396" s="14"/>
      <c r="AW396" s="14"/>
      <c r="AX396" s="14">
        <f t="shared" si="290"/>
        <v>0</v>
      </c>
      <c r="AY396" s="14"/>
      <c r="AZ396" s="14"/>
      <c r="BA396" s="14">
        <f t="shared" si="291"/>
        <v>0</v>
      </c>
      <c r="BB396" s="14"/>
      <c r="BC396" s="14"/>
      <c r="BD396" s="14">
        <f t="shared" si="292"/>
        <v>0</v>
      </c>
      <c r="BE396" s="14"/>
      <c r="BF396" s="14"/>
      <c r="BG396" s="14">
        <f t="shared" si="293"/>
        <v>0</v>
      </c>
      <c r="BH396" s="14"/>
      <c r="BI396" s="14"/>
      <c r="BJ396" s="14">
        <f t="shared" si="294"/>
        <v>0</v>
      </c>
      <c r="BK396" s="14"/>
      <c r="BL396" s="14"/>
      <c r="BM396" s="14">
        <f t="shared" si="295"/>
        <v>0</v>
      </c>
      <c r="BN396" s="14"/>
      <c r="BO396" s="14"/>
      <c r="BP396" s="14">
        <f t="shared" si="296"/>
        <v>0</v>
      </c>
      <c r="BQ396" s="14"/>
      <c r="BR396" s="14"/>
      <c r="BS396" s="14">
        <f t="shared" si="297"/>
        <v>0</v>
      </c>
      <c r="BT396" s="14"/>
      <c r="BU396" s="14"/>
      <c r="BV396" s="14">
        <f t="shared" si="298"/>
        <v>0</v>
      </c>
      <c r="BW396" s="14"/>
      <c r="BX396" s="14"/>
      <c r="BY396" s="14">
        <f t="shared" si="299"/>
        <v>0</v>
      </c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</row>
    <row r="397" spans="1:104" s="1" customFormat="1">
      <c r="A397" s="11">
        <v>17</v>
      </c>
      <c r="B397" s="11" t="s">
        <v>86</v>
      </c>
      <c r="C397" s="7"/>
      <c r="D397" s="7"/>
      <c r="E397" s="7">
        <f t="shared" si="275"/>
        <v>0</v>
      </c>
      <c r="F397" s="7"/>
      <c r="G397" s="7"/>
      <c r="H397" s="7">
        <f t="shared" si="276"/>
        <v>0</v>
      </c>
      <c r="I397" s="7"/>
      <c r="J397" s="7"/>
      <c r="K397" s="7">
        <f t="shared" si="277"/>
        <v>0</v>
      </c>
      <c r="L397" s="7"/>
      <c r="M397" s="7"/>
      <c r="N397" s="7">
        <f t="shared" si="278"/>
        <v>0</v>
      </c>
      <c r="O397" s="7"/>
      <c r="P397" s="7"/>
      <c r="Q397" s="7">
        <f t="shared" si="279"/>
        <v>0</v>
      </c>
      <c r="R397" s="7"/>
      <c r="S397" s="7"/>
      <c r="T397" s="7">
        <f t="shared" si="280"/>
        <v>0</v>
      </c>
      <c r="U397" s="7"/>
      <c r="V397" s="7"/>
      <c r="W397" s="7">
        <f t="shared" si="281"/>
        <v>0</v>
      </c>
      <c r="X397" s="7"/>
      <c r="Y397" s="7"/>
      <c r="Z397" s="7">
        <f t="shared" si="282"/>
        <v>0</v>
      </c>
      <c r="AA397" s="7"/>
      <c r="AB397" s="7"/>
      <c r="AC397" s="7">
        <f t="shared" si="283"/>
        <v>0</v>
      </c>
      <c r="AD397" s="7"/>
      <c r="AE397" s="7"/>
      <c r="AF397" s="7">
        <f t="shared" si="284"/>
        <v>0</v>
      </c>
      <c r="AG397" s="7"/>
      <c r="AH397" s="7"/>
      <c r="AI397" s="7">
        <f t="shared" si="285"/>
        <v>0</v>
      </c>
      <c r="AJ397" s="7"/>
      <c r="AK397" s="7"/>
      <c r="AL397" s="7">
        <f t="shared" si="286"/>
        <v>0</v>
      </c>
      <c r="AM397" s="7"/>
      <c r="AN397" s="7"/>
      <c r="AO397" s="7">
        <f t="shared" si="287"/>
        <v>0</v>
      </c>
      <c r="AP397" s="7">
        <v>1.5</v>
      </c>
      <c r="AQ397" s="7">
        <v>30000</v>
      </c>
      <c r="AR397" s="7">
        <f t="shared" si="288"/>
        <v>45000</v>
      </c>
      <c r="AS397" s="7"/>
      <c r="AT397" s="7"/>
      <c r="AU397" s="7">
        <f t="shared" si="289"/>
        <v>0</v>
      </c>
      <c r="AV397" s="14"/>
      <c r="AW397" s="14"/>
      <c r="AX397" s="14">
        <f t="shared" si="290"/>
        <v>0</v>
      </c>
      <c r="AY397" s="14"/>
      <c r="AZ397" s="14"/>
      <c r="BA397" s="14">
        <f t="shared" si="291"/>
        <v>0</v>
      </c>
      <c r="BB397" s="14"/>
      <c r="BC397" s="14"/>
      <c r="BD397" s="14">
        <f t="shared" si="292"/>
        <v>0</v>
      </c>
      <c r="BE397" s="14"/>
      <c r="BF397" s="14"/>
      <c r="BG397" s="14">
        <f t="shared" si="293"/>
        <v>0</v>
      </c>
      <c r="BH397" s="14"/>
      <c r="BI397" s="14"/>
      <c r="BJ397" s="14">
        <f t="shared" si="294"/>
        <v>0</v>
      </c>
      <c r="BK397" s="14"/>
      <c r="BL397" s="14"/>
      <c r="BM397" s="14">
        <f t="shared" si="295"/>
        <v>0</v>
      </c>
      <c r="BN397" s="14"/>
      <c r="BO397" s="14"/>
      <c r="BP397" s="14">
        <f t="shared" si="296"/>
        <v>0</v>
      </c>
      <c r="BQ397" s="14"/>
      <c r="BR397" s="14"/>
      <c r="BS397" s="14">
        <f t="shared" si="297"/>
        <v>0</v>
      </c>
      <c r="BT397" s="14"/>
      <c r="BU397" s="14"/>
      <c r="BV397" s="14">
        <f t="shared" si="298"/>
        <v>0</v>
      </c>
      <c r="BW397" s="14"/>
      <c r="BX397" s="14"/>
      <c r="BY397" s="14">
        <f t="shared" si="299"/>
        <v>0</v>
      </c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</row>
    <row r="398" spans="1:104" s="1" customFormat="1">
      <c r="A398" s="11">
        <v>18</v>
      </c>
      <c r="B398" s="11"/>
      <c r="C398" s="7"/>
      <c r="D398" s="7"/>
      <c r="E398" s="7">
        <f t="shared" si="275"/>
        <v>0</v>
      </c>
      <c r="F398" s="7"/>
      <c r="G398" s="7"/>
      <c r="H398" s="7">
        <f t="shared" si="276"/>
        <v>0</v>
      </c>
      <c r="I398" s="7"/>
      <c r="J398" s="7"/>
      <c r="K398" s="7">
        <f t="shared" si="277"/>
        <v>0</v>
      </c>
      <c r="L398" s="7"/>
      <c r="M398" s="7"/>
      <c r="N398" s="7">
        <f t="shared" si="278"/>
        <v>0</v>
      </c>
      <c r="O398" s="7"/>
      <c r="P398" s="7"/>
      <c r="Q398" s="7">
        <f t="shared" si="279"/>
        <v>0</v>
      </c>
      <c r="R398" s="7"/>
      <c r="S398" s="7"/>
      <c r="T398" s="7">
        <f t="shared" si="280"/>
        <v>0</v>
      </c>
      <c r="U398" s="7"/>
      <c r="V398" s="7"/>
      <c r="W398" s="7">
        <f t="shared" si="281"/>
        <v>0</v>
      </c>
      <c r="X398" s="7"/>
      <c r="Y398" s="7"/>
      <c r="Z398" s="7">
        <f t="shared" si="282"/>
        <v>0</v>
      </c>
      <c r="AA398" s="7"/>
      <c r="AB398" s="7"/>
      <c r="AC398" s="7">
        <f t="shared" si="283"/>
        <v>0</v>
      </c>
      <c r="AD398" s="7"/>
      <c r="AE398" s="7"/>
      <c r="AF398" s="7">
        <f t="shared" si="284"/>
        <v>0</v>
      </c>
      <c r="AG398" s="7"/>
      <c r="AH398" s="7"/>
      <c r="AI398" s="7">
        <f t="shared" si="285"/>
        <v>0</v>
      </c>
      <c r="AJ398" s="7"/>
      <c r="AK398" s="7"/>
      <c r="AL398" s="7">
        <f t="shared" si="286"/>
        <v>0</v>
      </c>
      <c r="AM398" s="7"/>
      <c r="AN398" s="7"/>
      <c r="AO398" s="7">
        <f t="shared" si="287"/>
        <v>0</v>
      </c>
      <c r="AP398" s="7"/>
      <c r="AQ398" s="7"/>
      <c r="AR398" s="7">
        <f t="shared" si="288"/>
        <v>0</v>
      </c>
      <c r="AS398" s="7"/>
      <c r="AT398" s="7"/>
      <c r="AU398" s="7">
        <f t="shared" si="289"/>
        <v>0</v>
      </c>
      <c r="AV398" s="14"/>
      <c r="AW398" s="14"/>
      <c r="AX398" s="14">
        <f t="shared" si="290"/>
        <v>0</v>
      </c>
      <c r="AY398" s="14"/>
      <c r="AZ398" s="14"/>
      <c r="BA398" s="14">
        <f t="shared" si="291"/>
        <v>0</v>
      </c>
      <c r="BB398" s="14"/>
      <c r="BC398" s="14"/>
      <c r="BD398" s="14">
        <f t="shared" si="292"/>
        <v>0</v>
      </c>
      <c r="BE398" s="14"/>
      <c r="BF398" s="14"/>
      <c r="BG398" s="14">
        <f t="shared" si="293"/>
        <v>0</v>
      </c>
      <c r="BH398" s="14"/>
      <c r="BI398" s="14"/>
      <c r="BJ398" s="14">
        <f t="shared" si="294"/>
        <v>0</v>
      </c>
      <c r="BK398" s="14"/>
      <c r="BL398" s="14"/>
      <c r="BM398" s="14">
        <f t="shared" si="295"/>
        <v>0</v>
      </c>
      <c r="BN398" s="14"/>
      <c r="BO398" s="14"/>
      <c r="BP398" s="14">
        <f t="shared" si="296"/>
        <v>0</v>
      </c>
      <c r="BQ398" s="14"/>
      <c r="BR398" s="14"/>
      <c r="BS398" s="14">
        <f t="shared" si="297"/>
        <v>0</v>
      </c>
      <c r="BT398" s="14"/>
      <c r="BU398" s="14"/>
      <c r="BV398" s="14">
        <f t="shared" si="298"/>
        <v>0</v>
      </c>
      <c r="BW398" s="14"/>
      <c r="BX398" s="14"/>
      <c r="BY398" s="14">
        <f t="shared" si="299"/>
        <v>0</v>
      </c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</row>
    <row r="399" spans="1:104" s="1" customFormat="1">
      <c r="A399" s="11">
        <v>19</v>
      </c>
      <c r="B399" s="11"/>
      <c r="C399" s="7"/>
      <c r="D399" s="7"/>
      <c r="E399" s="7">
        <f t="shared" si="275"/>
        <v>0</v>
      </c>
      <c r="F399" s="7"/>
      <c r="G399" s="7"/>
      <c r="H399" s="7">
        <f t="shared" si="276"/>
        <v>0</v>
      </c>
      <c r="I399" s="7"/>
      <c r="J399" s="7"/>
      <c r="K399" s="7">
        <f t="shared" si="277"/>
        <v>0</v>
      </c>
      <c r="L399" s="7"/>
      <c r="M399" s="7"/>
      <c r="N399" s="7">
        <f t="shared" si="278"/>
        <v>0</v>
      </c>
      <c r="O399" s="7"/>
      <c r="P399" s="7"/>
      <c r="Q399" s="7">
        <f t="shared" si="279"/>
        <v>0</v>
      </c>
      <c r="R399" s="7"/>
      <c r="S399" s="7"/>
      <c r="T399" s="7">
        <f t="shared" si="280"/>
        <v>0</v>
      </c>
      <c r="U399" s="7"/>
      <c r="V399" s="7"/>
      <c r="W399" s="7">
        <f t="shared" si="281"/>
        <v>0</v>
      </c>
      <c r="X399" s="7"/>
      <c r="Y399" s="7"/>
      <c r="Z399" s="7">
        <f t="shared" si="282"/>
        <v>0</v>
      </c>
      <c r="AA399" s="7"/>
      <c r="AB399" s="7"/>
      <c r="AC399" s="7">
        <f t="shared" si="283"/>
        <v>0</v>
      </c>
      <c r="AD399" s="7"/>
      <c r="AE399" s="7"/>
      <c r="AF399" s="7">
        <f t="shared" si="284"/>
        <v>0</v>
      </c>
      <c r="AG399" s="7"/>
      <c r="AH399" s="7"/>
      <c r="AI399" s="7">
        <f t="shared" si="285"/>
        <v>0</v>
      </c>
      <c r="AJ399" s="7"/>
      <c r="AK399" s="7"/>
      <c r="AL399" s="7">
        <f t="shared" si="286"/>
        <v>0</v>
      </c>
      <c r="AM399" s="7"/>
      <c r="AN399" s="7"/>
      <c r="AO399" s="7">
        <f t="shared" si="287"/>
        <v>0</v>
      </c>
      <c r="AP399" s="7"/>
      <c r="AQ399" s="7"/>
      <c r="AR399" s="7">
        <f t="shared" si="288"/>
        <v>0</v>
      </c>
      <c r="AS399" s="7"/>
      <c r="AT399" s="7"/>
      <c r="AU399" s="7">
        <f t="shared" si="289"/>
        <v>0</v>
      </c>
      <c r="AV399" s="14"/>
      <c r="AW399" s="14"/>
      <c r="AX399" s="14">
        <f t="shared" si="290"/>
        <v>0</v>
      </c>
      <c r="AY399" s="14"/>
      <c r="AZ399" s="14"/>
      <c r="BA399" s="14">
        <f t="shared" si="291"/>
        <v>0</v>
      </c>
      <c r="BB399" s="14"/>
      <c r="BC399" s="14"/>
      <c r="BD399" s="14">
        <f t="shared" si="292"/>
        <v>0</v>
      </c>
      <c r="BE399" s="14"/>
      <c r="BF399" s="14"/>
      <c r="BG399" s="14">
        <f t="shared" si="293"/>
        <v>0</v>
      </c>
      <c r="BH399" s="14"/>
      <c r="BI399" s="14"/>
      <c r="BJ399" s="14">
        <f t="shared" si="294"/>
        <v>0</v>
      </c>
      <c r="BK399" s="14"/>
      <c r="BL399" s="14"/>
      <c r="BM399" s="14">
        <f t="shared" si="295"/>
        <v>0</v>
      </c>
      <c r="BN399" s="14"/>
      <c r="BO399" s="14"/>
      <c r="BP399" s="14">
        <f t="shared" si="296"/>
        <v>0</v>
      </c>
      <c r="BQ399" s="14"/>
      <c r="BR399" s="14"/>
      <c r="BS399" s="14">
        <f t="shared" si="297"/>
        <v>0</v>
      </c>
      <c r="BT399" s="14"/>
      <c r="BU399" s="14"/>
      <c r="BV399" s="14">
        <f t="shared" si="298"/>
        <v>0</v>
      </c>
      <c r="BW399" s="14"/>
      <c r="BX399" s="14"/>
      <c r="BY399" s="14">
        <f t="shared" si="299"/>
        <v>0</v>
      </c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</row>
    <row r="400" spans="1:104" s="1" customFormat="1">
      <c r="A400" s="11">
        <v>20</v>
      </c>
      <c r="B400" s="11"/>
      <c r="C400" s="7"/>
      <c r="D400" s="7"/>
      <c r="E400" s="7">
        <f t="shared" si="275"/>
        <v>0</v>
      </c>
      <c r="F400" s="7"/>
      <c r="G400" s="7"/>
      <c r="H400" s="7">
        <f t="shared" si="276"/>
        <v>0</v>
      </c>
      <c r="I400" s="7"/>
      <c r="J400" s="7"/>
      <c r="K400" s="7">
        <f t="shared" si="277"/>
        <v>0</v>
      </c>
      <c r="L400" s="7"/>
      <c r="M400" s="7"/>
      <c r="N400" s="7">
        <f t="shared" si="278"/>
        <v>0</v>
      </c>
      <c r="O400" s="7"/>
      <c r="P400" s="7"/>
      <c r="Q400" s="7">
        <f t="shared" si="279"/>
        <v>0</v>
      </c>
      <c r="R400" s="7"/>
      <c r="S400" s="7"/>
      <c r="T400" s="7">
        <f t="shared" si="280"/>
        <v>0</v>
      </c>
      <c r="U400" s="7"/>
      <c r="V400" s="7"/>
      <c r="W400" s="7">
        <f t="shared" si="281"/>
        <v>0</v>
      </c>
      <c r="X400" s="7"/>
      <c r="Y400" s="7"/>
      <c r="Z400" s="7">
        <f t="shared" si="282"/>
        <v>0</v>
      </c>
      <c r="AA400" s="7"/>
      <c r="AB400" s="7"/>
      <c r="AC400" s="7">
        <f t="shared" si="283"/>
        <v>0</v>
      </c>
      <c r="AD400" s="7"/>
      <c r="AE400" s="7"/>
      <c r="AF400" s="7">
        <f t="shared" si="284"/>
        <v>0</v>
      </c>
      <c r="AG400" s="7"/>
      <c r="AH400" s="7"/>
      <c r="AI400" s="7">
        <f t="shared" si="285"/>
        <v>0</v>
      </c>
      <c r="AJ400" s="7"/>
      <c r="AK400" s="7"/>
      <c r="AL400" s="7">
        <f t="shared" si="286"/>
        <v>0</v>
      </c>
      <c r="AM400" s="7"/>
      <c r="AN400" s="7"/>
      <c r="AO400" s="7">
        <f t="shared" si="287"/>
        <v>0</v>
      </c>
      <c r="AP400" s="7"/>
      <c r="AQ400" s="7"/>
      <c r="AR400" s="7">
        <f t="shared" si="288"/>
        <v>0</v>
      </c>
      <c r="AS400" s="7"/>
      <c r="AT400" s="7"/>
      <c r="AU400" s="7">
        <f t="shared" si="289"/>
        <v>0</v>
      </c>
      <c r="AV400" s="14"/>
      <c r="AW400" s="14"/>
      <c r="AX400" s="14">
        <f t="shared" si="290"/>
        <v>0</v>
      </c>
      <c r="AY400" s="14"/>
      <c r="AZ400" s="14"/>
      <c r="BA400" s="14">
        <f t="shared" si="291"/>
        <v>0</v>
      </c>
      <c r="BB400" s="14"/>
      <c r="BC400" s="14"/>
      <c r="BD400" s="14">
        <f t="shared" si="292"/>
        <v>0</v>
      </c>
      <c r="BE400" s="14"/>
      <c r="BF400" s="14"/>
      <c r="BG400" s="14">
        <f t="shared" si="293"/>
        <v>0</v>
      </c>
      <c r="BH400" s="14"/>
      <c r="BI400" s="14"/>
      <c r="BJ400" s="14">
        <f t="shared" si="294"/>
        <v>0</v>
      </c>
      <c r="BK400" s="14"/>
      <c r="BL400" s="14"/>
      <c r="BM400" s="14">
        <f t="shared" si="295"/>
        <v>0</v>
      </c>
      <c r="BN400" s="14"/>
      <c r="BO400" s="14"/>
      <c r="BP400" s="14">
        <f t="shared" si="296"/>
        <v>0</v>
      </c>
      <c r="BQ400" s="14"/>
      <c r="BR400" s="14"/>
      <c r="BS400" s="14">
        <f t="shared" si="297"/>
        <v>0</v>
      </c>
      <c r="BT400" s="14"/>
      <c r="BU400" s="14"/>
      <c r="BV400" s="14">
        <f t="shared" si="298"/>
        <v>0</v>
      </c>
      <c r="BW400" s="14"/>
      <c r="BX400" s="14"/>
      <c r="BY400" s="14">
        <f t="shared" si="299"/>
        <v>0</v>
      </c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</row>
    <row r="401" spans="1:104" s="1" customFormat="1">
      <c r="A401" s="11">
        <v>21</v>
      </c>
      <c r="B401" s="11"/>
      <c r="C401" s="7"/>
      <c r="D401" s="7"/>
      <c r="E401" s="7">
        <f t="shared" si="275"/>
        <v>0</v>
      </c>
      <c r="F401" s="7"/>
      <c r="G401" s="7"/>
      <c r="H401" s="7">
        <f t="shared" si="276"/>
        <v>0</v>
      </c>
      <c r="I401" s="7"/>
      <c r="J401" s="7"/>
      <c r="K401" s="7">
        <f t="shared" si="277"/>
        <v>0</v>
      </c>
      <c r="L401" s="7"/>
      <c r="M401" s="7"/>
      <c r="N401" s="7">
        <f t="shared" si="278"/>
        <v>0</v>
      </c>
      <c r="O401" s="7"/>
      <c r="P401" s="7"/>
      <c r="Q401" s="7">
        <f t="shared" si="279"/>
        <v>0</v>
      </c>
      <c r="R401" s="7"/>
      <c r="S401" s="7"/>
      <c r="T401" s="7">
        <f t="shared" si="280"/>
        <v>0</v>
      </c>
      <c r="U401" s="7"/>
      <c r="V401" s="7"/>
      <c r="W401" s="7">
        <f t="shared" si="281"/>
        <v>0</v>
      </c>
      <c r="X401" s="7"/>
      <c r="Y401" s="7"/>
      <c r="Z401" s="7">
        <f t="shared" si="282"/>
        <v>0</v>
      </c>
      <c r="AA401" s="7"/>
      <c r="AB401" s="7"/>
      <c r="AC401" s="7">
        <f t="shared" si="283"/>
        <v>0</v>
      </c>
      <c r="AD401" s="7"/>
      <c r="AE401" s="7"/>
      <c r="AF401" s="7">
        <f t="shared" si="284"/>
        <v>0</v>
      </c>
      <c r="AG401" s="7"/>
      <c r="AH401" s="7"/>
      <c r="AI401" s="7">
        <f t="shared" si="285"/>
        <v>0</v>
      </c>
      <c r="AJ401" s="7"/>
      <c r="AK401" s="7"/>
      <c r="AL401" s="7">
        <f t="shared" si="286"/>
        <v>0</v>
      </c>
      <c r="AM401" s="7"/>
      <c r="AN401" s="7"/>
      <c r="AO401" s="7">
        <f t="shared" si="287"/>
        <v>0</v>
      </c>
      <c r="AP401" s="7"/>
      <c r="AQ401" s="7"/>
      <c r="AR401" s="7">
        <f t="shared" si="288"/>
        <v>0</v>
      </c>
      <c r="AS401" s="7"/>
      <c r="AT401" s="7"/>
      <c r="AU401" s="7">
        <f t="shared" si="289"/>
        <v>0</v>
      </c>
      <c r="AV401" s="14"/>
      <c r="AW401" s="14"/>
      <c r="AX401" s="14">
        <f t="shared" si="290"/>
        <v>0</v>
      </c>
      <c r="AY401" s="14"/>
      <c r="AZ401" s="14"/>
      <c r="BA401" s="14">
        <f t="shared" si="291"/>
        <v>0</v>
      </c>
      <c r="BB401" s="14"/>
      <c r="BC401" s="14"/>
      <c r="BD401" s="14">
        <f t="shared" si="292"/>
        <v>0</v>
      </c>
      <c r="BE401" s="14"/>
      <c r="BF401" s="14"/>
      <c r="BG401" s="14">
        <f t="shared" si="293"/>
        <v>0</v>
      </c>
      <c r="BH401" s="14"/>
      <c r="BI401" s="14"/>
      <c r="BJ401" s="14">
        <f t="shared" si="294"/>
        <v>0</v>
      </c>
      <c r="BK401" s="14"/>
      <c r="BL401" s="14"/>
      <c r="BM401" s="14">
        <f t="shared" si="295"/>
        <v>0</v>
      </c>
      <c r="BN401" s="14"/>
      <c r="BO401" s="14"/>
      <c r="BP401" s="14">
        <f t="shared" si="296"/>
        <v>0</v>
      </c>
      <c r="BQ401" s="14"/>
      <c r="BR401" s="14"/>
      <c r="BS401" s="14">
        <f t="shared" si="297"/>
        <v>0</v>
      </c>
      <c r="BT401" s="14"/>
      <c r="BU401" s="14"/>
      <c r="BV401" s="14">
        <f t="shared" si="298"/>
        <v>0</v>
      </c>
      <c r="BW401" s="14"/>
      <c r="BX401" s="14"/>
      <c r="BY401" s="14">
        <f t="shared" si="299"/>
        <v>0</v>
      </c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</row>
    <row r="402" spans="1:104" s="1" customFormat="1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15"/>
      <c r="AW402" s="15"/>
      <c r="AX402" s="15"/>
      <c r="AY402" s="15"/>
      <c r="AZ402" s="15"/>
      <c r="BA402" s="15"/>
      <c r="BB402" s="15"/>
      <c r="BC402" s="15"/>
      <c r="BD402" s="15"/>
      <c r="BE402" s="15"/>
      <c r="BF402" s="15"/>
      <c r="BG402" s="15"/>
      <c r="BH402" s="15"/>
      <c r="BI402" s="15"/>
      <c r="BJ402" s="15"/>
      <c r="BK402" s="15"/>
      <c r="BL402" s="15"/>
      <c r="BM402" s="15"/>
      <c r="BN402" s="15"/>
      <c r="BO402" s="15"/>
      <c r="BP402" s="15"/>
      <c r="BQ402" s="15"/>
      <c r="BR402" s="15"/>
      <c r="BS402" s="15"/>
      <c r="BT402" s="15"/>
      <c r="BU402" s="15"/>
      <c r="BV402" s="15"/>
      <c r="BW402" s="15"/>
      <c r="BX402" s="15"/>
      <c r="BY402" s="15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</row>
    <row r="403" spans="1:104" s="1" customFormat="1">
      <c r="C403" s="8"/>
      <c r="D403" s="8"/>
      <c r="E403" s="9">
        <f>SUM(E381:E401)</f>
        <v>23540000</v>
      </c>
      <c r="F403" s="8"/>
      <c r="G403" s="8"/>
      <c r="H403" s="9">
        <f>SUM(H381:H401)</f>
        <v>5010000</v>
      </c>
      <c r="I403" s="8"/>
      <c r="J403" s="8"/>
      <c r="K403" s="9">
        <f>SUM(K381:K401)</f>
        <v>2840000</v>
      </c>
      <c r="L403" s="8"/>
      <c r="M403" s="8"/>
      <c r="N403" s="9">
        <f>SUM(N381:N401)</f>
        <v>12009000</v>
      </c>
      <c r="O403" s="8"/>
      <c r="P403" s="8"/>
      <c r="Q403" s="9">
        <f>SUM(Q381:Q401)</f>
        <v>955000</v>
      </c>
      <c r="R403" s="8"/>
      <c r="S403" s="8"/>
      <c r="T403" s="9">
        <f>SUM(T381:T401)</f>
        <v>3045000</v>
      </c>
      <c r="U403" s="8"/>
      <c r="V403" s="8"/>
      <c r="W403" s="9">
        <f>SUM(W381:W401)</f>
        <v>4670000</v>
      </c>
      <c r="X403" s="8"/>
      <c r="Y403" s="8"/>
      <c r="Z403" s="9">
        <f>SUM(Z381:Z401)</f>
        <v>650000</v>
      </c>
      <c r="AA403" s="8"/>
      <c r="AB403" s="8"/>
      <c r="AC403" s="9">
        <f>SUM(AC381:AC401)</f>
        <v>14443000</v>
      </c>
      <c r="AD403" s="8"/>
      <c r="AE403" s="8"/>
      <c r="AF403" s="9">
        <f>SUM(AF381:AF401)</f>
        <v>2335000</v>
      </c>
      <c r="AG403" s="8"/>
      <c r="AH403" s="8"/>
      <c r="AI403" s="9">
        <f>SUM(AI381:AI401)</f>
        <v>10177100</v>
      </c>
      <c r="AJ403" s="8"/>
      <c r="AK403" s="8"/>
      <c r="AL403" s="9">
        <f>SUM(AL381:AL401)</f>
        <v>260000</v>
      </c>
      <c r="AM403" s="8"/>
      <c r="AN403" s="8"/>
      <c r="AO403" s="9">
        <f>SUM(AO381:AO401)</f>
        <v>449000</v>
      </c>
      <c r="AP403" s="8"/>
      <c r="AQ403" s="8"/>
      <c r="AR403" s="9">
        <f>SUM(AR381:AR401)</f>
        <v>609000</v>
      </c>
      <c r="AS403" s="8"/>
      <c r="AT403" s="8"/>
      <c r="AU403" s="9">
        <f>SUM(AU381:AU401)</f>
        <v>0</v>
      </c>
      <c r="AV403" s="15"/>
      <c r="AW403" s="15"/>
      <c r="AX403" s="17">
        <f>SUM(AX381:AX401)</f>
        <v>0</v>
      </c>
      <c r="AY403" s="15"/>
      <c r="AZ403" s="15"/>
      <c r="BA403" s="17">
        <f>SUM(BA381:BA401)</f>
        <v>0</v>
      </c>
      <c r="BB403" s="15"/>
      <c r="BC403" s="15"/>
      <c r="BD403" s="17">
        <f>SUM(BD381:BD401)</f>
        <v>0</v>
      </c>
      <c r="BE403" s="15"/>
      <c r="BF403" s="15"/>
      <c r="BG403" s="17">
        <f>SUM(BG381:BG401)</f>
        <v>0</v>
      </c>
      <c r="BH403" s="15"/>
      <c r="BI403" s="15"/>
      <c r="BJ403" s="17">
        <f>SUM(BJ381:BJ401)</f>
        <v>0</v>
      </c>
      <c r="BK403" s="15"/>
      <c r="BL403" s="15"/>
      <c r="BM403" s="17">
        <f>SUM(BM381:BM401)</f>
        <v>0</v>
      </c>
      <c r="BN403" s="15"/>
      <c r="BO403" s="15"/>
      <c r="BP403" s="17">
        <f>SUM(BP381:BP401)</f>
        <v>0</v>
      </c>
      <c r="BQ403" s="15"/>
      <c r="BR403" s="15"/>
      <c r="BS403" s="17">
        <f>SUM(BS381:BS401)</f>
        <v>0</v>
      </c>
      <c r="BT403" s="15"/>
      <c r="BU403" s="15"/>
      <c r="BV403" s="17">
        <f>SUM(BV381:BV401)</f>
        <v>0</v>
      </c>
      <c r="BW403" s="15"/>
      <c r="BX403" s="15"/>
      <c r="BY403" s="17">
        <f>SUM(BY381:BY401)</f>
        <v>0</v>
      </c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</row>
    <row r="404" spans="1:104" s="1" customFormat="1">
      <c r="C404" s="8"/>
      <c r="D404" s="8" t="s">
        <v>71</v>
      </c>
      <c r="E404" s="9">
        <f>E403</f>
        <v>23540000</v>
      </c>
      <c r="F404" s="2"/>
      <c r="G404" s="8" t="s">
        <v>71</v>
      </c>
      <c r="H404" s="9">
        <f>H403</f>
        <v>5010000</v>
      </c>
      <c r="I404" s="2"/>
      <c r="J404" s="8" t="s">
        <v>71</v>
      </c>
      <c r="K404" s="9">
        <v>2840000</v>
      </c>
      <c r="L404" s="2"/>
      <c r="M404" s="8" t="s">
        <v>71</v>
      </c>
      <c r="N404" s="9">
        <f>N403</f>
        <v>12009000</v>
      </c>
      <c r="O404" s="2"/>
      <c r="P404" s="8" t="s">
        <v>71</v>
      </c>
      <c r="Q404" s="9">
        <v>955000</v>
      </c>
      <c r="R404" s="2"/>
      <c r="S404" s="8" t="s">
        <v>71</v>
      </c>
      <c r="T404" s="9">
        <f>T403</f>
        <v>3045000</v>
      </c>
      <c r="U404" s="2"/>
      <c r="V404" s="8" t="s">
        <v>71</v>
      </c>
      <c r="W404" s="9">
        <f>W403</f>
        <v>4670000</v>
      </c>
      <c r="X404" s="2"/>
      <c r="Y404" s="8" t="s">
        <v>71</v>
      </c>
      <c r="Z404" s="9">
        <f>Z403</f>
        <v>650000</v>
      </c>
      <c r="AA404" s="2"/>
      <c r="AB404" s="8" t="s">
        <v>71</v>
      </c>
      <c r="AC404" s="9">
        <f>AC403</f>
        <v>14443000</v>
      </c>
      <c r="AD404" s="2"/>
      <c r="AE404" s="8" t="s">
        <v>71</v>
      </c>
      <c r="AF404" s="9">
        <v>2335000</v>
      </c>
      <c r="AG404" s="2"/>
      <c r="AH404" s="8" t="s">
        <v>71</v>
      </c>
      <c r="AI404" s="9">
        <f>AI403</f>
        <v>10177100</v>
      </c>
      <c r="AJ404" s="2"/>
      <c r="AK404" s="8" t="s">
        <v>71</v>
      </c>
      <c r="AL404" s="9">
        <v>260000</v>
      </c>
      <c r="AM404" s="2"/>
      <c r="AN404" s="8" t="s">
        <v>71</v>
      </c>
      <c r="AO404" s="9">
        <f>AO403</f>
        <v>449000</v>
      </c>
      <c r="AP404" s="2"/>
      <c r="AQ404" s="8" t="s">
        <v>71</v>
      </c>
      <c r="AR404" s="9">
        <v>609000</v>
      </c>
      <c r="AS404" s="2"/>
      <c r="AT404" s="8" t="s">
        <v>71</v>
      </c>
      <c r="AU404" s="9"/>
      <c r="AW404" s="15" t="s">
        <v>71</v>
      </c>
      <c r="AX404" s="17"/>
      <c r="AZ404" s="15" t="s">
        <v>71</v>
      </c>
      <c r="BA404" s="17"/>
      <c r="BC404" s="15" t="s">
        <v>71</v>
      </c>
      <c r="BD404" s="17"/>
      <c r="BF404" s="15" t="s">
        <v>71</v>
      </c>
      <c r="BG404" s="17"/>
      <c r="BI404" s="15" t="s">
        <v>71</v>
      </c>
      <c r="BJ404" s="17"/>
      <c r="BL404" s="15" t="s">
        <v>71</v>
      </c>
      <c r="BM404" s="17"/>
      <c r="BO404" s="15" t="s">
        <v>71</v>
      </c>
      <c r="BP404" s="17"/>
      <c r="BR404" s="15" t="s">
        <v>71</v>
      </c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</row>
    <row r="405" spans="1:104" s="1" customFormat="1">
      <c r="C405" s="8"/>
      <c r="D405" s="8" t="s">
        <v>82</v>
      </c>
      <c r="E405" s="9">
        <f>E403-E404</f>
        <v>0</v>
      </c>
      <c r="F405" s="2"/>
      <c r="G405" s="8" t="s">
        <v>82</v>
      </c>
      <c r="H405" s="9">
        <f>H403-H404</f>
        <v>0</v>
      </c>
      <c r="I405" s="2"/>
      <c r="J405" s="8" t="s">
        <v>82</v>
      </c>
      <c r="K405" s="9">
        <f>K403-K404</f>
        <v>0</v>
      </c>
      <c r="L405" s="2"/>
      <c r="M405" s="8" t="s">
        <v>82</v>
      </c>
      <c r="N405" s="9">
        <f>N403-N404</f>
        <v>0</v>
      </c>
      <c r="O405" s="2"/>
      <c r="P405" s="8" t="s">
        <v>82</v>
      </c>
      <c r="Q405" s="9">
        <f>Q403-Q404</f>
        <v>0</v>
      </c>
      <c r="R405" s="2"/>
      <c r="S405" s="8" t="s">
        <v>82</v>
      </c>
      <c r="T405" s="9">
        <f>T403-T404</f>
        <v>0</v>
      </c>
      <c r="U405" s="2"/>
      <c r="V405" s="8" t="s">
        <v>82</v>
      </c>
      <c r="W405" s="9">
        <f>W403-W404</f>
        <v>0</v>
      </c>
      <c r="X405" s="2"/>
      <c r="Y405" s="8" t="s">
        <v>82</v>
      </c>
      <c r="Z405" s="9">
        <f>Z403-Z404</f>
        <v>0</v>
      </c>
      <c r="AA405" s="2"/>
      <c r="AB405" s="8" t="s">
        <v>82</v>
      </c>
      <c r="AC405" s="9">
        <f>AC403-AC404</f>
        <v>0</v>
      </c>
      <c r="AD405" s="2"/>
      <c r="AE405" s="8" t="s">
        <v>82</v>
      </c>
      <c r="AF405" s="9">
        <f>AF403-AF404</f>
        <v>0</v>
      </c>
      <c r="AG405" s="2"/>
      <c r="AH405" s="8" t="s">
        <v>82</v>
      </c>
      <c r="AI405" s="9">
        <f>AI403-AI404</f>
        <v>0</v>
      </c>
      <c r="AJ405" s="2"/>
      <c r="AK405" s="8" t="s">
        <v>82</v>
      </c>
      <c r="AL405" s="9">
        <f>AL403-AL404</f>
        <v>0</v>
      </c>
      <c r="AM405" s="2"/>
      <c r="AN405" s="8" t="s">
        <v>82</v>
      </c>
      <c r="AO405" s="9">
        <f>AO403-AO404</f>
        <v>0</v>
      </c>
      <c r="AP405" s="2"/>
      <c r="AQ405" s="8" t="s">
        <v>82</v>
      </c>
      <c r="AR405" s="9">
        <f>AR403-AR404</f>
        <v>0</v>
      </c>
      <c r="AS405" s="2"/>
      <c r="AT405" s="8" t="s">
        <v>82</v>
      </c>
      <c r="AU405" s="9">
        <f>AU403-AU404</f>
        <v>0</v>
      </c>
      <c r="AW405" s="15" t="s">
        <v>82</v>
      </c>
      <c r="AX405" s="17">
        <f>AX403-AX404</f>
        <v>0</v>
      </c>
      <c r="AZ405" s="15" t="s">
        <v>82</v>
      </c>
      <c r="BA405" s="17">
        <f>BA403-BA404</f>
        <v>0</v>
      </c>
      <c r="BC405" s="15" t="s">
        <v>82</v>
      </c>
      <c r="BD405" s="17">
        <f>BD403-BD404</f>
        <v>0</v>
      </c>
      <c r="BF405" s="15" t="s">
        <v>82</v>
      </c>
      <c r="BG405" s="17">
        <f>BG403-BG404</f>
        <v>0</v>
      </c>
      <c r="BI405" s="15" t="s">
        <v>82</v>
      </c>
      <c r="BJ405" s="17">
        <f>BJ403-BJ404</f>
        <v>0</v>
      </c>
      <c r="BL405" s="15" t="s">
        <v>82</v>
      </c>
      <c r="BM405" s="17">
        <f>BM403-BM404</f>
        <v>0</v>
      </c>
      <c r="BO405" s="15" t="s">
        <v>82</v>
      </c>
      <c r="BP405" s="17">
        <f>BP403-BP404</f>
        <v>0</v>
      </c>
      <c r="BR405" s="15" t="s">
        <v>82</v>
      </c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</row>
    <row r="406" spans="1:104" s="1" customFormat="1">
      <c r="C406" s="8"/>
      <c r="D406" s="8"/>
      <c r="E406" s="8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</row>
    <row r="407" spans="1:104" s="1" customFormat="1" ht="2.1" customHeight="1">
      <c r="C407" s="8"/>
      <c r="D407" s="8"/>
      <c r="E407" s="8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</row>
    <row r="408" spans="1:104" s="1" customFormat="1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</row>
    <row r="409" spans="1:104" s="1" customFormat="1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</row>
    <row r="412" spans="1:104">
      <c r="A412" s="98" t="s">
        <v>30</v>
      </c>
      <c r="B412" s="94"/>
      <c r="C412" s="95" t="s">
        <v>102</v>
      </c>
      <c r="D412" s="96"/>
      <c r="E412" s="97"/>
      <c r="F412" s="95" t="s">
        <v>143</v>
      </c>
      <c r="G412" s="96"/>
      <c r="H412" s="97"/>
      <c r="I412" s="95" t="s">
        <v>140</v>
      </c>
      <c r="J412" s="96"/>
      <c r="K412" s="97"/>
      <c r="L412" s="95" t="s">
        <v>125</v>
      </c>
      <c r="M412" s="96"/>
      <c r="N412" s="97"/>
      <c r="O412" s="95" t="s">
        <v>144</v>
      </c>
      <c r="P412" s="96"/>
      <c r="Q412" s="97"/>
      <c r="R412" s="95" t="s">
        <v>115</v>
      </c>
      <c r="S412" s="96"/>
      <c r="T412" s="97"/>
      <c r="U412" s="95" t="s">
        <v>103</v>
      </c>
      <c r="V412" s="96"/>
      <c r="W412" s="97"/>
      <c r="X412" s="95" t="s">
        <v>104</v>
      </c>
      <c r="Y412" s="96"/>
      <c r="Z412" s="97"/>
      <c r="AA412" s="95" t="s">
        <v>114</v>
      </c>
      <c r="AB412" s="96"/>
      <c r="AC412" s="97"/>
      <c r="AD412" s="95" t="s">
        <v>128</v>
      </c>
      <c r="AE412" s="96"/>
      <c r="AF412" s="97"/>
      <c r="AG412" s="95" t="s">
        <v>122</v>
      </c>
      <c r="AH412" s="96"/>
      <c r="AI412" s="97"/>
      <c r="AJ412" s="95" t="s">
        <v>123</v>
      </c>
      <c r="AK412" s="96"/>
      <c r="AL412" s="97"/>
      <c r="AM412" s="95" t="s">
        <v>124</v>
      </c>
      <c r="AN412" s="96"/>
      <c r="AO412" s="97"/>
      <c r="AP412" s="95"/>
      <c r="AQ412" s="96"/>
      <c r="AR412" s="97"/>
      <c r="AS412" s="95"/>
      <c r="AT412" s="96"/>
      <c r="AU412" s="97"/>
      <c r="AV412" s="95"/>
      <c r="AW412" s="96"/>
      <c r="AX412" s="97"/>
      <c r="AY412" s="95"/>
      <c r="AZ412" s="96"/>
      <c r="BA412" s="97"/>
      <c r="BB412" s="95"/>
      <c r="BC412" s="96"/>
      <c r="BD412" s="97"/>
      <c r="BE412" s="95"/>
      <c r="BF412" s="96"/>
      <c r="BG412" s="97"/>
      <c r="BH412" s="95"/>
      <c r="BI412" s="96"/>
      <c r="BJ412" s="97"/>
      <c r="BK412" s="95"/>
      <c r="BL412" s="96"/>
      <c r="BM412" s="97"/>
      <c r="BN412" s="95"/>
      <c r="BO412" s="96"/>
      <c r="BP412" s="97"/>
      <c r="BQ412" s="95"/>
      <c r="BR412" s="96"/>
      <c r="BS412" s="97"/>
      <c r="BT412" s="95"/>
      <c r="BU412" s="96"/>
      <c r="BV412" s="97"/>
      <c r="BW412" s="95"/>
      <c r="BX412" s="96"/>
      <c r="BY412" s="97"/>
    </row>
    <row r="413" spans="1:104">
      <c r="A413" s="5" t="s">
        <v>10</v>
      </c>
      <c r="B413" s="5" t="s">
        <v>46</v>
      </c>
      <c r="C413" s="5" t="s">
        <v>11</v>
      </c>
      <c r="D413" s="5" t="s">
        <v>3</v>
      </c>
      <c r="E413" s="5" t="s">
        <v>38</v>
      </c>
      <c r="F413" s="5" t="s">
        <v>11</v>
      </c>
      <c r="G413" s="5" t="s">
        <v>3</v>
      </c>
      <c r="H413" s="5" t="s">
        <v>38</v>
      </c>
      <c r="I413" s="5" t="s">
        <v>11</v>
      </c>
      <c r="J413" s="5" t="s">
        <v>3</v>
      </c>
      <c r="K413" s="5" t="s">
        <v>38</v>
      </c>
      <c r="L413" s="5" t="s">
        <v>11</v>
      </c>
      <c r="M413" s="5" t="s">
        <v>3</v>
      </c>
      <c r="N413" s="5" t="s">
        <v>38</v>
      </c>
      <c r="O413" s="5" t="s">
        <v>11</v>
      </c>
      <c r="P413" s="5" t="s">
        <v>3</v>
      </c>
      <c r="Q413" s="5" t="s">
        <v>38</v>
      </c>
      <c r="R413" s="5" t="s">
        <v>11</v>
      </c>
      <c r="S413" s="5" t="s">
        <v>3</v>
      </c>
      <c r="T413" s="5" t="s">
        <v>38</v>
      </c>
      <c r="U413" s="5" t="s">
        <v>11</v>
      </c>
      <c r="V413" s="5" t="s">
        <v>3</v>
      </c>
      <c r="W413" s="5" t="s">
        <v>38</v>
      </c>
      <c r="X413" s="5" t="s">
        <v>11</v>
      </c>
      <c r="Y413" s="5" t="s">
        <v>3</v>
      </c>
      <c r="Z413" s="5" t="s">
        <v>38</v>
      </c>
      <c r="AA413" s="5" t="s">
        <v>11</v>
      </c>
      <c r="AB413" s="5" t="s">
        <v>3</v>
      </c>
      <c r="AC413" s="5" t="s">
        <v>38</v>
      </c>
      <c r="AD413" s="5" t="s">
        <v>11</v>
      </c>
      <c r="AE413" s="5" t="s">
        <v>3</v>
      </c>
      <c r="AF413" s="5" t="s">
        <v>38</v>
      </c>
      <c r="AG413" s="5" t="s">
        <v>11</v>
      </c>
      <c r="AH413" s="5" t="s">
        <v>3</v>
      </c>
      <c r="AI413" s="5" t="s">
        <v>38</v>
      </c>
      <c r="AJ413" s="5" t="s">
        <v>11</v>
      </c>
      <c r="AK413" s="5" t="s">
        <v>3</v>
      </c>
      <c r="AL413" s="5" t="s">
        <v>38</v>
      </c>
      <c r="AM413" s="5" t="s">
        <v>11</v>
      </c>
      <c r="AN413" s="5" t="s">
        <v>3</v>
      </c>
      <c r="AO413" s="5" t="s">
        <v>38</v>
      </c>
      <c r="AP413" s="5" t="s">
        <v>11</v>
      </c>
      <c r="AQ413" s="5" t="s">
        <v>3</v>
      </c>
      <c r="AR413" s="5" t="s">
        <v>38</v>
      </c>
      <c r="AS413" s="5" t="s">
        <v>11</v>
      </c>
      <c r="AT413" s="5" t="s">
        <v>3</v>
      </c>
      <c r="AU413" s="5" t="s">
        <v>38</v>
      </c>
      <c r="AV413" s="5" t="s">
        <v>11</v>
      </c>
      <c r="AW413" s="5" t="s">
        <v>3</v>
      </c>
      <c r="AX413" s="5" t="s">
        <v>38</v>
      </c>
      <c r="AY413" s="5" t="s">
        <v>11</v>
      </c>
      <c r="AZ413" s="5" t="s">
        <v>3</v>
      </c>
      <c r="BA413" s="5" t="s">
        <v>38</v>
      </c>
      <c r="BB413" s="5" t="s">
        <v>11</v>
      </c>
      <c r="BC413" s="5" t="s">
        <v>3</v>
      </c>
      <c r="BD413" s="5" t="s">
        <v>38</v>
      </c>
      <c r="BE413" s="5" t="s">
        <v>11</v>
      </c>
      <c r="BF413" s="5" t="s">
        <v>3</v>
      </c>
      <c r="BG413" s="5" t="s">
        <v>38</v>
      </c>
      <c r="BH413" s="5" t="s">
        <v>11</v>
      </c>
      <c r="BI413" s="5" t="s">
        <v>3</v>
      </c>
      <c r="BJ413" s="5" t="s">
        <v>38</v>
      </c>
      <c r="BK413" s="5" t="s">
        <v>11</v>
      </c>
      <c r="BL413" s="5" t="s">
        <v>3</v>
      </c>
      <c r="BM413" s="5" t="s">
        <v>38</v>
      </c>
      <c r="BN413" s="5" t="s">
        <v>11</v>
      </c>
      <c r="BO413" s="5" t="s">
        <v>3</v>
      </c>
      <c r="BP413" s="5" t="s">
        <v>38</v>
      </c>
      <c r="BQ413" s="5" t="s">
        <v>11</v>
      </c>
      <c r="BR413" s="5" t="s">
        <v>3</v>
      </c>
      <c r="BS413" s="5" t="s">
        <v>38</v>
      </c>
      <c r="BT413" s="5" t="s">
        <v>11</v>
      </c>
      <c r="BU413" s="5" t="s">
        <v>3</v>
      </c>
      <c r="BV413" s="5" t="s">
        <v>38</v>
      </c>
      <c r="BW413" s="5" t="s">
        <v>11</v>
      </c>
      <c r="BX413" s="5" t="s">
        <v>3</v>
      </c>
      <c r="BY413" s="5" t="s">
        <v>38</v>
      </c>
    </row>
    <row r="414" spans="1:104" s="1" customFormat="1" ht="5.0999999999999996" customHeight="1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</row>
    <row r="415" spans="1:104" s="1" customFormat="1">
      <c r="A415" s="11">
        <v>1</v>
      </c>
      <c r="B415" s="11" t="s">
        <v>53</v>
      </c>
      <c r="C415" s="7">
        <v>600</v>
      </c>
      <c r="D415" s="7">
        <v>39000</v>
      </c>
      <c r="E415" s="7">
        <f t="shared" ref="E415:E435" si="300">C415*D415</f>
        <v>23400000</v>
      </c>
      <c r="F415" s="7">
        <v>187</v>
      </c>
      <c r="G415" s="7">
        <v>39000</v>
      </c>
      <c r="H415" s="7">
        <f t="shared" ref="H415:H435" si="301">F415*G415</f>
        <v>7293000</v>
      </c>
      <c r="I415" s="7"/>
      <c r="J415" s="7"/>
      <c r="K415" s="7">
        <f t="shared" ref="K415:K435" si="302">I415*J415</f>
        <v>0</v>
      </c>
      <c r="L415" s="7"/>
      <c r="M415" s="7"/>
      <c r="N415" s="7">
        <f t="shared" ref="N415:N435" si="303">L415*M415</f>
        <v>0</v>
      </c>
      <c r="O415" s="7"/>
      <c r="P415" s="7"/>
      <c r="Q415" s="7">
        <f t="shared" ref="Q415:Q435" si="304">O415*P415</f>
        <v>0</v>
      </c>
      <c r="R415" s="7">
        <v>20</v>
      </c>
      <c r="S415" s="7">
        <v>39000</v>
      </c>
      <c r="T415" s="7">
        <f t="shared" ref="T415:T435" si="305">R415*S415</f>
        <v>780000</v>
      </c>
      <c r="U415" s="7">
        <v>21</v>
      </c>
      <c r="V415" s="7">
        <v>43000</v>
      </c>
      <c r="W415" s="7">
        <f t="shared" ref="W415:W435" si="306">U415*V415</f>
        <v>903000</v>
      </c>
      <c r="X415" s="7"/>
      <c r="Y415" s="7"/>
      <c r="Z415" s="7">
        <f t="shared" ref="Z415:Z435" si="307">X415*Y415</f>
        <v>0</v>
      </c>
      <c r="AA415" s="7"/>
      <c r="AB415" s="7"/>
      <c r="AC415" s="7">
        <f t="shared" ref="AC415:AC435" si="308">AA415*AB415</f>
        <v>0</v>
      </c>
      <c r="AD415" s="7">
        <v>17</v>
      </c>
      <c r="AE415" s="7">
        <v>46000</v>
      </c>
      <c r="AF415" s="7">
        <f t="shared" ref="AF415:AF435" si="309">AD415*AE415</f>
        <v>782000</v>
      </c>
      <c r="AG415" s="7"/>
      <c r="AH415" s="7"/>
      <c r="AI415" s="7">
        <f t="shared" ref="AI415:AI435" si="310">AG415*AH415</f>
        <v>0</v>
      </c>
      <c r="AJ415" s="7"/>
      <c r="AK415" s="7"/>
      <c r="AL415" s="7">
        <f t="shared" ref="AL415:AL435" si="311">AJ415*AK415</f>
        <v>0</v>
      </c>
      <c r="AM415" s="7"/>
      <c r="AN415" s="7"/>
      <c r="AO415" s="7">
        <f t="shared" ref="AO415:AO435" si="312">AM415*AN415</f>
        <v>0</v>
      </c>
      <c r="AP415" s="7"/>
      <c r="AQ415" s="7"/>
      <c r="AR415" s="7">
        <f t="shared" ref="AR415:AR435" si="313">AP415*AQ415</f>
        <v>0</v>
      </c>
      <c r="AS415" s="7"/>
      <c r="AT415" s="7"/>
      <c r="AU415" s="7">
        <f t="shared" ref="AU415:AU435" si="314">AS415*AT415</f>
        <v>0</v>
      </c>
      <c r="AV415" s="14"/>
      <c r="AW415" s="14"/>
      <c r="AX415" s="14">
        <f t="shared" ref="AX415:AX435" si="315">AV415*AW415</f>
        <v>0</v>
      </c>
      <c r="AY415" s="14"/>
      <c r="AZ415" s="14"/>
      <c r="BA415" s="14">
        <f t="shared" ref="BA415:BA435" si="316">AY415*AZ415</f>
        <v>0</v>
      </c>
      <c r="BB415" s="14"/>
      <c r="BC415" s="14"/>
      <c r="BD415" s="14">
        <f t="shared" ref="BD415:BD435" si="317">BB415*BC415</f>
        <v>0</v>
      </c>
      <c r="BE415" s="14"/>
      <c r="BF415" s="14"/>
      <c r="BG415" s="14">
        <f t="shared" ref="BG415:BG435" si="318">BE415*BF415</f>
        <v>0</v>
      </c>
      <c r="BH415" s="14"/>
      <c r="BI415" s="14"/>
      <c r="BJ415" s="14">
        <f t="shared" ref="BJ415:BJ435" si="319">BH415*BI415</f>
        <v>0</v>
      </c>
      <c r="BK415" s="14"/>
      <c r="BL415" s="14"/>
      <c r="BM415" s="14">
        <f t="shared" ref="BM415:BM435" si="320">BK415*BL415</f>
        <v>0</v>
      </c>
      <c r="BN415" s="14"/>
      <c r="BO415" s="14"/>
      <c r="BP415" s="14">
        <f t="shared" ref="BP415:BP435" si="321">BN415*BO415</f>
        <v>0</v>
      </c>
      <c r="BQ415" s="14"/>
      <c r="BR415" s="14"/>
      <c r="BS415" s="14">
        <f t="shared" ref="BS415:BS435" si="322">BQ415*BR415</f>
        <v>0</v>
      </c>
      <c r="BT415" s="14"/>
      <c r="BU415" s="14"/>
      <c r="BV415" s="14">
        <f t="shared" ref="BV415:BV435" si="323">BT415*BU415</f>
        <v>0</v>
      </c>
      <c r="BW415" s="14"/>
      <c r="BX415" s="14"/>
      <c r="BY415" s="14">
        <f t="shared" ref="BY415:BY435" si="324">BW415*BX415</f>
        <v>0</v>
      </c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</row>
    <row r="416" spans="1:104" s="1" customFormat="1">
      <c r="A416" s="11">
        <v>2</v>
      </c>
      <c r="B416" s="11" t="s">
        <v>56</v>
      </c>
      <c r="C416" s="7"/>
      <c r="D416" s="7"/>
      <c r="E416" s="7">
        <f t="shared" si="300"/>
        <v>0</v>
      </c>
      <c r="F416" s="7">
        <v>140</v>
      </c>
      <c r="G416" s="7">
        <v>36000</v>
      </c>
      <c r="H416" s="7">
        <f t="shared" si="301"/>
        <v>5040000</v>
      </c>
      <c r="I416" s="7"/>
      <c r="J416" s="7"/>
      <c r="K416" s="7">
        <f t="shared" si="302"/>
        <v>0</v>
      </c>
      <c r="L416" s="7"/>
      <c r="M416" s="7"/>
      <c r="N416" s="7">
        <f t="shared" si="303"/>
        <v>0</v>
      </c>
      <c r="O416" s="7"/>
      <c r="P416" s="7"/>
      <c r="Q416" s="7">
        <f t="shared" si="304"/>
        <v>0</v>
      </c>
      <c r="R416" s="7"/>
      <c r="S416" s="7"/>
      <c r="T416" s="7">
        <f t="shared" si="305"/>
        <v>0</v>
      </c>
      <c r="U416" s="7"/>
      <c r="V416" s="7"/>
      <c r="W416" s="7">
        <f t="shared" si="306"/>
        <v>0</v>
      </c>
      <c r="X416" s="7"/>
      <c r="Y416" s="7"/>
      <c r="Z416" s="7">
        <f t="shared" si="307"/>
        <v>0</v>
      </c>
      <c r="AA416" s="7"/>
      <c r="AB416" s="7"/>
      <c r="AC416" s="7">
        <f t="shared" si="308"/>
        <v>0</v>
      </c>
      <c r="AD416" s="7"/>
      <c r="AE416" s="7"/>
      <c r="AF416" s="7">
        <f t="shared" si="309"/>
        <v>0</v>
      </c>
      <c r="AG416" s="7"/>
      <c r="AH416" s="7"/>
      <c r="AI416" s="7">
        <f t="shared" si="310"/>
        <v>0</v>
      </c>
      <c r="AJ416" s="7"/>
      <c r="AK416" s="7"/>
      <c r="AL416" s="7">
        <f t="shared" si="311"/>
        <v>0</v>
      </c>
      <c r="AM416" s="7">
        <v>2</v>
      </c>
      <c r="AN416" s="7">
        <v>37000</v>
      </c>
      <c r="AO416" s="7">
        <f t="shared" si="312"/>
        <v>74000</v>
      </c>
      <c r="AP416" s="7"/>
      <c r="AQ416" s="7"/>
      <c r="AR416" s="7">
        <f t="shared" si="313"/>
        <v>0</v>
      </c>
      <c r="AS416" s="7"/>
      <c r="AT416" s="7"/>
      <c r="AU416" s="7">
        <f t="shared" si="314"/>
        <v>0</v>
      </c>
      <c r="AV416" s="14"/>
      <c r="AW416" s="14"/>
      <c r="AX416" s="14">
        <f t="shared" si="315"/>
        <v>0</v>
      </c>
      <c r="AY416" s="14"/>
      <c r="AZ416" s="14"/>
      <c r="BA416" s="14">
        <f t="shared" si="316"/>
        <v>0</v>
      </c>
      <c r="BB416" s="14"/>
      <c r="BC416" s="14"/>
      <c r="BD416" s="14">
        <f t="shared" si="317"/>
        <v>0</v>
      </c>
      <c r="BE416" s="14"/>
      <c r="BF416" s="14"/>
      <c r="BG416" s="14">
        <f t="shared" si="318"/>
        <v>0</v>
      </c>
      <c r="BH416" s="14"/>
      <c r="BI416" s="14"/>
      <c r="BJ416" s="14">
        <f t="shared" si="319"/>
        <v>0</v>
      </c>
      <c r="BK416" s="14"/>
      <c r="BL416" s="14"/>
      <c r="BM416" s="14">
        <f t="shared" si="320"/>
        <v>0</v>
      </c>
      <c r="BN416" s="14"/>
      <c r="BO416" s="14"/>
      <c r="BP416" s="14">
        <f t="shared" si="321"/>
        <v>0</v>
      </c>
      <c r="BQ416" s="14"/>
      <c r="BR416" s="14"/>
      <c r="BS416" s="14">
        <f t="shared" si="322"/>
        <v>0</v>
      </c>
      <c r="BT416" s="14"/>
      <c r="BU416" s="14"/>
      <c r="BV416" s="14">
        <f t="shared" si="323"/>
        <v>0</v>
      </c>
      <c r="BW416" s="14"/>
      <c r="BX416" s="14"/>
      <c r="BY416" s="14">
        <f t="shared" si="324"/>
        <v>0</v>
      </c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</row>
    <row r="417" spans="1:104" s="1" customFormat="1">
      <c r="A417" s="11">
        <v>3</v>
      </c>
      <c r="B417" s="11" t="s">
        <v>58</v>
      </c>
      <c r="C417" s="7"/>
      <c r="D417" s="7"/>
      <c r="E417" s="7">
        <f t="shared" si="300"/>
        <v>0</v>
      </c>
      <c r="F417" s="7"/>
      <c r="G417" s="7"/>
      <c r="H417" s="7">
        <f t="shared" si="301"/>
        <v>0</v>
      </c>
      <c r="I417" s="7"/>
      <c r="J417" s="7"/>
      <c r="K417" s="7">
        <f t="shared" si="302"/>
        <v>0</v>
      </c>
      <c r="L417" s="7">
        <v>222</v>
      </c>
      <c r="M417" s="7">
        <v>35000</v>
      </c>
      <c r="N417" s="7">
        <f t="shared" si="303"/>
        <v>7770000</v>
      </c>
      <c r="O417" s="7"/>
      <c r="P417" s="7"/>
      <c r="Q417" s="7">
        <f t="shared" si="304"/>
        <v>0</v>
      </c>
      <c r="R417" s="7"/>
      <c r="S417" s="7"/>
      <c r="T417" s="7">
        <f t="shared" si="305"/>
        <v>0</v>
      </c>
      <c r="U417" s="7"/>
      <c r="V417" s="7"/>
      <c r="W417" s="7">
        <f t="shared" si="306"/>
        <v>0</v>
      </c>
      <c r="X417" s="7"/>
      <c r="Y417" s="7"/>
      <c r="Z417" s="7">
        <f t="shared" si="307"/>
        <v>0</v>
      </c>
      <c r="AA417" s="7"/>
      <c r="AB417" s="7"/>
      <c r="AC417" s="7">
        <f t="shared" si="308"/>
        <v>0</v>
      </c>
      <c r="AD417" s="7"/>
      <c r="AE417" s="7"/>
      <c r="AF417" s="7">
        <f t="shared" si="309"/>
        <v>0</v>
      </c>
      <c r="AG417" s="7"/>
      <c r="AH417" s="7"/>
      <c r="AI417" s="7">
        <f t="shared" si="310"/>
        <v>0</v>
      </c>
      <c r="AJ417" s="7"/>
      <c r="AK417" s="7"/>
      <c r="AL417" s="7">
        <f t="shared" si="311"/>
        <v>0</v>
      </c>
      <c r="AM417" s="7"/>
      <c r="AN417" s="7"/>
      <c r="AO417" s="7">
        <f t="shared" si="312"/>
        <v>0</v>
      </c>
      <c r="AP417" s="7"/>
      <c r="AQ417" s="7"/>
      <c r="AR417" s="7">
        <f t="shared" si="313"/>
        <v>0</v>
      </c>
      <c r="AS417" s="7"/>
      <c r="AT417" s="7"/>
      <c r="AU417" s="7">
        <f t="shared" si="314"/>
        <v>0</v>
      </c>
      <c r="AV417" s="14"/>
      <c r="AW417" s="14"/>
      <c r="AX417" s="14">
        <f t="shared" si="315"/>
        <v>0</v>
      </c>
      <c r="AY417" s="14"/>
      <c r="AZ417" s="14"/>
      <c r="BA417" s="14">
        <f t="shared" si="316"/>
        <v>0</v>
      </c>
      <c r="BB417" s="14"/>
      <c r="BC417" s="14"/>
      <c r="BD417" s="14">
        <f t="shared" si="317"/>
        <v>0</v>
      </c>
      <c r="BE417" s="14"/>
      <c r="BF417" s="14"/>
      <c r="BG417" s="14">
        <f t="shared" si="318"/>
        <v>0</v>
      </c>
      <c r="BH417" s="14"/>
      <c r="BI417" s="14"/>
      <c r="BJ417" s="14">
        <f t="shared" si="319"/>
        <v>0</v>
      </c>
      <c r="BK417" s="14"/>
      <c r="BL417" s="14"/>
      <c r="BM417" s="14">
        <f t="shared" si="320"/>
        <v>0</v>
      </c>
      <c r="BN417" s="14"/>
      <c r="BO417" s="14"/>
      <c r="BP417" s="14">
        <f t="shared" si="321"/>
        <v>0</v>
      </c>
      <c r="BQ417" s="14"/>
      <c r="BR417" s="14"/>
      <c r="BS417" s="14">
        <f t="shared" si="322"/>
        <v>0</v>
      </c>
      <c r="BT417" s="14"/>
      <c r="BU417" s="14"/>
      <c r="BV417" s="14">
        <f t="shared" si="323"/>
        <v>0</v>
      </c>
      <c r="BW417" s="14"/>
      <c r="BX417" s="14"/>
      <c r="BY417" s="14">
        <f t="shared" si="324"/>
        <v>0</v>
      </c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</row>
    <row r="418" spans="1:104" s="1" customFormat="1">
      <c r="A418" s="11">
        <v>4</v>
      </c>
      <c r="B418" s="11" t="s">
        <v>61</v>
      </c>
      <c r="C418" s="7"/>
      <c r="D418" s="7"/>
      <c r="E418" s="7">
        <f t="shared" si="300"/>
        <v>0</v>
      </c>
      <c r="F418" s="7">
        <v>115</v>
      </c>
      <c r="G418" s="7">
        <v>33000</v>
      </c>
      <c r="H418" s="7">
        <f t="shared" si="301"/>
        <v>3795000</v>
      </c>
      <c r="I418" s="7">
        <v>20</v>
      </c>
      <c r="J418" s="7">
        <v>34000</v>
      </c>
      <c r="K418" s="7">
        <f t="shared" si="302"/>
        <v>680000</v>
      </c>
      <c r="L418" s="7"/>
      <c r="M418" s="7"/>
      <c r="N418" s="7">
        <f t="shared" si="303"/>
        <v>0</v>
      </c>
      <c r="O418" s="7">
        <v>20</v>
      </c>
      <c r="P418" s="7">
        <v>33000</v>
      </c>
      <c r="Q418" s="7">
        <f t="shared" si="304"/>
        <v>660000</v>
      </c>
      <c r="R418" s="7">
        <v>10</v>
      </c>
      <c r="S418" s="7">
        <v>33000</v>
      </c>
      <c r="T418" s="7">
        <f t="shared" si="305"/>
        <v>330000</v>
      </c>
      <c r="U418" s="7">
        <v>15</v>
      </c>
      <c r="V418" s="7">
        <v>34000</v>
      </c>
      <c r="W418" s="7">
        <f t="shared" si="306"/>
        <v>510000</v>
      </c>
      <c r="X418" s="7">
        <v>5</v>
      </c>
      <c r="Y418" s="7">
        <v>34000</v>
      </c>
      <c r="Z418" s="7">
        <f t="shared" si="307"/>
        <v>170000</v>
      </c>
      <c r="AA418" s="7">
        <v>100</v>
      </c>
      <c r="AB418" s="7">
        <v>33000</v>
      </c>
      <c r="AC418" s="7">
        <f t="shared" si="308"/>
        <v>3300000</v>
      </c>
      <c r="AD418" s="7"/>
      <c r="AE418" s="7"/>
      <c r="AF418" s="7">
        <f t="shared" si="309"/>
        <v>0</v>
      </c>
      <c r="AG418" s="7"/>
      <c r="AH418" s="7"/>
      <c r="AI418" s="7">
        <f t="shared" si="310"/>
        <v>0</v>
      </c>
      <c r="AJ418" s="7"/>
      <c r="AK418" s="7"/>
      <c r="AL418" s="7">
        <f t="shared" si="311"/>
        <v>0</v>
      </c>
      <c r="AM418" s="7"/>
      <c r="AN418" s="7"/>
      <c r="AO418" s="7">
        <f t="shared" si="312"/>
        <v>0</v>
      </c>
      <c r="AP418" s="7"/>
      <c r="AQ418" s="7"/>
      <c r="AR418" s="7">
        <f t="shared" si="313"/>
        <v>0</v>
      </c>
      <c r="AS418" s="7"/>
      <c r="AT418" s="7"/>
      <c r="AU418" s="7">
        <f t="shared" si="314"/>
        <v>0</v>
      </c>
      <c r="AV418" s="14"/>
      <c r="AW418" s="14"/>
      <c r="AX418" s="14">
        <f t="shared" si="315"/>
        <v>0</v>
      </c>
      <c r="AY418" s="14"/>
      <c r="AZ418" s="14"/>
      <c r="BA418" s="14">
        <f t="shared" si="316"/>
        <v>0</v>
      </c>
      <c r="BB418" s="14"/>
      <c r="BC418" s="14"/>
      <c r="BD418" s="14">
        <f t="shared" si="317"/>
        <v>0</v>
      </c>
      <c r="BE418" s="14"/>
      <c r="BF418" s="14"/>
      <c r="BG418" s="14">
        <f t="shared" si="318"/>
        <v>0</v>
      </c>
      <c r="BH418" s="14"/>
      <c r="BI418" s="14"/>
      <c r="BJ418" s="14">
        <f t="shared" si="319"/>
        <v>0</v>
      </c>
      <c r="BK418" s="14"/>
      <c r="BL418" s="14"/>
      <c r="BM418" s="14">
        <f t="shared" si="320"/>
        <v>0</v>
      </c>
      <c r="BN418" s="14"/>
      <c r="BO418" s="14"/>
      <c r="BP418" s="14">
        <f t="shared" si="321"/>
        <v>0</v>
      </c>
      <c r="BQ418" s="14"/>
      <c r="BR418" s="14"/>
      <c r="BS418" s="14">
        <f t="shared" si="322"/>
        <v>0</v>
      </c>
      <c r="BT418" s="14"/>
      <c r="BU418" s="14"/>
      <c r="BV418" s="14">
        <f t="shared" si="323"/>
        <v>0</v>
      </c>
      <c r="BW418" s="14"/>
      <c r="BX418" s="14"/>
      <c r="BY418" s="14">
        <f t="shared" si="324"/>
        <v>0</v>
      </c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</row>
    <row r="419" spans="1:104" s="1" customFormat="1">
      <c r="A419" s="11">
        <v>5</v>
      </c>
      <c r="B419" s="11" t="s">
        <v>63</v>
      </c>
      <c r="C419" s="7"/>
      <c r="D419" s="7"/>
      <c r="E419" s="7">
        <f t="shared" si="300"/>
        <v>0</v>
      </c>
      <c r="F419" s="7"/>
      <c r="G419" s="7"/>
      <c r="H419" s="7">
        <f t="shared" si="301"/>
        <v>0</v>
      </c>
      <c r="I419" s="7"/>
      <c r="J419" s="7"/>
      <c r="K419" s="7">
        <f t="shared" si="302"/>
        <v>0</v>
      </c>
      <c r="L419" s="7"/>
      <c r="M419" s="7"/>
      <c r="N419" s="7">
        <f t="shared" si="303"/>
        <v>0</v>
      </c>
      <c r="O419" s="7"/>
      <c r="P419" s="7"/>
      <c r="Q419" s="7">
        <f t="shared" si="304"/>
        <v>0</v>
      </c>
      <c r="R419" s="7"/>
      <c r="S419" s="7"/>
      <c r="T419" s="7">
        <f t="shared" si="305"/>
        <v>0</v>
      </c>
      <c r="U419" s="7">
        <v>10</v>
      </c>
      <c r="V419" s="7">
        <v>31000</v>
      </c>
      <c r="W419" s="7">
        <f t="shared" si="306"/>
        <v>310000</v>
      </c>
      <c r="X419" s="7"/>
      <c r="Y419" s="7"/>
      <c r="Z419" s="7">
        <f t="shared" si="307"/>
        <v>0</v>
      </c>
      <c r="AA419" s="7"/>
      <c r="AB419" s="7"/>
      <c r="AC419" s="7">
        <f t="shared" si="308"/>
        <v>0</v>
      </c>
      <c r="AD419" s="7"/>
      <c r="AE419" s="7"/>
      <c r="AF419" s="7">
        <f t="shared" si="309"/>
        <v>0</v>
      </c>
      <c r="AG419" s="7"/>
      <c r="AH419" s="7"/>
      <c r="AI419" s="7">
        <f t="shared" si="310"/>
        <v>0</v>
      </c>
      <c r="AJ419" s="7"/>
      <c r="AK419" s="7"/>
      <c r="AL419" s="7">
        <f t="shared" si="311"/>
        <v>0</v>
      </c>
      <c r="AM419" s="7"/>
      <c r="AN419" s="7"/>
      <c r="AO419" s="7">
        <f t="shared" si="312"/>
        <v>0</v>
      </c>
      <c r="AP419" s="7"/>
      <c r="AQ419" s="7"/>
      <c r="AR419" s="7">
        <f t="shared" si="313"/>
        <v>0</v>
      </c>
      <c r="AS419" s="7"/>
      <c r="AT419" s="7"/>
      <c r="AU419" s="7">
        <f t="shared" si="314"/>
        <v>0</v>
      </c>
      <c r="AV419" s="14"/>
      <c r="AW419" s="14"/>
      <c r="AX419" s="14">
        <f t="shared" si="315"/>
        <v>0</v>
      </c>
      <c r="AY419" s="14"/>
      <c r="AZ419" s="14"/>
      <c r="BA419" s="14">
        <f t="shared" si="316"/>
        <v>0</v>
      </c>
      <c r="BB419" s="14"/>
      <c r="BC419" s="14"/>
      <c r="BD419" s="14">
        <f t="shared" si="317"/>
        <v>0</v>
      </c>
      <c r="BE419" s="14"/>
      <c r="BF419" s="14"/>
      <c r="BG419" s="14">
        <f t="shared" si="318"/>
        <v>0</v>
      </c>
      <c r="BH419" s="14"/>
      <c r="BI419" s="14"/>
      <c r="BJ419" s="14">
        <f t="shared" si="319"/>
        <v>0</v>
      </c>
      <c r="BK419" s="14"/>
      <c r="BL419" s="14"/>
      <c r="BM419" s="14">
        <f t="shared" si="320"/>
        <v>0</v>
      </c>
      <c r="BN419" s="14"/>
      <c r="BO419" s="14"/>
      <c r="BP419" s="14">
        <f t="shared" si="321"/>
        <v>0</v>
      </c>
      <c r="BQ419" s="14"/>
      <c r="BR419" s="14"/>
      <c r="BS419" s="14">
        <f t="shared" si="322"/>
        <v>0</v>
      </c>
      <c r="BT419" s="14"/>
      <c r="BU419" s="14"/>
      <c r="BV419" s="14">
        <f t="shared" si="323"/>
        <v>0</v>
      </c>
      <c r="BW419" s="14"/>
      <c r="BX419" s="14"/>
      <c r="BY419" s="14">
        <f t="shared" si="324"/>
        <v>0</v>
      </c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</row>
    <row r="420" spans="1:104" s="1" customFormat="1">
      <c r="A420" s="11">
        <v>6</v>
      </c>
      <c r="B420" s="11" t="s">
        <v>65</v>
      </c>
      <c r="C420" s="7"/>
      <c r="D420" s="7"/>
      <c r="E420" s="7">
        <f t="shared" si="300"/>
        <v>0</v>
      </c>
      <c r="F420" s="7">
        <v>10</v>
      </c>
      <c r="G420" s="7">
        <v>30000</v>
      </c>
      <c r="H420" s="7">
        <f t="shared" si="301"/>
        <v>300000</v>
      </c>
      <c r="I420" s="7"/>
      <c r="J420" s="7"/>
      <c r="K420" s="7">
        <f t="shared" si="302"/>
        <v>0</v>
      </c>
      <c r="L420" s="7"/>
      <c r="M420" s="7"/>
      <c r="N420" s="7">
        <f t="shared" si="303"/>
        <v>0</v>
      </c>
      <c r="O420" s="7"/>
      <c r="P420" s="7"/>
      <c r="Q420" s="7">
        <f t="shared" si="304"/>
        <v>0</v>
      </c>
      <c r="R420" s="7">
        <v>25</v>
      </c>
      <c r="S420" s="7">
        <v>29000</v>
      </c>
      <c r="T420" s="7">
        <f t="shared" si="305"/>
        <v>725000</v>
      </c>
      <c r="U420" s="7">
        <v>10</v>
      </c>
      <c r="V420" s="7">
        <v>30000</v>
      </c>
      <c r="W420" s="7">
        <f t="shared" si="306"/>
        <v>300000</v>
      </c>
      <c r="X420" s="7">
        <v>3</v>
      </c>
      <c r="Y420" s="7">
        <v>33000</v>
      </c>
      <c r="Z420" s="7">
        <f t="shared" si="307"/>
        <v>99000</v>
      </c>
      <c r="AA420" s="7">
        <v>20</v>
      </c>
      <c r="AB420" s="7">
        <v>29000</v>
      </c>
      <c r="AC420" s="7">
        <f t="shared" si="308"/>
        <v>580000</v>
      </c>
      <c r="AD420" s="7">
        <v>3</v>
      </c>
      <c r="AE420" s="7">
        <v>32000</v>
      </c>
      <c r="AF420" s="7">
        <f t="shared" si="309"/>
        <v>96000</v>
      </c>
      <c r="AG420" s="7"/>
      <c r="AH420" s="7"/>
      <c r="AI420" s="7">
        <f t="shared" si="310"/>
        <v>0</v>
      </c>
      <c r="AJ420" s="7"/>
      <c r="AK420" s="7"/>
      <c r="AL420" s="7">
        <f t="shared" si="311"/>
        <v>0</v>
      </c>
      <c r="AM420" s="7">
        <v>0.5</v>
      </c>
      <c r="AN420" s="7">
        <v>32000</v>
      </c>
      <c r="AO420" s="7">
        <f t="shared" si="312"/>
        <v>16000</v>
      </c>
      <c r="AP420" s="7"/>
      <c r="AQ420" s="7"/>
      <c r="AR420" s="7">
        <f t="shared" si="313"/>
        <v>0</v>
      </c>
      <c r="AS420" s="7"/>
      <c r="AT420" s="7"/>
      <c r="AU420" s="7">
        <f t="shared" si="314"/>
        <v>0</v>
      </c>
      <c r="AV420" s="14"/>
      <c r="AW420" s="14"/>
      <c r="AX420" s="14">
        <f t="shared" si="315"/>
        <v>0</v>
      </c>
      <c r="AY420" s="14"/>
      <c r="AZ420" s="14"/>
      <c r="BA420" s="14">
        <f t="shared" si="316"/>
        <v>0</v>
      </c>
      <c r="BB420" s="14"/>
      <c r="BC420" s="14"/>
      <c r="BD420" s="14">
        <f t="shared" si="317"/>
        <v>0</v>
      </c>
      <c r="BE420" s="14"/>
      <c r="BF420" s="14"/>
      <c r="BG420" s="14">
        <f t="shared" si="318"/>
        <v>0</v>
      </c>
      <c r="BH420" s="14"/>
      <c r="BI420" s="14"/>
      <c r="BJ420" s="14">
        <f t="shared" si="319"/>
        <v>0</v>
      </c>
      <c r="BK420" s="14"/>
      <c r="BL420" s="14"/>
      <c r="BM420" s="14">
        <f t="shared" si="320"/>
        <v>0</v>
      </c>
      <c r="BN420" s="14"/>
      <c r="BO420" s="14"/>
      <c r="BP420" s="14">
        <f t="shared" si="321"/>
        <v>0</v>
      </c>
      <c r="BQ420" s="14"/>
      <c r="BR420" s="14"/>
      <c r="BS420" s="14">
        <f t="shared" si="322"/>
        <v>0</v>
      </c>
      <c r="BT420" s="14"/>
      <c r="BU420" s="14"/>
      <c r="BV420" s="14">
        <f t="shared" si="323"/>
        <v>0</v>
      </c>
      <c r="BW420" s="14"/>
      <c r="BX420" s="14"/>
      <c r="BY420" s="14">
        <f t="shared" si="324"/>
        <v>0</v>
      </c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</row>
    <row r="421" spans="1:104" s="1" customFormat="1">
      <c r="A421" s="11">
        <v>7</v>
      </c>
      <c r="B421" s="11" t="s">
        <v>67</v>
      </c>
      <c r="C421" s="7"/>
      <c r="D421" s="7"/>
      <c r="E421" s="7">
        <f t="shared" si="300"/>
        <v>0</v>
      </c>
      <c r="F421" s="7"/>
      <c r="G421" s="7"/>
      <c r="H421" s="7">
        <f t="shared" si="301"/>
        <v>0</v>
      </c>
      <c r="I421" s="7">
        <v>60</v>
      </c>
      <c r="J421" s="7">
        <v>16000</v>
      </c>
      <c r="K421" s="7">
        <f t="shared" si="302"/>
        <v>960000</v>
      </c>
      <c r="L421" s="7"/>
      <c r="M421" s="7"/>
      <c r="N421" s="7">
        <f t="shared" si="303"/>
        <v>0</v>
      </c>
      <c r="O421" s="7">
        <v>70</v>
      </c>
      <c r="P421" s="7">
        <v>13500</v>
      </c>
      <c r="Q421" s="7">
        <f t="shared" si="304"/>
        <v>945000</v>
      </c>
      <c r="R421" s="7">
        <v>400</v>
      </c>
      <c r="S421" s="7">
        <v>13000</v>
      </c>
      <c r="T421" s="7">
        <f t="shared" si="305"/>
        <v>5200000</v>
      </c>
      <c r="U421" s="7">
        <v>5</v>
      </c>
      <c r="V421" s="7">
        <v>16000</v>
      </c>
      <c r="W421" s="7">
        <f t="shared" si="306"/>
        <v>80000</v>
      </c>
      <c r="X421" s="7">
        <v>10</v>
      </c>
      <c r="Y421" s="7">
        <v>16000</v>
      </c>
      <c r="Z421" s="7">
        <f t="shared" si="307"/>
        <v>160000</v>
      </c>
      <c r="AA421" s="7"/>
      <c r="AB421" s="7"/>
      <c r="AC421" s="7">
        <f t="shared" si="308"/>
        <v>0</v>
      </c>
      <c r="AD421" s="7"/>
      <c r="AE421" s="7"/>
      <c r="AF421" s="7">
        <f t="shared" si="309"/>
        <v>0</v>
      </c>
      <c r="AG421" s="7"/>
      <c r="AH421" s="7"/>
      <c r="AI421" s="7">
        <f t="shared" si="310"/>
        <v>0</v>
      </c>
      <c r="AJ421" s="7">
        <v>20</v>
      </c>
      <c r="AK421" s="7">
        <v>17000</v>
      </c>
      <c r="AL421" s="7">
        <f t="shared" si="311"/>
        <v>340000</v>
      </c>
      <c r="AM421" s="7">
        <v>2</v>
      </c>
      <c r="AN421" s="7">
        <v>14000</v>
      </c>
      <c r="AO421" s="7">
        <f t="shared" si="312"/>
        <v>28000</v>
      </c>
      <c r="AP421" s="7"/>
      <c r="AQ421" s="7"/>
      <c r="AR421" s="7">
        <f t="shared" si="313"/>
        <v>0</v>
      </c>
      <c r="AS421" s="7"/>
      <c r="AT421" s="7"/>
      <c r="AU421" s="7">
        <f t="shared" si="314"/>
        <v>0</v>
      </c>
      <c r="AV421" s="14"/>
      <c r="AW421" s="14"/>
      <c r="AX421" s="14">
        <f t="shared" si="315"/>
        <v>0</v>
      </c>
      <c r="AY421" s="14"/>
      <c r="AZ421" s="14"/>
      <c r="BA421" s="14">
        <f t="shared" si="316"/>
        <v>0</v>
      </c>
      <c r="BB421" s="14"/>
      <c r="BC421" s="14"/>
      <c r="BD421" s="14">
        <f t="shared" si="317"/>
        <v>0</v>
      </c>
      <c r="BE421" s="14"/>
      <c r="BF421" s="14"/>
      <c r="BG421" s="14">
        <f t="shared" si="318"/>
        <v>0</v>
      </c>
      <c r="BH421" s="14"/>
      <c r="BI421" s="14"/>
      <c r="BJ421" s="14">
        <f t="shared" si="319"/>
        <v>0</v>
      </c>
      <c r="BK421" s="14"/>
      <c r="BL421" s="14"/>
      <c r="BM421" s="14">
        <f t="shared" si="320"/>
        <v>0</v>
      </c>
      <c r="BN421" s="14"/>
      <c r="BO421" s="14"/>
      <c r="BP421" s="14">
        <f t="shared" si="321"/>
        <v>0</v>
      </c>
      <c r="BQ421" s="14"/>
      <c r="BR421" s="14"/>
      <c r="BS421" s="14">
        <f t="shared" si="322"/>
        <v>0</v>
      </c>
      <c r="BT421" s="14"/>
      <c r="BU421" s="14"/>
      <c r="BV421" s="14">
        <f t="shared" si="323"/>
        <v>0</v>
      </c>
      <c r="BW421" s="14"/>
      <c r="BX421" s="14"/>
      <c r="BY421" s="14">
        <f t="shared" si="324"/>
        <v>0</v>
      </c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</row>
    <row r="422" spans="1:104" s="1" customFormat="1">
      <c r="A422" s="11">
        <v>8</v>
      </c>
      <c r="B422" s="11" t="s">
        <v>69</v>
      </c>
      <c r="C422" s="7"/>
      <c r="D422" s="7"/>
      <c r="E422" s="7">
        <f t="shared" si="300"/>
        <v>0</v>
      </c>
      <c r="F422" s="7"/>
      <c r="G422" s="7"/>
      <c r="H422" s="7">
        <f t="shared" si="301"/>
        <v>0</v>
      </c>
      <c r="I422" s="7">
        <v>30</v>
      </c>
      <c r="J422" s="7">
        <v>33000</v>
      </c>
      <c r="K422" s="7">
        <f t="shared" si="302"/>
        <v>990000</v>
      </c>
      <c r="L422" s="7">
        <v>30</v>
      </c>
      <c r="M422" s="7">
        <v>30000</v>
      </c>
      <c r="N422" s="7">
        <f t="shared" si="303"/>
        <v>900000</v>
      </c>
      <c r="O422" s="7">
        <v>20</v>
      </c>
      <c r="P422" s="7">
        <v>30000</v>
      </c>
      <c r="Q422" s="7">
        <f t="shared" si="304"/>
        <v>600000</v>
      </c>
      <c r="R422" s="7">
        <v>50</v>
      </c>
      <c r="S422" s="7">
        <v>30000</v>
      </c>
      <c r="T422" s="7">
        <f t="shared" si="305"/>
        <v>1500000</v>
      </c>
      <c r="U422" s="7">
        <v>15</v>
      </c>
      <c r="V422" s="7">
        <v>33000</v>
      </c>
      <c r="W422" s="7">
        <f t="shared" si="306"/>
        <v>495000</v>
      </c>
      <c r="X422" s="7">
        <v>5</v>
      </c>
      <c r="Y422" s="7">
        <v>33000</v>
      </c>
      <c r="Z422" s="7">
        <f t="shared" si="307"/>
        <v>165000</v>
      </c>
      <c r="AA422" s="7">
        <v>60</v>
      </c>
      <c r="AB422" s="7">
        <v>30000</v>
      </c>
      <c r="AC422" s="7">
        <f t="shared" si="308"/>
        <v>1800000</v>
      </c>
      <c r="AD422" s="7"/>
      <c r="AE422" s="7"/>
      <c r="AF422" s="7">
        <f t="shared" si="309"/>
        <v>0</v>
      </c>
      <c r="AG422" s="7"/>
      <c r="AH422" s="7"/>
      <c r="AI422" s="7">
        <f t="shared" si="310"/>
        <v>0</v>
      </c>
      <c r="AJ422" s="7"/>
      <c r="AK422" s="7"/>
      <c r="AL422" s="7">
        <f t="shared" si="311"/>
        <v>0</v>
      </c>
      <c r="AM422" s="7">
        <v>2</v>
      </c>
      <c r="AN422" s="7">
        <v>33000</v>
      </c>
      <c r="AO422" s="7">
        <f t="shared" si="312"/>
        <v>66000</v>
      </c>
      <c r="AP422" s="7"/>
      <c r="AQ422" s="7"/>
      <c r="AR422" s="7">
        <f t="shared" si="313"/>
        <v>0</v>
      </c>
      <c r="AS422" s="7"/>
      <c r="AT422" s="7"/>
      <c r="AU422" s="7">
        <f t="shared" si="314"/>
        <v>0</v>
      </c>
      <c r="AV422" s="14"/>
      <c r="AW422" s="14"/>
      <c r="AX422" s="14">
        <f t="shared" si="315"/>
        <v>0</v>
      </c>
      <c r="AY422" s="14"/>
      <c r="AZ422" s="14"/>
      <c r="BA422" s="14">
        <f t="shared" si="316"/>
        <v>0</v>
      </c>
      <c r="BB422" s="14"/>
      <c r="BC422" s="14"/>
      <c r="BD422" s="14">
        <f t="shared" si="317"/>
        <v>0</v>
      </c>
      <c r="BE422" s="14"/>
      <c r="BF422" s="14"/>
      <c r="BG422" s="14">
        <f t="shared" si="318"/>
        <v>0</v>
      </c>
      <c r="BH422" s="14"/>
      <c r="BI422" s="14"/>
      <c r="BJ422" s="14">
        <f t="shared" si="319"/>
        <v>0</v>
      </c>
      <c r="BK422" s="14"/>
      <c r="BL422" s="14"/>
      <c r="BM422" s="14">
        <f t="shared" si="320"/>
        <v>0</v>
      </c>
      <c r="BN422" s="14"/>
      <c r="BO422" s="14"/>
      <c r="BP422" s="14">
        <f t="shared" si="321"/>
        <v>0</v>
      </c>
      <c r="BQ422" s="14"/>
      <c r="BR422" s="14"/>
      <c r="BS422" s="14">
        <f t="shared" si="322"/>
        <v>0</v>
      </c>
      <c r="BT422" s="14"/>
      <c r="BU422" s="14"/>
      <c r="BV422" s="14">
        <f t="shared" si="323"/>
        <v>0</v>
      </c>
      <c r="BW422" s="14"/>
      <c r="BX422" s="14"/>
      <c r="BY422" s="14">
        <f t="shared" si="324"/>
        <v>0</v>
      </c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</row>
    <row r="423" spans="1:104" s="1" customFormat="1">
      <c r="A423" s="11">
        <v>9</v>
      </c>
      <c r="B423" s="11" t="s">
        <v>72</v>
      </c>
      <c r="C423" s="7"/>
      <c r="D423" s="7"/>
      <c r="E423" s="7">
        <f t="shared" si="300"/>
        <v>0</v>
      </c>
      <c r="F423" s="7">
        <v>50</v>
      </c>
      <c r="G423" s="7">
        <v>9000</v>
      </c>
      <c r="H423" s="7">
        <f t="shared" si="301"/>
        <v>450000</v>
      </c>
      <c r="I423" s="7">
        <v>10</v>
      </c>
      <c r="J423" s="7">
        <v>11000</v>
      </c>
      <c r="K423" s="7">
        <f t="shared" si="302"/>
        <v>110000</v>
      </c>
      <c r="L423" s="7"/>
      <c r="M423" s="7"/>
      <c r="N423" s="7">
        <f t="shared" si="303"/>
        <v>0</v>
      </c>
      <c r="O423" s="7">
        <v>35</v>
      </c>
      <c r="P423" s="7">
        <v>11000</v>
      </c>
      <c r="Q423" s="7">
        <f t="shared" si="304"/>
        <v>385000</v>
      </c>
      <c r="R423" s="7">
        <v>20</v>
      </c>
      <c r="S423" s="7">
        <v>10000</v>
      </c>
      <c r="T423" s="7">
        <f t="shared" si="305"/>
        <v>200000</v>
      </c>
      <c r="U423" s="7">
        <v>5</v>
      </c>
      <c r="V423" s="7">
        <v>11000</v>
      </c>
      <c r="W423" s="7">
        <f t="shared" si="306"/>
        <v>55000</v>
      </c>
      <c r="X423" s="7">
        <v>5</v>
      </c>
      <c r="Y423" s="7">
        <v>11000</v>
      </c>
      <c r="Z423" s="7">
        <f t="shared" si="307"/>
        <v>55000</v>
      </c>
      <c r="AA423" s="7">
        <v>50</v>
      </c>
      <c r="AB423" s="7">
        <v>10500</v>
      </c>
      <c r="AC423" s="7">
        <f t="shared" si="308"/>
        <v>525000</v>
      </c>
      <c r="AD423" s="7"/>
      <c r="AE423" s="7"/>
      <c r="AF423" s="7">
        <f t="shared" si="309"/>
        <v>0</v>
      </c>
      <c r="AG423" s="7">
        <v>20</v>
      </c>
      <c r="AH423" s="7">
        <v>13000</v>
      </c>
      <c r="AI423" s="7">
        <f t="shared" si="310"/>
        <v>260000</v>
      </c>
      <c r="AJ423" s="7"/>
      <c r="AK423" s="7"/>
      <c r="AL423" s="7">
        <f t="shared" si="311"/>
        <v>0</v>
      </c>
      <c r="AM423" s="7"/>
      <c r="AN423" s="7"/>
      <c r="AO423" s="7">
        <f t="shared" si="312"/>
        <v>0</v>
      </c>
      <c r="AP423" s="7"/>
      <c r="AQ423" s="7"/>
      <c r="AR423" s="7">
        <f t="shared" si="313"/>
        <v>0</v>
      </c>
      <c r="AS423" s="7"/>
      <c r="AT423" s="7"/>
      <c r="AU423" s="7">
        <f t="shared" si="314"/>
        <v>0</v>
      </c>
      <c r="AV423" s="14"/>
      <c r="AW423" s="14"/>
      <c r="AX423" s="14">
        <f t="shared" si="315"/>
        <v>0</v>
      </c>
      <c r="AY423" s="14"/>
      <c r="AZ423" s="14"/>
      <c r="BA423" s="14">
        <f t="shared" si="316"/>
        <v>0</v>
      </c>
      <c r="BB423" s="14"/>
      <c r="BC423" s="14"/>
      <c r="BD423" s="14">
        <f t="shared" si="317"/>
        <v>0</v>
      </c>
      <c r="BE423" s="14"/>
      <c r="BF423" s="14"/>
      <c r="BG423" s="14">
        <f t="shared" si="318"/>
        <v>0</v>
      </c>
      <c r="BH423" s="14"/>
      <c r="BI423" s="14"/>
      <c r="BJ423" s="14">
        <f t="shared" si="319"/>
        <v>0</v>
      </c>
      <c r="BK423" s="14"/>
      <c r="BL423" s="14"/>
      <c r="BM423" s="14">
        <f t="shared" si="320"/>
        <v>0</v>
      </c>
      <c r="BN423" s="14"/>
      <c r="BO423" s="14"/>
      <c r="BP423" s="14">
        <f t="shared" si="321"/>
        <v>0</v>
      </c>
      <c r="BQ423" s="14"/>
      <c r="BR423" s="14"/>
      <c r="BS423" s="14">
        <f t="shared" si="322"/>
        <v>0</v>
      </c>
      <c r="BT423" s="14"/>
      <c r="BU423" s="14"/>
      <c r="BV423" s="14">
        <f t="shared" si="323"/>
        <v>0</v>
      </c>
      <c r="BW423" s="14"/>
      <c r="BX423" s="14"/>
      <c r="BY423" s="14">
        <f t="shared" si="324"/>
        <v>0</v>
      </c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</row>
    <row r="424" spans="1:104" s="1" customFormat="1">
      <c r="A424" s="11">
        <v>10</v>
      </c>
      <c r="B424" s="11" t="s">
        <v>74</v>
      </c>
      <c r="C424" s="7"/>
      <c r="D424" s="7"/>
      <c r="E424" s="7">
        <f t="shared" si="300"/>
        <v>0</v>
      </c>
      <c r="F424" s="7">
        <v>50</v>
      </c>
      <c r="G424" s="7">
        <v>21000</v>
      </c>
      <c r="H424" s="7">
        <f t="shared" si="301"/>
        <v>1050000</v>
      </c>
      <c r="I424" s="7"/>
      <c r="J424" s="7"/>
      <c r="K424" s="7">
        <f t="shared" si="302"/>
        <v>0</v>
      </c>
      <c r="L424" s="7"/>
      <c r="M424" s="7"/>
      <c r="N424" s="7">
        <f t="shared" si="303"/>
        <v>0</v>
      </c>
      <c r="O424" s="7">
        <v>30</v>
      </c>
      <c r="P424" s="7">
        <v>21000</v>
      </c>
      <c r="Q424" s="7">
        <f t="shared" si="304"/>
        <v>630000</v>
      </c>
      <c r="R424" s="7"/>
      <c r="S424" s="7"/>
      <c r="T424" s="7">
        <f t="shared" si="305"/>
        <v>0</v>
      </c>
      <c r="U424" s="7">
        <v>5</v>
      </c>
      <c r="V424" s="7">
        <v>22000</v>
      </c>
      <c r="W424" s="7">
        <f t="shared" si="306"/>
        <v>110000</v>
      </c>
      <c r="X424" s="7">
        <v>5</v>
      </c>
      <c r="Y424" s="7">
        <v>24000</v>
      </c>
      <c r="Z424" s="7">
        <f t="shared" si="307"/>
        <v>120000</v>
      </c>
      <c r="AA424" s="7">
        <v>10</v>
      </c>
      <c r="AB424" s="7">
        <v>21000</v>
      </c>
      <c r="AC424" s="7">
        <f t="shared" si="308"/>
        <v>210000</v>
      </c>
      <c r="AD424" s="7"/>
      <c r="AE424" s="7"/>
      <c r="AF424" s="7">
        <f t="shared" si="309"/>
        <v>0</v>
      </c>
      <c r="AG424" s="7"/>
      <c r="AH424" s="7"/>
      <c r="AI424" s="7">
        <f t="shared" si="310"/>
        <v>0</v>
      </c>
      <c r="AJ424" s="7"/>
      <c r="AK424" s="7"/>
      <c r="AL424" s="7">
        <f t="shared" si="311"/>
        <v>0</v>
      </c>
      <c r="AM424" s="7">
        <v>1</v>
      </c>
      <c r="AN424" s="7">
        <v>24000</v>
      </c>
      <c r="AO424" s="7">
        <f t="shared" si="312"/>
        <v>24000</v>
      </c>
      <c r="AP424" s="7"/>
      <c r="AQ424" s="7"/>
      <c r="AR424" s="7">
        <f t="shared" si="313"/>
        <v>0</v>
      </c>
      <c r="AS424" s="7"/>
      <c r="AT424" s="7"/>
      <c r="AU424" s="7">
        <f t="shared" si="314"/>
        <v>0</v>
      </c>
      <c r="AV424" s="14"/>
      <c r="AW424" s="14"/>
      <c r="AX424" s="14">
        <f t="shared" si="315"/>
        <v>0</v>
      </c>
      <c r="AY424" s="14"/>
      <c r="AZ424" s="14"/>
      <c r="BA424" s="14">
        <f t="shared" si="316"/>
        <v>0</v>
      </c>
      <c r="BB424" s="14"/>
      <c r="BC424" s="14"/>
      <c r="BD424" s="14">
        <f t="shared" si="317"/>
        <v>0</v>
      </c>
      <c r="BE424" s="14"/>
      <c r="BF424" s="14"/>
      <c r="BG424" s="14">
        <f t="shared" si="318"/>
        <v>0</v>
      </c>
      <c r="BH424" s="14"/>
      <c r="BI424" s="14"/>
      <c r="BJ424" s="14">
        <f t="shared" si="319"/>
        <v>0</v>
      </c>
      <c r="BK424" s="14"/>
      <c r="BL424" s="14"/>
      <c r="BM424" s="14">
        <f t="shared" si="320"/>
        <v>0</v>
      </c>
      <c r="BN424" s="14"/>
      <c r="BO424" s="14"/>
      <c r="BP424" s="14">
        <f t="shared" si="321"/>
        <v>0</v>
      </c>
      <c r="BQ424" s="14"/>
      <c r="BR424" s="14"/>
      <c r="BS424" s="14">
        <f t="shared" si="322"/>
        <v>0</v>
      </c>
      <c r="BT424" s="14"/>
      <c r="BU424" s="14"/>
      <c r="BV424" s="14">
        <f t="shared" si="323"/>
        <v>0</v>
      </c>
      <c r="BW424" s="14"/>
      <c r="BX424" s="14"/>
      <c r="BY424" s="14">
        <f t="shared" si="324"/>
        <v>0</v>
      </c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</row>
    <row r="425" spans="1:104" s="1" customFormat="1">
      <c r="A425" s="11">
        <v>11</v>
      </c>
      <c r="B425" s="11" t="s">
        <v>94</v>
      </c>
      <c r="C425" s="7"/>
      <c r="D425" s="7"/>
      <c r="E425" s="7">
        <f t="shared" si="300"/>
        <v>0</v>
      </c>
      <c r="F425" s="7"/>
      <c r="G425" s="7"/>
      <c r="H425" s="7">
        <f t="shared" si="301"/>
        <v>0</v>
      </c>
      <c r="I425" s="7"/>
      <c r="J425" s="7"/>
      <c r="K425" s="7">
        <f t="shared" si="302"/>
        <v>0</v>
      </c>
      <c r="L425" s="7">
        <v>17</v>
      </c>
      <c r="M425" s="7">
        <v>9000</v>
      </c>
      <c r="N425" s="7">
        <f t="shared" si="303"/>
        <v>153000</v>
      </c>
      <c r="O425" s="7"/>
      <c r="P425" s="7"/>
      <c r="Q425" s="7">
        <f t="shared" si="304"/>
        <v>0</v>
      </c>
      <c r="R425" s="7"/>
      <c r="S425" s="7"/>
      <c r="T425" s="7">
        <f t="shared" si="305"/>
        <v>0</v>
      </c>
      <c r="U425" s="7"/>
      <c r="V425" s="7"/>
      <c r="W425" s="7">
        <f t="shared" si="306"/>
        <v>0</v>
      </c>
      <c r="X425" s="7"/>
      <c r="Y425" s="7"/>
      <c r="Z425" s="7">
        <f t="shared" si="307"/>
        <v>0</v>
      </c>
      <c r="AA425" s="7"/>
      <c r="AB425" s="7"/>
      <c r="AC425" s="7">
        <f t="shared" si="308"/>
        <v>0</v>
      </c>
      <c r="AD425" s="7"/>
      <c r="AE425" s="7"/>
      <c r="AF425" s="7">
        <f t="shared" si="309"/>
        <v>0</v>
      </c>
      <c r="AG425" s="7"/>
      <c r="AH425" s="7"/>
      <c r="AI425" s="7">
        <f t="shared" si="310"/>
        <v>0</v>
      </c>
      <c r="AJ425" s="7"/>
      <c r="AK425" s="7"/>
      <c r="AL425" s="7">
        <f t="shared" si="311"/>
        <v>0</v>
      </c>
      <c r="AM425" s="7">
        <v>1.5</v>
      </c>
      <c r="AN425" s="7">
        <v>9000</v>
      </c>
      <c r="AO425" s="7">
        <f t="shared" si="312"/>
        <v>13500</v>
      </c>
      <c r="AP425" s="7"/>
      <c r="AQ425" s="7"/>
      <c r="AR425" s="7">
        <f t="shared" si="313"/>
        <v>0</v>
      </c>
      <c r="AS425" s="7"/>
      <c r="AT425" s="7"/>
      <c r="AU425" s="7">
        <f t="shared" si="314"/>
        <v>0</v>
      </c>
      <c r="AV425" s="14"/>
      <c r="AW425" s="14"/>
      <c r="AX425" s="14">
        <f t="shared" si="315"/>
        <v>0</v>
      </c>
      <c r="AY425" s="14"/>
      <c r="AZ425" s="14"/>
      <c r="BA425" s="14">
        <f t="shared" si="316"/>
        <v>0</v>
      </c>
      <c r="BB425" s="14"/>
      <c r="BC425" s="14"/>
      <c r="BD425" s="14">
        <f t="shared" si="317"/>
        <v>0</v>
      </c>
      <c r="BE425" s="14"/>
      <c r="BF425" s="14"/>
      <c r="BG425" s="14">
        <f t="shared" si="318"/>
        <v>0</v>
      </c>
      <c r="BH425" s="14"/>
      <c r="BI425" s="14"/>
      <c r="BJ425" s="14">
        <f t="shared" si="319"/>
        <v>0</v>
      </c>
      <c r="BK425" s="14"/>
      <c r="BL425" s="14"/>
      <c r="BM425" s="14">
        <f t="shared" si="320"/>
        <v>0</v>
      </c>
      <c r="BN425" s="14"/>
      <c r="BO425" s="14"/>
      <c r="BP425" s="14">
        <f t="shared" si="321"/>
        <v>0</v>
      </c>
      <c r="BQ425" s="14"/>
      <c r="BR425" s="14"/>
      <c r="BS425" s="14">
        <f t="shared" si="322"/>
        <v>0</v>
      </c>
      <c r="BT425" s="14"/>
      <c r="BU425" s="14"/>
      <c r="BV425" s="14">
        <f t="shared" si="323"/>
        <v>0</v>
      </c>
      <c r="BW425" s="14"/>
      <c r="BX425" s="14"/>
      <c r="BY425" s="14">
        <f t="shared" si="324"/>
        <v>0</v>
      </c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</row>
    <row r="426" spans="1:104" s="1" customFormat="1">
      <c r="A426" s="11">
        <v>12</v>
      </c>
      <c r="B426" s="11" t="s">
        <v>78</v>
      </c>
      <c r="C426" s="7"/>
      <c r="D426" s="7"/>
      <c r="E426" s="7">
        <f t="shared" si="300"/>
        <v>0</v>
      </c>
      <c r="F426" s="7"/>
      <c r="G426" s="7"/>
      <c r="H426" s="7">
        <f t="shared" si="301"/>
        <v>0</v>
      </c>
      <c r="I426" s="7"/>
      <c r="J426" s="7"/>
      <c r="K426" s="7">
        <f t="shared" si="302"/>
        <v>0</v>
      </c>
      <c r="L426" s="7">
        <v>30</v>
      </c>
      <c r="M426" s="7">
        <v>6000</v>
      </c>
      <c r="N426" s="7">
        <f t="shared" si="303"/>
        <v>180000</v>
      </c>
      <c r="O426" s="7"/>
      <c r="P426" s="7"/>
      <c r="Q426" s="7">
        <f t="shared" si="304"/>
        <v>0</v>
      </c>
      <c r="R426" s="7">
        <v>20</v>
      </c>
      <c r="S426" s="7">
        <v>6000</v>
      </c>
      <c r="T426" s="7">
        <f t="shared" si="305"/>
        <v>120000</v>
      </c>
      <c r="U426" s="7"/>
      <c r="V426" s="7"/>
      <c r="W426" s="7">
        <f t="shared" si="306"/>
        <v>0</v>
      </c>
      <c r="X426" s="7"/>
      <c r="Y426" s="7"/>
      <c r="Z426" s="7">
        <f t="shared" si="307"/>
        <v>0</v>
      </c>
      <c r="AA426" s="7"/>
      <c r="AB426" s="7"/>
      <c r="AC426" s="7">
        <f t="shared" si="308"/>
        <v>0</v>
      </c>
      <c r="AD426" s="7"/>
      <c r="AE426" s="7"/>
      <c r="AF426" s="7">
        <f t="shared" si="309"/>
        <v>0</v>
      </c>
      <c r="AG426" s="7"/>
      <c r="AH426" s="7"/>
      <c r="AI426" s="7">
        <f t="shared" si="310"/>
        <v>0</v>
      </c>
      <c r="AJ426" s="7"/>
      <c r="AK426" s="7"/>
      <c r="AL426" s="7">
        <f t="shared" si="311"/>
        <v>0</v>
      </c>
      <c r="AM426" s="7"/>
      <c r="AN426" s="7"/>
      <c r="AO426" s="7">
        <f t="shared" si="312"/>
        <v>0</v>
      </c>
      <c r="AP426" s="7"/>
      <c r="AQ426" s="7"/>
      <c r="AR426" s="7">
        <f t="shared" si="313"/>
        <v>0</v>
      </c>
      <c r="AS426" s="7"/>
      <c r="AT426" s="7"/>
      <c r="AU426" s="7">
        <f t="shared" si="314"/>
        <v>0</v>
      </c>
      <c r="AV426" s="14"/>
      <c r="AW426" s="14"/>
      <c r="AX426" s="14">
        <f t="shared" si="315"/>
        <v>0</v>
      </c>
      <c r="AY426" s="14"/>
      <c r="AZ426" s="14"/>
      <c r="BA426" s="14">
        <f t="shared" si="316"/>
        <v>0</v>
      </c>
      <c r="BB426" s="14"/>
      <c r="BC426" s="14"/>
      <c r="BD426" s="14">
        <f t="shared" si="317"/>
        <v>0</v>
      </c>
      <c r="BE426" s="14"/>
      <c r="BF426" s="14"/>
      <c r="BG426" s="14">
        <f t="shared" si="318"/>
        <v>0</v>
      </c>
      <c r="BH426" s="14"/>
      <c r="BI426" s="14"/>
      <c r="BJ426" s="14">
        <f t="shared" si="319"/>
        <v>0</v>
      </c>
      <c r="BK426" s="14"/>
      <c r="BL426" s="14"/>
      <c r="BM426" s="14">
        <f t="shared" si="320"/>
        <v>0</v>
      </c>
      <c r="BN426" s="14"/>
      <c r="BO426" s="14"/>
      <c r="BP426" s="14">
        <f t="shared" si="321"/>
        <v>0</v>
      </c>
      <c r="BQ426" s="14"/>
      <c r="BR426" s="14"/>
      <c r="BS426" s="14">
        <f t="shared" si="322"/>
        <v>0</v>
      </c>
      <c r="BT426" s="14"/>
      <c r="BU426" s="14"/>
      <c r="BV426" s="14">
        <f t="shared" si="323"/>
        <v>0</v>
      </c>
      <c r="BW426" s="14"/>
      <c r="BX426" s="14"/>
      <c r="BY426" s="14">
        <f t="shared" si="324"/>
        <v>0</v>
      </c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</row>
    <row r="427" spans="1:104" s="1" customFormat="1">
      <c r="A427" s="11">
        <v>13</v>
      </c>
      <c r="B427" s="11" t="s">
        <v>80</v>
      </c>
      <c r="C427" s="7"/>
      <c r="D427" s="7"/>
      <c r="E427" s="7">
        <f t="shared" si="300"/>
        <v>0</v>
      </c>
      <c r="F427" s="7"/>
      <c r="G427" s="7"/>
      <c r="H427" s="7">
        <f t="shared" si="301"/>
        <v>0</v>
      </c>
      <c r="I427" s="7">
        <v>100</v>
      </c>
      <c r="J427" s="7">
        <v>2200</v>
      </c>
      <c r="K427" s="7">
        <f t="shared" si="302"/>
        <v>220000</v>
      </c>
      <c r="L427" s="7"/>
      <c r="M427" s="7"/>
      <c r="N427" s="7">
        <f t="shared" si="303"/>
        <v>0</v>
      </c>
      <c r="O427" s="7"/>
      <c r="P427" s="7"/>
      <c r="Q427" s="7">
        <f t="shared" si="304"/>
        <v>0</v>
      </c>
      <c r="R427" s="7">
        <v>605</v>
      </c>
      <c r="S427" s="7">
        <v>2000</v>
      </c>
      <c r="T427" s="7">
        <f t="shared" si="305"/>
        <v>1210000</v>
      </c>
      <c r="U427" s="7">
        <v>100</v>
      </c>
      <c r="V427" s="7">
        <v>2200</v>
      </c>
      <c r="W427" s="7">
        <f t="shared" si="306"/>
        <v>220000</v>
      </c>
      <c r="X427" s="7"/>
      <c r="Y427" s="7"/>
      <c r="Z427" s="7">
        <f t="shared" si="307"/>
        <v>0</v>
      </c>
      <c r="AA427" s="7">
        <v>600</v>
      </c>
      <c r="AB427" s="7">
        <v>2000</v>
      </c>
      <c r="AC427" s="7">
        <f t="shared" si="308"/>
        <v>1200000</v>
      </c>
      <c r="AD427" s="7"/>
      <c r="AE427" s="7"/>
      <c r="AF427" s="7">
        <f t="shared" si="309"/>
        <v>0</v>
      </c>
      <c r="AG427" s="7"/>
      <c r="AH427" s="7"/>
      <c r="AI427" s="7">
        <f t="shared" si="310"/>
        <v>0</v>
      </c>
      <c r="AJ427" s="7"/>
      <c r="AK427" s="7"/>
      <c r="AL427" s="7">
        <f t="shared" si="311"/>
        <v>0</v>
      </c>
      <c r="AM427" s="7">
        <v>39</v>
      </c>
      <c r="AN427" s="7">
        <v>2400</v>
      </c>
      <c r="AO427" s="7">
        <f t="shared" si="312"/>
        <v>93600</v>
      </c>
      <c r="AP427" s="7"/>
      <c r="AQ427" s="7"/>
      <c r="AR427" s="7">
        <f t="shared" si="313"/>
        <v>0</v>
      </c>
      <c r="AS427" s="7"/>
      <c r="AT427" s="7"/>
      <c r="AU427" s="7">
        <f t="shared" si="314"/>
        <v>0</v>
      </c>
      <c r="AV427" s="14"/>
      <c r="AW427" s="14"/>
      <c r="AX427" s="14">
        <f t="shared" si="315"/>
        <v>0</v>
      </c>
      <c r="AY427" s="14"/>
      <c r="AZ427" s="14"/>
      <c r="BA427" s="14">
        <f t="shared" si="316"/>
        <v>0</v>
      </c>
      <c r="BB427" s="14"/>
      <c r="BC427" s="14"/>
      <c r="BD427" s="14">
        <f t="shared" si="317"/>
        <v>0</v>
      </c>
      <c r="BE427" s="14"/>
      <c r="BF427" s="14"/>
      <c r="BG427" s="14">
        <f t="shared" si="318"/>
        <v>0</v>
      </c>
      <c r="BH427" s="14"/>
      <c r="BI427" s="14"/>
      <c r="BJ427" s="14">
        <f t="shared" si="319"/>
        <v>0</v>
      </c>
      <c r="BK427" s="14"/>
      <c r="BL427" s="14"/>
      <c r="BM427" s="14">
        <f t="shared" si="320"/>
        <v>0</v>
      </c>
      <c r="BN427" s="14"/>
      <c r="BO427" s="14"/>
      <c r="BP427" s="14">
        <f t="shared" si="321"/>
        <v>0</v>
      </c>
      <c r="BQ427" s="14"/>
      <c r="BR427" s="14"/>
      <c r="BS427" s="14">
        <f t="shared" si="322"/>
        <v>0</v>
      </c>
      <c r="BT427" s="14"/>
      <c r="BU427" s="14"/>
      <c r="BV427" s="14">
        <f t="shared" si="323"/>
        <v>0</v>
      </c>
      <c r="BW427" s="14"/>
      <c r="BX427" s="14"/>
      <c r="BY427" s="14">
        <f t="shared" si="324"/>
        <v>0</v>
      </c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</row>
    <row r="428" spans="1:104" s="1" customFormat="1">
      <c r="A428" s="11">
        <v>14</v>
      </c>
      <c r="B428" s="11" t="s">
        <v>83</v>
      </c>
      <c r="C428" s="7"/>
      <c r="D428" s="7"/>
      <c r="E428" s="7">
        <f t="shared" si="300"/>
        <v>0</v>
      </c>
      <c r="F428" s="7">
        <v>40</v>
      </c>
      <c r="G428" s="7">
        <v>15000</v>
      </c>
      <c r="H428" s="7">
        <f t="shared" si="301"/>
        <v>600000</v>
      </c>
      <c r="I428" s="7">
        <v>20</v>
      </c>
      <c r="J428" s="7">
        <v>16000</v>
      </c>
      <c r="K428" s="7">
        <f t="shared" si="302"/>
        <v>320000</v>
      </c>
      <c r="L428" s="7"/>
      <c r="M428" s="7"/>
      <c r="N428" s="7">
        <f t="shared" si="303"/>
        <v>0</v>
      </c>
      <c r="O428" s="7"/>
      <c r="P428" s="7"/>
      <c r="Q428" s="7">
        <f t="shared" si="304"/>
        <v>0</v>
      </c>
      <c r="R428" s="7"/>
      <c r="S428" s="7"/>
      <c r="T428" s="7">
        <f t="shared" si="305"/>
        <v>0</v>
      </c>
      <c r="U428" s="7">
        <v>10</v>
      </c>
      <c r="V428" s="7">
        <v>16000</v>
      </c>
      <c r="W428" s="7">
        <f t="shared" si="306"/>
        <v>160000</v>
      </c>
      <c r="X428" s="7"/>
      <c r="Y428" s="7"/>
      <c r="Z428" s="7">
        <f t="shared" si="307"/>
        <v>0</v>
      </c>
      <c r="AA428" s="7">
        <v>15</v>
      </c>
      <c r="AB428" s="7">
        <v>14500</v>
      </c>
      <c r="AC428" s="7">
        <f t="shared" si="308"/>
        <v>217500</v>
      </c>
      <c r="AD428" s="7"/>
      <c r="AE428" s="7"/>
      <c r="AF428" s="7">
        <f t="shared" si="309"/>
        <v>0</v>
      </c>
      <c r="AG428" s="7"/>
      <c r="AH428" s="7"/>
      <c r="AI428" s="7">
        <f t="shared" si="310"/>
        <v>0</v>
      </c>
      <c r="AJ428" s="7"/>
      <c r="AK428" s="7"/>
      <c r="AL428" s="7">
        <f t="shared" si="311"/>
        <v>0</v>
      </c>
      <c r="AM428" s="7"/>
      <c r="AN428" s="7"/>
      <c r="AO428" s="7">
        <f t="shared" si="312"/>
        <v>0</v>
      </c>
      <c r="AP428" s="7"/>
      <c r="AQ428" s="7"/>
      <c r="AR428" s="7">
        <f t="shared" si="313"/>
        <v>0</v>
      </c>
      <c r="AS428" s="7"/>
      <c r="AT428" s="7"/>
      <c r="AU428" s="7">
        <f t="shared" si="314"/>
        <v>0</v>
      </c>
      <c r="AV428" s="14"/>
      <c r="AW428" s="14"/>
      <c r="AX428" s="14">
        <f t="shared" si="315"/>
        <v>0</v>
      </c>
      <c r="AY428" s="14"/>
      <c r="AZ428" s="14"/>
      <c r="BA428" s="14">
        <f t="shared" si="316"/>
        <v>0</v>
      </c>
      <c r="BB428" s="14"/>
      <c r="BC428" s="14"/>
      <c r="BD428" s="14">
        <f t="shared" si="317"/>
        <v>0</v>
      </c>
      <c r="BE428" s="14"/>
      <c r="BF428" s="14"/>
      <c r="BG428" s="14">
        <f t="shared" si="318"/>
        <v>0</v>
      </c>
      <c r="BH428" s="14"/>
      <c r="BI428" s="14"/>
      <c r="BJ428" s="14">
        <f t="shared" si="319"/>
        <v>0</v>
      </c>
      <c r="BK428" s="14"/>
      <c r="BL428" s="14"/>
      <c r="BM428" s="14">
        <f t="shared" si="320"/>
        <v>0</v>
      </c>
      <c r="BN428" s="14"/>
      <c r="BO428" s="14"/>
      <c r="BP428" s="14">
        <f t="shared" si="321"/>
        <v>0</v>
      </c>
      <c r="BQ428" s="14"/>
      <c r="BR428" s="14"/>
      <c r="BS428" s="14">
        <f t="shared" si="322"/>
        <v>0</v>
      </c>
      <c r="BT428" s="14"/>
      <c r="BU428" s="14"/>
      <c r="BV428" s="14">
        <f t="shared" si="323"/>
        <v>0</v>
      </c>
      <c r="BW428" s="14"/>
      <c r="BX428" s="14"/>
      <c r="BY428" s="14">
        <f t="shared" si="324"/>
        <v>0</v>
      </c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</row>
    <row r="429" spans="1:104" s="1" customFormat="1">
      <c r="A429" s="11">
        <v>15</v>
      </c>
      <c r="B429" s="11" t="s">
        <v>84</v>
      </c>
      <c r="C429" s="7"/>
      <c r="D429" s="7"/>
      <c r="E429" s="7">
        <f t="shared" si="300"/>
        <v>0</v>
      </c>
      <c r="F429" s="7"/>
      <c r="G429" s="7"/>
      <c r="H429" s="7">
        <f t="shared" si="301"/>
        <v>0</v>
      </c>
      <c r="I429" s="7"/>
      <c r="J429" s="7"/>
      <c r="K429" s="7">
        <f t="shared" si="302"/>
        <v>0</v>
      </c>
      <c r="L429" s="7">
        <v>8</v>
      </c>
      <c r="M429" s="7">
        <v>20000</v>
      </c>
      <c r="N429" s="7">
        <f t="shared" si="303"/>
        <v>160000</v>
      </c>
      <c r="O429" s="7"/>
      <c r="P429" s="7"/>
      <c r="Q429" s="7">
        <f t="shared" si="304"/>
        <v>0</v>
      </c>
      <c r="R429" s="7"/>
      <c r="S429" s="7"/>
      <c r="T429" s="7">
        <f t="shared" si="305"/>
        <v>0</v>
      </c>
      <c r="U429" s="7"/>
      <c r="V429" s="7"/>
      <c r="W429" s="7">
        <f t="shared" si="306"/>
        <v>0</v>
      </c>
      <c r="X429" s="7"/>
      <c r="Y429" s="7"/>
      <c r="Z429" s="7">
        <f t="shared" si="307"/>
        <v>0</v>
      </c>
      <c r="AA429" s="7"/>
      <c r="AB429" s="7"/>
      <c r="AC429" s="7">
        <f t="shared" si="308"/>
        <v>0</v>
      </c>
      <c r="AD429" s="7">
        <v>2</v>
      </c>
      <c r="AE429" s="7">
        <v>30000</v>
      </c>
      <c r="AF429" s="7">
        <f t="shared" si="309"/>
        <v>60000</v>
      </c>
      <c r="AG429" s="7"/>
      <c r="AH429" s="7"/>
      <c r="AI429" s="7">
        <f t="shared" si="310"/>
        <v>0</v>
      </c>
      <c r="AJ429" s="7"/>
      <c r="AK429" s="7"/>
      <c r="AL429" s="7">
        <f t="shared" si="311"/>
        <v>0</v>
      </c>
      <c r="AM429" s="7">
        <v>7.5</v>
      </c>
      <c r="AN429" s="7">
        <v>25000</v>
      </c>
      <c r="AO429" s="7">
        <f t="shared" si="312"/>
        <v>187500</v>
      </c>
      <c r="AP429" s="7"/>
      <c r="AQ429" s="7"/>
      <c r="AR429" s="7">
        <f t="shared" si="313"/>
        <v>0</v>
      </c>
      <c r="AS429" s="7"/>
      <c r="AT429" s="7"/>
      <c r="AU429" s="7">
        <f t="shared" si="314"/>
        <v>0</v>
      </c>
      <c r="AV429" s="14"/>
      <c r="AW429" s="14"/>
      <c r="AX429" s="14">
        <f t="shared" si="315"/>
        <v>0</v>
      </c>
      <c r="AY429" s="14"/>
      <c r="AZ429" s="14"/>
      <c r="BA429" s="14">
        <f t="shared" si="316"/>
        <v>0</v>
      </c>
      <c r="BB429" s="14"/>
      <c r="BC429" s="14"/>
      <c r="BD429" s="14">
        <f t="shared" si="317"/>
        <v>0</v>
      </c>
      <c r="BE429" s="14"/>
      <c r="BF429" s="14"/>
      <c r="BG429" s="14">
        <f t="shared" si="318"/>
        <v>0</v>
      </c>
      <c r="BH429" s="14"/>
      <c r="BI429" s="14"/>
      <c r="BJ429" s="14">
        <f t="shared" si="319"/>
        <v>0</v>
      </c>
      <c r="BK429" s="14"/>
      <c r="BL429" s="14"/>
      <c r="BM429" s="14">
        <f t="shared" si="320"/>
        <v>0</v>
      </c>
      <c r="BN429" s="14"/>
      <c r="BO429" s="14"/>
      <c r="BP429" s="14">
        <f t="shared" si="321"/>
        <v>0</v>
      </c>
      <c r="BQ429" s="14"/>
      <c r="BR429" s="14"/>
      <c r="BS429" s="14">
        <f t="shared" si="322"/>
        <v>0</v>
      </c>
      <c r="BT429" s="14"/>
      <c r="BU429" s="14"/>
      <c r="BV429" s="14">
        <f t="shared" si="323"/>
        <v>0</v>
      </c>
      <c r="BW429" s="14"/>
      <c r="BX429" s="14"/>
      <c r="BY429" s="14">
        <f t="shared" si="324"/>
        <v>0</v>
      </c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</row>
    <row r="430" spans="1:104" s="1" customFormat="1">
      <c r="A430" s="11">
        <v>16</v>
      </c>
      <c r="B430" s="11" t="s">
        <v>85</v>
      </c>
      <c r="C430" s="7"/>
      <c r="D430" s="7"/>
      <c r="E430" s="7">
        <f t="shared" si="300"/>
        <v>0</v>
      </c>
      <c r="F430" s="7"/>
      <c r="G430" s="7"/>
      <c r="H430" s="7">
        <f t="shared" si="301"/>
        <v>0</v>
      </c>
      <c r="I430" s="7"/>
      <c r="J430" s="7"/>
      <c r="K430" s="7">
        <f t="shared" si="302"/>
        <v>0</v>
      </c>
      <c r="L430" s="7"/>
      <c r="M430" s="7"/>
      <c r="N430" s="7">
        <f t="shared" si="303"/>
        <v>0</v>
      </c>
      <c r="O430" s="7"/>
      <c r="P430" s="7"/>
      <c r="Q430" s="7">
        <f t="shared" si="304"/>
        <v>0</v>
      </c>
      <c r="R430" s="7"/>
      <c r="S430" s="7"/>
      <c r="T430" s="7">
        <f t="shared" si="305"/>
        <v>0</v>
      </c>
      <c r="U430" s="7"/>
      <c r="V430" s="7"/>
      <c r="W430" s="7">
        <f t="shared" si="306"/>
        <v>0</v>
      </c>
      <c r="X430" s="7"/>
      <c r="Y430" s="7"/>
      <c r="Z430" s="7">
        <f t="shared" si="307"/>
        <v>0</v>
      </c>
      <c r="AA430" s="7"/>
      <c r="AB430" s="7"/>
      <c r="AC430" s="7">
        <f t="shared" si="308"/>
        <v>0</v>
      </c>
      <c r="AD430" s="7"/>
      <c r="AE430" s="7"/>
      <c r="AF430" s="7">
        <f t="shared" si="309"/>
        <v>0</v>
      </c>
      <c r="AG430" s="7"/>
      <c r="AH430" s="7"/>
      <c r="AI430" s="7">
        <f t="shared" si="310"/>
        <v>0</v>
      </c>
      <c r="AJ430" s="7"/>
      <c r="AK430" s="7"/>
      <c r="AL430" s="7">
        <f t="shared" si="311"/>
        <v>0</v>
      </c>
      <c r="AM430" s="7"/>
      <c r="AN430" s="7"/>
      <c r="AO430" s="7">
        <f t="shared" si="312"/>
        <v>0</v>
      </c>
      <c r="AP430" s="7"/>
      <c r="AQ430" s="7"/>
      <c r="AR430" s="7">
        <f t="shared" si="313"/>
        <v>0</v>
      </c>
      <c r="AS430" s="7"/>
      <c r="AT430" s="7"/>
      <c r="AU430" s="7">
        <f t="shared" si="314"/>
        <v>0</v>
      </c>
      <c r="AV430" s="14"/>
      <c r="AW430" s="14"/>
      <c r="AX430" s="14">
        <f t="shared" si="315"/>
        <v>0</v>
      </c>
      <c r="AY430" s="14"/>
      <c r="AZ430" s="14"/>
      <c r="BA430" s="14">
        <f t="shared" si="316"/>
        <v>0</v>
      </c>
      <c r="BB430" s="14"/>
      <c r="BC430" s="14"/>
      <c r="BD430" s="14">
        <f t="shared" si="317"/>
        <v>0</v>
      </c>
      <c r="BE430" s="14"/>
      <c r="BF430" s="14"/>
      <c r="BG430" s="14">
        <f t="shared" si="318"/>
        <v>0</v>
      </c>
      <c r="BH430" s="14"/>
      <c r="BI430" s="14"/>
      <c r="BJ430" s="14">
        <f t="shared" si="319"/>
        <v>0</v>
      </c>
      <c r="BK430" s="14"/>
      <c r="BL430" s="14"/>
      <c r="BM430" s="14">
        <f t="shared" si="320"/>
        <v>0</v>
      </c>
      <c r="BN430" s="14"/>
      <c r="BO430" s="14"/>
      <c r="BP430" s="14">
        <f t="shared" si="321"/>
        <v>0</v>
      </c>
      <c r="BQ430" s="14"/>
      <c r="BR430" s="14"/>
      <c r="BS430" s="14">
        <f t="shared" si="322"/>
        <v>0</v>
      </c>
      <c r="BT430" s="14"/>
      <c r="BU430" s="14"/>
      <c r="BV430" s="14">
        <f t="shared" si="323"/>
        <v>0</v>
      </c>
      <c r="BW430" s="14"/>
      <c r="BX430" s="14"/>
      <c r="BY430" s="14">
        <f t="shared" si="324"/>
        <v>0</v>
      </c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</row>
    <row r="431" spans="1:104" s="1" customFormat="1">
      <c r="A431" s="11">
        <v>17</v>
      </c>
      <c r="B431" s="11" t="s">
        <v>86</v>
      </c>
      <c r="C431" s="7"/>
      <c r="D431" s="7"/>
      <c r="E431" s="7">
        <f t="shared" si="300"/>
        <v>0</v>
      </c>
      <c r="F431" s="7"/>
      <c r="G431" s="7"/>
      <c r="H431" s="7">
        <f t="shared" si="301"/>
        <v>0</v>
      </c>
      <c r="I431" s="7"/>
      <c r="J431" s="7"/>
      <c r="K431" s="7">
        <f t="shared" si="302"/>
        <v>0</v>
      </c>
      <c r="L431" s="7"/>
      <c r="M431" s="7"/>
      <c r="N431" s="7">
        <f t="shared" si="303"/>
        <v>0</v>
      </c>
      <c r="O431" s="7"/>
      <c r="P431" s="7"/>
      <c r="Q431" s="7">
        <f t="shared" si="304"/>
        <v>0</v>
      </c>
      <c r="R431" s="7"/>
      <c r="S431" s="7"/>
      <c r="T431" s="7">
        <f t="shared" si="305"/>
        <v>0</v>
      </c>
      <c r="U431" s="7"/>
      <c r="V431" s="7"/>
      <c r="W431" s="7">
        <f t="shared" si="306"/>
        <v>0</v>
      </c>
      <c r="X431" s="7"/>
      <c r="Y431" s="7"/>
      <c r="Z431" s="7">
        <f t="shared" si="307"/>
        <v>0</v>
      </c>
      <c r="AA431" s="7"/>
      <c r="AB431" s="7"/>
      <c r="AC431" s="7">
        <f t="shared" si="308"/>
        <v>0</v>
      </c>
      <c r="AD431" s="7"/>
      <c r="AE431" s="7"/>
      <c r="AF431" s="7">
        <f t="shared" si="309"/>
        <v>0</v>
      </c>
      <c r="AG431" s="7"/>
      <c r="AH431" s="7"/>
      <c r="AI431" s="7">
        <f t="shared" si="310"/>
        <v>0</v>
      </c>
      <c r="AJ431" s="7"/>
      <c r="AK431" s="7"/>
      <c r="AL431" s="7">
        <f t="shared" si="311"/>
        <v>0</v>
      </c>
      <c r="AM431" s="7">
        <v>3.5</v>
      </c>
      <c r="AN431" s="7">
        <v>35000</v>
      </c>
      <c r="AO431" s="7">
        <f t="shared" si="312"/>
        <v>122500</v>
      </c>
      <c r="AP431" s="7"/>
      <c r="AQ431" s="7"/>
      <c r="AR431" s="7">
        <f t="shared" si="313"/>
        <v>0</v>
      </c>
      <c r="AS431" s="7"/>
      <c r="AT431" s="7"/>
      <c r="AU431" s="7">
        <f t="shared" si="314"/>
        <v>0</v>
      </c>
      <c r="AV431" s="14"/>
      <c r="AW431" s="14"/>
      <c r="AX431" s="14">
        <f t="shared" si="315"/>
        <v>0</v>
      </c>
      <c r="AY431" s="14"/>
      <c r="AZ431" s="14"/>
      <c r="BA431" s="14">
        <f t="shared" si="316"/>
        <v>0</v>
      </c>
      <c r="BB431" s="14"/>
      <c r="BC431" s="14"/>
      <c r="BD431" s="14">
        <f t="shared" si="317"/>
        <v>0</v>
      </c>
      <c r="BE431" s="14"/>
      <c r="BF431" s="14"/>
      <c r="BG431" s="14">
        <f t="shared" si="318"/>
        <v>0</v>
      </c>
      <c r="BH431" s="14"/>
      <c r="BI431" s="14"/>
      <c r="BJ431" s="14">
        <f t="shared" si="319"/>
        <v>0</v>
      </c>
      <c r="BK431" s="14"/>
      <c r="BL431" s="14"/>
      <c r="BM431" s="14">
        <f t="shared" si="320"/>
        <v>0</v>
      </c>
      <c r="BN431" s="14"/>
      <c r="BO431" s="14"/>
      <c r="BP431" s="14">
        <f t="shared" si="321"/>
        <v>0</v>
      </c>
      <c r="BQ431" s="14"/>
      <c r="BR431" s="14"/>
      <c r="BS431" s="14">
        <f t="shared" si="322"/>
        <v>0</v>
      </c>
      <c r="BT431" s="14"/>
      <c r="BU431" s="14"/>
      <c r="BV431" s="14">
        <f t="shared" si="323"/>
        <v>0</v>
      </c>
      <c r="BW431" s="14"/>
      <c r="BX431" s="14"/>
      <c r="BY431" s="14">
        <f t="shared" si="324"/>
        <v>0</v>
      </c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</row>
    <row r="432" spans="1:104" s="1" customFormat="1">
      <c r="A432" s="11">
        <v>18</v>
      </c>
      <c r="B432" s="11"/>
      <c r="C432" s="7"/>
      <c r="D432" s="7"/>
      <c r="E432" s="7">
        <f t="shared" si="300"/>
        <v>0</v>
      </c>
      <c r="F432" s="7"/>
      <c r="G432" s="7"/>
      <c r="H432" s="7">
        <f t="shared" si="301"/>
        <v>0</v>
      </c>
      <c r="I432" s="7"/>
      <c r="J432" s="7"/>
      <c r="K432" s="7">
        <f t="shared" si="302"/>
        <v>0</v>
      </c>
      <c r="L432" s="7"/>
      <c r="M432" s="7"/>
      <c r="N432" s="7">
        <f t="shared" si="303"/>
        <v>0</v>
      </c>
      <c r="O432" s="7"/>
      <c r="P432" s="7"/>
      <c r="Q432" s="7">
        <f t="shared" si="304"/>
        <v>0</v>
      </c>
      <c r="R432" s="7"/>
      <c r="S432" s="7"/>
      <c r="T432" s="7">
        <f t="shared" si="305"/>
        <v>0</v>
      </c>
      <c r="U432" s="7"/>
      <c r="V432" s="7"/>
      <c r="W432" s="7">
        <f t="shared" si="306"/>
        <v>0</v>
      </c>
      <c r="X432" s="7"/>
      <c r="Y432" s="7"/>
      <c r="Z432" s="7">
        <f t="shared" si="307"/>
        <v>0</v>
      </c>
      <c r="AA432" s="7"/>
      <c r="AB432" s="7"/>
      <c r="AC432" s="7">
        <f t="shared" si="308"/>
        <v>0</v>
      </c>
      <c r="AD432" s="7"/>
      <c r="AE432" s="7"/>
      <c r="AF432" s="7">
        <f t="shared" si="309"/>
        <v>0</v>
      </c>
      <c r="AG432" s="7"/>
      <c r="AH432" s="7"/>
      <c r="AI432" s="7">
        <f t="shared" si="310"/>
        <v>0</v>
      </c>
      <c r="AJ432" s="7"/>
      <c r="AK432" s="7"/>
      <c r="AL432" s="7">
        <f t="shared" si="311"/>
        <v>0</v>
      </c>
      <c r="AM432" s="7"/>
      <c r="AN432" s="7"/>
      <c r="AO432" s="7">
        <f t="shared" si="312"/>
        <v>0</v>
      </c>
      <c r="AP432" s="7"/>
      <c r="AQ432" s="7"/>
      <c r="AR432" s="7">
        <f t="shared" si="313"/>
        <v>0</v>
      </c>
      <c r="AS432" s="7"/>
      <c r="AT432" s="7"/>
      <c r="AU432" s="7">
        <f t="shared" si="314"/>
        <v>0</v>
      </c>
      <c r="AV432" s="14"/>
      <c r="AW432" s="14"/>
      <c r="AX432" s="14">
        <f t="shared" si="315"/>
        <v>0</v>
      </c>
      <c r="AY432" s="14"/>
      <c r="AZ432" s="14"/>
      <c r="BA432" s="14">
        <f t="shared" si="316"/>
        <v>0</v>
      </c>
      <c r="BB432" s="14"/>
      <c r="BC432" s="14"/>
      <c r="BD432" s="14">
        <f t="shared" si="317"/>
        <v>0</v>
      </c>
      <c r="BE432" s="14"/>
      <c r="BF432" s="14"/>
      <c r="BG432" s="14">
        <f t="shared" si="318"/>
        <v>0</v>
      </c>
      <c r="BH432" s="14"/>
      <c r="BI432" s="14"/>
      <c r="BJ432" s="14">
        <f t="shared" si="319"/>
        <v>0</v>
      </c>
      <c r="BK432" s="14"/>
      <c r="BL432" s="14"/>
      <c r="BM432" s="14">
        <f t="shared" si="320"/>
        <v>0</v>
      </c>
      <c r="BN432" s="14"/>
      <c r="BO432" s="14"/>
      <c r="BP432" s="14">
        <f t="shared" si="321"/>
        <v>0</v>
      </c>
      <c r="BQ432" s="14"/>
      <c r="BR432" s="14"/>
      <c r="BS432" s="14">
        <f t="shared" si="322"/>
        <v>0</v>
      </c>
      <c r="BT432" s="14"/>
      <c r="BU432" s="14"/>
      <c r="BV432" s="14">
        <f t="shared" si="323"/>
        <v>0</v>
      </c>
      <c r="BW432" s="14"/>
      <c r="BX432" s="14"/>
      <c r="BY432" s="14">
        <f t="shared" si="324"/>
        <v>0</v>
      </c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</row>
    <row r="433" spans="1:104" s="1" customFormat="1">
      <c r="A433" s="11">
        <v>19</v>
      </c>
      <c r="B433" s="11"/>
      <c r="C433" s="7"/>
      <c r="D433" s="7"/>
      <c r="E433" s="7">
        <f t="shared" si="300"/>
        <v>0</v>
      </c>
      <c r="F433" s="7"/>
      <c r="G433" s="7"/>
      <c r="H433" s="7">
        <f t="shared" si="301"/>
        <v>0</v>
      </c>
      <c r="I433" s="7"/>
      <c r="J433" s="7"/>
      <c r="K433" s="7">
        <f t="shared" si="302"/>
        <v>0</v>
      </c>
      <c r="L433" s="7"/>
      <c r="M433" s="7"/>
      <c r="N433" s="7">
        <f t="shared" si="303"/>
        <v>0</v>
      </c>
      <c r="O433" s="7"/>
      <c r="P433" s="7"/>
      <c r="Q433" s="7">
        <f t="shared" si="304"/>
        <v>0</v>
      </c>
      <c r="R433" s="7"/>
      <c r="S433" s="7"/>
      <c r="T433" s="7">
        <f t="shared" si="305"/>
        <v>0</v>
      </c>
      <c r="U433" s="7"/>
      <c r="V433" s="7"/>
      <c r="W433" s="7">
        <f t="shared" si="306"/>
        <v>0</v>
      </c>
      <c r="X433" s="7"/>
      <c r="Y433" s="7"/>
      <c r="Z433" s="7">
        <f t="shared" si="307"/>
        <v>0</v>
      </c>
      <c r="AA433" s="7"/>
      <c r="AB433" s="7"/>
      <c r="AC433" s="7">
        <f t="shared" si="308"/>
        <v>0</v>
      </c>
      <c r="AD433" s="7"/>
      <c r="AE433" s="7"/>
      <c r="AF433" s="7">
        <f t="shared" si="309"/>
        <v>0</v>
      </c>
      <c r="AG433" s="7"/>
      <c r="AH433" s="7"/>
      <c r="AI433" s="7">
        <f t="shared" si="310"/>
        <v>0</v>
      </c>
      <c r="AJ433" s="7"/>
      <c r="AK433" s="7"/>
      <c r="AL433" s="7">
        <f t="shared" si="311"/>
        <v>0</v>
      </c>
      <c r="AM433" s="7"/>
      <c r="AN433" s="7"/>
      <c r="AO433" s="7">
        <f t="shared" si="312"/>
        <v>0</v>
      </c>
      <c r="AP433" s="7"/>
      <c r="AQ433" s="7"/>
      <c r="AR433" s="7">
        <f t="shared" si="313"/>
        <v>0</v>
      </c>
      <c r="AS433" s="7"/>
      <c r="AT433" s="7"/>
      <c r="AU433" s="7">
        <f t="shared" si="314"/>
        <v>0</v>
      </c>
      <c r="AV433" s="14"/>
      <c r="AW433" s="14"/>
      <c r="AX433" s="14">
        <f t="shared" si="315"/>
        <v>0</v>
      </c>
      <c r="AY433" s="14"/>
      <c r="AZ433" s="14"/>
      <c r="BA433" s="14">
        <f t="shared" si="316"/>
        <v>0</v>
      </c>
      <c r="BB433" s="14"/>
      <c r="BC433" s="14"/>
      <c r="BD433" s="14">
        <f t="shared" si="317"/>
        <v>0</v>
      </c>
      <c r="BE433" s="14"/>
      <c r="BF433" s="14"/>
      <c r="BG433" s="14">
        <f t="shared" si="318"/>
        <v>0</v>
      </c>
      <c r="BH433" s="14"/>
      <c r="BI433" s="14"/>
      <c r="BJ433" s="14">
        <f t="shared" si="319"/>
        <v>0</v>
      </c>
      <c r="BK433" s="14"/>
      <c r="BL433" s="14"/>
      <c r="BM433" s="14">
        <f t="shared" si="320"/>
        <v>0</v>
      </c>
      <c r="BN433" s="14"/>
      <c r="BO433" s="14"/>
      <c r="BP433" s="14">
        <f t="shared" si="321"/>
        <v>0</v>
      </c>
      <c r="BQ433" s="14"/>
      <c r="BR433" s="14"/>
      <c r="BS433" s="14">
        <f t="shared" si="322"/>
        <v>0</v>
      </c>
      <c r="BT433" s="14"/>
      <c r="BU433" s="14"/>
      <c r="BV433" s="14">
        <f t="shared" si="323"/>
        <v>0</v>
      </c>
      <c r="BW433" s="14"/>
      <c r="BX433" s="14"/>
      <c r="BY433" s="14">
        <f t="shared" si="324"/>
        <v>0</v>
      </c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</row>
    <row r="434" spans="1:104" s="1" customFormat="1">
      <c r="A434" s="11">
        <v>20</v>
      </c>
      <c r="B434" s="11"/>
      <c r="C434" s="7"/>
      <c r="D434" s="7"/>
      <c r="E434" s="7">
        <f t="shared" si="300"/>
        <v>0</v>
      </c>
      <c r="F434" s="7"/>
      <c r="G434" s="7"/>
      <c r="H434" s="7">
        <f t="shared" si="301"/>
        <v>0</v>
      </c>
      <c r="I434" s="7"/>
      <c r="J434" s="7"/>
      <c r="K434" s="7">
        <f t="shared" si="302"/>
        <v>0</v>
      </c>
      <c r="L434" s="7"/>
      <c r="M434" s="7"/>
      <c r="N434" s="7">
        <f t="shared" si="303"/>
        <v>0</v>
      </c>
      <c r="O434" s="7"/>
      <c r="P434" s="7"/>
      <c r="Q434" s="7">
        <f t="shared" si="304"/>
        <v>0</v>
      </c>
      <c r="R434" s="7"/>
      <c r="S434" s="7"/>
      <c r="T434" s="7">
        <f t="shared" si="305"/>
        <v>0</v>
      </c>
      <c r="U434" s="7"/>
      <c r="V434" s="7"/>
      <c r="W434" s="7">
        <f t="shared" si="306"/>
        <v>0</v>
      </c>
      <c r="X434" s="7"/>
      <c r="Y434" s="7"/>
      <c r="Z434" s="7">
        <f t="shared" si="307"/>
        <v>0</v>
      </c>
      <c r="AA434" s="7"/>
      <c r="AB434" s="7"/>
      <c r="AC434" s="7">
        <f t="shared" si="308"/>
        <v>0</v>
      </c>
      <c r="AD434" s="7"/>
      <c r="AE434" s="7"/>
      <c r="AF434" s="7">
        <f t="shared" si="309"/>
        <v>0</v>
      </c>
      <c r="AG434" s="7"/>
      <c r="AH434" s="7"/>
      <c r="AI434" s="7">
        <f t="shared" si="310"/>
        <v>0</v>
      </c>
      <c r="AJ434" s="7"/>
      <c r="AK434" s="7"/>
      <c r="AL434" s="7">
        <f t="shared" si="311"/>
        <v>0</v>
      </c>
      <c r="AM434" s="7"/>
      <c r="AN434" s="7"/>
      <c r="AO434" s="7">
        <f t="shared" si="312"/>
        <v>0</v>
      </c>
      <c r="AP434" s="7"/>
      <c r="AQ434" s="7"/>
      <c r="AR434" s="7">
        <f t="shared" si="313"/>
        <v>0</v>
      </c>
      <c r="AS434" s="7"/>
      <c r="AT434" s="7"/>
      <c r="AU434" s="7">
        <f t="shared" si="314"/>
        <v>0</v>
      </c>
      <c r="AV434" s="14"/>
      <c r="AW434" s="14"/>
      <c r="AX434" s="14">
        <f t="shared" si="315"/>
        <v>0</v>
      </c>
      <c r="AY434" s="14"/>
      <c r="AZ434" s="14"/>
      <c r="BA434" s="14">
        <f t="shared" si="316"/>
        <v>0</v>
      </c>
      <c r="BB434" s="14"/>
      <c r="BC434" s="14"/>
      <c r="BD434" s="14">
        <f t="shared" si="317"/>
        <v>0</v>
      </c>
      <c r="BE434" s="14"/>
      <c r="BF434" s="14"/>
      <c r="BG434" s="14">
        <f t="shared" si="318"/>
        <v>0</v>
      </c>
      <c r="BH434" s="14"/>
      <c r="BI434" s="14"/>
      <c r="BJ434" s="14">
        <f t="shared" si="319"/>
        <v>0</v>
      </c>
      <c r="BK434" s="14"/>
      <c r="BL434" s="14"/>
      <c r="BM434" s="14">
        <f t="shared" si="320"/>
        <v>0</v>
      </c>
      <c r="BN434" s="14"/>
      <c r="BO434" s="14"/>
      <c r="BP434" s="14">
        <f t="shared" si="321"/>
        <v>0</v>
      </c>
      <c r="BQ434" s="14"/>
      <c r="BR434" s="14"/>
      <c r="BS434" s="14">
        <f t="shared" si="322"/>
        <v>0</v>
      </c>
      <c r="BT434" s="14"/>
      <c r="BU434" s="14"/>
      <c r="BV434" s="14">
        <f t="shared" si="323"/>
        <v>0</v>
      </c>
      <c r="BW434" s="14"/>
      <c r="BX434" s="14"/>
      <c r="BY434" s="14">
        <f t="shared" si="324"/>
        <v>0</v>
      </c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</row>
    <row r="435" spans="1:104" s="1" customFormat="1">
      <c r="A435" s="11">
        <v>21</v>
      </c>
      <c r="B435" s="11"/>
      <c r="C435" s="7"/>
      <c r="D435" s="7"/>
      <c r="E435" s="7">
        <f t="shared" si="300"/>
        <v>0</v>
      </c>
      <c r="F435" s="7"/>
      <c r="G435" s="7"/>
      <c r="H435" s="7">
        <f t="shared" si="301"/>
        <v>0</v>
      </c>
      <c r="I435" s="7"/>
      <c r="J435" s="7"/>
      <c r="K435" s="7">
        <f t="shared" si="302"/>
        <v>0</v>
      </c>
      <c r="L435" s="7"/>
      <c r="M435" s="7"/>
      <c r="N435" s="7">
        <f t="shared" si="303"/>
        <v>0</v>
      </c>
      <c r="O435" s="7"/>
      <c r="P435" s="7"/>
      <c r="Q435" s="7">
        <f t="shared" si="304"/>
        <v>0</v>
      </c>
      <c r="R435" s="7"/>
      <c r="S435" s="7"/>
      <c r="T435" s="7">
        <f t="shared" si="305"/>
        <v>0</v>
      </c>
      <c r="U435" s="7"/>
      <c r="V435" s="7"/>
      <c r="W435" s="7">
        <f t="shared" si="306"/>
        <v>0</v>
      </c>
      <c r="X435" s="7"/>
      <c r="Y435" s="7"/>
      <c r="Z435" s="7">
        <f t="shared" si="307"/>
        <v>0</v>
      </c>
      <c r="AA435" s="7"/>
      <c r="AB435" s="7"/>
      <c r="AC435" s="7">
        <f t="shared" si="308"/>
        <v>0</v>
      </c>
      <c r="AD435" s="7"/>
      <c r="AE435" s="7"/>
      <c r="AF435" s="7">
        <f t="shared" si="309"/>
        <v>0</v>
      </c>
      <c r="AG435" s="7"/>
      <c r="AH435" s="7"/>
      <c r="AI435" s="7">
        <f t="shared" si="310"/>
        <v>0</v>
      </c>
      <c r="AJ435" s="7"/>
      <c r="AK435" s="7"/>
      <c r="AL435" s="7">
        <f t="shared" si="311"/>
        <v>0</v>
      </c>
      <c r="AM435" s="7"/>
      <c r="AN435" s="7"/>
      <c r="AO435" s="7">
        <f t="shared" si="312"/>
        <v>0</v>
      </c>
      <c r="AP435" s="7"/>
      <c r="AQ435" s="7"/>
      <c r="AR435" s="7">
        <f t="shared" si="313"/>
        <v>0</v>
      </c>
      <c r="AS435" s="7"/>
      <c r="AT435" s="7"/>
      <c r="AU435" s="7">
        <f t="shared" si="314"/>
        <v>0</v>
      </c>
      <c r="AV435" s="14"/>
      <c r="AW435" s="14"/>
      <c r="AX435" s="14">
        <f t="shared" si="315"/>
        <v>0</v>
      </c>
      <c r="AY435" s="14"/>
      <c r="AZ435" s="14"/>
      <c r="BA435" s="14">
        <f t="shared" si="316"/>
        <v>0</v>
      </c>
      <c r="BB435" s="14"/>
      <c r="BC435" s="14"/>
      <c r="BD435" s="14">
        <f t="shared" si="317"/>
        <v>0</v>
      </c>
      <c r="BE435" s="14"/>
      <c r="BF435" s="14"/>
      <c r="BG435" s="14">
        <f t="shared" si="318"/>
        <v>0</v>
      </c>
      <c r="BH435" s="14"/>
      <c r="BI435" s="14"/>
      <c r="BJ435" s="14">
        <f t="shared" si="319"/>
        <v>0</v>
      </c>
      <c r="BK435" s="14"/>
      <c r="BL435" s="14"/>
      <c r="BM435" s="14">
        <f t="shared" si="320"/>
        <v>0</v>
      </c>
      <c r="BN435" s="14"/>
      <c r="BO435" s="14"/>
      <c r="BP435" s="14">
        <f t="shared" si="321"/>
        <v>0</v>
      </c>
      <c r="BQ435" s="14"/>
      <c r="BR435" s="14"/>
      <c r="BS435" s="14">
        <f t="shared" si="322"/>
        <v>0</v>
      </c>
      <c r="BT435" s="14"/>
      <c r="BU435" s="14"/>
      <c r="BV435" s="14">
        <f t="shared" si="323"/>
        <v>0</v>
      </c>
      <c r="BW435" s="14"/>
      <c r="BX435" s="14"/>
      <c r="BY435" s="14">
        <f t="shared" si="324"/>
        <v>0</v>
      </c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</row>
    <row r="436" spans="1:104" s="1" customFormat="1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15"/>
      <c r="AW436" s="15"/>
      <c r="AX436" s="15"/>
      <c r="AY436" s="15"/>
      <c r="AZ436" s="15"/>
      <c r="BA436" s="15"/>
      <c r="BB436" s="15"/>
      <c r="BC436" s="15"/>
      <c r="BD436" s="15"/>
      <c r="BE436" s="15"/>
      <c r="BF436" s="15"/>
      <c r="BG436" s="15"/>
      <c r="BH436" s="15"/>
      <c r="BI436" s="15"/>
      <c r="BJ436" s="15"/>
      <c r="BK436" s="15"/>
      <c r="BL436" s="15"/>
      <c r="BM436" s="15"/>
      <c r="BN436" s="15"/>
      <c r="BO436" s="15"/>
      <c r="BP436" s="15"/>
      <c r="BQ436" s="15"/>
      <c r="BR436" s="15"/>
      <c r="BS436" s="15"/>
      <c r="BT436" s="15"/>
      <c r="BU436" s="15"/>
      <c r="BV436" s="15"/>
      <c r="BW436" s="15"/>
      <c r="BX436" s="15"/>
      <c r="BY436" s="15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</row>
    <row r="437" spans="1:104" s="1" customFormat="1">
      <c r="C437" s="8"/>
      <c r="D437" s="8"/>
      <c r="E437" s="9">
        <f>SUM(E415:E435)</f>
        <v>23400000</v>
      </c>
      <c r="F437" s="8"/>
      <c r="G437" s="8"/>
      <c r="H437" s="9">
        <f>SUM(H415:H435)</f>
        <v>18528000</v>
      </c>
      <c r="I437" s="8"/>
      <c r="J437" s="8"/>
      <c r="K437" s="9">
        <f>SUM(K415:K435)</f>
        <v>3280000</v>
      </c>
      <c r="L437" s="8"/>
      <c r="M437" s="8"/>
      <c r="N437" s="9">
        <f>SUM(N415:N435)</f>
        <v>9163000</v>
      </c>
      <c r="O437" s="8"/>
      <c r="P437" s="8"/>
      <c r="Q437" s="9">
        <f>SUM(Q415:Q435)</f>
        <v>3220000</v>
      </c>
      <c r="R437" s="8"/>
      <c r="S437" s="8"/>
      <c r="T437" s="9">
        <f>SUM(T415:T435)</f>
        <v>10065000</v>
      </c>
      <c r="U437" s="8"/>
      <c r="V437" s="8"/>
      <c r="W437" s="9">
        <f>SUM(W415:W435)</f>
        <v>3143000</v>
      </c>
      <c r="X437" s="8"/>
      <c r="Y437" s="8"/>
      <c r="Z437" s="9">
        <f>SUM(Z415:Z435)</f>
        <v>769000</v>
      </c>
      <c r="AA437" s="8"/>
      <c r="AB437" s="8"/>
      <c r="AC437" s="9">
        <f>SUM(AC415:AC435)</f>
        <v>7832500</v>
      </c>
      <c r="AD437" s="8"/>
      <c r="AE437" s="8"/>
      <c r="AF437" s="9">
        <f>SUM(AF415:AF435)</f>
        <v>938000</v>
      </c>
      <c r="AG437" s="8"/>
      <c r="AH437" s="8"/>
      <c r="AI437" s="9">
        <f>SUM(AI415:AI435)</f>
        <v>260000</v>
      </c>
      <c r="AJ437" s="8"/>
      <c r="AK437" s="8"/>
      <c r="AL437" s="9">
        <f>SUM(AL415:AL435)</f>
        <v>340000</v>
      </c>
      <c r="AM437" s="8"/>
      <c r="AN437" s="8"/>
      <c r="AO437" s="9">
        <f>SUM(AO415:AO435)</f>
        <v>625100</v>
      </c>
      <c r="AP437" s="8"/>
      <c r="AQ437" s="8"/>
      <c r="AR437" s="9">
        <f>SUM(AR415:AR435)</f>
        <v>0</v>
      </c>
      <c r="AS437" s="8"/>
      <c r="AT437" s="8"/>
      <c r="AU437" s="9">
        <f>SUM(AU415:AU435)</f>
        <v>0</v>
      </c>
      <c r="AV437" s="15"/>
      <c r="AW437" s="15"/>
      <c r="AX437" s="17">
        <f>SUM(AX415:AX435)</f>
        <v>0</v>
      </c>
      <c r="AY437" s="15"/>
      <c r="AZ437" s="15"/>
      <c r="BA437" s="17">
        <f>SUM(BA415:BA435)</f>
        <v>0</v>
      </c>
      <c r="BB437" s="15"/>
      <c r="BC437" s="15"/>
      <c r="BD437" s="17">
        <f>SUM(BD415:BD435)</f>
        <v>0</v>
      </c>
      <c r="BE437" s="15"/>
      <c r="BF437" s="15"/>
      <c r="BG437" s="17">
        <f>SUM(BG415:BG435)</f>
        <v>0</v>
      </c>
      <c r="BH437" s="15"/>
      <c r="BI437" s="15"/>
      <c r="BJ437" s="17">
        <f>SUM(BJ415:BJ435)</f>
        <v>0</v>
      </c>
      <c r="BK437" s="15"/>
      <c r="BL437" s="15"/>
      <c r="BM437" s="17">
        <f>SUM(BM415:BM435)</f>
        <v>0</v>
      </c>
      <c r="BN437" s="15"/>
      <c r="BO437" s="15"/>
      <c r="BP437" s="17">
        <f>SUM(BP415:BP435)</f>
        <v>0</v>
      </c>
      <c r="BQ437" s="15"/>
      <c r="BR437" s="15"/>
      <c r="BS437" s="17">
        <f>SUM(BS415:BS435)</f>
        <v>0</v>
      </c>
      <c r="BT437" s="15"/>
      <c r="BU437" s="15"/>
      <c r="BV437" s="17">
        <f>SUM(BV415:BV435)</f>
        <v>0</v>
      </c>
      <c r="BW437" s="15"/>
      <c r="BX437" s="15"/>
      <c r="BY437" s="17">
        <f>SUM(BY415:BY435)</f>
        <v>0</v>
      </c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</row>
    <row r="438" spans="1:104" s="1" customFormat="1">
      <c r="C438" s="8"/>
      <c r="D438" s="8" t="s">
        <v>71</v>
      </c>
      <c r="E438" s="9">
        <f>E437</f>
        <v>23400000</v>
      </c>
      <c r="F438" s="8"/>
      <c r="G438" s="8" t="s">
        <v>71</v>
      </c>
      <c r="H438" s="9">
        <f>H437</f>
        <v>18528000</v>
      </c>
      <c r="I438" s="8"/>
      <c r="J438" s="8" t="s">
        <v>71</v>
      </c>
      <c r="K438" s="9">
        <f>K437</f>
        <v>3280000</v>
      </c>
      <c r="L438" s="8"/>
      <c r="M438" s="8" t="s">
        <v>71</v>
      </c>
      <c r="N438" s="9">
        <f>N437</f>
        <v>9163000</v>
      </c>
      <c r="O438" s="8"/>
      <c r="P438" s="8" t="s">
        <v>71</v>
      </c>
      <c r="Q438" s="9">
        <f>Q437</f>
        <v>3220000</v>
      </c>
      <c r="R438" s="8"/>
      <c r="S438" s="8" t="s">
        <v>71</v>
      </c>
      <c r="T438" s="9">
        <f>T437</f>
        <v>10065000</v>
      </c>
      <c r="U438" s="8"/>
      <c r="V438" s="8" t="s">
        <v>71</v>
      </c>
      <c r="W438" s="9">
        <f>W437</f>
        <v>3143000</v>
      </c>
      <c r="X438" s="8"/>
      <c r="Y438" s="8" t="s">
        <v>71</v>
      </c>
      <c r="Z438" s="9">
        <f>Z437</f>
        <v>769000</v>
      </c>
      <c r="AA438" s="8"/>
      <c r="AB438" s="8" t="s">
        <v>71</v>
      </c>
      <c r="AC438" s="9">
        <f>AC437</f>
        <v>7832500</v>
      </c>
      <c r="AD438" s="8"/>
      <c r="AE438" s="8" t="s">
        <v>71</v>
      </c>
      <c r="AF438" s="9">
        <f>AF437</f>
        <v>938000</v>
      </c>
      <c r="AG438" s="8"/>
      <c r="AH438" s="8" t="s">
        <v>71</v>
      </c>
      <c r="AI438" s="9">
        <f>AI437</f>
        <v>260000</v>
      </c>
      <c r="AJ438" s="8"/>
      <c r="AK438" s="8" t="s">
        <v>71</v>
      </c>
      <c r="AL438" s="9">
        <f>AL437</f>
        <v>340000</v>
      </c>
      <c r="AM438" s="8"/>
      <c r="AN438" s="8" t="s">
        <v>71</v>
      </c>
      <c r="AO438" s="9">
        <f>AO437</f>
        <v>625100</v>
      </c>
      <c r="AP438" s="8"/>
      <c r="AQ438" s="8" t="s">
        <v>71</v>
      </c>
      <c r="AR438" s="9">
        <f>AR437</f>
        <v>0</v>
      </c>
      <c r="AS438" s="8"/>
      <c r="AT438" s="8" t="s">
        <v>71</v>
      </c>
      <c r="AU438" s="9">
        <f>AU437</f>
        <v>0</v>
      </c>
      <c r="AV438" s="15"/>
      <c r="AW438" s="15" t="s">
        <v>71</v>
      </c>
      <c r="AX438" s="17">
        <f>AX437</f>
        <v>0</v>
      </c>
      <c r="AY438" s="15"/>
      <c r="AZ438" s="15" t="s">
        <v>71</v>
      </c>
      <c r="BA438" s="17">
        <f>BA437</f>
        <v>0</v>
      </c>
      <c r="BB438" s="15"/>
      <c r="BC438" s="15" t="s">
        <v>71</v>
      </c>
      <c r="BD438" s="17">
        <f>BD437</f>
        <v>0</v>
      </c>
      <c r="BE438" s="15"/>
      <c r="BF438" s="15" t="s">
        <v>71</v>
      </c>
      <c r="BG438" s="17">
        <f>BG437</f>
        <v>0</v>
      </c>
      <c r="BH438" s="15"/>
      <c r="BI438" s="15" t="s">
        <v>71</v>
      </c>
      <c r="BJ438" s="17">
        <f>BJ437</f>
        <v>0</v>
      </c>
      <c r="BK438" s="15"/>
      <c r="BL438" s="15" t="s">
        <v>71</v>
      </c>
      <c r="BM438" s="17">
        <f>BM437</f>
        <v>0</v>
      </c>
      <c r="BN438" s="15"/>
      <c r="BO438" s="15" t="s">
        <v>71</v>
      </c>
      <c r="BP438" s="17">
        <f>BP437</f>
        <v>0</v>
      </c>
      <c r="BQ438" s="15"/>
      <c r="BR438" s="15" t="s">
        <v>71</v>
      </c>
      <c r="BS438" s="17">
        <f>BS437</f>
        <v>0</v>
      </c>
      <c r="BT438" s="15"/>
      <c r="BU438" s="15" t="s">
        <v>71</v>
      </c>
      <c r="BV438" s="17">
        <f>BV437</f>
        <v>0</v>
      </c>
      <c r="BW438" s="15"/>
      <c r="BX438" s="15" t="s">
        <v>71</v>
      </c>
      <c r="BY438" s="17">
        <f>BY437</f>
        <v>0</v>
      </c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</row>
    <row r="439" spans="1:104" s="1" customFormat="1">
      <c r="C439" s="8"/>
      <c r="D439" s="8" t="s">
        <v>82</v>
      </c>
      <c r="E439" s="9">
        <f>E437-E438</f>
        <v>0</v>
      </c>
      <c r="F439" s="8"/>
      <c r="G439" s="8" t="s">
        <v>82</v>
      </c>
      <c r="H439" s="9">
        <f>H437-H438</f>
        <v>0</v>
      </c>
      <c r="I439" s="8"/>
      <c r="J439" s="8" t="s">
        <v>82</v>
      </c>
      <c r="K439" s="9">
        <f>K437-K438</f>
        <v>0</v>
      </c>
      <c r="L439" s="8"/>
      <c r="M439" s="8" t="s">
        <v>82</v>
      </c>
      <c r="N439" s="9">
        <f>N437-N438</f>
        <v>0</v>
      </c>
      <c r="O439" s="8"/>
      <c r="P439" s="8" t="s">
        <v>82</v>
      </c>
      <c r="Q439" s="9">
        <f>Q437-Q438</f>
        <v>0</v>
      </c>
      <c r="R439" s="8"/>
      <c r="S439" s="8" t="s">
        <v>82</v>
      </c>
      <c r="T439" s="9">
        <f>T437-T438</f>
        <v>0</v>
      </c>
      <c r="U439" s="8"/>
      <c r="V439" s="8" t="s">
        <v>82</v>
      </c>
      <c r="W439" s="9">
        <f>W437-W438</f>
        <v>0</v>
      </c>
      <c r="X439" s="8"/>
      <c r="Y439" s="8" t="s">
        <v>82</v>
      </c>
      <c r="Z439" s="9">
        <f>Z437-Z438</f>
        <v>0</v>
      </c>
      <c r="AA439" s="8"/>
      <c r="AB439" s="8" t="s">
        <v>82</v>
      </c>
      <c r="AC439" s="9">
        <f>AC437-AC438</f>
        <v>0</v>
      </c>
      <c r="AD439" s="8"/>
      <c r="AE439" s="8" t="s">
        <v>82</v>
      </c>
      <c r="AF439" s="9">
        <f>AF437-AF438</f>
        <v>0</v>
      </c>
      <c r="AG439" s="8"/>
      <c r="AH439" s="8" t="s">
        <v>82</v>
      </c>
      <c r="AI439" s="9">
        <f>AI437-AI438</f>
        <v>0</v>
      </c>
      <c r="AJ439" s="8"/>
      <c r="AK439" s="8" t="s">
        <v>82</v>
      </c>
      <c r="AL439" s="9">
        <f>AL437-AL438</f>
        <v>0</v>
      </c>
      <c r="AM439" s="8"/>
      <c r="AN439" s="8" t="s">
        <v>82</v>
      </c>
      <c r="AO439" s="9">
        <f>AO437-AO438</f>
        <v>0</v>
      </c>
      <c r="AP439" s="8"/>
      <c r="AQ439" s="8" t="s">
        <v>82</v>
      </c>
      <c r="AR439" s="9">
        <f>AR437-AR438</f>
        <v>0</v>
      </c>
      <c r="AS439" s="8"/>
      <c r="AT439" s="8" t="s">
        <v>82</v>
      </c>
      <c r="AU439" s="9">
        <f>AU437-AU438</f>
        <v>0</v>
      </c>
      <c r="AV439" s="15"/>
      <c r="AW439" s="15" t="s">
        <v>82</v>
      </c>
      <c r="AX439" s="17">
        <f>AX437-AX438</f>
        <v>0</v>
      </c>
      <c r="AY439" s="15"/>
      <c r="AZ439" s="15" t="s">
        <v>82</v>
      </c>
      <c r="BA439" s="17">
        <f>BA437-BA438</f>
        <v>0</v>
      </c>
      <c r="BB439" s="15"/>
      <c r="BC439" s="15" t="s">
        <v>82</v>
      </c>
      <c r="BD439" s="17">
        <f>BD437-BD438</f>
        <v>0</v>
      </c>
      <c r="BE439" s="15"/>
      <c r="BF439" s="15" t="s">
        <v>82</v>
      </c>
      <c r="BG439" s="17">
        <f>BG437-BG438</f>
        <v>0</v>
      </c>
      <c r="BH439" s="15"/>
      <c r="BI439" s="15" t="s">
        <v>82</v>
      </c>
      <c r="BJ439" s="17">
        <f>BJ437-BJ438</f>
        <v>0</v>
      </c>
      <c r="BK439" s="15"/>
      <c r="BL439" s="15" t="s">
        <v>82</v>
      </c>
      <c r="BM439" s="17">
        <f>BM437-BM438</f>
        <v>0</v>
      </c>
      <c r="BN439" s="15"/>
      <c r="BO439" s="15" t="s">
        <v>82</v>
      </c>
      <c r="BP439" s="17">
        <f>BP437-BP438</f>
        <v>0</v>
      </c>
      <c r="BQ439" s="15"/>
      <c r="BR439" s="15" t="s">
        <v>82</v>
      </c>
      <c r="BS439" s="17">
        <f>BS437-BS438</f>
        <v>0</v>
      </c>
      <c r="BT439" s="15"/>
      <c r="BU439" s="15" t="s">
        <v>82</v>
      </c>
      <c r="BV439" s="17">
        <f>BV437-BV438</f>
        <v>0</v>
      </c>
      <c r="BW439" s="15"/>
      <c r="BX439" s="15" t="s">
        <v>82</v>
      </c>
      <c r="BY439" s="17">
        <f>BY437-BY438</f>
        <v>0</v>
      </c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</row>
    <row r="440" spans="1:104" s="1" customFormat="1">
      <c r="C440" s="8"/>
      <c r="D440" s="8"/>
      <c r="E440" s="8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</row>
    <row r="441" spans="1:104" s="1" customFormat="1" ht="2.1" customHeight="1">
      <c r="C441" s="8"/>
      <c r="D441" s="8"/>
      <c r="E441" s="8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</row>
    <row r="442" spans="1:104" s="1" customFormat="1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</row>
    <row r="443" spans="1:104" s="1" customFormat="1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</row>
    <row r="447" spans="1:104">
      <c r="A447" s="98" t="s">
        <v>32</v>
      </c>
      <c r="B447" s="94"/>
      <c r="C447" s="95" t="s">
        <v>102</v>
      </c>
      <c r="D447" s="96"/>
      <c r="E447" s="97"/>
      <c r="F447" s="95" t="s">
        <v>140</v>
      </c>
      <c r="G447" s="96"/>
      <c r="H447" s="97"/>
      <c r="I447" s="95" t="s">
        <v>143</v>
      </c>
      <c r="J447" s="96"/>
      <c r="K447" s="97"/>
      <c r="L447" s="95" t="s">
        <v>122</v>
      </c>
      <c r="M447" s="96"/>
      <c r="N447" s="97"/>
      <c r="O447" s="95" t="s">
        <v>125</v>
      </c>
      <c r="P447" s="96"/>
      <c r="Q447" s="97"/>
      <c r="R447" s="95" t="s">
        <v>144</v>
      </c>
      <c r="S447" s="96"/>
      <c r="T447" s="97"/>
      <c r="U447" s="95" t="s">
        <v>103</v>
      </c>
      <c r="V447" s="96"/>
      <c r="W447" s="97"/>
      <c r="X447" s="95" t="s">
        <v>104</v>
      </c>
      <c r="Y447" s="96"/>
      <c r="Z447" s="97"/>
      <c r="AA447" s="95" t="s">
        <v>115</v>
      </c>
      <c r="AB447" s="96"/>
      <c r="AC447" s="97"/>
      <c r="AD447" s="95" t="s">
        <v>114</v>
      </c>
      <c r="AE447" s="96"/>
      <c r="AF447" s="97"/>
      <c r="AG447" s="95" t="s">
        <v>105</v>
      </c>
      <c r="AH447" s="96"/>
      <c r="AI447" s="97"/>
      <c r="AJ447" s="95" t="s">
        <v>124</v>
      </c>
      <c r="AK447" s="96"/>
      <c r="AL447" s="97"/>
      <c r="AM447" s="95"/>
      <c r="AN447" s="96"/>
      <c r="AO447" s="97"/>
      <c r="AP447" s="95"/>
      <c r="AQ447" s="96"/>
      <c r="AR447" s="97"/>
      <c r="AS447" s="95"/>
      <c r="AT447" s="96"/>
      <c r="AU447" s="97"/>
      <c r="AV447" s="95"/>
      <c r="AW447" s="96"/>
      <c r="AX447" s="97"/>
      <c r="AY447" s="95"/>
      <c r="AZ447" s="96"/>
      <c r="BA447" s="97"/>
      <c r="BB447" s="95"/>
      <c r="BC447" s="96"/>
      <c r="BD447" s="97"/>
      <c r="BE447" s="95"/>
      <c r="BF447" s="96"/>
      <c r="BG447" s="97"/>
      <c r="BH447" s="95"/>
      <c r="BI447" s="96"/>
      <c r="BJ447" s="97"/>
      <c r="BK447" s="95"/>
      <c r="BL447" s="96"/>
      <c r="BM447" s="97"/>
      <c r="BN447" s="95"/>
      <c r="BO447" s="96"/>
      <c r="BP447" s="97"/>
      <c r="BQ447" s="95"/>
      <c r="BR447" s="96"/>
      <c r="BS447" s="97"/>
      <c r="BT447" s="95"/>
      <c r="BU447" s="96"/>
      <c r="BV447" s="97"/>
      <c r="BW447" s="95"/>
      <c r="BX447" s="96"/>
      <c r="BY447" s="97"/>
    </row>
    <row r="448" spans="1:104">
      <c r="A448" s="5" t="s">
        <v>10</v>
      </c>
      <c r="B448" s="5" t="s">
        <v>46</v>
      </c>
      <c r="C448" s="5" t="s">
        <v>11</v>
      </c>
      <c r="D448" s="5" t="s">
        <v>3</v>
      </c>
      <c r="E448" s="5" t="s">
        <v>38</v>
      </c>
      <c r="F448" s="5" t="s">
        <v>11</v>
      </c>
      <c r="G448" s="5" t="s">
        <v>3</v>
      </c>
      <c r="H448" s="5" t="s">
        <v>38</v>
      </c>
      <c r="I448" s="5" t="s">
        <v>11</v>
      </c>
      <c r="J448" s="5" t="s">
        <v>3</v>
      </c>
      <c r="K448" s="5" t="s">
        <v>38</v>
      </c>
      <c r="L448" s="5" t="s">
        <v>11</v>
      </c>
      <c r="M448" s="5" t="s">
        <v>3</v>
      </c>
      <c r="N448" s="5" t="s">
        <v>38</v>
      </c>
      <c r="O448" s="5" t="s">
        <v>11</v>
      </c>
      <c r="P448" s="5" t="s">
        <v>3</v>
      </c>
      <c r="Q448" s="5" t="s">
        <v>38</v>
      </c>
      <c r="R448" s="5" t="s">
        <v>11</v>
      </c>
      <c r="S448" s="5" t="s">
        <v>3</v>
      </c>
      <c r="T448" s="5" t="s">
        <v>38</v>
      </c>
      <c r="U448" s="5" t="s">
        <v>11</v>
      </c>
      <c r="V448" s="5" t="s">
        <v>3</v>
      </c>
      <c r="W448" s="5" t="s">
        <v>38</v>
      </c>
      <c r="X448" s="5" t="s">
        <v>11</v>
      </c>
      <c r="Y448" s="5" t="s">
        <v>3</v>
      </c>
      <c r="Z448" s="5" t="s">
        <v>38</v>
      </c>
      <c r="AA448" s="5" t="s">
        <v>11</v>
      </c>
      <c r="AB448" s="5" t="s">
        <v>3</v>
      </c>
      <c r="AC448" s="5" t="s">
        <v>38</v>
      </c>
      <c r="AD448" s="5" t="s">
        <v>11</v>
      </c>
      <c r="AE448" s="5" t="s">
        <v>3</v>
      </c>
      <c r="AF448" s="5" t="s">
        <v>38</v>
      </c>
      <c r="AG448" s="5" t="s">
        <v>11</v>
      </c>
      <c r="AH448" s="5" t="s">
        <v>3</v>
      </c>
      <c r="AI448" s="5" t="s">
        <v>38</v>
      </c>
      <c r="AJ448" s="5" t="s">
        <v>11</v>
      </c>
      <c r="AK448" s="5" t="s">
        <v>3</v>
      </c>
      <c r="AL448" s="5" t="s">
        <v>38</v>
      </c>
      <c r="AM448" s="5" t="s">
        <v>11</v>
      </c>
      <c r="AN448" s="5" t="s">
        <v>3</v>
      </c>
      <c r="AO448" s="5" t="s">
        <v>38</v>
      </c>
      <c r="AP448" s="5" t="s">
        <v>11</v>
      </c>
      <c r="AQ448" s="5" t="s">
        <v>3</v>
      </c>
      <c r="AR448" s="5" t="s">
        <v>38</v>
      </c>
      <c r="AS448" s="5" t="s">
        <v>11</v>
      </c>
      <c r="AT448" s="5" t="s">
        <v>3</v>
      </c>
      <c r="AU448" s="5" t="s">
        <v>38</v>
      </c>
      <c r="AV448" s="5" t="s">
        <v>11</v>
      </c>
      <c r="AW448" s="5" t="s">
        <v>3</v>
      </c>
      <c r="AX448" s="5" t="s">
        <v>38</v>
      </c>
      <c r="AY448" s="5" t="s">
        <v>11</v>
      </c>
      <c r="AZ448" s="5" t="s">
        <v>3</v>
      </c>
      <c r="BA448" s="5" t="s">
        <v>38</v>
      </c>
      <c r="BB448" s="5" t="s">
        <v>11</v>
      </c>
      <c r="BC448" s="5" t="s">
        <v>3</v>
      </c>
      <c r="BD448" s="5" t="s">
        <v>38</v>
      </c>
      <c r="BE448" s="5" t="s">
        <v>11</v>
      </c>
      <c r="BF448" s="5" t="s">
        <v>3</v>
      </c>
      <c r="BG448" s="5" t="s">
        <v>38</v>
      </c>
      <c r="BH448" s="5" t="s">
        <v>11</v>
      </c>
      <c r="BI448" s="5" t="s">
        <v>3</v>
      </c>
      <c r="BJ448" s="5" t="s">
        <v>38</v>
      </c>
      <c r="BK448" s="5" t="s">
        <v>11</v>
      </c>
      <c r="BL448" s="5" t="s">
        <v>3</v>
      </c>
      <c r="BM448" s="5" t="s">
        <v>38</v>
      </c>
      <c r="BN448" s="5" t="s">
        <v>11</v>
      </c>
      <c r="BO448" s="5" t="s">
        <v>3</v>
      </c>
      <c r="BP448" s="5" t="s">
        <v>38</v>
      </c>
      <c r="BQ448" s="5" t="s">
        <v>11</v>
      </c>
      <c r="BR448" s="5" t="s">
        <v>3</v>
      </c>
      <c r="BS448" s="5" t="s">
        <v>38</v>
      </c>
      <c r="BT448" s="5" t="s">
        <v>11</v>
      </c>
      <c r="BU448" s="5" t="s">
        <v>3</v>
      </c>
      <c r="BV448" s="5" t="s">
        <v>38</v>
      </c>
      <c r="BW448" s="5" t="s">
        <v>11</v>
      </c>
      <c r="BX448" s="5" t="s">
        <v>3</v>
      </c>
      <c r="BY448" s="5" t="s">
        <v>38</v>
      </c>
    </row>
    <row r="449" spans="1:104" ht="3" customHeight="1"/>
    <row r="450" spans="1:104" s="1" customFormat="1">
      <c r="A450" s="11">
        <v>1</v>
      </c>
      <c r="B450" s="11" t="s">
        <v>53</v>
      </c>
      <c r="C450" s="7">
        <v>500</v>
      </c>
      <c r="D450" s="7">
        <v>39000</v>
      </c>
      <c r="E450" s="7">
        <f t="shared" ref="E450:E470" si="325">C450*D450</f>
        <v>19500000</v>
      </c>
      <c r="F450" s="7"/>
      <c r="G450" s="7"/>
      <c r="H450" s="7">
        <f t="shared" ref="H450:H470" si="326">F450*G450</f>
        <v>0</v>
      </c>
      <c r="I450" s="7"/>
      <c r="J450" s="7"/>
      <c r="K450" s="7">
        <f t="shared" ref="K450:K470" si="327">I450*J450</f>
        <v>0</v>
      </c>
      <c r="L450" s="7"/>
      <c r="M450" s="7"/>
      <c r="N450" s="7">
        <f t="shared" ref="N450:N470" si="328">L450*M450</f>
        <v>0</v>
      </c>
      <c r="O450" s="7">
        <v>155</v>
      </c>
      <c r="P450" s="7">
        <v>38500</v>
      </c>
      <c r="Q450" s="7">
        <f t="shared" ref="Q450:Q470" si="329">O450*P450</f>
        <v>5967500</v>
      </c>
      <c r="R450" s="7"/>
      <c r="S450" s="7"/>
      <c r="T450" s="7">
        <f t="shared" ref="T450:T470" si="330">R450*S450</f>
        <v>0</v>
      </c>
      <c r="U450" s="7">
        <v>25</v>
      </c>
      <c r="V450" s="7">
        <v>43000</v>
      </c>
      <c r="W450" s="7">
        <f t="shared" ref="W450:W470" si="331">U450*V450</f>
        <v>1075000</v>
      </c>
      <c r="X450" s="7"/>
      <c r="Y450" s="7"/>
      <c r="Z450" s="7">
        <f t="shared" ref="Z450:Z470" si="332">X450*Y450</f>
        <v>0</v>
      </c>
      <c r="AA450" s="7">
        <v>140</v>
      </c>
      <c r="AB450" s="7">
        <v>39000</v>
      </c>
      <c r="AC450" s="7">
        <f t="shared" ref="AC450:AC470" si="333">AA450*AB450</f>
        <v>5460000</v>
      </c>
      <c r="AD450" s="7">
        <v>20</v>
      </c>
      <c r="AE450" s="7">
        <v>38000</v>
      </c>
      <c r="AF450" s="7">
        <f t="shared" ref="AF450:AF470" si="334">AD450*AE450</f>
        <v>760000</v>
      </c>
      <c r="AG450" s="7"/>
      <c r="AH450" s="7"/>
      <c r="AI450" s="7">
        <f t="shared" ref="AI450:AI470" si="335">AG450*AH450</f>
        <v>0</v>
      </c>
      <c r="AJ450" s="7">
        <v>7</v>
      </c>
      <c r="AK450" s="7">
        <v>45000</v>
      </c>
      <c r="AL450" s="7">
        <f t="shared" ref="AL450:AL470" si="336">AJ450*AK450</f>
        <v>315000</v>
      </c>
      <c r="AM450" s="7"/>
      <c r="AN450" s="7"/>
      <c r="AO450" s="7">
        <f t="shared" ref="AO450:AO470" si="337">AM450*AN450</f>
        <v>0</v>
      </c>
      <c r="AP450" s="7"/>
      <c r="AQ450" s="7"/>
      <c r="AR450" s="7">
        <f t="shared" ref="AR450:AR470" si="338">AP450*AQ450</f>
        <v>0</v>
      </c>
      <c r="AS450" s="7"/>
      <c r="AT450" s="7"/>
      <c r="AU450" s="7">
        <f t="shared" ref="AU450:AU470" si="339">AS450*AT450</f>
        <v>0</v>
      </c>
      <c r="AV450" s="14"/>
      <c r="AW450" s="14"/>
      <c r="AX450" s="14">
        <f t="shared" ref="AX450:AX470" si="340">AV450*AW450</f>
        <v>0</v>
      </c>
      <c r="AY450" s="14"/>
      <c r="AZ450" s="14"/>
      <c r="BA450" s="14">
        <f t="shared" ref="BA450:BA470" si="341">AY450*AZ450</f>
        <v>0</v>
      </c>
      <c r="BB450" s="14"/>
      <c r="BC450" s="14"/>
      <c r="BD450" s="14">
        <f t="shared" ref="BD450:BD470" si="342">BB450*BC450</f>
        <v>0</v>
      </c>
      <c r="BE450" s="14"/>
      <c r="BF450" s="14"/>
      <c r="BG450" s="14">
        <f t="shared" ref="BG450:BG470" si="343">BE450*BF450</f>
        <v>0</v>
      </c>
      <c r="BH450" s="14"/>
      <c r="BI450" s="14"/>
      <c r="BJ450" s="14">
        <f t="shared" ref="BJ450:BJ470" si="344">BH450*BI450</f>
        <v>0</v>
      </c>
      <c r="BK450" s="14"/>
      <c r="BL450" s="14"/>
      <c r="BM450" s="14">
        <f t="shared" ref="BM450:BM470" si="345">BK450*BL450</f>
        <v>0</v>
      </c>
      <c r="BN450" s="14"/>
      <c r="BO450" s="14"/>
      <c r="BP450" s="14">
        <f t="shared" ref="BP450:BP470" si="346">BN450*BO450</f>
        <v>0</v>
      </c>
      <c r="BQ450" s="14"/>
      <c r="BR450" s="14"/>
      <c r="BS450" s="14">
        <f t="shared" ref="BS450:BS470" si="347">BQ450*BR450</f>
        <v>0</v>
      </c>
      <c r="BT450" s="14"/>
      <c r="BU450" s="14"/>
      <c r="BV450" s="14">
        <f t="shared" ref="BV450:BV470" si="348">BT450*BU450</f>
        <v>0</v>
      </c>
      <c r="BW450" s="14"/>
      <c r="BX450" s="14"/>
      <c r="BY450" s="14">
        <f t="shared" ref="BY450:BY470" si="349">BW450*BX450</f>
        <v>0</v>
      </c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</row>
    <row r="451" spans="1:104" s="1" customFormat="1">
      <c r="A451" s="11">
        <v>2</v>
      </c>
      <c r="B451" s="11" t="s">
        <v>56</v>
      </c>
      <c r="C451" s="7"/>
      <c r="D451" s="7"/>
      <c r="E451" s="7">
        <f t="shared" si="325"/>
        <v>0</v>
      </c>
      <c r="F451" s="7"/>
      <c r="G451" s="7"/>
      <c r="H451" s="7">
        <f t="shared" si="326"/>
        <v>0</v>
      </c>
      <c r="I451" s="7"/>
      <c r="J451" s="7"/>
      <c r="K451" s="7">
        <f t="shared" si="327"/>
        <v>0</v>
      </c>
      <c r="L451" s="7"/>
      <c r="M451" s="7"/>
      <c r="N451" s="7">
        <f t="shared" si="328"/>
        <v>0</v>
      </c>
      <c r="O451" s="7"/>
      <c r="P451" s="7"/>
      <c r="Q451" s="7">
        <f t="shared" si="329"/>
        <v>0</v>
      </c>
      <c r="R451" s="7"/>
      <c r="S451" s="7"/>
      <c r="T451" s="7">
        <f t="shared" si="330"/>
        <v>0</v>
      </c>
      <c r="U451" s="7">
        <v>15</v>
      </c>
      <c r="V451" s="7">
        <v>37000</v>
      </c>
      <c r="W451" s="7">
        <f t="shared" si="331"/>
        <v>555000</v>
      </c>
      <c r="X451" s="7"/>
      <c r="Y451" s="7"/>
      <c r="Z451" s="7">
        <f t="shared" si="332"/>
        <v>0</v>
      </c>
      <c r="AA451" s="7">
        <v>50</v>
      </c>
      <c r="AB451" s="7">
        <v>36000</v>
      </c>
      <c r="AC451" s="7">
        <f t="shared" si="333"/>
        <v>1800000</v>
      </c>
      <c r="AD451" s="7"/>
      <c r="AE451" s="7"/>
      <c r="AF451" s="7">
        <f t="shared" si="334"/>
        <v>0</v>
      </c>
      <c r="AG451" s="7"/>
      <c r="AH451" s="7"/>
      <c r="AI451" s="7">
        <f t="shared" si="335"/>
        <v>0</v>
      </c>
      <c r="AJ451" s="7"/>
      <c r="AK451" s="7"/>
      <c r="AL451" s="7">
        <f t="shared" si="336"/>
        <v>0</v>
      </c>
      <c r="AM451" s="7"/>
      <c r="AN451" s="7"/>
      <c r="AO451" s="7">
        <f t="shared" si="337"/>
        <v>0</v>
      </c>
      <c r="AP451" s="7"/>
      <c r="AQ451" s="7"/>
      <c r="AR451" s="7">
        <f t="shared" si="338"/>
        <v>0</v>
      </c>
      <c r="AS451" s="7"/>
      <c r="AT451" s="7"/>
      <c r="AU451" s="7">
        <f t="shared" si="339"/>
        <v>0</v>
      </c>
      <c r="AV451" s="14"/>
      <c r="AW451" s="14"/>
      <c r="AX451" s="14">
        <f t="shared" si="340"/>
        <v>0</v>
      </c>
      <c r="AY451" s="14"/>
      <c r="AZ451" s="14"/>
      <c r="BA451" s="14">
        <f t="shared" si="341"/>
        <v>0</v>
      </c>
      <c r="BB451" s="14"/>
      <c r="BC451" s="14"/>
      <c r="BD451" s="14">
        <f t="shared" si="342"/>
        <v>0</v>
      </c>
      <c r="BE451" s="14"/>
      <c r="BF451" s="14"/>
      <c r="BG451" s="14">
        <f t="shared" si="343"/>
        <v>0</v>
      </c>
      <c r="BH451" s="14"/>
      <c r="BI451" s="14"/>
      <c r="BJ451" s="14">
        <f t="shared" si="344"/>
        <v>0</v>
      </c>
      <c r="BK451" s="14"/>
      <c r="BL451" s="14"/>
      <c r="BM451" s="14">
        <f t="shared" si="345"/>
        <v>0</v>
      </c>
      <c r="BN451" s="14"/>
      <c r="BO451" s="14"/>
      <c r="BP451" s="14">
        <f t="shared" si="346"/>
        <v>0</v>
      </c>
      <c r="BQ451" s="14"/>
      <c r="BR451" s="14"/>
      <c r="BS451" s="14">
        <f t="shared" si="347"/>
        <v>0</v>
      </c>
      <c r="BT451" s="14"/>
      <c r="BU451" s="14"/>
      <c r="BV451" s="14">
        <f t="shared" si="348"/>
        <v>0</v>
      </c>
      <c r="BW451" s="14"/>
      <c r="BX451" s="14"/>
      <c r="BY451" s="14">
        <f t="shared" si="349"/>
        <v>0</v>
      </c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</row>
    <row r="452" spans="1:104" s="1" customFormat="1">
      <c r="A452" s="11">
        <v>3</v>
      </c>
      <c r="B452" s="11" t="s">
        <v>58</v>
      </c>
      <c r="C452" s="7"/>
      <c r="D452" s="7"/>
      <c r="E452" s="7">
        <f t="shared" si="325"/>
        <v>0</v>
      </c>
      <c r="F452" s="7"/>
      <c r="G452" s="7"/>
      <c r="H452" s="7">
        <f t="shared" si="326"/>
        <v>0</v>
      </c>
      <c r="I452" s="7"/>
      <c r="J452" s="7"/>
      <c r="K452" s="7">
        <f t="shared" si="327"/>
        <v>0</v>
      </c>
      <c r="L452" s="7"/>
      <c r="M452" s="7"/>
      <c r="N452" s="7">
        <f t="shared" si="328"/>
        <v>0</v>
      </c>
      <c r="O452" s="7">
        <v>480</v>
      </c>
      <c r="P452" s="7">
        <v>34000</v>
      </c>
      <c r="Q452" s="7">
        <f t="shared" si="329"/>
        <v>16320000</v>
      </c>
      <c r="R452" s="7"/>
      <c r="S452" s="7"/>
      <c r="T452" s="7">
        <f t="shared" si="330"/>
        <v>0</v>
      </c>
      <c r="U452" s="7"/>
      <c r="V452" s="7"/>
      <c r="W452" s="7">
        <f t="shared" si="331"/>
        <v>0</v>
      </c>
      <c r="X452" s="7"/>
      <c r="Y452" s="7"/>
      <c r="Z452" s="7">
        <f t="shared" si="332"/>
        <v>0</v>
      </c>
      <c r="AA452" s="7"/>
      <c r="AB452" s="7"/>
      <c r="AC452" s="7">
        <f t="shared" si="333"/>
        <v>0</v>
      </c>
      <c r="AD452" s="7"/>
      <c r="AE452" s="7"/>
      <c r="AF452" s="7">
        <f t="shared" si="334"/>
        <v>0</v>
      </c>
      <c r="AG452" s="7"/>
      <c r="AH452" s="7"/>
      <c r="AI452" s="7">
        <f t="shared" si="335"/>
        <v>0</v>
      </c>
      <c r="AJ452" s="7">
        <v>0.5</v>
      </c>
      <c r="AK452" s="7">
        <v>36000</v>
      </c>
      <c r="AL452" s="7">
        <f t="shared" si="336"/>
        <v>18000</v>
      </c>
      <c r="AM452" s="7"/>
      <c r="AN452" s="7"/>
      <c r="AO452" s="7">
        <f t="shared" si="337"/>
        <v>0</v>
      </c>
      <c r="AP452" s="7"/>
      <c r="AQ452" s="7"/>
      <c r="AR452" s="7">
        <f t="shared" si="338"/>
        <v>0</v>
      </c>
      <c r="AS452" s="7"/>
      <c r="AT452" s="7"/>
      <c r="AU452" s="7">
        <f t="shared" si="339"/>
        <v>0</v>
      </c>
      <c r="AV452" s="14"/>
      <c r="AW452" s="14"/>
      <c r="AX452" s="14">
        <f t="shared" si="340"/>
        <v>0</v>
      </c>
      <c r="AY452" s="14"/>
      <c r="AZ452" s="14"/>
      <c r="BA452" s="14">
        <f t="shared" si="341"/>
        <v>0</v>
      </c>
      <c r="BB452" s="14"/>
      <c r="BC452" s="14"/>
      <c r="BD452" s="14">
        <f t="shared" si="342"/>
        <v>0</v>
      </c>
      <c r="BE452" s="14"/>
      <c r="BF452" s="14"/>
      <c r="BG452" s="14">
        <f t="shared" si="343"/>
        <v>0</v>
      </c>
      <c r="BH452" s="14"/>
      <c r="BI452" s="14"/>
      <c r="BJ452" s="14">
        <f t="shared" si="344"/>
        <v>0</v>
      </c>
      <c r="BK452" s="14"/>
      <c r="BL452" s="14"/>
      <c r="BM452" s="14">
        <f t="shared" si="345"/>
        <v>0</v>
      </c>
      <c r="BN452" s="14"/>
      <c r="BO452" s="14"/>
      <c r="BP452" s="14">
        <f t="shared" si="346"/>
        <v>0</v>
      </c>
      <c r="BQ452" s="14"/>
      <c r="BR452" s="14"/>
      <c r="BS452" s="14">
        <f t="shared" si="347"/>
        <v>0</v>
      </c>
      <c r="BT452" s="14"/>
      <c r="BU452" s="14"/>
      <c r="BV452" s="14">
        <f t="shared" si="348"/>
        <v>0</v>
      </c>
      <c r="BW452" s="14"/>
      <c r="BX452" s="14"/>
      <c r="BY452" s="14">
        <f t="shared" si="349"/>
        <v>0</v>
      </c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</row>
    <row r="453" spans="1:104" s="1" customFormat="1">
      <c r="A453" s="11">
        <v>4</v>
      </c>
      <c r="B453" s="11" t="s">
        <v>61</v>
      </c>
      <c r="C453" s="7"/>
      <c r="D453" s="7"/>
      <c r="E453" s="7">
        <f t="shared" si="325"/>
        <v>0</v>
      </c>
      <c r="F453" s="7">
        <v>20</v>
      </c>
      <c r="G453" s="7">
        <v>34000</v>
      </c>
      <c r="H453" s="7">
        <f t="shared" si="326"/>
        <v>680000</v>
      </c>
      <c r="I453" s="7"/>
      <c r="J453" s="7"/>
      <c r="K453" s="7">
        <f t="shared" si="327"/>
        <v>0</v>
      </c>
      <c r="L453" s="7"/>
      <c r="M453" s="7"/>
      <c r="N453" s="7">
        <f t="shared" si="328"/>
        <v>0</v>
      </c>
      <c r="O453" s="7"/>
      <c r="P453" s="7"/>
      <c r="Q453" s="7">
        <f t="shared" si="329"/>
        <v>0</v>
      </c>
      <c r="R453" s="7">
        <v>20</v>
      </c>
      <c r="S453" s="7">
        <v>33000</v>
      </c>
      <c r="T453" s="7">
        <f t="shared" si="330"/>
        <v>660000</v>
      </c>
      <c r="U453" s="7">
        <v>5</v>
      </c>
      <c r="V453" s="7">
        <v>34000</v>
      </c>
      <c r="W453" s="7">
        <f t="shared" si="331"/>
        <v>170000</v>
      </c>
      <c r="X453" s="7">
        <v>5</v>
      </c>
      <c r="Y453" s="7">
        <v>34000</v>
      </c>
      <c r="Z453" s="7">
        <f t="shared" si="332"/>
        <v>170000</v>
      </c>
      <c r="AA453" s="7">
        <v>15</v>
      </c>
      <c r="AB453" s="7">
        <v>33000</v>
      </c>
      <c r="AC453" s="7">
        <f t="shared" si="333"/>
        <v>495000</v>
      </c>
      <c r="AD453" s="7">
        <v>32</v>
      </c>
      <c r="AE453" s="7">
        <v>33000</v>
      </c>
      <c r="AF453" s="7">
        <f t="shared" si="334"/>
        <v>1056000</v>
      </c>
      <c r="AG453" s="7">
        <v>3</v>
      </c>
      <c r="AH453" s="7">
        <v>35000</v>
      </c>
      <c r="AI453" s="7">
        <f t="shared" si="335"/>
        <v>105000</v>
      </c>
      <c r="AJ453" s="7"/>
      <c r="AK453" s="7"/>
      <c r="AL453" s="7">
        <f t="shared" si="336"/>
        <v>0</v>
      </c>
      <c r="AM453" s="7"/>
      <c r="AN453" s="7"/>
      <c r="AO453" s="7">
        <f t="shared" si="337"/>
        <v>0</v>
      </c>
      <c r="AP453" s="7"/>
      <c r="AQ453" s="7"/>
      <c r="AR453" s="7">
        <f t="shared" si="338"/>
        <v>0</v>
      </c>
      <c r="AS453" s="7"/>
      <c r="AT453" s="7"/>
      <c r="AU453" s="7">
        <f t="shared" si="339"/>
        <v>0</v>
      </c>
      <c r="AV453" s="14"/>
      <c r="AW453" s="14"/>
      <c r="AX453" s="14">
        <f t="shared" si="340"/>
        <v>0</v>
      </c>
      <c r="AY453" s="14"/>
      <c r="AZ453" s="14"/>
      <c r="BA453" s="14">
        <f t="shared" si="341"/>
        <v>0</v>
      </c>
      <c r="BB453" s="14"/>
      <c r="BC453" s="14"/>
      <c r="BD453" s="14">
        <f t="shared" si="342"/>
        <v>0</v>
      </c>
      <c r="BE453" s="14"/>
      <c r="BF453" s="14"/>
      <c r="BG453" s="14">
        <f t="shared" si="343"/>
        <v>0</v>
      </c>
      <c r="BH453" s="14"/>
      <c r="BI453" s="14"/>
      <c r="BJ453" s="14">
        <f t="shared" si="344"/>
        <v>0</v>
      </c>
      <c r="BK453" s="14"/>
      <c r="BL453" s="14"/>
      <c r="BM453" s="14">
        <f t="shared" si="345"/>
        <v>0</v>
      </c>
      <c r="BN453" s="14"/>
      <c r="BO453" s="14"/>
      <c r="BP453" s="14">
        <f t="shared" si="346"/>
        <v>0</v>
      </c>
      <c r="BQ453" s="14"/>
      <c r="BR453" s="14"/>
      <c r="BS453" s="14">
        <f t="shared" si="347"/>
        <v>0</v>
      </c>
      <c r="BT453" s="14"/>
      <c r="BU453" s="14"/>
      <c r="BV453" s="14">
        <f t="shared" si="348"/>
        <v>0</v>
      </c>
      <c r="BW453" s="14"/>
      <c r="BX453" s="14"/>
      <c r="BY453" s="14">
        <f t="shared" si="349"/>
        <v>0</v>
      </c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</row>
    <row r="454" spans="1:104" s="1" customFormat="1">
      <c r="A454" s="11">
        <v>5</v>
      </c>
      <c r="B454" s="11" t="s">
        <v>63</v>
      </c>
      <c r="C454" s="7"/>
      <c r="D454" s="7"/>
      <c r="E454" s="7">
        <f t="shared" si="325"/>
        <v>0</v>
      </c>
      <c r="F454" s="7"/>
      <c r="G454" s="7"/>
      <c r="H454" s="7">
        <f t="shared" si="326"/>
        <v>0</v>
      </c>
      <c r="I454" s="7"/>
      <c r="J454" s="7"/>
      <c r="K454" s="7">
        <f t="shared" si="327"/>
        <v>0</v>
      </c>
      <c r="L454" s="7"/>
      <c r="M454" s="7"/>
      <c r="N454" s="7">
        <f t="shared" si="328"/>
        <v>0</v>
      </c>
      <c r="O454" s="7"/>
      <c r="P454" s="7"/>
      <c r="Q454" s="7">
        <f t="shared" si="329"/>
        <v>0</v>
      </c>
      <c r="R454" s="7"/>
      <c r="S454" s="7"/>
      <c r="T454" s="7">
        <f t="shared" si="330"/>
        <v>0</v>
      </c>
      <c r="U454" s="7"/>
      <c r="V454" s="7"/>
      <c r="W454" s="7">
        <f t="shared" si="331"/>
        <v>0</v>
      </c>
      <c r="X454" s="7"/>
      <c r="Y454" s="7"/>
      <c r="Z454" s="7">
        <f t="shared" si="332"/>
        <v>0</v>
      </c>
      <c r="AA454" s="7">
        <v>5</v>
      </c>
      <c r="AB454" s="7">
        <v>31000</v>
      </c>
      <c r="AC454" s="7">
        <f t="shared" si="333"/>
        <v>155000</v>
      </c>
      <c r="AD454" s="7"/>
      <c r="AE454" s="7"/>
      <c r="AF454" s="7">
        <f t="shared" si="334"/>
        <v>0</v>
      </c>
      <c r="AG454" s="7"/>
      <c r="AH454" s="7"/>
      <c r="AI454" s="7">
        <f t="shared" si="335"/>
        <v>0</v>
      </c>
      <c r="AJ454" s="7"/>
      <c r="AK454" s="7"/>
      <c r="AL454" s="7">
        <f t="shared" si="336"/>
        <v>0</v>
      </c>
      <c r="AM454" s="7"/>
      <c r="AN454" s="7"/>
      <c r="AO454" s="7">
        <f t="shared" si="337"/>
        <v>0</v>
      </c>
      <c r="AP454" s="7"/>
      <c r="AQ454" s="7"/>
      <c r="AR454" s="7">
        <f t="shared" si="338"/>
        <v>0</v>
      </c>
      <c r="AS454" s="7"/>
      <c r="AT454" s="7"/>
      <c r="AU454" s="7">
        <f t="shared" si="339"/>
        <v>0</v>
      </c>
      <c r="AV454" s="14"/>
      <c r="AW454" s="14"/>
      <c r="AX454" s="14">
        <f t="shared" si="340"/>
        <v>0</v>
      </c>
      <c r="AY454" s="14"/>
      <c r="AZ454" s="14"/>
      <c r="BA454" s="14">
        <f t="shared" si="341"/>
        <v>0</v>
      </c>
      <c r="BB454" s="14"/>
      <c r="BC454" s="14"/>
      <c r="BD454" s="14">
        <f t="shared" si="342"/>
        <v>0</v>
      </c>
      <c r="BE454" s="14"/>
      <c r="BF454" s="14"/>
      <c r="BG454" s="14">
        <f t="shared" si="343"/>
        <v>0</v>
      </c>
      <c r="BH454" s="14"/>
      <c r="BI454" s="14"/>
      <c r="BJ454" s="14">
        <f t="shared" si="344"/>
        <v>0</v>
      </c>
      <c r="BK454" s="14"/>
      <c r="BL454" s="14"/>
      <c r="BM454" s="14">
        <f t="shared" si="345"/>
        <v>0</v>
      </c>
      <c r="BN454" s="14"/>
      <c r="BO454" s="14"/>
      <c r="BP454" s="14">
        <f t="shared" si="346"/>
        <v>0</v>
      </c>
      <c r="BQ454" s="14"/>
      <c r="BR454" s="14"/>
      <c r="BS454" s="14">
        <f t="shared" si="347"/>
        <v>0</v>
      </c>
      <c r="BT454" s="14"/>
      <c r="BU454" s="14"/>
      <c r="BV454" s="14">
        <f t="shared" si="348"/>
        <v>0</v>
      </c>
      <c r="BW454" s="14"/>
      <c r="BX454" s="14"/>
      <c r="BY454" s="14">
        <f t="shared" si="349"/>
        <v>0</v>
      </c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</row>
    <row r="455" spans="1:104" s="1" customFormat="1">
      <c r="A455" s="11">
        <v>6</v>
      </c>
      <c r="B455" s="11" t="s">
        <v>65</v>
      </c>
      <c r="C455" s="7"/>
      <c r="D455" s="7"/>
      <c r="E455" s="7">
        <f t="shared" si="325"/>
        <v>0</v>
      </c>
      <c r="F455" s="7"/>
      <c r="G455" s="7"/>
      <c r="H455" s="7">
        <f t="shared" si="326"/>
        <v>0</v>
      </c>
      <c r="I455" s="7">
        <v>10</v>
      </c>
      <c r="J455" s="7">
        <v>30000</v>
      </c>
      <c r="K455" s="7">
        <f t="shared" si="327"/>
        <v>300000</v>
      </c>
      <c r="L455" s="7"/>
      <c r="M455" s="7"/>
      <c r="N455" s="7">
        <f t="shared" si="328"/>
        <v>0</v>
      </c>
      <c r="O455" s="7">
        <v>10</v>
      </c>
      <c r="P455" s="7">
        <v>29000</v>
      </c>
      <c r="Q455" s="7">
        <f t="shared" si="329"/>
        <v>290000</v>
      </c>
      <c r="R455" s="7"/>
      <c r="S455" s="7"/>
      <c r="T455" s="7">
        <f t="shared" si="330"/>
        <v>0</v>
      </c>
      <c r="U455" s="7">
        <v>10</v>
      </c>
      <c r="V455" s="7">
        <v>30000</v>
      </c>
      <c r="W455" s="7">
        <f t="shared" si="331"/>
        <v>300000</v>
      </c>
      <c r="X455" s="7"/>
      <c r="Y455" s="7"/>
      <c r="Z455" s="7">
        <f t="shared" si="332"/>
        <v>0</v>
      </c>
      <c r="AA455" s="7">
        <v>20</v>
      </c>
      <c r="AB455" s="7">
        <v>29000</v>
      </c>
      <c r="AC455" s="7">
        <f t="shared" si="333"/>
        <v>580000</v>
      </c>
      <c r="AD455" s="7">
        <v>10</v>
      </c>
      <c r="AE455" s="7">
        <v>29000</v>
      </c>
      <c r="AF455" s="7">
        <f t="shared" si="334"/>
        <v>290000</v>
      </c>
      <c r="AG455" s="7"/>
      <c r="AH455" s="7"/>
      <c r="AI455" s="7">
        <f t="shared" si="335"/>
        <v>0</v>
      </c>
      <c r="AJ455" s="7">
        <v>1</v>
      </c>
      <c r="AK455" s="7">
        <v>32000</v>
      </c>
      <c r="AL455" s="7">
        <f t="shared" si="336"/>
        <v>32000</v>
      </c>
      <c r="AM455" s="7"/>
      <c r="AN455" s="7"/>
      <c r="AO455" s="7">
        <f t="shared" si="337"/>
        <v>0</v>
      </c>
      <c r="AP455" s="7"/>
      <c r="AQ455" s="7"/>
      <c r="AR455" s="7">
        <f t="shared" si="338"/>
        <v>0</v>
      </c>
      <c r="AS455" s="7"/>
      <c r="AT455" s="7"/>
      <c r="AU455" s="7">
        <f t="shared" si="339"/>
        <v>0</v>
      </c>
      <c r="AV455" s="14"/>
      <c r="AW455" s="14"/>
      <c r="AX455" s="14">
        <f t="shared" si="340"/>
        <v>0</v>
      </c>
      <c r="AY455" s="14"/>
      <c r="AZ455" s="14"/>
      <c r="BA455" s="14">
        <f t="shared" si="341"/>
        <v>0</v>
      </c>
      <c r="BB455" s="14"/>
      <c r="BC455" s="14"/>
      <c r="BD455" s="14">
        <f t="shared" si="342"/>
        <v>0</v>
      </c>
      <c r="BE455" s="14"/>
      <c r="BF455" s="14"/>
      <c r="BG455" s="14">
        <f t="shared" si="343"/>
        <v>0</v>
      </c>
      <c r="BH455" s="14"/>
      <c r="BI455" s="14"/>
      <c r="BJ455" s="14">
        <f t="shared" si="344"/>
        <v>0</v>
      </c>
      <c r="BK455" s="14"/>
      <c r="BL455" s="14"/>
      <c r="BM455" s="14">
        <f t="shared" si="345"/>
        <v>0</v>
      </c>
      <c r="BN455" s="14"/>
      <c r="BO455" s="14"/>
      <c r="BP455" s="14">
        <f t="shared" si="346"/>
        <v>0</v>
      </c>
      <c r="BQ455" s="14"/>
      <c r="BR455" s="14"/>
      <c r="BS455" s="14">
        <f t="shared" si="347"/>
        <v>0</v>
      </c>
      <c r="BT455" s="14"/>
      <c r="BU455" s="14"/>
      <c r="BV455" s="14">
        <f t="shared" si="348"/>
        <v>0</v>
      </c>
      <c r="BW455" s="14"/>
      <c r="BX455" s="14"/>
      <c r="BY455" s="14">
        <f t="shared" si="349"/>
        <v>0</v>
      </c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</row>
    <row r="456" spans="1:104" s="1" customFormat="1">
      <c r="A456" s="11">
        <v>7</v>
      </c>
      <c r="B456" s="11" t="s">
        <v>67</v>
      </c>
      <c r="C456" s="7"/>
      <c r="D456" s="7"/>
      <c r="E456" s="7">
        <f t="shared" si="325"/>
        <v>0</v>
      </c>
      <c r="F456" s="7">
        <v>40</v>
      </c>
      <c r="G456" s="7">
        <v>16000</v>
      </c>
      <c r="H456" s="7">
        <f t="shared" si="326"/>
        <v>640000</v>
      </c>
      <c r="I456" s="7"/>
      <c r="J456" s="7"/>
      <c r="K456" s="7">
        <f t="shared" si="327"/>
        <v>0</v>
      </c>
      <c r="L456" s="7"/>
      <c r="M456" s="7"/>
      <c r="N456" s="7">
        <f t="shared" si="328"/>
        <v>0</v>
      </c>
      <c r="O456" s="7"/>
      <c r="P456" s="7"/>
      <c r="Q456" s="7">
        <f t="shared" si="329"/>
        <v>0</v>
      </c>
      <c r="R456" s="7">
        <v>80</v>
      </c>
      <c r="S456" s="7">
        <v>13500</v>
      </c>
      <c r="T456" s="7">
        <f t="shared" si="330"/>
        <v>1080000</v>
      </c>
      <c r="U456" s="7"/>
      <c r="V456" s="7"/>
      <c r="W456" s="7">
        <f t="shared" si="331"/>
        <v>0</v>
      </c>
      <c r="X456" s="7"/>
      <c r="Y456" s="7"/>
      <c r="Z456" s="7">
        <f t="shared" si="332"/>
        <v>0</v>
      </c>
      <c r="AA456" s="7">
        <v>425</v>
      </c>
      <c r="AB456" s="7">
        <v>14000</v>
      </c>
      <c r="AC456" s="7">
        <f t="shared" si="333"/>
        <v>5950000</v>
      </c>
      <c r="AD456" s="7"/>
      <c r="AE456" s="7"/>
      <c r="AF456" s="7">
        <f t="shared" si="334"/>
        <v>0</v>
      </c>
      <c r="AG456" s="7">
        <v>5</v>
      </c>
      <c r="AH456" s="7">
        <v>15000</v>
      </c>
      <c r="AI456" s="7">
        <f t="shared" si="335"/>
        <v>75000</v>
      </c>
      <c r="AJ456" s="7"/>
      <c r="AK456" s="7"/>
      <c r="AL456" s="7">
        <f t="shared" si="336"/>
        <v>0</v>
      </c>
      <c r="AM456" s="7"/>
      <c r="AN456" s="7"/>
      <c r="AO456" s="7">
        <f t="shared" si="337"/>
        <v>0</v>
      </c>
      <c r="AP456" s="7"/>
      <c r="AQ456" s="7"/>
      <c r="AR456" s="7">
        <f t="shared" si="338"/>
        <v>0</v>
      </c>
      <c r="AS456" s="7"/>
      <c r="AT456" s="7"/>
      <c r="AU456" s="7">
        <f t="shared" si="339"/>
        <v>0</v>
      </c>
      <c r="AV456" s="14"/>
      <c r="AW456" s="14"/>
      <c r="AX456" s="14">
        <f t="shared" si="340"/>
        <v>0</v>
      </c>
      <c r="AY456" s="14"/>
      <c r="AZ456" s="14"/>
      <c r="BA456" s="14">
        <f t="shared" si="341"/>
        <v>0</v>
      </c>
      <c r="BB456" s="14"/>
      <c r="BC456" s="14"/>
      <c r="BD456" s="14">
        <f t="shared" si="342"/>
        <v>0</v>
      </c>
      <c r="BE456" s="14"/>
      <c r="BF456" s="14"/>
      <c r="BG456" s="14">
        <f t="shared" si="343"/>
        <v>0</v>
      </c>
      <c r="BH456" s="14"/>
      <c r="BI456" s="14"/>
      <c r="BJ456" s="14">
        <f t="shared" si="344"/>
        <v>0</v>
      </c>
      <c r="BK456" s="14"/>
      <c r="BL456" s="14"/>
      <c r="BM456" s="14">
        <f t="shared" si="345"/>
        <v>0</v>
      </c>
      <c r="BN456" s="14"/>
      <c r="BO456" s="14"/>
      <c r="BP456" s="14">
        <f t="shared" si="346"/>
        <v>0</v>
      </c>
      <c r="BQ456" s="14"/>
      <c r="BR456" s="14"/>
      <c r="BS456" s="14">
        <f t="shared" si="347"/>
        <v>0</v>
      </c>
      <c r="BT456" s="14"/>
      <c r="BU456" s="14"/>
      <c r="BV456" s="14">
        <f t="shared" si="348"/>
        <v>0</v>
      </c>
      <c r="BW456" s="14"/>
      <c r="BX456" s="14"/>
      <c r="BY456" s="14">
        <f t="shared" si="349"/>
        <v>0</v>
      </c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</row>
    <row r="457" spans="1:104" s="1" customFormat="1">
      <c r="A457" s="11">
        <v>8</v>
      </c>
      <c r="B457" s="11" t="s">
        <v>69</v>
      </c>
      <c r="C457" s="7"/>
      <c r="D457" s="7"/>
      <c r="E457" s="7">
        <f t="shared" si="325"/>
        <v>0</v>
      </c>
      <c r="F457" s="7">
        <v>30</v>
      </c>
      <c r="G457" s="7">
        <v>33000</v>
      </c>
      <c r="H457" s="7">
        <f t="shared" si="326"/>
        <v>990000</v>
      </c>
      <c r="I457" s="7"/>
      <c r="J457" s="7"/>
      <c r="K457" s="7">
        <f t="shared" si="327"/>
        <v>0</v>
      </c>
      <c r="L457" s="7"/>
      <c r="M457" s="7"/>
      <c r="N457" s="7">
        <f t="shared" si="328"/>
        <v>0</v>
      </c>
      <c r="O457" s="7"/>
      <c r="P457" s="7"/>
      <c r="Q457" s="7">
        <f t="shared" si="329"/>
        <v>0</v>
      </c>
      <c r="R457" s="7">
        <v>20</v>
      </c>
      <c r="S457" s="7">
        <v>30000</v>
      </c>
      <c r="T457" s="7">
        <f t="shared" si="330"/>
        <v>600000</v>
      </c>
      <c r="U457" s="7">
        <v>20</v>
      </c>
      <c r="V457" s="7">
        <v>33000</v>
      </c>
      <c r="W457" s="7">
        <f t="shared" si="331"/>
        <v>660000</v>
      </c>
      <c r="X457" s="7">
        <v>10</v>
      </c>
      <c r="Y457" s="7">
        <v>33000</v>
      </c>
      <c r="Z457" s="7">
        <f t="shared" si="332"/>
        <v>330000</v>
      </c>
      <c r="AA457" s="7">
        <v>70</v>
      </c>
      <c r="AB457" s="7">
        <v>30000</v>
      </c>
      <c r="AC457" s="7">
        <f t="shared" si="333"/>
        <v>2100000</v>
      </c>
      <c r="AD457" s="7">
        <v>70</v>
      </c>
      <c r="AE457" s="7">
        <v>30000</v>
      </c>
      <c r="AF457" s="7">
        <f t="shared" si="334"/>
        <v>2100000</v>
      </c>
      <c r="AG457" s="7"/>
      <c r="AH457" s="7"/>
      <c r="AI457" s="7">
        <f t="shared" si="335"/>
        <v>0</v>
      </c>
      <c r="AJ457" s="7">
        <v>2.5</v>
      </c>
      <c r="AK457" s="7">
        <v>33000</v>
      </c>
      <c r="AL457" s="7">
        <f t="shared" si="336"/>
        <v>82500</v>
      </c>
      <c r="AM457" s="7"/>
      <c r="AN457" s="7"/>
      <c r="AO457" s="7">
        <f t="shared" si="337"/>
        <v>0</v>
      </c>
      <c r="AP457" s="7"/>
      <c r="AQ457" s="7"/>
      <c r="AR457" s="7">
        <f t="shared" si="338"/>
        <v>0</v>
      </c>
      <c r="AS457" s="7"/>
      <c r="AT457" s="7"/>
      <c r="AU457" s="7">
        <f t="shared" si="339"/>
        <v>0</v>
      </c>
      <c r="AV457" s="14"/>
      <c r="AW457" s="14"/>
      <c r="AX457" s="14">
        <f t="shared" si="340"/>
        <v>0</v>
      </c>
      <c r="AY457" s="14"/>
      <c r="AZ457" s="14"/>
      <c r="BA457" s="14">
        <f t="shared" si="341"/>
        <v>0</v>
      </c>
      <c r="BB457" s="14"/>
      <c r="BC457" s="14"/>
      <c r="BD457" s="14">
        <f t="shared" si="342"/>
        <v>0</v>
      </c>
      <c r="BE457" s="14"/>
      <c r="BF457" s="14"/>
      <c r="BG457" s="14">
        <f t="shared" si="343"/>
        <v>0</v>
      </c>
      <c r="BH457" s="14"/>
      <c r="BI457" s="14"/>
      <c r="BJ457" s="14">
        <f t="shared" si="344"/>
        <v>0</v>
      </c>
      <c r="BK457" s="14"/>
      <c r="BL457" s="14"/>
      <c r="BM457" s="14">
        <f t="shared" si="345"/>
        <v>0</v>
      </c>
      <c r="BN457" s="14"/>
      <c r="BO457" s="14"/>
      <c r="BP457" s="14">
        <f t="shared" si="346"/>
        <v>0</v>
      </c>
      <c r="BQ457" s="14"/>
      <c r="BR457" s="14"/>
      <c r="BS457" s="14">
        <f t="shared" si="347"/>
        <v>0</v>
      </c>
      <c r="BT457" s="14"/>
      <c r="BU457" s="14"/>
      <c r="BV457" s="14">
        <f t="shared" si="348"/>
        <v>0</v>
      </c>
      <c r="BW457" s="14"/>
      <c r="BX457" s="14"/>
      <c r="BY457" s="14">
        <f t="shared" si="349"/>
        <v>0</v>
      </c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</row>
    <row r="458" spans="1:104" s="1" customFormat="1">
      <c r="A458" s="11">
        <v>9</v>
      </c>
      <c r="B458" s="11" t="s">
        <v>72</v>
      </c>
      <c r="C458" s="7"/>
      <c r="D458" s="7"/>
      <c r="E458" s="7">
        <f t="shared" si="325"/>
        <v>0</v>
      </c>
      <c r="F458" s="7">
        <v>20</v>
      </c>
      <c r="G458" s="7">
        <v>11000</v>
      </c>
      <c r="H458" s="7">
        <f t="shared" si="326"/>
        <v>220000</v>
      </c>
      <c r="I458" s="7">
        <v>40</v>
      </c>
      <c r="J458" s="7">
        <v>10000</v>
      </c>
      <c r="K458" s="7">
        <f t="shared" si="327"/>
        <v>400000</v>
      </c>
      <c r="L458" s="7">
        <v>20</v>
      </c>
      <c r="M458" s="7">
        <v>13000</v>
      </c>
      <c r="N458" s="7">
        <f t="shared" si="328"/>
        <v>260000</v>
      </c>
      <c r="O458" s="7"/>
      <c r="P458" s="7"/>
      <c r="Q458" s="7">
        <f t="shared" si="329"/>
        <v>0</v>
      </c>
      <c r="R458" s="7">
        <v>20</v>
      </c>
      <c r="S458" s="7">
        <v>10000</v>
      </c>
      <c r="T458" s="7">
        <f t="shared" si="330"/>
        <v>200000</v>
      </c>
      <c r="U458" s="7"/>
      <c r="V458" s="7"/>
      <c r="W458" s="7">
        <f t="shared" si="331"/>
        <v>0</v>
      </c>
      <c r="X458" s="7"/>
      <c r="Y458" s="7"/>
      <c r="Z458" s="7">
        <f t="shared" si="332"/>
        <v>0</v>
      </c>
      <c r="AA458" s="7">
        <v>20</v>
      </c>
      <c r="AB458" s="7">
        <v>10000</v>
      </c>
      <c r="AC458" s="7">
        <f t="shared" si="333"/>
        <v>200000</v>
      </c>
      <c r="AD458" s="7">
        <v>60</v>
      </c>
      <c r="AE458" s="7">
        <v>10000</v>
      </c>
      <c r="AF458" s="7">
        <f t="shared" si="334"/>
        <v>600000</v>
      </c>
      <c r="AG458" s="7">
        <v>2</v>
      </c>
      <c r="AH458" s="7">
        <v>11000</v>
      </c>
      <c r="AI458" s="7">
        <f t="shared" si="335"/>
        <v>22000</v>
      </c>
      <c r="AJ458" s="7">
        <v>3</v>
      </c>
      <c r="AK458" s="7">
        <v>12000</v>
      </c>
      <c r="AL458" s="7">
        <f t="shared" si="336"/>
        <v>36000</v>
      </c>
      <c r="AM458" s="7"/>
      <c r="AN458" s="7"/>
      <c r="AO458" s="7">
        <f t="shared" si="337"/>
        <v>0</v>
      </c>
      <c r="AP458" s="7"/>
      <c r="AQ458" s="7"/>
      <c r="AR458" s="7">
        <f t="shared" si="338"/>
        <v>0</v>
      </c>
      <c r="AS458" s="7"/>
      <c r="AT458" s="7"/>
      <c r="AU458" s="7">
        <f t="shared" si="339"/>
        <v>0</v>
      </c>
      <c r="AV458" s="14"/>
      <c r="AW458" s="14"/>
      <c r="AX458" s="14">
        <f t="shared" si="340"/>
        <v>0</v>
      </c>
      <c r="AY458" s="14"/>
      <c r="AZ458" s="14"/>
      <c r="BA458" s="14">
        <f t="shared" si="341"/>
        <v>0</v>
      </c>
      <c r="BB458" s="14"/>
      <c r="BC458" s="14"/>
      <c r="BD458" s="14">
        <f t="shared" si="342"/>
        <v>0</v>
      </c>
      <c r="BE458" s="14"/>
      <c r="BF458" s="14"/>
      <c r="BG458" s="14">
        <f t="shared" si="343"/>
        <v>0</v>
      </c>
      <c r="BH458" s="14"/>
      <c r="BI458" s="14"/>
      <c r="BJ458" s="14">
        <f t="shared" si="344"/>
        <v>0</v>
      </c>
      <c r="BK458" s="14"/>
      <c r="BL458" s="14"/>
      <c r="BM458" s="14">
        <f t="shared" si="345"/>
        <v>0</v>
      </c>
      <c r="BN458" s="14"/>
      <c r="BO458" s="14"/>
      <c r="BP458" s="14">
        <f t="shared" si="346"/>
        <v>0</v>
      </c>
      <c r="BQ458" s="14"/>
      <c r="BR458" s="14"/>
      <c r="BS458" s="14">
        <f t="shared" si="347"/>
        <v>0</v>
      </c>
      <c r="BT458" s="14"/>
      <c r="BU458" s="14"/>
      <c r="BV458" s="14">
        <f t="shared" si="348"/>
        <v>0</v>
      </c>
      <c r="BW458" s="14"/>
      <c r="BX458" s="14"/>
      <c r="BY458" s="14">
        <f t="shared" si="349"/>
        <v>0</v>
      </c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</row>
    <row r="459" spans="1:104" s="1" customFormat="1">
      <c r="A459" s="11">
        <v>10</v>
      </c>
      <c r="B459" s="11" t="s">
        <v>74</v>
      </c>
      <c r="C459" s="7"/>
      <c r="D459" s="7"/>
      <c r="E459" s="7">
        <f t="shared" si="325"/>
        <v>0</v>
      </c>
      <c r="F459" s="7">
        <v>30</v>
      </c>
      <c r="G459" s="7">
        <v>24000</v>
      </c>
      <c r="H459" s="7">
        <f t="shared" si="326"/>
        <v>720000</v>
      </c>
      <c r="I459" s="7"/>
      <c r="J459" s="7"/>
      <c r="K459" s="7">
        <f t="shared" si="327"/>
        <v>0</v>
      </c>
      <c r="L459" s="7"/>
      <c r="M459" s="7"/>
      <c r="N459" s="7">
        <f t="shared" si="328"/>
        <v>0</v>
      </c>
      <c r="O459" s="7"/>
      <c r="P459" s="7"/>
      <c r="Q459" s="7">
        <f t="shared" si="329"/>
        <v>0</v>
      </c>
      <c r="R459" s="7"/>
      <c r="S459" s="7"/>
      <c r="T459" s="7">
        <f t="shared" si="330"/>
        <v>0</v>
      </c>
      <c r="U459" s="7"/>
      <c r="V459" s="7"/>
      <c r="W459" s="7">
        <f t="shared" si="331"/>
        <v>0</v>
      </c>
      <c r="X459" s="7">
        <v>5</v>
      </c>
      <c r="Y459" s="7">
        <v>24000</v>
      </c>
      <c r="Z459" s="7">
        <f t="shared" si="332"/>
        <v>120000</v>
      </c>
      <c r="AA459" s="7">
        <v>40</v>
      </c>
      <c r="AB459" s="7">
        <v>22000</v>
      </c>
      <c r="AC459" s="7">
        <f t="shared" si="333"/>
        <v>880000</v>
      </c>
      <c r="AD459" s="7">
        <v>30</v>
      </c>
      <c r="AE459" s="7">
        <v>22000</v>
      </c>
      <c r="AF459" s="7">
        <f t="shared" si="334"/>
        <v>660000</v>
      </c>
      <c r="AG459" s="7">
        <v>3</v>
      </c>
      <c r="AH459" s="7">
        <v>22000</v>
      </c>
      <c r="AI459" s="7">
        <f t="shared" si="335"/>
        <v>66000</v>
      </c>
      <c r="AJ459" s="7"/>
      <c r="AK459" s="7"/>
      <c r="AL459" s="7">
        <f t="shared" si="336"/>
        <v>0</v>
      </c>
      <c r="AM459" s="7"/>
      <c r="AN459" s="7"/>
      <c r="AO459" s="7">
        <f t="shared" si="337"/>
        <v>0</v>
      </c>
      <c r="AP459" s="7"/>
      <c r="AQ459" s="7"/>
      <c r="AR459" s="7">
        <f t="shared" si="338"/>
        <v>0</v>
      </c>
      <c r="AS459" s="7"/>
      <c r="AT459" s="7"/>
      <c r="AU459" s="7">
        <f t="shared" si="339"/>
        <v>0</v>
      </c>
      <c r="AV459" s="14"/>
      <c r="AW459" s="14"/>
      <c r="AX459" s="14">
        <f t="shared" si="340"/>
        <v>0</v>
      </c>
      <c r="AY459" s="14"/>
      <c r="AZ459" s="14"/>
      <c r="BA459" s="14">
        <f t="shared" si="341"/>
        <v>0</v>
      </c>
      <c r="BB459" s="14"/>
      <c r="BC459" s="14"/>
      <c r="BD459" s="14">
        <f t="shared" si="342"/>
        <v>0</v>
      </c>
      <c r="BE459" s="14"/>
      <c r="BF459" s="14"/>
      <c r="BG459" s="14">
        <f t="shared" si="343"/>
        <v>0</v>
      </c>
      <c r="BH459" s="14"/>
      <c r="BI459" s="14"/>
      <c r="BJ459" s="14">
        <f t="shared" si="344"/>
        <v>0</v>
      </c>
      <c r="BK459" s="14"/>
      <c r="BL459" s="14"/>
      <c r="BM459" s="14">
        <f t="shared" si="345"/>
        <v>0</v>
      </c>
      <c r="BN459" s="14"/>
      <c r="BO459" s="14"/>
      <c r="BP459" s="14">
        <f t="shared" si="346"/>
        <v>0</v>
      </c>
      <c r="BQ459" s="14"/>
      <c r="BR459" s="14"/>
      <c r="BS459" s="14">
        <f t="shared" si="347"/>
        <v>0</v>
      </c>
      <c r="BT459" s="14"/>
      <c r="BU459" s="14"/>
      <c r="BV459" s="14">
        <f t="shared" si="348"/>
        <v>0</v>
      </c>
      <c r="BW459" s="14"/>
      <c r="BX459" s="14"/>
      <c r="BY459" s="14">
        <f t="shared" si="349"/>
        <v>0</v>
      </c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</row>
    <row r="460" spans="1:104" s="1" customFormat="1">
      <c r="A460" s="11">
        <v>11</v>
      </c>
      <c r="B460" s="11" t="s">
        <v>94</v>
      </c>
      <c r="C460" s="7"/>
      <c r="D460" s="7"/>
      <c r="E460" s="7">
        <f t="shared" si="325"/>
        <v>0</v>
      </c>
      <c r="F460" s="7"/>
      <c r="G460" s="7"/>
      <c r="H460" s="7">
        <f t="shared" si="326"/>
        <v>0</v>
      </c>
      <c r="I460" s="7"/>
      <c r="J460" s="7"/>
      <c r="K460" s="7">
        <f t="shared" si="327"/>
        <v>0</v>
      </c>
      <c r="L460" s="7"/>
      <c r="M460" s="7"/>
      <c r="N460" s="7">
        <f t="shared" si="328"/>
        <v>0</v>
      </c>
      <c r="O460" s="7">
        <v>114</v>
      </c>
      <c r="P460" s="7">
        <v>8000</v>
      </c>
      <c r="Q460" s="7">
        <f t="shared" si="329"/>
        <v>912000</v>
      </c>
      <c r="R460" s="7"/>
      <c r="S460" s="7"/>
      <c r="T460" s="7">
        <f t="shared" si="330"/>
        <v>0</v>
      </c>
      <c r="U460" s="7"/>
      <c r="V460" s="7"/>
      <c r="W460" s="7">
        <f t="shared" si="331"/>
        <v>0</v>
      </c>
      <c r="X460" s="7"/>
      <c r="Y460" s="7"/>
      <c r="Z460" s="7">
        <f t="shared" si="332"/>
        <v>0</v>
      </c>
      <c r="AA460" s="7"/>
      <c r="AB460" s="7"/>
      <c r="AC460" s="7">
        <f t="shared" si="333"/>
        <v>0</v>
      </c>
      <c r="AD460" s="7"/>
      <c r="AE460" s="7"/>
      <c r="AF460" s="7">
        <f t="shared" si="334"/>
        <v>0</v>
      </c>
      <c r="AG460" s="7"/>
      <c r="AH460" s="7"/>
      <c r="AI460" s="7">
        <f t="shared" si="335"/>
        <v>0</v>
      </c>
      <c r="AJ460" s="7"/>
      <c r="AK460" s="7"/>
      <c r="AL460" s="7">
        <f t="shared" si="336"/>
        <v>0</v>
      </c>
      <c r="AM460" s="7"/>
      <c r="AN460" s="7"/>
      <c r="AO460" s="7">
        <f t="shared" si="337"/>
        <v>0</v>
      </c>
      <c r="AP460" s="7"/>
      <c r="AQ460" s="7"/>
      <c r="AR460" s="7">
        <f t="shared" si="338"/>
        <v>0</v>
      </c>
      <c r="AS460" s="7"/>
      <c r="AT460" s="7"/>
      <c r="AU460" s="7">
        <f t="shared" si="339"/>
        <v>0</v>
      </c>
      <c r="AV460" s="14"/>
      <c r="AW460" s="14"/>
      <c r="AX460" s="14">
        <f t="shared" si="340"/>
        <v>0</v>
      </c>
      <c r="AY460" s="14"/>
      <c r="AZ460" s="14"/>
      <c r="BA460" s="14">
        <f t="shared" si="341"/>
        <v>0</v>
      </c>
      <c r="BB460" s="14"/>
      <c r="BC460" s="14"/>
      <c r="BD460" s="14">
        <f t="shared" si="342"/>
        <v>0</v>
      </c>
      <c r="BE460" s="14"/>
      <c r="BF460" s="14"/>
      <c r="BG460" s="14">
        <f t="shared" si="343"/>
        <v>0</v>
      </c>
      <c r="BH460" s="14"/>
      <c r="BI460" s="14"/>
      <c r="BJ460" s="14">
        <f t="shared" si="344"/>
        <v>0</v>
      </c>
      <c r="BK460" s="14"/>
      <c r="BL460" s="14"/>
      <c r="BM460" s="14">
        <f t="shared" si="345"/>
        <v>0</v>
      </c>
      <c r="BN460" s="14"/>
      <c r="BO460" s="14"/>
      <c r="BP460" s="14">
        <f t="shared" si="346"/>
        <v>0</v>
      </c>
      <c r="BQ460" s="14"/>
      <c r="BR460" s="14"/>
      <c r="BS460" s="14">
        <f t="shared" si="347"/>
        <v>0</v>
      </c>
      <c r="BT460" s="14"/>
      <c r="BU460" s="14"/>
      <c r="BV460" s="14">
        <f t="shared" si="348"/>
        <v>0</v>
      </c>
      <c r="BW460" s="14"/>
      <c r="BX460" s="14"/>
      <c r="BY460" s="14">
        <f t="shared" si="349"/>
        <v>0</v>
      </c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</row>
    <row r="461" spans="1:104" s="1" customFormat="1">
      <c r="A461" s="11">
        <v>12</v>
      </c>
      <c r="B461" s="11" t="s">
        <v>78</v>
      </c>
      <c r="C461" s="7"/>
      <c r="D461" s="7"/>
      <c r="E461" s="7">
        <f t="shared" si="325"/>
        <v>0</v>
      </c>
      <c r="F461" s="7"/>
      <c r="G461" s="7"/>
      <c r="H461" s="7">
        <f t="shared" si="326"/>
        <v>0</v>
      </c>
      <c r="I461" s="7"/>
      <c r="J461" s="7"/>
      <c r="K461" s="7">
        <f t="shared" si="327"/>
        <v>0</v>
      </c>
      <c r="L461" s="7"/>
      <c r="M461" s="7"/>
      <c r="N461" s="7">
        <f t="shared" si="328"/>
        <v>0</v>
      </c>
      <c r="O461" s="7"/>
      <c r="P461" s="7"/>
      <c r="Q461" s="7">
        <f t="shared" si="329"/>
        <v>0</v>
      </c>
      <c r="R461" s="7"/>
      <c r="S461" s="7"/>
      <c r="T461" s="7">
        <f t="shared" si="330"/>
        <v>0</v>
      </c>
      <c r="U461" s="7"/>
      <c r="V461" s="7"/>
      <c r="W461" s="7">
        <f t="shared" si="331"/>
        <v>0</v>
      </c>
      <c r="X461" s="7"/>
      <c r="Y461" s="7"/>
      <c r="Z461" s="7">
        <f t="shared" si="332"/>
        <v>0</v>
      </c>
      <c r="AA461" s="7">
        <v>20</v>
      </c>
      <c r="AB461" s="7">
        <v>6000</v>
      </c>
      <c r="AC461" s="7">
        <f t="shared" si="333"/>
        <v>120000</v>
      </c>
      <c r="AD461" s="7"/>
      <c r="AE461" s="7"/>
      <c r="AF461" s="7">
        <f t="shared" si="334"/>
        <v>0</v>
      </c>
      <c r="AG461" s="7"/>
      <c r="AH461" s="7"/>
      <c r="AI461" s="7">
        <f t="shared" si="335"/>
        <v>0</v>
      </c>
      <c r="AJ461" s="7"/>
      <c r="AK461" s="7"/>
      <c r="AL461" s="7">
        <f t="shared" si="336"/>
        <v>0</v>
      </c>
      <c r="AM461" s="7"/>
      <c r="AN461" s="7"/>
      <c r="AO461" s="7">
        <f t="shared" si="337"/>
        <v>0</v>
      </c>
      <c r="AP461" s="7"/>
      <c r="AQ461" s="7"/>
      <c r="AR461" s="7">
        <f t="shared" si="338"/>
        <v>0</v>
      </c>
      <c r="AS461" s="7"/>
      <c r="AT461" s="7"/>
      <c r="AU461" s="7">
        <f t="shared" si="339"/>
        <v>0</v>
      </c>
      <c r="AV461" s="14"/>
      <c r="AW461" s="14"/>
      <c r="AX461" s="14">
        <f t="shared" si="340"/>
        <v>0</v>
      </c>
      <c r="AY461" s="14"/>
      <c r="AZ461" s="14"/>
      <c r="BA461" s="14">
        <f t="shared" si="341"/>
        <v>0</v>
      </c>
      <c r="BB461" s="14"/>
      <c r="BC461" s="14"/>
      <c r="BD461" s="14">
        <f t="shared" si="342"/>
        <v>0</v>
      </c>
      <c r="BE461" s="14"/>
      <c r="BF461" s="14"/>
      <c r="BG461" s="14">
        <f t="shared" si="343"/>
        <v>0</v>
      </c>
      <c r="BH461" s="14"/>
      <c r="BI461" s="14"/>
      <c r="BJ461" s="14">
        <f t="shared" si="344"/>
        <v>0</v>
      </c>
      <c r="BK461" s="14"/>
      <c r="BL461" s="14"/>
      <c r="BM461" s="14">
        <f t="shared" si="345"/>
        <v>0</v>
      </c>
      <c r="BN461" s="14"/>
      <c r="BO461" s="14"/>
      <c r="BP461" s="14">
        <f t="shared" si="346"/>
        <v>0</v>
      </c>
      <c r="BQ461" s="14"/>
      <c r="BR461" s="14"/>
      <c r="BS461" s="14">
        <f t="shared" si="347"/>
        <v>0</v>
      </c>
      <c r="BT461" s="14"/>
      <c r="BU461" s="14"/>
      <c r="BV461" s="14">
        <f t="shared" si="348"/>
        <v>0</v>
      </c>
      <c r="BW461" s="14"/>
      <c r="BX461" s="14"/>
      <c r="BY461" s="14">
        <f t="shared" si="349"/>
        <v>0</v>
      </c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</row>
    <row r="462" spans="1:104" s="1" customFormat="1">
      <c r="A462" s="11">
        <v>13</v>
      </c>
      <c r="B462" s="11" t="s">
        <v>80</v>
      </c>
      <c r="C462" s="7"/>
      <c r="D462" s="7"/>
      <c r="E462" s="7">
        <f t="shared" si="325"/>
        <v>0</v>
      </c>
      <c r="F462" s="7"/>
      <c r="G462" s="7"/>
      <c r="H462" s="7">
        <f t="shared" si="326"/>
        <v>0</v>
      </c>
      <c r="I462" s="7"/>
      <c r="J462" s="7"/>
      <c r="K462" s="7">
        <f t="shared" si="327"/>
        <v>0</v>
      </c>
      <c r="L462" s="7"/>
      <c r="M462" s="7"/>
      <c r="N462" s="7">
        <f t="shared" si="328"/>
        <v>0</v>
      </c>
      <c r="O462" s="7">
        <v>38</v>
      </c>
      <c r="P462" s="7">
        <v>2000</v>
      </c>
      <c r="Q462" s="7">
        <f t="shared" si="329"/>
        <v>76000</v>
      </c>
      <c r="R462" s="7"/>
      <c r="S462" s="7"/>
      <c r="T462" s="7">
        <f t="shared" si="330"/>
        <v>0</v>
      </c>
      <c r="U462" s="7">
        <v>150</v>
      </c>
      <c r="V462" s="7">
        <v>2200</v>
      </c>
      <c r="W462" s="7">
        <f t="shared" si="331"/>
        <v>330000</v>
      </c>
      <c r="X462" s="7"/>
      <c r="Y462" s="7"/>
      <c r="Z462" s="7">
        <f t="shared" si="332"/>
        <v>0</v>
      </c>
      <c r="AA462" s="7">
        <v>600</v>
      </c>
      <c r="AB462" s="7">
        <v>1900</v>
      </c>
      <c r="AC462" s="7">
        <f t="shared" si="333"/>
        <v>1140000</v>
      </c>
      <c r="AD462" s="7">
        <v>500</v>
      </c>
      <c r="AE462" s="7">
        <v>2000</v>
      </c>
      <c r="AF462" s="7">
        <f t="shared" si="334"/>
        <v>1000000</v>
      </c>
      <c r="AG462" s="7"/>
      <c r="AH462" s="7"/>
      <c r="AI462" s="7">
        <f t="shared" si="335"/>
        <v>0</v>
      </c>
      <c r="AJ462" s="7">
        <v>18</v>
      </c>
      <c r="AK462" s="7">
        <v>2500</v>
      </c>
      <c r="AL462" s="7">
        <f t="shared" si="336"/>
        <v>45000</v>
      </c>
      <c r="AM462" s="7"/>
      <c r="AN462" s="7"/>
      <c r="AO462" s="7">
        <f t="shared" si="337"/>
        <v>0</v>
      </c>
      <c r="AP462" s="7"/>
      <c r="AQ462" s="7"/>
      <c r="AR462" s="7">
        <f t="shared" si="338"/>
        <v>0</v>
      </c>
      <c r="AS462" s="7"/>
      <c r="AT462" s="7"/>
      <c r="AU462" s="7">
        <f t="shared" si="339"/>
        <v>0</v>
      </c>
      <c r="AV462" s="14"/>
      <c r="AW462" s="14"/>
      <c r="AX462" s="14">
        <f t="shared" si="340"/>
        <v>0</v>
      </c>
      <c r="AY462" s="14"/>
      <c r="AZ462" s="14"/>
      <c r="BA462" s="14">
        <f t="shared" si="341"/>
        <v>0</v>
      </c>
      <c r="BB462" s="14"/>
      <c r="BC462" s="14"/>
      <c r="BD462" s="14">
        <f t="shared" si="342"/>
        <v>0</v>
      </c>
      <c r="BE462" s="14"/>
      <c r="BF462" s="14"/>
      <c r="BG462" s="14">
        <f t="shared" si="343"/>
        <v>0</v>
      </c>
      <c r="BH462" s="14"/>
      <c r="BI462" s="14"/>
      <c r="BJ462" s="14">
        <f t="shared" si="344"/>
        <v>0</v>
      </c>
      <c r="BK462" s="14"/>
      <c r="BL462" s="14"/>
      <c r="BM462" s="14">
        <f t="shared" si="345"/>
        <v>0</v>
      </c>
      <c r="BN462" s="14"/>
      <c r="BO462" s="14"/>
      <c r="BP462" s="14">
        <f t="shared" si="346"/>
        <v>0</v>
      </c>
      <c r="BQ462" s="14"/>
      <c r="BR462" s="14"/>
      <c r="BS462" s="14">
        <f t="shared" si="347"/>
        <v>0</v>
      </c>
      <c r="BT462" s="14"/>
      <c r="BU462" s="14"/>
      <c r="BV462" s="14">
        <f t="shared" si="348"/>
        <v>0</v>
      </c>
      <c r="BW462" s="14"/>
      <c r="BX462" s="14"/>
      <c r="BY462" s="14">
        <f t="shared" si="349"/>
        <v>0</v>
      </c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</row>
    <row r="463" spans="1:104" s="1" customFormat="1">
      <c r="A463" s="11">
        <v>14</v>
      </c>
      <c r="B463" s="11" t="s">
        <v>83</v>
      </c>
      <c r="C463" s="7"/>
      <c r="D463" s="7"/>
      <c r="E463" s="7">
        <f t="shared" si="325"/>
        <v>0</v>
      </c>
      <c r="F463" s="7">
        <v>20</v>
      </c>
      <c r="G463" s="7">
        <v>16000</v>
      </c>
      <c r="H463" s="7">
        <f t="shared" si="326"/>
        <v>320000</v>
      </c>
      <c r="I463" s="7"/>
      <c r="J463" s="7"/>
      <c r="K463" s="7">
        <f t="shared" si="327"/>
        <v>0</v>
      </c>
      <c r="L463" s="7"/>
      <c r="M463" s="7"/>
      <c r="N463" s="7">
        <f t="shared" si="328"/>
        <v>0</v>
      </c>
      <c r="O463" s="7">
        <v>27</v>
      </c>
      <c r="P463" s="7">
        <v>15000</v>
      </c>
      <c r="Q463" s="7">
        <f t="shared" si="329"/>
        <v>405000</v>
      </c>
      <c r="R463" s="7"/>
      <c r="S463" s="7"/>
      <c r="T463" s="7">
        <f t="shared" si="330"/>
        <v>0</v>
      </c>
      <c r="U463" s="7">
        <v>10</v>
      </c>
      <c r="V463" s="7">
        <v>16000</v>
      </c>
      <c r="W463" s="7">
        <f t="shared" si="331"/>
        <v>160000</v>
      </c>
      <c r="X463" s="7"/>
      <c r="Y463" s="7"/>
      <c r="Z463" s="7">
        <f t="shared" si="332"/>
        <v>0</v>
      </c>
      <c r="AA463" s="7">
        <v>20</v>
      </c>
      <c r="AB463" s="7">
        <v>15000</v>
      </c>
      <c r="AC463" s="7">
        <f t="shared" si="333"/>
        <v>300000</v>
      </c>
      <c r="AD463" s="7"/>
      <c r="AE463" s="7"/>
      <c r="AF463" s="7">
        <f t="shared" si="334"/>
        <v>0</v>
      </c>
      <c r="AG463" s="7">
        <v>2</v>
      </c>
      <c r="AH463" s="7">
        <v>15000</v>
      </c>
      <c r="AI463" s="7">
        <f t="shared" si="335"/>
        <v>30000</v>
      </c>
      <c r="AJ463" s="7">
        <v>1</v>
      </c>
      <c r="AK463" s="7">
        <v>16000</v>
      </c>
      <c r="AL463" s="7">
        <f t="shared" si="336"/>
        <v>16000</v>
      </c>
      <c r="AM463" s="7"/>
      <c r="AN463" s="7"/>
      <c r="AO463" s="7">
        <f t="shared" si="337"/>
        <v>0</v>
      </c>
      <c r="AP463" s="7"/>
      <c r="AQ463" s="7"/>
      <c r="AR463" s="7">
        <f t="shared" si="338"/>
        <v>0</v>
      </c>
      <c r="AS463" s="7"/>
      <c r="AT463" s="7"/>
      <c r="AU463" s="7">
        <f t="shared" si="339"/>
        <v>0</v>
      </c>
      <c r="AV463" s="14"/>
      <c r="AW463" s="14"/>
      <c r="AX463" s="14">
        <f t="shared" si="340"/>
        <v>0</v>
      </c>
      <c r="AY463" s="14"/>
      <c r="AZ463" s="14"/>
      <c r="BA463" s="14">
        <f t="shared" si="341"/>
        <v>0</v>
      </c>
      <c r="BB463" s="14"/>
      <c r="BC463" s="14"/>
      <c r="BD463" s="14">
        <f t="shared" si="342"/>
        <v>0</v>
      </c>
      <c r="BE463" s="14"/>
      <c r="BF463" s="14"/>
      <c r="BG463" s="14">
        <f t="shared" si="343"/>
        <v>0</v>
      </c>
      <c r="BH463" s="14"/>
      <c r="BI463" s="14"/>
      <c r="BJ463" s="14">
        <f t="shared" si="344"/>
        <v>0</v>
      </c>
      <c r="BK463" s="14"/>
      <c r="BL463" s="14"/>
      <c r="BM463" s="14">
        <f t="shared" si="345"/>
        <v>0</v>
      </c>
      <c r="BN463" s="14"/>
      <c r="BO463" s="14"/>
      <c r="BP463" s="14">
        <f t="shared" si="346"/>
        <v>0</v>
      </c>
      <c r="BQ463" s="14"/>
      <c r="BR463" s="14"/>
      <c r="BS463" s="14">
        <f t="shared" si="347"/>
        <v>0</v>
      </c>
      <c r="BT463" s="14"/>
      <c r="BU463" s="14"/>
      <c r="BV463" s="14">
        <f t="shared" si="348"/>
        <v>0</v>
      </c>
      <c r="BW463" s="14"/>
      <c r="BX463" s="14"/>
      <c r="BY463" s="14">
        <f t="shared" si="349"/>
        <v>0</v>
      </c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</row>
    <row r="464" spans="1:104" s="1" customFormat="1">
      <c r="A464" s="11">
        <v>15</v>
      </c>
      <c r="B464" s="11" t="s">
        <v>84</v>
      </c>
      <c r="C464" s="7"/>
      <c r="D464" s="7"/>
      <c r="E464" s="7">
        <f t="shared" si="325"/>
        <v>0</v>
      </c>
      <c r="F464" s="7"/>
      <c r="G464" s="7"/>
      <c r="H464" s="7">
        <f t="shared" si="326"/>
        <v>0</v>
      </c>
      <c r="I464" s="7"/>
      <c r="J464" s="7"/>
      <c r="K464" s="7">
        <f t="shared" si="327"/>
        <v>0</v>
      </c>
      <c r="L464" s="7"/>
      <c r="M464" s="7"/>
      <c r="N464" s="7">
        <f t="shared" si="328"/>
        <v>0</v>
      </c>
      <c r="O464" s="7"/>
      <c r="P464" s="7"/>
      <c r="Q464" s="7">
        <f t="shared" si="329"/>
        <v>0</v>
      </c>
      <c r="R464" s="7"/>
      <c r="S464" s="7"/>
      <c r="T464" s="7">
        <f t="shared" si="330"/>
        <v>0</v>
      </c>
      <c r="U464" s="7"/>
      <c r="V464" s="7"/>
      <c r="W464" s="7">
        <f t="shared" si="331"/>
        <v>0</v>
      </c>
      <c r="X464" s="7"/>
      <c r="Y464" s="7"/>
      <c r="Z464" s="7">
        <f t="shared" si="332"/>
        <v>0</v>
      </c>
      <c r="AA464" s="7">
        <v>10</v>
      </c>
      <c r="AB464" s="7">
        <v>25000</v>
      </c>
      <c r="AC464" s="7">
        <f t="shared" si="333"/>
        <v>250000</v>
      </c>
      <c r="AD464" s="7"/>
      <c r="AE464" s="7"/>
      <c r="AF464" s="7">
        <f t="shared" si="334"/>
        <v>0</v>
      </c>
      <c r="AG464" s="7"/>
      <c r="AH464" s="7"/>
      <c r="AI464" s="7">
        <f t="shared" si="335"/>
        <v>0</v>
      </c>
      <c r="AJ464" s="7">
        <v>2</v>
      </c>
      <c r="AK464" s="7">
        <v>25000</v>
      </c>
      <c r="AL464" s="7">
        <f t="shared" si="336"/>
        <v>50000</v>
      </c>
      <c r="AM464" s="7"/>
      <c r="AN464" s="7"/>
      <c r="AO464" s="7">
        <f t="shared" si="337"/>
        <v>0</v>
      </c>
      <c r="AP464" s="7"/>
      <c r="AQ464" s="7"/>
      <c r="AR464" s="7">
        <f t="shared" si="338"/>
        <v>0</v>
      </c>
      <c r="AS464" s="7"/>
      <c r="AT464" s="7"/>
      <c r="AU464" s="7">
        <f t="shared" si="339"/>
        <v>0</v>
      </c>
      <c r="AV464" s="14"/>
      <c r="AW464" s="14"/>
      <c r="AX464" s="14">
        <f t="shared" si="340"/>
        <v>0</v>
      </c>
      <c r="AY464" s="14"/>
      <c r="AZ464" s="14"/>
      <c r="BA464" s="14">
        <f t="shared" si="341"/>
        <v>0</v>
      </c>
      <c r="BB464" s="14"/>
      <c r="BC464" s="14"/>
      <c r="BD464" s="14">
        <f t="shared" si="342"/>
        <v>0</v>
      </c>
      <c r="BE464" s="14"/>
      <c r="BF464" s="14"/>
      <c r="BG464" s="14">
        <f t="shared" si="343"/>
        <v>0</v>
      </c>
      <c r="BH464" s="14"/>
      <c r="BI464" s="14"/>
      <c r="BJ464" s="14">
        <f t="shared" si="344"/>
        <v>0</v>
      </c>
      <c r="BK464" s="14"/>
      <c r="BL464" s="14"/>
      <c r="BM464" s="14">
        <f t="shared" si="345"/>
        <v>0</v>
      </c>
      <c r="BN464" s="14"/>
      <c r="BO464" s="14"/>
      <c r="BP464" s="14">
        <f t="shared" si="346"/>
        <v>0</v>
      </c>
      <c r="BQ464" s="14"/>
      <c r="BR464" s="14"/>
      <c r="BS464" s="14">
        <f t="shared" si="347"/>
        <v>0</v>
      </c>
      <c r="BT464" s="14"/>
      <c r="BU464" s="14"/>
      <c r="BV464" s="14">
        <f t="shared" si="348"/>
        <v>0</v>
      </c>
      <c r="BW464" s="14"/>
      <c r="BX464" s="14"/>
      <c r="BY464" s="14">
        <f t="shared" si="349"/>
        <v>0</v>
      </c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</row>
    <row r="465" spans="1:104" s="1" customFormat="1">
      <c r="A465" s="11">
        <v>16</v>
      </c>
      <c r="B465" s="11" t="s">
        <v>85</v>
      </c>
      <c r="C465" s="7"/>
      <c r="D465" s="7"/>
      <c r="E465" s="7">
        <f t="shared" si="325"/>
        <v>0</v>
      </c>
      <c r="F465" s="7"/>
      <c r="G465" s="7"/>
      <c r="H465" s="7">
        <f t="shared" si="326"/>
        <v>0</v>
      </c>
      <c r="I465" s="7"/>
      <c r="J465" s="7"/>
      <c r="K465" s="7">
        <f t="shared" si="327"/>
        <v>0</v>
      </c>
      <c r="L465" s="7"/>
      <c r="M465" s="7"/>
      <c r="N465" s="7">
        <f t="shared" si="328"/>
        <v>0</v>
      </c>
      <c r="O465" s="7"/>
      <c r="P465" s="7"/>
      <c r="Q465" s="7">
        <f t="shared" si="329"/>
        <v>0</v>
      </c>
      <c r="R465" s="7"/>
      <c r="S465" s="7"/>
      <c r="T465" s="7">
        <f t="shared" si="330"/>
        <v>0</v>
      </c>
      <c r="U465" s="7"/>
      <c r="V465" s="7"/>
      <c r="W465" s="7">
        <f t="shared" si="331"/>
        <v>0</v>
      </c>
      <c r="X465" s="7"/>
      <c r="Y465" s="7"/>
      <c r="Z465" s="7">
        <f t="shared" si="332"/>
        <v>0</v>
      </c>
      <c r="AA465" s="7"/>
      <c r="AB465" s="7"/>
      <c r="AC465" s="7">
        <f t="shared" si="333"/>
        <v>0</v>
      </c>
      <c r="AD465" s="7"/>
      <c r="AE465" s="7"/>
      <c r="AF465" s="7">
        <f t="shared" si="334"/>
        <v>0</v>
      </c>
      <c r="AG465" s="7"/>
      <c r="AH465" s="7"/>
      <c r="AI465" s="7">
        <f t="shared" si="335"/>
        <v>0</v>
      </c>
      <c r="AJ465" s="7"/>
      <c r="AK465" s="7"/>
      <c r="AL465" s="7">
        <f t="shared" si="336"/>
        <v>0</v>
      </c>
      <c r="AM465" s="7"/>
      <c r="AN465" s="7"/>
      <c r="AO465" s="7">
        <f t="shared" si="337"/>
        <v>0</v>
      </c>
      <c r="AP465" s="7"/>
      <c r="AQ465" s="7"/>
      <c r="AR465" s="7">
        <f t="shared" si="338"/>
        <v>0</v>
      </c>
      <c r="AS465" s="7"/>
      <c r="AT465" s="7"/>
      <c r="AU465" s="7">
        <f t="shared" si="339"/>
        <v>0</v>
      </c>
      <c r="AV465" s="14"/>
      <c r="AW465" s="14"/>
      <c r="AX465" s="14">
        <f t="shared" si="340"/>
        <v>0</v>
      </c>
      <c r="AY465" s="14"/>
      <c r="AZ465" s="14"/>
      <c r="BA465" s="14">
        <f t="shared" si="341"/>
        <v>0</v>
      </c>
      <c r="BB465" s="14"/>
      <c r="BC465" s="14"/>
      <c r="BD465" s="14">
        <f t="shared" si="342"/>
        <v>0</v>
      </c>
      <c r="BE465" s="14"/>
      <c r="BF465" s="14"/>
      <c r="BG465" s="14">
        <f t="shared" si="343"/>
        <v>0</v>
      </c>
      <c r="BH465" s="14"/>
      <c r="BI465" s="14"/>
      <c r="BJ465" s="14">
        <f t="shared" si="344"/>
        <v>0</v>
      </c>
      <c r="BK465" s="14"/>
      <c r="BL465" s="14"/>
      <c r="BM465" s="14">
        <f t="shared" si="345"/>
        <v>0</v>
      </c>
      <c r="BN465" s="14"/>
      <c r="BO465" s="14"/>
      <c r="BP465" s="14">
        <f t="shared" si="346"/>
        <v>0</v>
      </c>
      <c r="BQ465" s="14"/>
      <c r="BR465" s="14"/>
      <c r="BS465" s="14">
        <f t="shared" si="347"/>
        <v>0</v>
      </c>
      <c r="BT465" s="14"/>
      <c r="BU465" s="14"/>
      <c r="BV465" s="14">
        <f t="shared" si="348"/>
        <v>0</v>
      </c>
      <c r="BW465" s="14"/>
      <c r="BX465" s="14"/>
      <c r="BY465" s="14">
        <f t="shared" si="349"/>
        <v>0</v>
      </c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</row>
    <row r="466" spans="1:104" s="1" customFormat="1">
      <c r="A466" s="11">
        <v>17</v>
      </c>
      <c r="B466" s="11" t="s">
        <v>86</v>
      </c>
      <c r="C466" s="7"/>
      <c r="D466" s="7"/>
      <c r="E466" s="7">
        <f t="shared" si="325"/>
        <v>0</v>
      </c>
      <c r="F466" s="7"/>
      <c r="G466" s="7"/>
      <c r="H466" s="7">
        <f t="shared" si="326"/>
        <v>0</v>
      </c>
      <c r="I466" s="7"/>
      <c r="J466" s="7"/>
      <c r="K466" s="7">
        <f t="shared" si="327"/>
        <v>0</v>
      </c>
      <c r="L466" s="7"/>
      <c r="M466" s="7"/>
      <c r="N466" s="7">
        <f t="shared" si="328"/>
        <v>0</v>
      </c>
      <c r="O466" s="7"/>
      <c r="P466" s="7"/>
      <c r="Q466" s="7">
        <f t="shared" si="329"/>
        <v>0</v>
      </c>
      <c r="R466" s="7"/>
      <c r="S466" s="7"/>
      <c r="T466" s="7">
        <f t="shared" si="330"/>
        <v>0</v>
      </c>
      <c r="U466" s="7"/>
      <c r="V466" s="7"/>
      <c r="W466" s="7">
        <f t="shared" si="331"/>
        <v>0</v>
      </c>
      <c r="X466" s="7"/>
      <c r="Y466" s="7"/>
      <c r="Z466" s="7">
        <f t="shared" si="332"/>
        <v>0</v>
      </c>
      <c r="AA466" s="7"/>
      <c r="AB466" s="7"/>
      <c r="AC466" s="7">
        <f t="shared" si="333"/>
        <v>0</v>
      </c>
      <c r="AD466" s="7"/>
      <c r="AE466" s="7"/>
      <c r="AF466" s="7">
        <f t="shared" si="334"/>
        <v>0</v>
      </c>
      <c r="AG466" s="7"/>
      <c r="AH466" s="7"/>
      <c r="AI466" s="7">
        <f t="shared" si="335"/>
        <v>0</v>
      </c>
      <c r="AJ466" s="7"/>
      <c r="AK466" s="7"/>
      <c r="AL466" s="7">
        <f t="shared" si="336"/>
        <v>0</v>
      </c>
      <c r="AM466" s="7"/>
      <c r="AN466" s="7"/>
      <c r="AO466" s="7">
        <f t="shared" si="337"/>
        <v>0</v>
      </c>
      <c r="AP466" s="7"/>
      <c r="AQ466" s="7"/>
      <c r="AR466" s="7">
        <f t="shared" si="338"/>
        <v>0</v>
      </c>
      <c r="AS466" s="7"/>
      <c r="AT466" s="7"/>
      <c r="AU466" s="7">
        <f t="shared" si="339"/>
        <v>0</v>
      </c>
      <c r="AV466" s="14"/>
      <c r="AW466" s="14"/>
      <c r="AX466" s="14">
        <f t="shared" si="340"/>
        <v>0</v>
      </c>
      <c r="AY466" s="14"/>
      <c r="AZ466" s="14"/>
      <c r="BA466" s="14">
        <f t="shared" si="341"/>
        <v>0</v>
      </c>
      <c r="BB466" s="14"/>
      <c r="BC466" s="14"/>
      <c r="BD466" s="14">
        <f t="shared" si="342"/>
        <v>0</v>
      </c>
      <c r="BE466" s="14"/>
      <c r="BF466" s="14"/>
      <c r="BG466" s="14">
        <f t="shared" si="343"/>
        <v>0</v>
      </c>
      <c r="BH466" s="14"/>
      <c r="BI466" s="14"/>
      <c r="BJ466" s="14">
        <f t="shared" si="344"/>
        <v>0</v>
      </c>
      <c r="BK466" s="14"/>
      <c r="BL466" s="14"/>
      <c r="BM466" s="14">
        <f t="shared" si="345"/>
        <v>0</v>
      </c>
      <c r="BN466" s="14"/>
      <c r="BO466" s="14"/>
      <c r="BP466" s="14">
        <f t="shared" si="346"/>
        <v>0</v>
      </c>
      <c r="BQ466" s="14"/>
      <c r="BR466" s="14"/>
      <c r="BS466" s="14">
        <f t="shared" si="347"/>
        <v>0</v>
      </c>
      <c r="BT466" s="14"/>
      <c r="BU466" s="14"/>
      <c r="BV466" s="14">
        <f t="shared" si="348"/>
        <v>0</v>
      </c>
      <c r="BW466" s="14"/>
      <c r="BX466" s="14"/>
      <c r="BY466" s="14">
        <f t="shared" si="349"/>
        <v>0</v>
      </c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</row>
    <row r="467" spans="1:104" s="1" customFormat="1">
      <c r="A467" s="11">
        <v>18</v>
      </c>
      <c r="B467" s="11"/>
      <c r="C467" s="7"/>
      <c r="D467" s="7"/>
      <c r="E467" s="7">
        <f t="shared" si="325"/>
        <v>0</v>
      </c>
      <c r="F467" s="7"/>
      <c r="G467" s="7"/>
      <c r="H467" s="7">
        <f t="shared" si="326"/>
        <v>0</v>
      </c>
      <c r="I467" s="7"/>
      <c r="J467" s="7"/>
      <c r="K467" s="7">
        <f t="shared" si="327"/>
        <v>0</v>
      </c>
      <c r="L467" s="7"/>
      <c r="M467" s="7"/>
      <c r="N467" s="7">
        <f t="shared" si="328"/>
        <v>0</v>
      </c>
      <c r="O467" s="7"/>
      <c r="P467" s="7"/>
      <c r="Q467" s="7">
        <f t="shared" si="329"/>
        <v>0</v>
      </c>
      <c r="R467" s="7"/>
      <c r="S467" s="7"/>
      <c r="T467" s="7">
        <f t="shared" si="330"/>
        <v>0</v>
      </c>
      <c r="U467" s="7"/>
      <c r="V467" s="7"/>
      <c r="W467" s="7">
        <f t="shared" si="331"/>
        <v>0</v>
      </c>
      <c r="X467" s="7"/>
      <c r="Y467" s="7"/>
      <c r="Z467" s="7">
        <f t="shared" si="332"/>
        <v>0</v>
      </c>
      <c r="AA467" s="7"/>
      <c r="AB467" s="7"/>
      <c r="AC467" s="7">
        <f t="shared" si="333"/>
        <v>0</v>
      </c>
      <c r="AD467" s="7"/>
      <c r="AE467" s="7"/>
      <c r="AF467" s="7">
        <f t="shared" si="334"/>
        <v>0</v>
      </c>
      <c r="AG467" s="7"/>
      <c r="AH467" s="7"/>
      <c r="AI467" s="7">
        <f t="shared" si="335"/>
        <v>0</v>
      </c>
      <c r="AJ467" s="7"/>
      <c r="AK467" s="7"/>
      <c r="AL467" s="7">
        <f t="shared" si="336"/>
        <v>0</v>
      </c>
      <c r="AM467" s="7"/>
      <c r="AN467" s="7"/>
      <c r="AO467" s="7">
        <f t="shared" si="337"/>
        <v>0</v>
      </c>
      <c r="AP467" s="7"/>
      <c r="AQ467" s="7"/>
      <c r="AR467" s="7">
        <f t="shared" si="338"/>
        <v>0</v>
      </c>
      <c r="AS467" s="7"/>
      <c r="AT467" s="7"/>
      <c r="AU467" s="7">
        <f t="shared" si="339"/>
        <v>0</v>
      </c>
      <c r="AV467" s="14"/>
      <c r="AW467" s="14"/>
      <c r="AX467" s="14">
        <f t="shared" si="340"/>
        <v>0</v>
      </c>
      <c r="AY467" s="14"/>
      <c r="AZ467" s="14"/>
      <c r="BA467" s="14">
        <f t="shared" si="341"/>
        <v>0</v>
      </c>
      <c r="BB467" s="14"/>
      <c r="BC467" s="14"/>
      <c r="BD467" s="14">
        <f t="shared" si="342"/>
        <v>0</v>
      </c>
      <c r="BE467" s="14"/>
      <c r="BF467" s="14"/>
      <c r="BG467" s="14">
        <f t="shared" si="343"/>
        <v>0</v>
      </c>
      <c r="BH467" s="14"/>
      <c r="BI467" s="14"/>
      <c r="BJ467" s="14">
        <f t="shared" si="344"/>
        <v>0</v>
      </c>
      <c r="BK467" s="14"/>
      <c r="BL467" s="14"/>
      <c r="BM467" s="14">
        <f t="shared" si="345"/>
        <v>0</v>
      </c>
      <c r="BN467" s="14"/>
      <c r="BO467" s="14"/>
      <c r="BP467" s="14">
        <f t="shared" si="346"/>
        <v>0</v>
      </c>
      <c r="BQ467" s="14"/>
      <c r="BR467" s="14"/>
      <c r="BS467" s="14">
        <f t="shared" si="347"/>
        <v>0</v>
      </c>
      <c r="BT467" s="14"/>
      <c r="BU467" s="14"/>
      <c r="BV467" s="14">
        <f t="shared" si="348"/>
        <v>0</v>
      </c>
      <c r="BW467" s="14"/>
      <c r="BX467" s="14"/>
      <c r="BY467" s="14">
        <f t="shared" si="349"/>
        <v>0</v>
      </c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</row>
    <row r="468" spans="1:104" s="1" customFormat="1">
      <c r="A468" s="11">
        <v>19</v>
      </c>
      <c r="B468" s="11"/>
      <c r="C468" s="7"/>
      <c r="D468" s="7"/>
      <c r="E468" s="7">
        <f t="shared" si="325"/>
        <v>0</v>
      </c>
      <c r="F468" s="7"/>
      <c r="G468" s="7"/>
      <c r="H468" s="7">
        <f t="shared" si="326"/>
        <v>0</v>
      </c>
      <c r="I468" s="7"/>
      <c r="J468" s="7"/>
      <c r="K468" s="7">
        <f t="shared" si="327"/>
        <v>0</v>
      </c>
      <c r="L468" s="7"/>
      <c r="M468" s="7"/>
      <c r="N468" s="7">
        <f t="shared" si="328"/>
        <v>0</v>
      </c>
      <c r="O468" s="7"/>
      <c r="P468" s="7"/>
      <c r="Q468" s="7">
        <f t="shared" si="329"/>
        <v>0</v>
      </c>
      <c r="R468" s="7"/>
      <c r="S468" s="7"/>
      <c r="T468" s="7">
        <f t="shared" si="330"/>
        <v>0</v>
      </c>
      <c r="U468" s="7"/>
      <c r="V468" s="7"/>
      <c r="W468" s="7">
        <f t="shared" si="331"/>
        <v>0</v>
      </c>
      <c r="X468" s="7"/>
      <c r="Y468" s="7"/>
      <c r="Z468" s="7">
        <f t="shared" si="332"/>
        <v>0</v>
      </c>
      <c r="AA468" s="7"/>
      <c r="AB468" s="7"/>
      <c r="AC468" s="7">
        <f t="shared" si="333"/>
        <v>0</v>
      </c>
      <c r="AD468" s="7"/>
      <c r="AE468" s="7"/>
      <c r="AF468" s="7">
        <f t="shared" si="334"/>
        <v>0</v>
      </c>
      <c r="AG468" s="7"/>
      <c r="AH468" s="7"/>
      <c r="AI468" s="7">
        <f t="shared" si="335"/>
        <v>0</v>
      </c>
      <c r="AJ468" s="7"/>
      <c r="AK468" s="7"/>
      <c r="AL468" s="7">
        <f t="shared" si="336"/>
        <v>0</v>
      </c>
      <c r="AM468" s="7"/>
      <c r="AN468" s="7"/>
      <c r="AO468" s="7">
        <f t="shared" si="337"/>
        <v>0</v>
      </c>
      <c r="AP468" s="7"/>
      <c r="AQ468" s="7"/>
      <c r="AR468" s="7">
        <f t="shared" si="338"/>
        <v>0</v>
      </c>
      <c r="AS468" s="7"/>
      <c r="AT468" s="7"/>
      <c r="AU468" s="7">
        <f t="shared" si="339"/>
        <v>0</v>
      </c>
      <c r="AV468" s="14"/>
      <c r="AW468" s="14"/>
      <c r="AX468" s="14">
        <f t="shared" si="340"/>
        <v>0</v>
      </c>
      <c r="AY468" s="14"/>
      <c r="AZ468" s="14"/>
      <c r="BA468" s="14">
        <f t="shared" si="341"/>
        <v>0</v>
      </c>
      <c r="BB468" s="14"/>
      <c r="BC468" s="14"/>
      <c r="BD468" s="14">
        <f t="shared" si="342"/>
        <v>0</v>
      </c>
      <c r="BE468" s="14"/>
      <c r="BF468" s="14"/>
      <c r="BG468" s="14">
        <f t="shared" si="343"/>
        <v>0</v>
      </c>
      <c r="BH468" s="14"/>
      <c r="BI468" s="14"/>
      <c r="BJ468" s="14">
        <f t="shared" si="344"/>
        <v>0</v>
      </c>
      <c r="BK468" s="14"/>
      <c r="BL468" s="14"/>
      <c r="BM468" s="14">
        <f t="shared" si="345"/>
        <v>0</v>
      </c>
      <c r="BN468" s="14"/>
      <c r="BO468" s="14"/>
      <c r="BP468" s="14">
        <f t="shared" si="346"/>
        <v>0</v>
      </c>
      <c r="BQ468" s="14"/>
      <c r="BR468" s="14"/>
      <c r="BS468" s="14">
        <f t="shared" si="347"/>
        <v>0</v>
      </c>
      <c r="BT468" s="14"/>
      <c r="BU468" s="14"/>
      <c r="BV468" s="14">
        <f t="shared" si="348"/>
        <v>0</v>
      </c>
      <c r="BW468" s="14"/>
      <c r="BX468" s="14"/>
      <c r="BY468" s="14">
        <f t="shared" si="349"/>
        <v>0</v>
      </c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</row>
    <row r="469" spans="1:104" s="1" customFormat="1">
      <c r="A469" s="11">
        <v>20</v>
      </c>
      <c r="B469" s="11"/>
      <c r="C469" s="7"/>
      <c r="D469" s="7"/>
      <c r="E469" s="7">
        <f t="shared" si="325"/>
        <v>0</v>
      </c>
      <c r="F469" s="7"/>
      <c r="G469" s="7"/>
      <c r="H469" s="7">
        <f t="shared" si="326"/>
        <v>0</v>
      </c>
      <c r="I469" s="7"/>
      <c r="J469" s="7"/>
      <c r="K469" s="7">
        <f t="shared" si="327"/>
        <v>0</v>
      </c>
      <c r="L469" s="7"/>
      <c r="M469" s="7"/>
      <c r="N469" s="7">
        <f t="shared" si="328"/>
        <v>0</v>
      </c>
      <c r="O469" s="7"/>
      <c r="P469" s="7"/>
      <c r="Q469" s="7">
        <f t="shared" si="329"/>
        <v>0</v>
      </c>
      <c r="R469" s="7"/>
      <c r="S469" s="7"/>
      <c r="T469" s="7">
        <f t="shared" si="330"/>
        <v>0</v>
      </c>
      <c r="U469" s="7"/>
      <c r="V469" s="7"/>
      <c r="W469" s="7">
        <f t="shared" si="331"/>
        <v>0</v>
      </c>
      <c r="X469" s="7"/>
      <c r="Y469" s="7"/>
      <c r="Z469" s="7">
        <f t="shared" si="332"/>
        <v>0</v>
      </c>
      <c r="AA469" s="7"/>
      <c r="AB469" s="7"/>
      <c r="AC469" s="7">
        <f t="shared" si="333"/>
        <v>0</v>
      </c>
      <c r="AD469" s="7"/>
      <c r="AE469" s="7"/>
      <c r="AF469" s="7">
        <f t="shared" si="334"/>
        <v>0</v>
      </c>
      <c r="AG469" s="7"/>
      <c r="AH469" s="7"/>
      <c r="AI469" s="7">
        <f t="shared" si="335"/>
        <v>0</v>
      </c>
      <c r="AJ469" s="7"/>
      <c r="AK469" s="7"/>
      <c r="AL469" s="7">
        <f t="shared" si="336"/>
        <v>0</v>
      </c>
      <c r="AM469" s="7"/>
      <c r="AN469" s="7"/>
      <c r="AO469" s="7">
        <f t="shared" si="337"/>
        <v>0</v>
      </c>
      <c r="AP469" s="7"/>
      <c r="AQ469" s="7"/>
      <c r="AR469" s="7">
        <f t="shared" si="338"/>
        <v>0</v>
      </c>
      <c r="AS469" s="7"/>
      <c r="AT469" s="7"/>
      <c r="AU469" s="7">
        <f t="shared" si="339"/>
        <v>0</v>
      </c>
      <c r="AV469" s="14"/>
      <c r="AW469" s="14"/>
      <c r="AX469" s="14">
        <f t="shared" si="340"/>
        <v>0</v>
      </c>
      <c r="AY469" s="14"/>
      <c r="AZ469" s="14"/>
      <c r="BA469" s="14">
        <f t="shared" si="341"/>
        <v>0</v>
      </c>
      <c r="BB469" s="14"/>
      <c r="BC469" s="14"/>
      <c r="BD469" s="14">
        <f t="shared" si="342"/>
        <v>0</v>
      </c>
      <c r="BE469" s="14"/>
      <c r="BF469" s="14"/>
      <c r="BG469" s="14">
        <f t="shared" si="343"/>
        <v>0</v>
      </c>
      <c r="BH469" s="14"/>
      <c r="BI469" s="14"/>
      <c r="BJ469" s="14">
        <f t="shared" si="344"/>
        <v>0</v>
      </c>
      <c r="BK469" s="14"/>
      <c r="BL469" s="14"/>
      <c r="BM469" s="14">
        <f t="shared" si="345"/>
        <v>0</v>
      </c>
      <c r="BN469" s="14"/>
      <c r="BO469" s="14"/>
      <c r="BP469" s="14">
        <f t="shared" si="346"/>
        <v>0</v>
      </c>
      <c r="BQ469" s="14"/>
      <c r="BR469" s="14"/>
      <c r="BS469" s="14">
        <f t="shared" si="347"/>
        <v>0</v>
      </c>
      <c r="BT469" s="14"/>
      <c r="BU469" s="14"/>
      <c r="BV469" s="14">
        <f t="shared" si="348"/>
        <v>0</v>
      </c>
      <c r="BW469" s="14"/>
      <c r="BX469" s="14"/>
      <c r="BY469" s="14">
        <f t="shared" si="349"/>
        <v>0</v>
      </c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</row>
    <row r="470" spans="1:104" s="1" customFormat="1">
      <c r="A470" s="11">
        <v>21</v>
      </c>
      <c r="B470" s="11"/>
      <c r="C470" s="7"/>
      <c r="D470" s="7"/>
      <c r="E470" s="7">
        <f t="shared" si="325"/>
        <v>0</v>
      </c>
      <c r="F470" s="7"/>
      <c r="G470" s="7"/>
      <c r="H470" s="7">
        <f t="shared" si="326"/>
        <v>0</v>
      </c>
      <c r="I470" s="7"/>
      <c r="J470" s="7"/>
      <c r="K470" s="7">
        <f t="shared" si="327"/>
        <v>0</v>
      </c>
      <c r="L470" s="7"/>
      <c r="M470" s="7"/>
      <c r="N470" s="7">
        <f t="shared" si="328"/>
        <v>0</v>
      </c>
      <c r="O470" s="7"/>
      <c r="P470" s="7"/>
      <c r="Q470" s="7">
        <f t="shared" si="329"/>
        <v>0</v>
      </c>
      <c r="R470" s="7"/>
      <c r="S470" s="7"/>
      <c r="T470" s="7">
        <f t="shared" si="330"/>
        <v>0</v>
      </c>
      <c r="U470" s="7"/>
      <c r="V470" s="7"/>
      <c r="W470" s="7">
        <f t="shared" si="331"/>
        <v>0</v>
      </c>
      <c r="X470" s="7"/>
      <c r="Y470" s="7"/>
      <c r="Z470" s="7">
        <f t="shared" si="332"/>
        <v>0</v>
      </c>
      <c r="AA470" s="7"/>
      <c r="AB470" s="7"/>
      <c r="AC470" s="7">
        <f t="shared" si="333"/>
        <v>0</v>
      </c>
      <c r="AD470" s="7"/>
      <c r="AE470" s="7"/>
      <c r="AF470" s="7">
        <f t="shared" si="334"/>
        <v>0</v>
      </c>
      <c r="AG470" s="7"/>
      <c r="AH470" s="7"/>
      <c r="AI470" s="7">
        <f t="shared" si="335"/>
        <v>0</v>
      </c>
      <c r="AJ470" s="7"/>
      <c r="AK470" s="7"/>
      <c r="AL470" s="7">
        <f t="shared" si="336"/>
        <v>0</v>
      </c>
      <c r="AM470" s="7"/>
      <c r="AN470" s="7"/>
      <c r="AO470" s="7">
        <f t="shared" si="337"/>
        <v>0</v>
      </c>
      <c r="AP470" s="7"/>
      <c r="AQ470" s="7"/>
      <c r="AR470" s="7">
        <f t="shared" si="338"/>
        <v>0</v>
      </c>
      <c r="AS470" s="7"/>
      <c r="AT470" s="7"/>
      <c r="AU470" s="7">
        <f t="shared" si="339"/>
        <v>0</v>
      </c>
      <c r="AV470" s="14"/>
      <c r="AW470" s="14"/>
      <c r="AX470" s="14">
        <f t="shared" si="340"/>
        <v>0</v>
      </c>
      <c r="AY470" s="14"/>
      <c r="AZ470" s="14"/>
      <c r="BA470" s="14">
        <f t="shared" si="341"/>
        <v>0</v>
      </c>
      <c r="BB470" s="14"/>
      <c r="BC470" s="14"/>
      <c r="BD470" s="14">
        <f t="shared" si="342"/>
        <v>0</v>
      </c>
      <c r="BE470" s="14"/>
      <c r="BF470" s="14"/>
      <c r="BG470" s="14">
        <f t="shared" si="343"/>
        <v>0</v>
      </c>
      <c r="BH470" s="14"/>
      <c r="BI470" s="14"/>
      <c r="BJ470" s="14">
        <f t="shared" si="344"/>
        <v>0</v>
      </c>
      <c r="BK470" s="14"/>
      <c r="BL470" s="14"/>
      <c r="BM470" s="14">
        <f t="shared" si="345"/>
        <v>0</v>
      </c>
      <c r="BN470" s="14"/>
      <c r="BO470" s="14"/>
      <c r="BP470" s="14">
        <f t="shared" si="346"/>
        <v>0</v>
      </c>
      <c r="BQ470" s="14"/>
      <c r="BR470" s="14"/>
      <c r="BS470" s="14">
        <f t="shared" si="347"/>
        <v>0</v>
      </c>
      <c r="BT470" s="14"/>
      <c r="BU470" s="14"/>
      <c r="BV470" s="14">
        <f t="shared" si="348"/>
        <v>0</v>
      </c>
      <c r="BW470" s="14"/>
      <c r="BX470" s="14"/>
      <c r="BY470" s="14">
        <f t="shared" si="349"/>
        <v>0</v>
      </c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</row>
    <row r="471" spans="1:104" s="1" customFormat="1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15"/>
      <c r="AW471" s="15"/>
      <c r="AX471" s="15"/>
      <c r="AY471" s="15"/>
      <c r="AZ471" s="15"/>
      <c r="BA471" s="15"/>
      <c r="BB471" s="15"/>
      <c r="BC471" s="15"/>
      <c r="BD471" s="15"/>
      <c r="BE471" s="15"/>
      <c r="BF471" s="15"/>
      <c r="BG471" s="15"/>
      <c r="BH471" s="15"/>
      <c r="BI471" s="15"/>
      <c r="BJ471" s="15"/>
      <c r="BK471" s="15"/>
      <c r="BL471" s="15"/>
      <c r="BM471" s="15"/>
      <c r="BN471" s="15"/>
      <c r="BO471" s="15"/>
      <c r="BP471" s="15"/>
      <c r="BQ471" s="15"/>
      <c r="BR471" s="15"/>
      <c r="BS471" s="15"/>
      <c r="BT471" s="15"/>
      <c r="BU471" s="15"/>
      <c r="BV471" s="15"/>
      <c r="BW471" s="15"/>
      <c r="BX471" s="15"/>
      <c r="BY471" s="15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</row>
    <row r="472" spans="1:104" s="1" customFormat="1">
      <c r="C472" s="8"/>
      <c r="D472" s="8"/>
      <c r="E472" s="9">
        <f>SUM(E450:E470)</f>
        <v>19500000</v>
      </c>
      <c r="F472" s="8"/>
      <c r="G472" s="8"/>
      <c r="H472" s="9">
        <f>SUM(H450:H470)</f>
        <v>3570000</v>
      </c>
      <c r="I472" s="8"/>
      <c r="J472" s="8"/>
      <c r="K472" s="9">
        <f>SUM(K450:K470)</f>
        <v>700000</v>
      </c>
      <c r="L472" s="8"/>
      <c r="M472" s="8"/>
      <c r="N472" s="9">
        <f>SUM(N450:N470)</f>
        <v>260000</v>
      </c>
      <c r="O472" s="8"/>
      <c r="P472" s="8"/>
      <c r="Q472" s="9">
        <f>SUM(Q450:Q470)</f>
        <v>23970500</v>
      </c>
      <c r="R472" s="8"/>
      <c r="S472" s="8"/>
      <c r="T472" s="9">
        <f>SUM(T450:T470)</f>
        <v>2540000</v>
      </c>
      <c r="U472" s="8"/>
      <c r="V472" s="8"/>
      <c r="W472" s="9">
        <f>SUM(W450:W470)</f>
        <v>3250000</v>
      </c>
      <c r="X472" s="8"/>
      <c r="Y472" s="8"/>
      <c r="Z472" s="9">
        <f>SUM(Z450:Z470)</f>
        <v>620000</v>
      </c>
      <c r="AA472" s="8"/>
      <c r="AB472" s="8"/>
      <c r="AC472" s="9">
        <f>SUM(AC450:AC470)</f>
        <v>19430000</v>
      </c>
      <c r="AD472" s="8"/>
      <c r="AE472" s="8"/>
      <c r="AF472" s="9">
        <f>SUM(AF450:AF470)</f>
        <v>6466000</v>
      </c>
      <c r="AG472" s="8"/>
      <c r="AH472" s="8"/>
      <c r="AI472" s="9">
        <f>SUM(AI450:AI470)</f>
        <v>298000</v>
      </c>
      <c r="AJ472" s="8"/>
      <c r="AK472" s="8"/>
      <c r="AL472" s="9">
        <f>SUM(AL450:AL470)</f>
        <v>594500</v>
      </c>
      <c r="AM472" s="8"/>
      <c r="AN472" s="8"/>
      <c r="AO472" s="9">
        <f>SUM(AO450:AO470)</f>
        <v>0</v>
      </c>
      <c r="AP472" s="8"/>
      <c r="AQ472" s="8"/>
      <c r="AR472" s="9">
        <f>SUM(AR450:AR470)</f>
        <v>0</v>
      </c>
      <c r="AS472" s="8"/>
      <c r="AT472" s="8"/>
      <c r="AU472" s="9">
        <f>SUM(AU450:AU470)</f>
        <v>0</v>
      </c>
      <c r="AV472" s="15"/>
      <c r="AW472" s="15"/>
      <c r="AX472" s="17">
        <f>SUM(AX450:AX470)</f>
        <v>0</v>
      </c>
      <c r="AY472" s="15"/>
      <c r="AZ472" s="15"/>
      <c r="BA472" s="17">
        <f>SUM(BA450:BA470)</f>
        <v>0</v>
      </c>
      <c r="BB472" s="15"/>
      <c r="BC472" s="15"/>
      <c r="BD472" s="17">
        <f>SUM(BD450:BD470)</f>
        <v>0</v>
      </c>
      <c r="BE472" s="15"/>
      <c r="BF472" s="15"/>
      <c r="BG472" s="17">
        <f>SUM(BG450:BG470)</f>
        <v>0</v>
      </c>
      <c r="BH472" s="15"/>
      <c r="BI472" s="15"/>
      <c r="BJ472" s="17">
        <f>SUM(BJ450:BJ470)</f>
        <v>0</v>
      </c>
      <c r="BK472" s="15"/>
      <c r="BL472" s="15"/>
      <c r="BM472" s="17">
        <f>SUM(BM450:BM470)</f>
        <v>0</v>
      </c>
      <c r="BN472" s="15"/>
      <c r="BO472" s="15"/>
      <c r="BP472" s="17">
        <f>SUM(BP450:BP470)</f>
        <v>0</v>
      </c>
      <c r="BQ472" s="15"/>
      <c r="BR472" s="15"/>
      <c r="BS472" s="17">
        <f>SUM(BS450:BS470)</f>
        <v>0</v>
      </c>
      <c r="BT472" s="15"/>
      <c r="BU472" s="15"/>
      <c r="BV472" s="17">
        <f>SUM(BV450:BV470)</f>
        <v>0</v>
      </c>
      <c r="BW472" s="15"/>
      <c r="BX472" s="15"/>
      <c r="BY472" s="17">
        <f>SUM(BY450:BY470)</f>
        <v>0</v>
      </c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</row>
    <row r="473" spans="1:104" s="1" customFormat="1">
      <c r="C473" s="8"/>
      <c r="D473" s="8" t="s">
        <v>71</v>
      </c>
      <c r="E473" s="9">
        <f>E472</f>
        <v>19500000</v>
      </c>
      <c r="F473" s="8"/>
      <c r="G473" s="8" t="s">
        <v>71</v>
      </c>
      <c r="H473" s="9">
        <f>H472</f>
        <v>3570000</v>
      </c>
      <c r="I473" s="8"/>
      <c r="J473" s="8" t="s">
        <v>71</v>
      </c>
      <c r="K473" s="9">
        <f>K472</f>
        <v>700000</v>
      </c>
      <c r="L473" s="8"/>
      <c r="M473" s="8" t="s">
        <v>71</v>
      </c>
      <c r="N473" s="9">
        <f>N472</f>
        <v>260000</v>
      </c>
      <c r="O473" s="8"/>
      <c r="P473" s="8" t="s">
        <v>71</v>
      </c>
      <c r="Q473" s="9">
        <f>Q472</f>
        <v>23970500</v>
      </c>
      <c r="R473" s="8"/>
      <c r="S473" s="8" t="s">
        <v>71</v>
      </c>
      <c r="T473" s="9">
        <f>T472</f>
        <v>2540000</v>
      </c>
      <c r="U473" s="8"/>
      <c r="V473" s="8" t="s">
        <v>71</v>
      </c>
      <c r="W473" s="9"/>
      <c r="X473" s="8"/>
      <c r="Y473" s="8" t="s">
        <v>71</v>
      </c>
      <c r="Z473" s="9">
        <f>Z472</f>
        <v>620000</v>
      </c>
      <c r="AA473" s="8"/>
      <c r="AB473" s="8" t="s">
        <v>71</v>
      </c>
      <c r="AC473" s="9">
        <f>AC472</f>
        <v>19430000</v>
      </c>
      <c r="AD473" s="8"/>
      <c r="AE473" s="8" t="s">
        <v>71</v>
      </c>
      <c r="AF473" s="9">
        <f>AF472</f>
        <v>6466000</v>
      </c>
      <c r="AG473" s="8"/>
      <c r="AH473" s="8" t="s">
        <v>71</v>
      </c>
      <c r="AI473" s="9">
        <f>AI472</f>
        <v>298000</v>
      </c>
      <c r="AJ473" s="8"/>
      <c r="AK473" s="8" t="s">
        <v>71</v>
      </c>
      <c r="AL473" s="9">
        <f>AL472</f>
        <v>594500</v>
      </c>
      <c r="AM473" s="2"/>
      <c r="AN473" s="8" t="s">
        <v>71</v>
      </c>
      <c r="AO473" s="9"/>
      <c r="AP473" s="2"/>
      <c r="AQ473" s="8" t="s">
        <v>71</v>
      </c>
      <c r="AR473" s="9"/>
      <c r="AS473" s="2"/>
      <c r="AT473" s="8" t="s">
        <v>71</v>
      </c>
      <c r="AU473" s="9"/>
      <c r="AW473" s="15" t="s">
        <v>71</v>
      </c>
      <c r="AX473" s="17"/>
      <c r="AZ473" s="15" t="s">
        <v>71</v>
      </c>
      <c r="BA473" s="17"/>
      <c r="BC473" s="15" t="s">
        <v>71</v>
      </c>
      <c r="BD473" s="17"/>
      <c r="BF473" s="15" t="s">
        <v>71</v>
      </c>
      <c r="BG473" s="17"/>
      <c r="BI473" s="15" t="s">
        <v>71</v>
      </c>
      <c r="BJ473" s="17"/>
      <c r="BL473" s="15" t="s">
        <v>71</v>
      </c>
      <c r="BM473" s="17"/>
      <c r="BO473" s="15" t="s">
        <v>71</v>
      </c>
      <c r="BP473" s="17"/>
      <c r="BR473" s="15" t="s">
        <v>71</v>
      </c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</row>
    <row r="474" spans="1:104" s="1" customFormat="1">
      <c r="C474" s="8"/>
      <c r="D474" s="8" t="s">
        <v>82</v>
      </c>
      <c r="E474" s="9">
        <f>E472-E473</f>
        <v>0</v>
      </c>
      <c r="F474" s="2"/>
      <c r="G474" s="8" t="s">
        <v>82</v>
      </c>
      <c r="H474" s="9">
        <f>H472-H473</f>
        <v>0</v>
      </c>
      <c r="I474" s="2"/>
      <c r="J474" s="8" t="s">
        <v>82</v>
      </c>
      <c r="K474" s="9">
        <f>K472-K473</f>
        <v>0</v>
      </c>
      <c r="L474" s="2"/>
      <c r="M474" s="8" t="s">
        <v>82</v>
      </c>
      <c r="N474" s="9">
        <f>N472-N473</f>
        <v>0</v>
      </c>
      <c r="O474" s="2"/>
      <c r="P474" s="8" t="s">
        <v>82</v>
      </c>
      <c r="Q474" s="9">
        <f>Q472-Q473</f>
        <v>0</v>
      </c>
      <c r="R474" s="2"/>
      <c r="S474" s="8" t="s">
        <v>82</v>
      </c>
      <c r="T474" s="9">
        <f>T472-T473</f>
        <v>0</v>
      </c>
      <c r="U474" s="2"/>
      <c r="V474" s="8" t="s">
        <v>82</v>
      </c>
      <c r="W474" s="9">
        <f>W472-W473</f>
        <v>3250000</v>
      </c>
      <c r="X474" s="2"/>
      <c r="Y474" s="8" t="s">
        <v>82</v>
      </c>
      <c r="Z474" s="9">
        <f>Z472-Z473</f>
        <v>0</v>
      </c>
      <c r="AA474" s="2"/>
      <c r="AB474" s="8" t="s">
        <v>82</v>
      </c>
      <c r="AC474" s="9">
        <f>AC472-AC473</f>
        <v>0</v>
      </c>
      <c r="AD474" s="2"/>
      <c r="AE474" s="8" t="s">
        <v>82</v>
      </c>
      <c r="AF474" s="9">
        <f>AF472-AF473</f>
        <v>0</v>
      </c>
      <c r="AG474" s="2"/>
      <c r="AH474" s="8" t="s">
        <v>82</v>
      </c>
      <c r="AI474" s="9">
        <f>AI472-AI473</f>
        <v>0</v>
      </c>
      <c r="AJ474" s="2"/>
      <c r="AK474" s="8" t="s">
        <v>82</v>
      </c>
      <c r="AL474" s="9">
        <f>AL472-AL473</f>
        <v>0</v>
      </c>
      <c r="AM474" s="2"/>
      <c r="AN474" s="8" t="s">
        <v>82</v>
      </c>
      <c r="AO474" s="9">
        <f>AO472-AO473</f>
        <v>0</v>
      </c>
      <c r="AP474" s="2"/>
      <c r="AQ474" s="8" t="s">
        <v>82</v>
      </c>
      <c r="AR474" s="9">
        <f>AR472-AR473</f>
        <v>0</v>
      </c>
      <c r="AS474" s="2"/>
      <c r="AT474" s="8" t="s">
        <v>82</v>
      </c>
      <c r="AU474" s="9">
        <f>AU472-AU473</f>
        <v>0</v>
      </c>
      <c r="AW474" s="15" t="s">
        <v>82</v>
      </c>
      <c r="AX474" s="17">
        <f>AX472-AX473</f>
        <v>0</v>
      </c>
      <c r="AZ474" s="15" t="s">
        <v>82</v>
      </c>
      <c r="BA474" s="17">
        <f>BA472-BA473</f>
        <v>0</v>
      </c>
      <c r="BC474" s="15" t="s">
        <v>82</v>
      </c>
      <c r="BD474" s="17">
        <f>BD472-BD473</f>
        <v>0</v>
      </c>
      <c r="BF474" s="15" t="s">
        <v>82</v>
      </c>
      <c r="BG474" s="17">
        <f>BG472-BG473</f>
        <v>0</v>
      </c>
      <c r="BI474" s="15" t="s">
        <v>82</v>
      </c>
      <c r="BJ474" s="17">
        <f>BJ472-BJ473</f>
        <v>0</v>
      </c>
      <c r="BL474" s="15" t="s">
        <v>82</v>
      </c>
      <c r="BM474" s="17">
        <f>BM472-BM473</f>
        <v>0</v>
      </c>
      <c r="BO474" s="15" t="s">
        <v>82</v>
      </c>
      <c r="BP474" s="17">
        <f>BP472-BP473</f>
        <v>0</v>
      </c>
      <c r="BR474" s="15" t="s">
        <v>82</v>
      </c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</row>
    <row r="475" spans="1:104" s="1" customFormat="1">
      <c r="C475" s="8"/>
      <c r="D475" s="8"/>
      <c r="E475" s="8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</row>
    <row r="476" spans="1:104" s="1" customFormat="1" ht="2.1" customHeight="1">
      <c r="C476" s="8"/>
      <c r="D476" s="8"/>
      <c r="E476" s="8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</row>
    <row r="477" spans="1:104" s="1" customFormat="1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</row>
    <row r="478" spans="1:104" s="1" customFormat="1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</row>
    <row r="479" spans="1:104" s="1" customFormat="1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</row>
    <row r="482" spans="1:104">
      <c r="A482" s="98" t="s">
        <v>33</v>
      </c>
      <c r="B482" s="94"/>
      <c r="C482" s="95" t="s">
        <v>102</v>
      </c>
      <c r="D482" s="96"/>
      <c r="E482" s="97"/>
      <c r="F482" s="95" t="s">
        <v>140</v>
      </c>
      <c r="G482" s="96"/>
      <c r="H482" s="97"/>
      <c r="I482" s="95" t="s">
        <v>143</v>
      </c>
      <c r="J482" s="96"/>
      <c r="K482" s="97"/>
      <c r="L482" s="95" t="s">
        <v>117</v>
      </c>
      <c r="M482" s="96"/>
      <c r="N482" s="97"/>
      <c r="O482" s="95" t="s">
        <v>115</v>
      </c>
      <c r="P482" s="96"/>
      <c r="Q482" s="97"/>
      <c r="R482" s="95" t="s">
        <v>114</v>
      </c>
      <c r="S482" s="96"/>
      <c r="T482" s="97"/>
      <c r="U482" s="95" t="s">
        <v>104</v>
      </c>
      <c r="V482" s="96"/>
      <c r="W482" s="97"/>
      <c r="X482" s="95" t="s">
        <v>142</v>
      </c>
      <c r="Y482" s="96"/>
      <c r="Z482" s="97"/>
      <c r="AA482" s="95" t="s">
        <v>130</v>
      </c>
      <c r="AB482" s="96"/>
      <c r="AC482" s="97"/>
      <c r="AD482" s="95" t="s">
        <v>118</v>
      </c>
      <c r="AE482" s="96"/>
      <c r="AF482" s="97"/>
      <c r="AG482" s="95" t="s">
        <v>108</v>
      </c>
      <c r="AH482" s="96"/>
      <c r="AI482" s="97"/>
      <c r="AJ482" s="95" t="s">
        <v>122</v>
      </c>
      <c r="AK482" s="96"/>
      <c r="AL482" s="97"/>
      <c r="AM482" s="95" t="s">
        <v>125</v>
      </c>
      <c r="AN482" s="96"/>
      <c r="AO482" s="97"/>
      <c r="AP482" s="95" t="s">
        <v>144</v>
      </c>
      <c r="AQ482" s="96"/>
      <c r="AR482" s="97"/>
      <c r="AS482" s="95" t="s">
        <v>124</v>
      </c>
      <c r="AT482" s="96"/>
      <c r="AU482" s="97"/>
      <c r="AV482" s="102" t="s">
        <v>123</v>
      </c>
      <c r="AW482" s="103"/>
      <c r="AX482" s="104"/>
      <c r="AY482" s="95"/>
      <c r="AZ482" s="96"/>
      <c r="BA482" s="97"/>
      <c r="BB482" s="95"/>
      <c r="BC482" s="96"/>
      <c r="BD482" s="97"/>
      <c r="BE482" s="95"/>
      <c r="BF482" s="96"/>
      <c r="BG482" s="97"/>
      <c r="BH482" s="95"/>
      <c r="BI482" s="96"/>
      <c r="BJ482" s="97"/>
      <c r="BK482" s="95"/>
      <c r="BL482" s="96"/>
      <c r="BM482" s="97"/>
      <c r="BN482" s="95"/>
      <c r="BO482" s="96"/>
      <c r="BP482" s="97"/>
      <c r="BQ482" s="95"/>
      <c r="BR482" s="96"/>
      <c r="BS482" s="97"/>
      <c r="BT482" s="95"/>
      <c r="BU482" s="96"/>
      <c r="BV482" s="97"/>
      <c r="BW482" s="95"/>
      <c r="BX482" s="96"/>
      <c r="BY482" s="97"/>
    </row>
    <row r="483" spans="1:104">
      <c r="A483" s="5" t="s">
        <v>10</v>
      </c>
      <c r="B483" s="5" t="s">
        <v>46</v>
      </c>
      <c r="C483" s="5" t="s">
        <v>11</v>
      </c>
      <c r="D483" s="5" t="s">
        <v>3</v>
      </c>
      <c r="E483" s="5" t="s">
        <v>38</v>
      </c>
      <c r="F483" s="5" t="s">
        <v>11</v>
      </c>
      <c r="G483" s="5" t="s">
        <v>3</v>
      </c>
      <c r="H483" s="5" t="s">
        <v>38</v>
      </c>
      <c r="I483" s="5" t="s">
        <v>11</v>
      </c>
      <c r="J483" s="5" t="s">
        <v>3</v>
      </c>
      <c r="K483" s="5" t="s">
        <v>38</v>
      </c>
      <c r="L483" s="5" t="s">
        <v>11</v>
      </c>
      <c r="M483" s="5" t="s">
        <v>3</v>
      </c>
      <c r="N483" s="5" t="s">
        <v>38</v>
      </c>
      <c r="O483" s="5" t="s">
        <v>11</v>
      </c>
      <c r="P483" s="5" t="s">
        <v>3</v>
      </c>
      <c r="Q483" s="5" t="s">
        <v>38</v>
      </c>
      <c r="R483" s="5" t="s">
        <v>11</v>
      </c>
      <c r="S483" s="5" t="s">
        <v>3</v>
      </c>
      <c r="T483" s="5" t="s">
        <v>38</v>
      </c>
      <c r="U483" s="5" t="s">
        <v>11</v>
      </c>
      <c r="V483" s="5" t="s">
        <v>3</v>
      </c>
      <c r="W483" s="5" t="s">
        <v>38</v>
      </c>
      <c r="X483" s="5" t="s">
        <v>11</v>
      </c>
      <c r="Y483" s="5" t="s">
        <v>3</v>
      </c>
      <c r="Z483" s="5" t="s">
        <v>38</v>
      </c>
      <c r="AA483" s="5" t="s">
        <v>11</v>
      </c>
      <c r="AB483" s="5" t="s">
        <v>3</v>
      </c>
      <c r="AC483" s="5" t="s">
        <v>38</v>
      </c>
      <c r="AD483" s="5" t="s">
        <v>11</v>
      </c>
      <c r="AE483" s="5" t="s">
        <v>3</v>
      </c>
      <c r="AF483" s="5" t="s">
        <v>38</v>
      </c>
      <c r="AG483" s="5" t="s">
        <v>11</v>
      </c>
      <c r="AH483" s="5" t="s">
        <v>3</v>
      </c>
      <c r="AI483" s="5" t="s">
        <v>38</v>
      </c>
      <c r="AJ483" s="5" t="s">
        <v>11</v>
      </c>
      <c r="AK483" s="5" t="s">
        <v>3</v>
      </c>
      <c r="AL483" s="5" t="s">
        <v>38</v>
      </c>
      <c r="AM483" s="5" t="s">
        <v>11</v>
      </c>
      <c r="AN483" s="5" t="s">
        <v>3</v>
      </c>
      <c r="AO483" s="5" t="s">
        <v>38</v>
      </c>
      <c r="AP483" s="5" t="s">
        <v>11</v>
      </c>
      <c r="AQ483" s="5" t="s">
        <v>3</v>
      </c>
      <c r="AR483" s="5" t="s">
        <v>38</v>
      </c>
      <c r="AS483" s="5" t="s">
        <v>11</v>
      </c>
      <c r="AT483" s="5" t="s">
        <v>3</v>
      </c>
      <c r="AU483" s="5" t="s">
        <v>38</v>
      </c>
      <c r="AV483" s="5" t="s">
        <v>11</v>
      </c>
      <c r="AW483" s="5" t="s">
        <v>3</v>
      </c>
      <c r="AX483" s="5" t="s">
        <v>38</v>
      </c>
      <c r="AY483" s="5" t="s">
        <v>11</v>
      </c>
      <c r="AZ483" s="5" t="s">
        <v>3</v>
      </c>
      <c r="BA483" s="5" t="s">
        <v>38</v>
      </c>
      <c r="BB483" s="5" t="s">
        <v>11</v>
      </c>
      <c r="BC483" s="5" t="s">
        <v>3</v>
      </c>
      <c r="BD483" s="5" t="s">
        <v>38</v>
      </c>
      <c r="BE483" s="5" t="s">
        <v>11</v>
      </c>
      <c r="BF483" s="5" t="s">
        <v>3</v>
      </c>
      <c r="BG483" s="5" t="s">
        <v>38</v>
      </c>
      <c r="BH483" s="5" t="s">
        <v>11</v>
      </c>
      <c r="BI483" s="5" t="s">
        <v>3</v>
      </c>
      <c r="BJ483" s="5" t="s">
        <v>38</v>
      </c>
      <c r="BK483" s="5" t="s">
        <v>11</v>
      </c>
      <c r="BL483" s="5" t="s">
        <v>3</v>
      </c>
      <c r="BM483" s="5" t="s">
        <v>38</v>
      </c>
      <c r="BN483" s="5" t="s">
        <v>11</v>
      </c>
      <c r="BO483" s="5" t="s">
        <v>3</v>
      </c>
      <c r="BP483" s="5" t="s">
        <v>38</v>
      </c>
      <c r="BQ483" s="5" t="s">
        <v>11</v>
      </c>
      <c r="BR483" s="5" t="s">
        <v>3</v>
      </c>
      <c r="BS483" s="5" t="s">
        <v>38</v>
      </c>
      <c r="BT483" s="5" t="s">
        <v>11</v>
      </c>
      <c r="BU483" s="5" t="s">
        <v>3</v>
      </c>
      <c r="BV483" s="5" t="s">
        <v>38</v>
      </c>
      <c r="BW483" s="5" t="s">
        <v>11</v>
      </c>
      <c r="BX483" s="5" t="s">
        <v>3</v>
      </c>
      <c r="BY483" s="5" t="s">
        <v>38</v>
      </c>
    </row>
    <row r="484" spans="1:104" ht="5.0999999999999996" customHeight="1"/>
    <row r="485" spans="1:104" s="1" customFormat="1">
      <c r="A485" s="11">
        <v>1</v>
      </c>
      <c r="B485" s="11" t="s">
        <v>53</v>
      </c>
      <c r="C485" s="7">
        <v>600</v>
      </c>
      <c r="D485" s="7">
        <v>39000</v>
      </c>
      <c r="E485" s="7">
        <f t="shared" ref="E485:E505" si="350">C485*D485</f>
        <v>23400000</v>
      </c>
      <c r="F485" s="7"/>
      <c r="G485" s="7"/>
      <c r="H485" s="7">
        <f t="shared" ref="H485:H505" si="351">F485*G485</f>
        <v>0</v>
      </c>
      <c r="I485" s="7"/>
      <c r="J485" s="7"/>
      <c r="K485" s="7">
        <f t="shared" ref="K485:K505" si="352">I485*J485</f>
        <v>0</v>
      </c>
      <c r="L485" s="7"/>
      <c r="M485" s="7"/>
      <c r="N485" s="7">
        <f t="shared" ref="N485:N505" si="353">L485*M485</f>
        <v>0</v>
      </c>
      <c r="O485" s="7"/>
      <c r="P485" s="7"/>
      <c r="Q485" s="7">
        <f t="shared" ref="Q485:Q505" si="354">O485*P485</f>
        <v>0</v>
      </c>
      <c r="R485" s="7"/>
      <c r="S485" s="7"/>
      <c r="T485" s="7">
        <f t="shared" ref="T485:T505" si="355">R485*S485</f>
        <v>0</v>
      </c>
      <c r="U485" s="7"/>
      <c r="V485" s="7"/>
      <c r="W485" s="7">
        <f t="shared" ref="W485:W505" si="356">U485*V485</f>
        <v>0</v>
      </c>
      <c r="X485" s="7"/>
      <c r="Y485" s="7"/>
      <c r="Z485" s="7">
        <f t="shared" ref="Z485:Z505" si="357">X485*Y485</f>
        <v>0</v>
      </c>
      <c r="AA485" s="7">
        <v>168</v>
      </c>
      <c r="AB485" s="7">
        <v>39000</v>
      </c>
      <c r="AC485" s="7">
        <f t="shared" ref="AC485:AC505" si="358">AA485*AB485</f>
        <v>6552000</v>
      </c>
      <c r="AD485" s="7">
        <v>50</v>
      </c>
      <c r="AE485" s="7">
        <v>39000</v>
      </c>
      <c r="AF485" s="7">
        <f t="shared" ref="AF485:AF505" si="359">AD485*AE485</f>
        <v>1950000</v>
      </c>
      <c r="AG485" s="7"/>
      <c r="AH485" s="7"/>
      <c r="AI485" s="7">
        <f t="shared" ref="AI485:AI505" si="360">AG485*AH485</f>
        <v>0</v>
      </c>
      <c r="AJ485" s="7"/>
      <c r="AK485" s="7"/>
      <c r="AL485" s="7">
        <f t="shared" ref="AL485:AL505" si="361">AJ485*AK485</f>
        <v>0</v>
      </c>
      <c r="AM485" s="7"/>
      <c r="AN485" s="7"/>
      <c r="AO485" s="7">
        <f t="shared" ref="AO485:AO505" si="362">AM485*AN485</f>
        <v>0</v>
      </c>
      <c r="AP485" s="7"/>
      <c r="AQ485" s="7"/>
      <c r="AR485" s="7">
        <f t="shared" ref="AR485:AR505" si="363">AP485*AQ485</f>
        <v>0</v>
      </c>
      <c r="AS485" s="7">
        <v>5</v>
      </c>
      <c r="AT485" s="7">
        <v>46000</v>
      </c>
      <c r="AU485" s="7">
        <f t="shared" ref="AU485:AU505" si="364">AS485*AT485</f>
        <v>230000</v>
      </c>
      <c r="AV485" s="14"/>
      <c r="AW485" s="14"/>
      <c r="AX485" s="14">
        <f t="shared" ref="AX485:AX505" si="365">AV485*AW485</f>
        <v>0</v>
      </c>
      <c r="AY485" s="14"/>
      <c r="AZ485" s="14"/>
      <c r="BA485" s="14">
        <f t="shared" ref="BA485:BA505" si="366">AY485*AZ485</f>
        <v>0</v>
      </c>
      <c r="BB485" s="14"/>
      <c r="BC485" s="14"/>
      <c r="BD485" s="14">
        <f t="shared" ref="BD485:BD505" si="367">BB485*BC485</f>
        <v>0</v>
      </c>
      <c r="BE485" s="14"/>
      <c r="BF485" s="14"/>
      <c r="BG485" s="14">
        <f t="shared" ref="BG485:BG505" si="368">BE485*BF485</f>
        <v>0</v>
      </c>
      <c r="BH485" s="14"/>
      <c r="BI485" s="14"/>
      <c r="BJ485" s="14">
        <f t="shared" ref="BJ485:BJ505" si="369">BH485*BI485</f>
        <v>0</v>
      </c>
      <c r="BK485" s="14"/>
      <c r="BL485" s="14"/>
      <c r="BM485" s="14">
        <f t="shared" ref="BM485:BM505" si="370">BK485*BL485</f>
        <v>0</v>
      </c>
      <c r="BN485" s="14"/>
      <c r="BO485" s="14"/>
      <c r="BP485" s="14">
        <f t="shared" ref="BP485:BP505" si="371">BN485*BO485</f>
        <v>0</v>
      </c>
      <c r="BQ485" s="14"/>
      <c r="BR485" s="14"/>
      <c r="BS485" s="14">
        <f t="shared" ref="BS485:BS505" si="372">BQ485*BR485</f>
        <v>0</v>
      </c>
      <c r="BT485" s="14"/>
      <c r="BU485" s="14"/>
      <c r="BV485" s="14">
        <f t="shared" ref="BV485:BV505" si="373">BT485*BU485</f>
        <v>0</v>
      </c>
      <c r="BW485" s="14"/>
      <c r="BX485" s="14"/>
      <c r="BY485" s="14">
        <f t="shared" ref="BY485:BY505" si="374">BW485*BX485</f>
        <v>0</v>
      </c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</row>
    <row r="486" spans="1:104" s="1" customFormat="1">
      <c r="A486" s="11">
        <v>2</v>
      </c>
      <c r="B486" s="11" t="s">
        <v>56</v>
      </c>
      <c r="C486" s="7"/>
      <c r="D486" s="7"/>
      <c r="E486" s="7">
        <f t="shared" si="350"/>
        <v>0</v>
      </c>
      <c r="F486" s="7"/>
      <c r="G486" s="7"/>
      <c r="H486" s="7">
        <f t="shared" si="351"/>
        <v>0</v>
      </c>
      <c r="I486" s="7">
        <v>100</v>
      </c>
      <c r="J486" s="7">
        <v>35000</v>
      </c>
      <c r="K486" s="7">
        <f t="shared" si="352"/>
        <v>3500000</v>
      </c>
      <c r="L486" s="7"/>
      <c r="M486" s="7"/>
      <c r="N486" s="7">
        <f t="shared" si="353"/>
        <v>0</v>
      </c>
      <c r="O486" s="7">
        <v>60</v>
      </c>
      <c r="P486" s="7">
        <v>35000</v>
      </c>
      <c r="Q486" s="7">
        <f t="shared" si="354"/>
        <v>2100000</v>
      </c>
      <c r="R486" s="7"/>
      <c r="S486" s="7"/>
      <c r="T486" s="7">
        <f t="shared" si="355"/>
        <v>0</v>
      </c>
      <c r="U486" s="7"/>
      <c r="V486" s="7"/>
      <c r="W486" s="7">
        <f t="shared" si="356"/>
        <v>0</v>
      </c>
      <c r="X486" s="7"/>
      <c r="Y486" s="7"/>
      <c r="Z486" s="7">
        <f t="shared" si="357"/>
        <v>0</v>
      </c>
      <c r="AA486" s="7">
        <v>50</v>
      </c>
      <c r="AB486" s="7">
        <v>36000</v>
      </c>
      <c r="AC486" s="7">
        <f t="shared" si="358"/>
        <v>1800000</v>
      </c>
      <c r="AD486" s="7">
        <v>10</v>
      </c>
      <c r="AE486" s="7">
        <v>37000</v>
      </c>
      <c r="AF486" s="7">
        <f t="shared" si="359"/>
        <v>370000</v>
      </c>
      <c r="AG486" s="7"/>
      <c r="AH486" s="7"/>
      <c r="AI486" s="7">
        <f t="shared" si="360"/>
        <v>0</v>
      </c>
      <c r="AJ486" s="7"/>
      <c r="AK486" s="7"/>
      <c r="AL486" s="7">
        <f t="shared" si="361"/>
        <v>0</v>
      </c>
      <c r="AM486" s="7"/>
      <c r="AN486" s="7"/>
      <c r="AO486" s="7">
        <f t="shared" si="362"/>
        <v>0</v>
      </c>
      <c r="AP486" s="7"/>
      <c r="AQ486" s="7"/>
      <c r="AR486" s="7">
        <f t="shared" si="363"/>
        <v>0</v>
      </c>
      <c r="AS486" s="7">
        <v>3.5</v>
      </c>
      <c r="AT486" s="7">
        <v>39000</v>
      </c>
      <c r="AU486" s="7">
        <f t="shared" si="364"/>
        <v>136500</v>
      </c>
      <c r="AV486" s="14"/>
      <c r="AW486" s="14"/>
      <c r="AX486" s="14">
        <f t="shared" si="365"/>
        <v>0</v>
      </c>
      <c r="AY486" s="14"/>
      <c r="AZ486" s="14"/>
      <c r="BA486" s="14">
        <f t="shared" si="366"/>
        <v>0</v>
      </c>
      <c r="BB486" s="14"/>
      <c r="BC486" s="14"/>
      <c r="BD486" s="14">
        <f t="shared" si="367"/>
        <v>0</v>
      </c>
      <c r="BE486" s="14"/>
      <c r="BF486" s="14"/>
      <c r="BG486" s="14">
        <f t="shared" si="368"/>
        <v>0</v>
      </c>
      <c r="BH486" s="14"/>
      <c r="BI486" s="14"/>
      <c r="BJ486" s="14">
        <f t="shared" si="369"/>
        <v>0</v>
      </c>
      <c r="BK486" s="14"/>
      <c r="BL486" s="14"/>
      <c r="BM486" s="14">
        <f t="shared" si="370"/>
        <v>0</v>
      </c>
      <c r="BN486" s="14"/>
      <c r="BO486" s="14"/>
      <c r="BP486" s="14">
        <f t="shared" si="371"/>
        <v>0</v>
      </c>
      <c r="BQ486" s="14"/>
      <c r="BR486" s="14"/>
      <c r="BS486" s="14">
        <f t="shared" si="372"/>
        <v>0</v>
      </c>
      <c r="BT486" s="14"/>
      <c r="BU486" s="14"/>
      <c r="BV486" s="14">
        <f t="shared" si="373"/>
        <v>0</v>
      </c>
      <c r="BW486" s="14"/>
      <c r="BX486" s="14"/>
      <c r="BY486" s="14">
        <f t="shared" si="374"/>
        <v>0</v>
      </c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</row>
    <row r="487" spans="1:104" s="1" customFormat="1">
      <c r="A487" s="11">
        <v>3</v>
      </c>
      <c r="B487" s="11" t="s">
        <v>58</v>
      </c>
      <c r="C487" s="7"/>
      <c r="D487" s="7"/>
      <c r="E487" s="7">
        <f t="shared" si="350"/>
        <v>0</v>
      </c>
      <c r="F487" s="7"/>
      <c r="G487" s="7"/>
      <c r="H487" s="7">
        <f t="shared" si="351"/>
        <v>0</v>
      </c>
      <c r="I487" s="7"/>
      <c r="J487" s="7"/>
      <c r="K487" s="7">
        <f t="shared" si="352"/>
        <v>0</v>
      </c>
      <c r="L487" s="7">
        <v>200</v>
      </c>
      <c r="M487" s="7">
        <v>42000</v>
      </c>
      <c r="N487" s="7">
        <f t="shared" si="353"/>
        <v>8400000</v>
      </c>
      <c r="O487" s="7"/>
      <c r="P487" s="7"/>
      <c r="Q487" s="7">
        <f t="shared" si="354"/>
        <v>0</v>
      </c>
      <c r="R487" s="7"/>
      <c r="S487" s="7"/>
      <c r="T487" s="7">
        <f t="shared" si="355"/>
        <v>0</v>
      </c>
      <c r="U487" s="7"/>
      <c r="V487" s="7"/>
      <c r="W487" s="7">
        <f t="shared" si="356"/>
        <v>0</v>
      </c>
      <c r="X487" s="7"/>
      <c r="Y487" s="7"/>
      <c r="Z487" s="7">
        <f t="shared" si="357"/>
        <v>0</v>
      </c>
      <c r="AA487" s="7"/>
      <c r="AB487" s="7"/>
      <c r="AC487" s="7">
        <f t="shared" si="358"/>
        <v>0</v>
      </c>
      <c r="AD487" s="7"/>
      <c r="AE487" s="7"/>
      <c r="AF487" s="7">
        <f t="shared" si="359"/>
        <v>0</v>
      </c>
      <c r="AG487" s="7"/>
      <c r="AH487" s="7"/>
      <c r="AI487" s="7">
        <f t="shared" si="360"/>
        <v>0</v>
      </c>
      <c r="AJ487" s="7"/>
      <c r="AK487" s="7"/>
      <c r="AL487" s="7">
        <f t="shared" si="361"/>
        <v>0</v>
      </c>
      <c r="AM487" s="7"/>
      <c r="AN487" s="7"/>
      <c r="AO487" s="7">
        <f t="shared" si="362"/>
        <v>0</v>
      </c>
      <c r="AP487" s="7"/>
      <c r="AQ487" s="7"/>
      <c r="AR487" s="7">
        <f t="shared" si="363"/>
        <v>0</v>
      </c>
      <c r="AS487" s="7"/>
      <c r="AT487" s="7"/>
      <c r="AU487" s="7">
        <f t="shared" si="364"/>
        <v>0</v>
      </c>
      <c r="AV487" s="14"/>
      <c r="AW487" s="14"/>
      <c r="AX487" s="14">
        <f t="shared" si="365"/>
        <v>0</v>
      </c>
      <c r="AY487" s="14"/>
      <c r="AZ487" s="14"/>
      <c r="BA487" s="14">
        <f t="shared" si="366"/>
        <v>0</v>
      </c>
      <c r="BB487" s="14"/>
      <c r="BC487" s="14"/>
      <c r="BD487" s="14">
        <f t="shared" si="367"/>
        <v>0</v>
      </c>
      <c r="BE487" s="14"/>
      <c r="BF487" s="14"/>
      <c r="BG487" s="14">
        <f t="shared" si="368"/>
        <v>0</v>
      </c>
      <c r="BH487" s="14"/>
      <c r="BI487" s="14"/>
      <c r="BJ487" s="14">
        <f t="shared" si="369"/>
        <v>0</v>
      </c>
      <c r="BK487" s="14"/>
      <c r="BL487" s="14"/>
      <c r="BM487" s="14">
        <f t="shared" si="370"/>
        <v>0</v>
      </c>
      <c r="BN487" s="14"/>
      <c r="BO487" s="14"/>
      <c r="BP487" s="14">
        <f t="shared" si="371"/>
        <v>0</v>
      </c>
      <c r="BQ487" s="14"/>
      <c r="BR487" s="14"/>
      <c r="BS487" s="14">
        <f t="shared" si="372"/>
        <v>0</v>
      </c>
      <c r="BT487" s="14"/>
      <c r="BU487" s="14"/>
      <c r="BV487" s="14">
        <f t="shared" si="373"/>
        <v>0</v>
      </c>
      <c r="BW487" s="14"/>
      <c r="BX487" s="14"/>
      <c r="BY487" s="14">
        <f t="shared" si="374"/>
        <v>0</v>
      </c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</row>
    <row r="488" spans="1:104" s="1" customFormat="1">
      <c r="A488" s="11">
        <v>4</v>
      </c>
      <c r="B488" s="11" t="s">
        <v>61</v>
      </c>
      <c r="C488" s="7"/>
      <c r="D488" s="7"/>
      <c r="E488" s="7">
        <f t="shared" si="350"/>
        <v>0</v>
      </c>
      <c r="F488" s="7">
        <v>10</v>
      </c>
      <c r="G488" s="7">
        <v>34000</v>
      </c>
      <c r="H488" s="7">
        <f t="shared" si="351"/>
        <v>340000</v>
      </c>
      <c r="I488" s="7">
        <v>85</v>
      </c>
      <c r="J488" s="7">
        <v>33000</v>
      </c>
      <c r="K488" s="7">
        <f t="shared" si="352"/>
        <v>2805000</v>
      </c>
      <c r="L488" s="7"/>
      <c r="M488" s="7"/>
      <c r="N488" s="7">
        <f t="shared" si="353"/>
        <v>0</v>
      </c>
      <c r="O488" s="7">
        <v>25</v>
      </c>
      <c r="P488" s="7">
        <v>33000</v>
      </c>
      <c r="Q488" s="7">
        <f t="shared" si="354"/>
        <v>825000</v>
      </c>
      <c r="R488" s="7">
        <v>20</v>
      </c>
      <c r="S488" s="7">
        <v>32000</v>
      </c>
      <c r="T488" s="7">
        <f t="shared" si="355"/>
        <v>640000</v>
      </c>
      <c r="U488" s="7">
        <v>5</v>
      </c>
      <c r="V488" s="7">
        <v>34000</v>
      </c>
      <c r="W488" s="7">
        <f t="shared" si="356"/>
        <v>170000</v>
      </c>
      <c r="X488" s="7">
        <v>27</v>
      </c>
      <c r="Y488" s="7">
        <v>33000</v>
      </c>
      <c r="Z488" s="7">
        <f t="shared" si="357"/>
        <v>891000</v>
      </c>
      <c r="AA488" s="7"/>
      <c r="AB488" s="7"/>
      <c r="AC488" s="7">
        <f t="shared" si="358"/>
        <v>0</v>
      </c>
      <c r="AD488" s="7">
        <v>20</v>
      </c>
      <c r="AE488" s="7">
        <v>34000</v>
      </c>
      <c r="AF488" s="7">
        <f t="shared" si="359"/>
        <v>680000</v>
      </c>
      <c r="AG488" s="7">
        <v>3</v>
      </c>
      <c r="AH488" s="7">
        <v>34000</v>
      </c>
      <c r="AI488" s="7">
        <f t="shared" si="360"/>
        <v>102000</v>
      </c>
      <c r="AJ488" s="7"/>
      <c r="AK488" s="7"/>
      <c r="AL488" s="7">
        <f t="shared" si="361"/>
        <v>0</v>
      </c>
      <c r="AM488" s="7"/>
      <c r="AN488" s="7"/>
      <c r="AO488" s="7">
        <f t="shared" si="362"/>
        <v>0</v>
      </c>
      <c r="AP488" s="7">
        <v>20</v>
      </c>
      <c r="AQ488" s="7">
        <v>33000</v>
      </c>
      <c r="AR488" s="7">
        <f t="shared" si="363"/>
        <v>660000</v>
      </c>
      <c r="AS488" s="7">
        <v>3</v>
      </c>
      <c r="AT488" s="7">
        <v>35000</v>
      </c>
      <c r="AU488" s="7">
        <f t="shared" si="364"/>
        <v>105000</v>
      </c>
      <c r="AV488" s="14"/>
      <c r="AW488" s="14"/>
      <c r="AX488" s="14">
        <f t="shared" si="365"/>
        <v>0</v>
      </c>
      <c r="AY488" s="14"/>
      <c r="AZ488" s="14"/>
      <c r="BA488" s="14">
        <f t="shared" si="366"/>
        <v>0</v>
      </c>
      <c r="BB488" s="14"/>
      <c r="BC488" s="14"/>
      <c r="BD488" s="14">
        <f t="shared" si="367"/>
        <v>0</v>
      </c>
      <c r="BE488" s="14"/>
      <c r="BF488" s="14"/>
      <c r="BG488" s="14">
        <f t="shared" si="368"/>
        <v>0</v>
      </c>
      <c r="BH488" s="14"/>
      <c r="BI488" s="14"/>
      <c r="BJ488" s="14">
        <f t="shared" si="369"/>
        <v>0</v>
      </c>
      <c r="BK488" s="14"/>
      <c r="BL488" s="14"/>
      <c r="BM488" s="14">
        <f t="shared" si="370"/>
        <v>0</v>
      </c>
      <c r="BN488" s="14"/>
      <c r="BO488" s="14"/>
      <c r="BP488" s="14">
        <f t="shared" si="371"/>
        <v>0</v>
      </c>
      <c r="BQ488" s="14"/>
      <c r="BR488" s="14"/>
      <c r="BS488" s="14">
        <f t="shared" si="372"/>
        <v>0</v>
      </c>
      <c r="BT488" s="14"/>
      <c r="BU488" s="14"/>
      <c r="BV488" s="14">
        <f t="shared" si="373"/>
        <v>0</v>
      </c>
      <c r="BW488" s="14"/>
      <c r="BX488" s="14"/>
      <c r="BY488" s="14">
        <f t="shared" si="374"/>
        <v>0</v>
      </c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</row>
    <row r="489" spans="1:104" s="1" customFormat="1">
      <c r="A489" s="11">
        <v>5</v>
      </c>
      <c r="B489" s="11" t="s">
        <v>63</v>
      </c>
      <c r="C489" s="7"/>
      <c r="D489" s="7"/>
      <c r="E489" s="7">
        <f t="shared" si="350"/>
        <v>0</v>
      </c>
      <c r="F489" s="7"/>
      <c r="G489" s="7"/>
      <c r="H489" s="7">
        <f t="shared" si="351"/>
        <v>0</v>
      </c>
      <c r="I489" s="7"/>
      <c r="J489" s="7"/>
      <c r="K489" s="7">
        <f t="shared" si="352"/>
        <v>0</v>
      </c>
      <c r="L489" s="7"/>
      <c r="M489" s="7"/>
      <c r="N489" s="7">
        <f t="shared" si="353"/>
        <v>0</v>
      </c>
      <c r="O489" s="7">
        <v>5</v>
      </c>
      <c r="P489" s="7">
        <v>31000</v>
      </c>
      <c r="Q489" s="7">
        <f t="shared" si="354"/>
        <v>155000</v>
      </c>
      <c r="R489" s="7"/>
      <c r="S489" s="7"/>
      <c r="T489" s="7">
        <f t="shared" si="355"/>
        <v>0</v>
      </c>
      <c r="U489" s="7">
        <v>5</v>
      </c>
      <c r="V489" s="7">
        <v>31000</v>
      </c>
      <c r="W489" s="7">
        <f t="shared" si="356"/>
        <v>155000</v>
      </c>
      <c r="X489" s="7"/>
      <c r="Y489" s="7"/>
      <c r="Z489" s="7">
        <f t="shared" si="357"/>
        <v>0</v>
      </c>
      <c r="AA489" s="7"/>
      <c r="AB489" s="7"/>
      <c r="AC489" s="7">
        <f t="shared" si="358"/>
        <v>0</v>
      </c>
      <c r="AD489" s="7"/>
      <c r="AE489" s="7"/>
      <c r="AF489" s="7">
        <f t="shared" si="359"/>
        <v>0</v>
      </c>
      <c r="AG489" s="7">
        <v>2</v>
      </c>
      <c r="AH489" s="7">
        <v>32000</v>
      </c>
      <c r="AI489" s="7">
        <f t="shared" si="360"/>
        <v>64000</v>
      </c>
      <c r="AJ489" s="7"/>
      <c r="AK489" s="7"/>
      <c r="AL489" s="7">
        <f t="shared" si="361"/>
        <v>0</v>
      </c>
      <c r="AM489" s="7"/>
      <c r="AN489" s="7"/>
      <c r="AO489" s="7">
        <f t="shared" si="362"/>
        <v>0</v>
      </c>
      <c r="AP489" s="7"/>
      <c r="AQ489" s="7"/>
      <c r="AR489" s="7">
        <f t="shared" si="363"/>
        <v>0</v>
      </c>
      <c r="AS489" s="7">
        <v>3</v>
      </c>
      <c r="AT489" s="7">
        <v>33000</v>
      </c>
      <c r="AU489" s="7">
        <f t="shared" si="364"/>
        <v>99000</v>
      </c>
      <c r="AV489" s="14"/>
      <c r="AW489" s="14"/>
      <c r="AX489" s="14">
        <f t="shared" si="365"/>
        <v>0</v>
      </c>
      <c r="AY489" s="14"/>
      <c r="AZ489" s="14"/>
      <c r="BA489" s="14">
        <f t="shared" si="366"/>
        <v>0</v>
      </c>
      <c r="BB489" s="14"/>
      <c r="BC489" s="14"/>
      <c r="BD489" s="14">
        <f t="shared" si="367"/>
        <v>0</v>
      </c>
      <c r="BE489" s="14"/>
      <c r="BF489" s="14"/>
      <c r="BG489" s="14">
        <f t="shared" si="368"/>
        <v>0</v>
      </c>
      <c r="BH489" s="14"/>
      <c r="BI489" s="14"/>
      <c r="BJ489" s="14">
        <f t="shared" si="369"/>
        <v>0</v>
      </c>
      <c r="BK489" s="14"/>
      <c r="BL489" s="14"/>
      <c r="BM489" s="14">
        <f t="shared" si="370"/>
        <v>0</v>
      </c>
      <c r="BN489" s="14"/>
      <c r="BO489" s="14"/>
      <c r="BP489" s="14">
        <f t="shared" si="371"/>
        <v>0</v>
      </c>
      <c r="BQ489" s="14"/>
      <c r="BR489" s="14"/>
      <c r="BS489" s="14">
        <f t="shared" si="372"/>
        <v>0</v>
      </c>
      <c r="BT489" s="14"/>
      <c r="BU489" s="14"/>
      <c r="BV489" s="14">
        <f t="shared" si="373"/>
        <v>0</v>
      </c>
      <c r="BW489" s="14"/>
      <c r="BX489" s="14"/>
      <c r="BY489" s="14">
        <f t="shared" si="374"/>
        <v>0</v>
      </c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</row>
    <row r="490" spans="1:104" s="1" customFormat="1">
      <c r="A490" s="11">
        <v>6</v>
      </c>
      <c r="B490" s="11" t="s">
        <v>65</v>
      </c>
      <c r="C490" s="7"/>
      <c r="D490" s="7"/>
      <c r="E490" s="7">
        <f t="shared" si="350"/>
        <v>0</v>
      </c>
      <c r="F490" s="7"/>
      <c r="G490" s="7"/>
      <c r="H490" s="7">
        <f t="shared" si="351"/>
        <v>0</v>
      </c>
      <c r="I490" s="7">
        <v>10</v>
      </c>
      <c r="J490" s="7">
        <v>30000</v>
      </c>
      <c r="K490" s="7">
        <f t="shared" si="352"/>
        <v>300000</v>
      </c>
      <c r="L490" s="7"/>
      <c r="M490" s="7"/>
      <c r="N490" s="7">
        <f t="shared" si="353"/>
        <v>0</v>
      </c>
      <c r="O490" s="7">
        <v>20</v>
      </c>
      <c r="P490" s="7">
        <v>29000</v>
      </c>
      <c r="Q490" s="7">
        <f t="shared" si="354"/>
        <v>580000</v>
      </c>
      <c r="R490" s="7">
        <v>20</v>
      </c>
      <c r="S490" s="7">
        <v>30000</v>
      </c>
      <c r="T490" s="7">
        <f t="shared" si="355"/>
        <v>600000</v>
      </c>
      <c r="U490" s="7"/>
      <c r="V490" s="7"/>
      <c r="W490" s="7">
        <f t="shared" si="356"/>
        <v>0</v>
      </c>
      <c r="X490" s="7">
        <v>10</v>
      </c>
      <c r="Y490" s="7">
        <v>29000</v>
      </c>
      <c r="Z490" s="7">
        <f t="shared" si="357"/>
        <v>290000</v>
      </c>
      <c r="AA490" s="7"/>
      <c r="AB490" s="7"/>
      <c r="AC490" s="7">
        <f t="shared" si="358"/>
        <v>0</v>
      </c>
      <c r="AD490" s="7">
        <v>5</v>
      </c>
      <c r="AE490" s="7">
        <v>30000</v>
      </c>
      <c r="AF490" s="7">
        <f t="shared" si="359"/>
        <v>150000</v>
      </c>
      <c r="AG490" s="7"/>
      <c r="AH490" s="7"/>
      <c r="AI490" s="7">
        <f t="shared" si="360"/>
        <v>0</v>
      </c>
      <c r="AJ490" s="7"/>
      <c r="AK490" s="7"/>
      <c r="AL490" s="7">
        <f t="shared" si="361"/>
        <v>0</v>
      </c>
      <c r="AM490" s="7">
        <v>10</v>
      </c>
      <c r="AN490" s="7">
        <v>28000</v>
      </c>
      <c r="AO490" s="7">
        <f t="shared" si="362"/>
        <v>280000</v>
      </c>
      <c r="AP490" s="7">
        <v>4</v>
      </c>
      <c r="AQ490" s="7">
        <v>29000</v>
      </c>
      <c r="AR490" s="7">
        <f t="shared" si="363"/>
        <v>116000</v>
      </c>
      <c r="AS490" s="7">
        <v>2</v>
      </c>
      <c r="AT490" s="7">
        <v>32000</v>
      </c>
      <c r="AU490" s="7">
        <f t="shared" si="364"/>
        <v>64000</v>
      </c>
      <c r="AV490" s="14"/>
      <c r="AW490" s="14"/>
      <c r="AX490" s="14">
        <f t="shared" si="365"/>
        <v>0</v>
      </c>
      <c r="AY490" s="14"/>
      <c r="AZ490" s="14"/>
      <c r="BA490" s="14">
        <f t="shared" si="366"/>
        <v>0</v>
      </c>
      <c r="BB490" s="14"/>
      <c r="BC490" s="14"/>
      <c r="BD490" s="14">
        <f t="shared" si="367"/>
        <v>0</v>
      </c>
      <c r="BE490" s="14"/>
      <c r="BF490" s="14"/>
      <c r="BG490" s="14">
        <f t="shared" si="368"/>
        <v>0</v>
      </c>
      <c r="BH490" s="14"/>
      <c r="BI490" s="14"/>
      <c r="BJ490" s="14">
        <f t="shared" si="369"/>
        <v>0</v>
      </c>
      <c r="BK490" s="14"/>
      <c r="BL490" s="14"/>
      <c r="BM490" s="14">
        <f t="shared" si="370"/>
        <v>0</v>
      </c>
      <c r="BN490" s="14"/>
      <c r="BO490" s="14"/>
      <c r="BP490" s="14">
        <f t="shared" si="371"/>
        <v>0</v>
      </c>
      <c r="BQ490" s="14"/>
      <c r="BR490" s="14"/>
      <c r="BS490" s="14">
        <f t="shared" si="372"/>
        <v>0</v>
      </c>
      <c r="BT490" s="14"/>
      <c r="BU490" s="14"/>
      <c r="BV490" s="14">
        <f t="shared" si="373"/>
        <v>0</v>
      </c>
      <c r="BW490" s="14"/>
      <c r="BX490" s="14"/>
      <c r="BY490" s="14">
        <f t="shared" si="374"/>
        <v>0</v>
      </c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</row>
    <row r="491" spans="1:104" s="1" customFormat="1">
      <c r="A491" s="11">
        <v>7</v>
      </c>
      <c r="B491" s="11" t="s">
        <v>67</v>
      </c>
      <c r="C491" s="7"/>
      <c r="D491" s="7"/>
      <c r="E491" s="7">
        <f t="shared" si="350"/>
        <v>0</v>
      </c>
      <c r="F491" s="7">
        <v>20</v>
      </c>
      <c r="G491" s="7">
        <v>16000</v>
      </c>
      <c r="H491" s="7">
        <f t="shared" si="351"/>
        <v>320000</v>
      </c>
      <c r="I491" s="7"/>
      <c r="J491" s="7"/>
      <c r="K491" s="7">
        <f t="shared" si="352"/>
        <v>0</v>
      </c>
      <c r="L491" s="7"/>
      <c r="M491" s="7"/>
      <c r="N491" s="7">
        <f t="shared" si="353"/>
        <v>0</v>
      </c>
      <c r="O491" s="7">
        <v>200</v>
      </c>
      <c r="P491" s="7">
        <v>13000</v>
      </c>
      <c r="Q491" s="7">
        <f t="shared" si="354"/>
        <v>2600000</v>
      </c>
      <c r="R491" s="7"/>
      <c r="S491" s="7"/>
      <c r="T491" s="7">
        <f t="shared" si="355"/>
        <v>0</v>
      </c>
      <c r="U491" s="7"/>
      <c r="V491" s="7"/>
      <c r="W491" s="7">
        <f t="shared" si="356"/>
        <v>0</v>
      </c>
      <c r="X491" s="7"/>
      <c r="Y491" s="7"/>
      <c r="Z491" s="7">
        <f t="shared" si="357"/>
        <v>0</v>
      </c>
      <c r="AA491" s="7">
        <v>50</v>
      </c>
      <c r="AB491" s="7">
        <v>14000</v>
      </c>
      <c r="AC491" s="7">
        <f t="shared" si="358"/>
        <v>700000</v>
      </c>
      <c r="AD491" s="7"/>
      <c r="AE491" s="7"/>
      <c r="AF491" s="7">
        <f t="shared" si="359"/>
        <v>0</v>
      </c>
      <c r="AG491" s="7"/>
      <c r="AH491" s="7"/>
      <c r="AI491" s="7">
        <f t="shared" si="360"/>
        <v>0</v>
      </c>
      <c r="AJ491" s="7"/>
      <c r="AK491" s="7"/>
      <c r="AL491" s="7">
        <f t="shared" si="361"/>
        <v>0</v>
      </c>
      <c r="AM491" s="7">
        <v>142</v>
      </c>
      <c r="AN491" s="7">
        <v>12000</v>
      </c>
      <c r="AO491" s="7">
        <f t="shared" si="362"/>
        <v>1704000</v>
      </c>
      <c r="AP491" s="7">
        <v>80</v>
      </c>
      <c r="AQ491" s="7">
        <v>13500</v>
      </c>
      <c r="AR491" s="7">
        <f t="shared" si="363"/>
        <v>1080000</v>
      </c>
      <c r="AS491" s="7">
        <v>1.5</v>
      </c>
      <c r="AT491" s="7">
        <v>17000</v>
      </c>
      <c r="AU491" s="7">
        <f t="shared" si="364"/>
        <v>25500</v>
      </c>
      <c r="AV491" s="14">
        <v>30</v>
      </c>
      <c r="AW491" s="14">
        <v>17000</v>
      </c>
      <c r="AX491" s="14">
        <f t="shared" si="365"/>
        <v>510000</v>
      </c>
      <c r="AY491" s="14"/>
      <c r="AZ491" s="14"/>
      <c r="BA491" s="14">
        <f t="shared" si="366"/>
        <v>0</v>
      </c>
      <c r="BB491" s="14"/>
      <c r="BC491" s="14"/>
      <c r="BD491" s="14">
        <f t="shared" si="367"/>
        <v>0</v>
      </c>
      <c r="BE491" s="14"/>
      <c r="BF491" s="14"/>
      <c r="BG491" s="14">
        <f t="shared" si="368"/>
        <v>0</v>
      </c>
      <c r="BH491" s="14"/>
      <c r="BI491" s="14"/>
      <c r="BJ491" s="14">
        <f t="shared" si="369"/>
        <v>0</v>
      </c>
      <c r="BK491" s="14"/>
      <c r="BL491" s="14"/>
      <c r="BM491" s="14">
        <f t="shared" si="370"/>
        <v>0</v>
      </c>
      <c r="BN491" s="14"/>
      <c r="BO491" s="14"/>
      <c r="BP491" s="14">
        <f t="shared" si="371"/>
        <v>0</v>
      </c>
      <c r="BQ491" s="14"/>
      <c r="BR491" s="14"/>
      <c r="BS491" s="14">
        <f t="shared" si="372"/>
        <v>0</v>
      </c>
      <c r="BT491" s="14"/>
      <c r="BU491" s="14"/>
      <c r="BV491" s="14">
        <f t="shared" si="373"/>
        <v>0</v>
      </c>
      <c r="BW491" s="14"/>
      <c r="BX491" s="14"/>
      <c r="BY491" s="14">
        <f t="shared" si="374"/>
        <v>0</v>
      </c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</row>
    <row r="492" spans="1:104" s="1" customFormat="1">
      <c r="A492" s="11">
        <v>8</v>
      </c>
      <c r="B492" s="11" t="s">
        <v>69</v>
      </c>
      <c r="C492" s="7"/>
      <c r="D492" s="7"/>
      <c r="E492" s="7">
        <f t="shared" si="350"/>
        <v>0</v>
      </c>
      <c r="F492" s="7">
        <v>30</v>
      </c>
      <c r="G492" s="7">
        <v>33000</v>
      </c>
      <c r="H492" s="7">
        <f t="shared" si="351"/>
        <v>990000</v>
      </c>
      <c r="I492" s="7"/>
      <c r="J492" s="7"/>
      <c r="K492" s="7">
        <f t="shared" si="352"/>
        <v>0</v>
      </c>
      <c r="L492" s="7"/>
      <c r="M492" s="7"/>
      <c r="N492" s="7">
        <f t="shared" si="353"/>
        <v>0</v>
      </c>
      <c r="O492" s="7">
        <v>60</v>
      </c>
      <c r="P492" s="7">
        <v>30000</v>
      </c>
      <c r="Q492" s="7">
        <f t="shared" si="354"/>
        <v>1800000</v>
      </c>
      <c r="R492" s="7">
        <v>70</v>
      </c>
      <c r="S492" s="7">
        <v>30000</v>
      </c>
      <c r="T492" s="7">
        <f t="shared" si="355"/>
        <v>2100000</v>
      </c>
      <c r="U492" s="7">
        <v>5</v>
      </c>
      <c r="V492" s="7">
        <v>33000</v>
      </c>
      <c r="W492" s="7">
        <f t="shared" si="356"/>
        <v>165000</v>
      </c>
      <c r="X492" s="7">
        <v>20</v>
      </c>
      <c r="Y492" s="7">
        <v>30000</v>
      </c>
      <c r="Z492" s="7">
        <f t="shared" si="357"/>
        <v>600000</v>
      </c>
      <c r="AA492" s="7"/>
      <c r="AB492" s="7"/>
      <c r="AC492" s="7">
        <f t="shared" si="358"/>
        <v>0</v>
      </c>
      <c r="AD492" s="7">
        <v>10</v>
      </c>
      <c r="AE492" s="7">
        <v>31000</v>
      </c>
      <c r="AF492" s="7">
        <f t="shared" si="359"/>
        <v>310000</v>
      </c>
      <c r="AG492" s="7">
        <v>3</v>
      </c>
      <c r="AH492" s="7">
        <v>31000</v>
      </c>
      <c r="AI492" s="7">
        <f t="shared" si="360"/>
        <v>93000</v>
      </c>
      <c r="AJ492" s="7"/>
      <c r="AK492" s="7"/>
      <c r="AL492" s="7">
        <f t="shared" si="361"/>
        <v>0</v>
      </c>
      <c r="AM492" s="7"/>
      <c r="AN492" s="7"/>
      <c r="AO492" s="7">
        <f t="shared" si="362"/>
        <v>0</v>
      </c>
      <c r="AP492" s="7">
        <v>20</v>
      </c>
      <c r="AQ492" s="7">
        <v>30000</v>
      </c>
      <c r="AR492" s="7">
        <f t="shared" si="363"/>
        <v>600000</v>
      </c>
      <c r="AS492" s="7"/>
      <c r="AT492" s="7"/>
      <c r="AU492" s="7">
        <f t="shared" si="364"/>
        <v>0</v>
      </c>
      <c r="AV492" s="14"/>
      <c r="AW492" s="14"/>
      <c r="AX492" s="14">
        <f t="shared" si="365"/>
        <v>0</v>
      </c>
      <c r="AY492" s="14"/>
      <c r="AZ492" s="14"/>
      <c r="BA492" s="14">
        <f t="shared" si="366"/>
        <v>0</v>
      </c>
      <c r="BB492" s="14"/>
      <c r="BC492" s="14"/>
      <c r="BD492" s="14">
        <f t="shared" si="367"/>
        <v>0</v>
      </c>
      <c r="BE492" s="14"/>
      <c r="BF492" s="14"/>
      <c r="BG492" s="14">
        <f t="shared" si="368"/>
        <v>0</v>
      </c>
      <c r="BH492" s="14"/>
      <c r="BI492" s="14"/>
      <c r="BJ492" s="14">
        <f t="shared" si="369"/>
        <v>0</v>
      </c>
      <c r="BK492" s="14"/>
      <c r="BL492" s="14"/>
      <c r="BM492" s="14">
        <f t="shared" si="370"/>
        <v>0</v>
      </c>
      <c r="BN492" s="14"/>
      <c r="BO492" s="14"/>
      <c r="BP492" s="14">
        <f t="shared" si="371"/>
        <v>0</v>
      </c>
      <c r="BQ492" s="14"/>
      <c r="BR492" s="14"/>
      <c r="BS492" s="14">
        <f t="shared" si="372"/>
        <v>0</v>
      </c>
      <c r="BT492" s="14"/>
      <c r="BU492" s="14"/>
      <c r="BV492" s="14">
        <f t="shared" si="373"/>
        <v>0</v>
      </c>
      <c r="BW492" s="14"/>
      <c r="BX492" s="14"/>
      <c r="BY492" s="14">
        <f t="shared" si="374"/>
        <v>0</v>
      </c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</row>
    <row r="493" spans="1:104" s="1" customFormat="1">
      <c r="A493" s="11">
        <v>9</v>
      </c>
      <c r="B493" s="11" t="s">
        <v>72</v>
      </c>
      <c r="C493" s="7"/>
      <c r="D493" s="7"/>
      <c r="E493" s="7">
        <f t="shared" si="350"/>
        <v>0</v>
      </c>
      <c r="F493" s="7">
        <v>10</v>
      </c>
      <c r="G493" s="7">
        <v>11000</v>
      </c>
      <c r="H493" s="7">
        <f t="shared" si="351"/>
        <v>110000</v>
      </c>
      <c r="I493" s="7">
        <v>35</v>
      </c>
      <c r="J493" s="7">
        <v>10000</v>
      </c>
      <c r="K493" s="7">
        <f t="shared" si="352"/>
        <v>350000</v>
      </c>
      <c r="L493" s="7"/>
      <c r="M493" s="7"/>
      <c r="N493" s="7">
        <f t="shared" si="353"/>
        <v>0</v>
      </c>
      <c r="O493" s="7">
        <v>25</v>
      </c>
      <c r="P493" s="7">
        <v>10000</v>
      </c>
      <c r="Q493" s="7">
        <f t="shared" si="354"/>
        <v>250000</v>
      </c>
      <c r="R493" s="7">
        <v>100</v>
      </c>
      <c r="S493" s="7">
        <v>10000</v>
      </c>
      <c r="T493" s="7">
        <f t="shared" si="355"/>
        <v>1000000</v>
      </c>
      <c r="U493" s="7">
        <v>5</v>
      </c>
      <c r="V493" s="7">
        <v>11000</v>
      </c>
      <c r="W493" s="7">
        <f t="shared" si="356"/>
        <v>55000</v>
      </c>
      <c r="X493" s="7"/>
      <c r="Y493" s="7"/>
      <c r="Z493" s="7">
        <f t="shared" si="357"/>
        <v>0</v>
      </c>
      <c r="AA493" s="7"/>
      <c r="AB493" s="7"/>
      <c r="AC493" s="7">
        <f t="shared" si="358"/>
        <v>0</v>
      </c>
      <c r="AD493" s="7"/>
      <c r="AE493" s="7"/>
      <c r="AF493" s="7">
        <f t="shared" si="359"/>
        <v>0</v>
      </c>
      <c r="AG493" s="7"/>
      <c r="AH493" s="7"/>
      <c r="AI493" s="7">
        <f t="shared" si="360"/>
        <v>0</v>
      </c>
      <c r="AJ493" s="7">
        <v>20</v>
      </c>
      <c r="AK493" s="7">
        <v>13000</v>
      </c>
      <c r="AL493" s="7">
        <f t="shared" si="361"/>
        <v>260000</v>
      </c>
      <c r="AM493" s="7"/>
      <c r="AN493" s="7"/>
      <c r="AO493" s="7">
        <f t="shared" si="362"/>
        <v>0</v>
      </c>
      <c r="AP493" s="7"/>
      <c r="AQ493" s="7"/>
      <c r="AR493" s="7">
        <f t="shared" si="363"/>
        <v>0</v>
      </c>
      <c r="AS493" s="7"/>
      <c r="AT493" s="7"/>
      <c r="AU493" s="7">
        <f t="shared" si="364"/>
        <v>0</v>
      </c>
      <c r="AV493" s="14"/>
      <c r="AW493" s="14"/>
      <c r="AX493" s="14">
        <f t="shared" si="365"/>
        <v>0</v>
      </c>
      <c r="AY493" s="14"/>
      <c r="AZ493" s="14"/>
      <c r="BA493" s="14">
        <f t="shared" si="366"/>
        <v>0</v>
      </c>
      <c r="BB493" s="14"/>
      <c r="BC493" s="14"/>
      <c r="BD493" s="14">
        <f t="shared" si="367"/>
        <v>0</v>
      </c>
      <c r="BE493" s="14"/>
      <c r="BF493" s="14"/>
      <c r="BG493" s="14">
        <f t="shared" si="368"/>
        <v>0</v>
      </c>
      <c r="BH493" s="14"/>
      <c r="BI493" s="14"/>
      <c r="BJ493" s="14">
        <f t="shared" si="369"/>
        <v>0</v>
      </c>
      <c r="BK493" s="14"/>
      <c r="BL493" s="14"/>
      <c r="BM493" s="14">
        <f t="shared" si="370"/>
        <v>0</v>
      </c>
      <c r="BN493" s="14"/>
      <c r="BO493" s="14"/>
      <c r="BP493" s="14">
        <f t="shared" si="371"/>
        <v>0</v>
      </c>
      <c r="BQ493" s="14"/>
      <c r="BR493" s="14"/>
      <c r="BS493" s="14">
        <f t="shared" si="372"/>
        <v>0</v>
      </c>
      <c r="BT493" s="14"/>
      <c r="BU493" s="14"/>
      <c r="BV493" s="14">
        <f t="shared" si="373"/>
        <v>0</v>
      </c>
      <c r="BW493" s="14"/>
      <c r="BX493" s="14"/>
      <c r="BY493" s="14">
        <f t="shared" si="374"/>
        <v>0</v>
      </c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</row>
    <row r="494" spans="1:104" s="1" customFormat="1">
      <c r="A494" s="11">
        <v>10</v>
      </c>
      <c r="B494" s="11" t="s">
        <v>74</v>
      </c>
      <c r="C494" s="7"/>
      <c r="D494" s="7"/>
      <c r="E494" s="7">
        <f t="shared" si="350"/>
        <v>0</v>
      </c>
      <c r="F494" s="7">
        <v>20</v>
      </c>
      <c r="G494" s="7">
        <v>24000</v>
      </c>
      <c r="H494" s="7">
        <f t="shared" si="351"/>
        <v>480000</v>
      </c>
      <c r="I494" s="7"/>
      <c r="J494" s="7"/>
      <c r="K494" s="7">
        <f t="shared" si="352"/>
        <v>0</v>
      </c>
      <c r="L494" s="7"/>
      <c r="M494" s="7"/>
      <c r="N494" s="7">
        <f t="shared" si="353"/>
        <v>0</v>
      </c>
      <c r="O494" s="7"/>
      <c r="P494" s="7"/>
      <c r="Q494" s="7">
        <f t="shared" si="354"/>
        <v>0</v>
      </c>
      <c r="R494" s="7">
        <v>30</v>
      </c>
      <c r="S494" s="7">
        <v>22000</v>
      </c>
      <c r="T494" s="7">
        <f t="shared" si="355"/>
        <v>660000</v>
      </c>
      <c r="U494" s="7">
        <v>5</v>
      </c>
      <c r="V494" s="7">
        <v>24000</v>
      </c>
      <c r="W494" s="7">
        <f t="shared" si="356"/>
        <v>120000</v>
      </c>
      <c r="X494" s="7"/>
      <c r="Y494" s="7"/>
      <c r="Z494" s="7">
        <f t="shared" si="357"/>
        <v>0</v>
      </c>
      <c r="AA494" s="7"/>
      <c r="AB494" s="7"/>
      <c r="AC494" s="7">
        <f t="shared" si="358"/>
        <v>0</v>
      </c>
      <c r="AD494" s="7">
        <v>10</v>
      </c>
      <c r="AE494" s="7">
        <v>23000</v>
      </c>
      <c r="AF494" s="7">
        <f t="shared" si="359"/>
        <v>230000</v>
      </c>
      <c r="AG494" s="7"/>
      <c r="AH494" s="7"/>
      <c r="AI494" s="7">
        <f t="shared" si="360"/>
        <v>0</v>
      </c>
      <c r="AJ494" s="7"/>
      <c r="AK494" s="7"/>
      <c r="AL494" s="7">
        <f t="shared" si="361"/>
        <v>0</v>
      </c>
      <c r="AM494" s="7">
        <v>37</v>
      </c>
      <c r="AN494" s="7">
        <v>20000</v>
      </c>
      <c r="AO494" s="7">
        <f t="shared" si="362"/>
        <v>740000</v>
      </c>
      <c r="AP494" s="7"/>
      <c r="AQ494" s="7"/>
      <c r="AR494" s="7">
        <f t="shared" si="363"/>
        <v>0</v>
      </c>
      <c r="AS494" s="7">
        <v>0.3</v>
      </c>
      <c r="AT494" s="7">
        <v>25000</v>
      </c>
      <c r="AU494" s="7">
        <f t="shared" si="364"/>
        <v>7500</v>
      </c>
      <c r="AV494" s="14">
        <v>5</v>
      </c>
      <c r="AW494" s="14">
        <v>28000</v>
      </c>
      <c r="AX494" s="14">
        <f t="shared" si="365"/>
        <v>140000</v>
      </c>
      <c r="AY494" s="14"/>
      <c r="AZ494" s="14"/>
      <c r="BA494" s="14">
        <f t="shared" si="366"/>
        <v>0</v>
      </c>
      <c r="BB494" s="14"/>
      <c r="BC494" s="14"/>
      <c r="BD494" s="14">
        <f t="shared" si="367"/>
        <v>0</v>
      </c>
      <c r="BE494" s="14"/>
      <c r="BF494" s="14"/>
      <c r="BG494" s="14">
        <f t="shared" si="368"/>
        <v>0</v>
      </c>
      <c r="BH494" s="14"/>
      <c r="BI494" s="14"/>
      <c r="BJ494" s="14">
        <f t="shared" si="369"/>
        <v>0</v>
      </c>
      <c r="BK494" s="14"/>
      <c r="BL494" s="14"/>
      <c r="BM494" s="14">
        <f t="shared" si="370"/>
        <v>0</v>
      </c>
      <c r="BN494" s="14"/>
      <c r="BO494" s="14"/>
      <c r="BP494" s="14">
        <f t="shared" si="371"/>
        <v>0</v>
      </c>
      <c r="BQ494" s="14"/>
      <c r="BR494" s="14"/>
      <c r="BS494" s="14">
        <f t="shared" si="372"/>
        <v>0</v>
      </c>
      <c r="BT494" s="14"/>
      <c r="BU494" s="14"/>
      <c r="BV494" s="14">
        <f t="shared" si="373"/>
        <v>0</v>
      </c>
      <c r="BW494" s="14"/>
      <c r="BX494" s="14"/>
      <c r="BY494" s="14">
        <f t="shared" si="374"/>
        <v>0</v>
      </c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</row>
    <row r="495" spans="1:104" s="1" customFormat="1">
      <c r="A495" s="11">
        <v>11</v>
      </c>
      <c r="B495" s="11" t="s">
        <v>94</v>
      </c>
      <c r="C495" s="7"/>
      <c r="D495" s="7"/>
      <c r="E495" s="7">
        <f t="shared" si="350"/>
        <v>0</v>
      </c>
      <c r="F495" s="7"/>
      <c r="G495" s="7"/>
      <c r="H495" s="7">
        <f t="shared" si="351"/>
        <v>0</v>
      </c>
      <c r="I495" s="7"/>
      <c r="J495" s="7"/>
      <c r="K495" s="7">
        <f t="shared" si="352"/>
        <v>0</v>
      </c>
      <c r="L495" s="7"/>
      <c r="M495" s="7"/>
      <c r="N495" s="7">
        <f t="shared" si="353"/>
        <v>0</v>
      </c>
      <c r="O495" s="7"/>
      <c r="P495" s="7"/>
      <c r="Q495" s="7">
        <f t="shared" si="354"/>
        <v>0</v>
      </c>
      <c r="R495" s="7"/>
      <c r="S495" s="7"/>
      <c r="T495" s="7">
        <f t="shared" si="355"/>
        <v>0</v>
      </c>
      <c r="U495" s="7"/>
      <c r="V495" s="7"/>
      <c r="W495" s="7">
        <f t="shared" si="356"/>
        <v>0</v>
      </c>
      <c r="X495" s="7">
        <v>50</v>
      </c>
      <c r="Y495" s="7">
        <v>8000</v>
      </c>
      <c r="Z495" s="7">
        <f t="shared" si="357"/>
        <v>400000</v>
      </c>
      <c r="AA495" s="7"/>
      <c r="AB495" s="7"/>
      <c r="AC495" s="7">
        <f t="shared" si="358"/>
        <v>0</v>
      </c>
      <c r="AD495" s="7"/>
      <c r="AE495" s="7"/>
      <c r="AF495" s="7">
        <f t="shared" si="359"/>
        <v>0</v>
      </c>
      <c r="AG495" s="7"/>
      <c r="AH495" s="7"/>
      <c r="AI495" s="7">
        <f t="shared" si="360"/>
        <v>0</v>
      </c>
      <c r="AJ495" s="7"/>
      <c r="AK495" s="7"/>
      <c r="AL495" s="7">
        <f t="shared" si="361"/>
        <v>0</v>
      </c>
      <c r="AM495" s="7">
        <v>8</v>
      </c>
      <c r="AN495" s="7">
        <v>7000</v>
      </c>
      <c r="AO495" s="7">
        <f t="shared" si="362"/>
        <v>56000</v>
      </c>
      <c r="AP495" s="7"/>
      <c r="AQ495" s="7"/>
      <c r="AR495" s="7">
        <f t="shared" si="363"/>
        <v>0</v>
      </c>
      <c r="AS495" s="7"/>
      <c r="AT495" s="7"/>
      <c r="AU495" s="7">
        <f t="shared" si="364"/>
        <v>0</v>
      </c>
      <c r="AV495" s="14"/>
      <c r="AW495" s="14"/>
      <c r="AX495" s="14">
        <f t="shared" si="365"/>
        <v>0</v>
      </c>
      <c r="AY495" s="14"/>
      <c r="AZ495" s="14"/>
      <c r="BA495" s="14">
        <f t="shared" si="366"/>
        <v>0</v>
      </c>
      <c r="BB495" s="14"/>
      <c r="BC495" s="14"/>
      <c r="BD495" s="14">
        <f t="shared" si="367"/>
        <v>0</v>
      </c>
      <c r="BE495" s="14"/>
      <c r="BF495" s="14"/>
      <c r="BG495" s="14">
        <f t="shared" si="368"/>
        <v>0</v>
      </c>
      <c r="BH495" s="14"/>
      <c r="BI495" s="14"/>
      <c r="BJ495" s="14">
        <f t="shared" si="369"/>
        <v>0</v>
      </c>
      <c r="BK495" s="14"/>
      <c r="BL495" s="14"/>
      <c r="BM495" s="14">
        <f t="shared" si="370"/>
        <v>0</v>
      </c>
      <c r="BN495" s="14"/>
      <c r="BO495" s="14"/>
      <c r="BP495" s="14">
        <f t="shared" si="371"/>
        <v>0</v>
      </c>
      <c r="BQ495" s="14"/>
      <c r="BR495" s="14"/>
      <c r="BS495" s="14">
        <f t="shared" si="372"/>
        <v>0</v>
      </c>
      <c r="BT495" s="14"/>
      <c r="BU495" s="14"/>
      <c r="BV495" s="14">
        <f t="shared" si="373"/>
        <v>0</v>
      </c>
      <c r="BW495" s="14"/>
      <c r="BX495" s="14"/>
      <c r="BY495" s="14">
        <f t="shared" si="374"/>
        <v>0</v>
      </c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</row>
    <row r="496" spans="1:104" s="1" customFormat="1">
      <c r="A496" s="11">
        <v>12</v>
      </c>
      <c r="B496" s="11" t="s">
        <v>78</v>
      </c>
      <c r="C496" s="7"/>
      <c r="D496" s="7"/>
      <c r="E496" s="7">
        <f t="shared" si="350"/>
        <v>0</v>
      </c>
      <c r="F496" s="7"/>
      <c r="G496" s="7"/>
      <c r="H496" s="7">
        <f t="shared" si="351"/>
        <v>0</v>
      </c>
      <c r="I496" s="7"/>
      <c r="J496" s="7"/>
      <c r="K496" s="7">
        <f t="shared" si="352"/>
        <v>0</v>
      </c>
      <c r="L496" s="7"/>
      <c r="M496" s="7"/>
      <c r="N496" s="7">
        <f t="shared" si="353"/>
        <v>0</v>
      </c>
      <c r="O496" s="7">
        <v>20</v>
      </c>
      <c r="P496" s="7">
        <v>6000</v>
      </c>
      <c r="Q496" s="7">
        <f t="shared" si="354"/>
        <v>120000</v>
      </c>
      <c r="R496" s="7"/>
      <c r="S496" s="7"/>
      <c r="T496" s="7">
        <f t="shared" si="355"/>
        <v>0</v>
      </c>
      <c r="U496" s="7"/>
      <c r="V496" s="7"/>
      <c r="W496" s="7">
        <f t="shared" si="356"/>
        <v>0</v>
      </c>
      <c r="X496" s="7"/>
      <c r="Y496" s="7"/>
      <c r="Z496" s="7">
        <f t="shared" si="357"/>
        <v>0</v>
      </c>
      <c r="AA496" s="7">
        <v>20</v>
      </c>
      <c r="AB496" s="7">
        <v>6000</v>
      </c>
      <c r="AC496" s="7">
        <f t="shared" si="358"/>
        <v>120000</v>
      </c>
      <c r="AD496" s="7"/>
      <c r="AE496" s="7"/>
      <c r="AF496" s="7">
        <f t="shared" si="359"/>
        <v>0</v>
      </c>
      <c r="AG496" s="7"/>
      <c r="AH496" s="7"/>
      <c r="AI496" s="7">
        <f t="shared" si="360"/>
        <v>0</v>
      </c>
      <c r="AJ496" s="7"/>
      <c r="AK496" s="7"/>
      <c r="AL496" s="7">
        <f t="shared" si="361"/>
        <v>0</v>
      </c>
      <c r="AM496" s="7"/>
      <c r="AN496" s="7"/>
      <c r="AO496" s="7">
        <f t="shared" si="362"/>
        <v>0</v>
      </c>
      <c r="AP496" s="7"/>
      <c r="AQ496" s="7"/>
      <c r="AR496" s="7">
        <f t="shared" si="363"/>
        <v>0</v>
      </c>
      <c r="AS496" s="7"/>
      <c r="AT496" s="7"/>
      <c r="AU496" s="7">
        <f t="shared" si="364"/>
        <v>0</v>
      </c>
      <c r="AV496" s="14"/>
      <c r="AW496" s="14"/>
      <c r="AX496" s="14">
        <f t="shared" si="365"/>
        <v>0</v>
      </c>
      <c r="AY496" s="14"/>
      <c r="AZ496" s="14"/>
      <c r="BA496" s="14">
        <f t="shared" si="366"/>
        <v>0</v>
      </c>
      <c r="BB496" s="14"/>
      <c r="BC496" s="14"/>
      <c r="BD496" s="14">
        <f t="shared" si="367"/>
        <v>0</v>
      </c>
      <c r="BE496" s="14"/>
      <c r="BF496" s="14"/>
      <c r="BG496" s="14">
        <f t="shared" si="368"/>
        <v>0</v>
      </c>
      <c r="BH496" s="14"/>
      <c r="BI496" s="14"/>
      <c r="BJ496" s="14">
        <f t="shared" si="369"/>
        <v>0</v>
      </c>
      <c r="BK496" s="14"/>
      <c r="BL496" s="14"/>
      <c r="BM496" s="14">
        <f t="shared" si="370"/>
        <v>0</v>
      </c>
      <c r="BN496" s="14"/>
      <c r="BO496" s="14"/>
      <c r="BP496" s="14">
        <f t="shared" si="371"/>
        <v>0</v>
      </c>
      <c r="BQ496" s="14"/>
      <c r="BR496" s="14"/>
      <c r="BS496" s="14">
        <f t="shared" si="372"/>
        <v>0</v>
      </c>
      <c r="BT496" s="14"/>
      <c r="BU496" s="14"/>
      <c r="BV496" s="14">
        <f t="shared" si="373"/>
        <v>0</v>
      </c>
      <c r="BW496" s="14"/>
      <c r="BX496" s="14"/>
      <c r="BY496" s="14">
        <f t="shared" si="374"/>
        <v>0</v>
      </c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</row>
    <row r="497" spans="1:104" s="1" customFormat="1">
      <c r="A497" s="11">
        <v>13</v>
      </c>
      <c r="B497" s="11" t="s">
        <v>80</v>
      </c>
      <c r="C497" s="7">
        <v>40</v>
      </c>
      <c r="D497" s="7">
        <v>2000</v>
      </c>
      <c r="E497" s="7">
        <f t="shared" si="350"/>
        <v>80000</v>
      </c>
      <c r="F497" s="7"/>
      <c r="G497" s="7"/>
      <c r="H497" s="7">
        <f t="shared" si="351"/>
        <v>0</v>
      </c>
      <c r="I497" s="7">
        <v>450</v>
      </c>
      <c r="J497" s="7">
        <v>1800</v>
      </c>
      <c r="K497" s="7">
        <f t="shared" si="352"/>
        <v>810000</v>
      </c>
      <c r="L497" s="7"/>
      <c r="M497" s="7"/>
      <c r="N497" s="7">
        <f t="shared" si="353"/>
        <v>0</v>
      </c>
      <c r="O497" s="7"/>
      <c r="P497" s="7"/>
      <c r="Q497" s="7">
        <f t="shared" si="354"/>
        <v>0</v>
      </c>
      <c r="R497" s="7">
        <v>500</v>
      </c>
      <c r="S497" s="7">
        <v>1900</v>
      </c>
      <c r="T497" s="7">
        <f t="shared" si="355"/>
        <v>950000</v>
      </c>
      <c r="U497" s="7"/>
      <c r="V497" s="7"/>
      <c r="W497" s="7">
        <f t="shared" si="356"/>
        <v>0</v>
      </c>
      <c r="X497" s="7">
        <v>100</v>
      </c>
      <c r="Y497" s="7">
        <v>2000</v>
      </c>
      <c r="Z497" s="7">
        <f t="shared" si="357"/>
        <v>200000</v>
      </c>
      <c r="AA497" s="7"/>
      <c r="AB497" s="7"/>
      <c r="AC497" s="7">
        <f t="shared" si="358"/>
        <v>0</v>
      </c>
      <c r="AD497" s="7">
        <v>200</v>
      </c>
      <c r="AE497" s="7">
        <v>2000</v>
      </c>
      <c r="AF497" s="7">
        <f t="shared" si="359"/>
        <v>400000</v>
      </c>
      <c r="AG497" s="7"/>
      <c r="AH497" s="7"/>
      <c r="AI497" s="7">
        <f t="shared" si="360"/>
        <v>0</v>
      </c>
      <c r="AJ497" s="7"/>
      <c r="AK497" s="7"/>
      <c r="AL497" s="7">
        <f t="shared" si="361"/>
        <v>0</v>
      </c>
      <c r="AM497" s="7"/>
      <c r="AN497" s="7"/>
      <c r="AO497" s="7">
        <f t="shared" si="362"/>
        <v>0</v>
      </c>
      <c r="AP497" s="7"/>
      <c r="AQ497" s="7"/>
      <c r="AR497" s="7">
        <f t="shared" si="363"/>
        <v>0</v>
      </c>
      <c r="AS497" s="7">
        <v>26</v>
      </c>
      <c r="AT497" s="7">
        <v>2500</v>
      </c>
      <c r="AU497" s="7">
        <f t="shared" si="364"/>
        <v>65000</v>
      </c>
      <c r="AV497" s="14"/>
      <c r="AW497" s="14"/>
      <c r="AX497" s="14">
        <f t="shared" si="365"/>
        <v>0</v>
      </c>
      <c r="AY497" s="14"/>
      <c r="AZ497" s="14"/>
      <c r="BA497" s="14">
        <f t="shared" si="366"/>
        <v>0</v>
      </c>
      <c r="BB497" s="14"/>
      <c r="BC497" s="14"/>
      <c r="BD497" s="14">
        <f t="shared" si="367"/>
        <v>0</v>
      </c>
      <c r="BE497" s="14"/>
      <c r="BF497" s="14"/>
      <c r="BG497" s="14">
        <f t="shared" si="368"/>
        <v>0</v>
      </c>
      <c r="BH497" s="14"/>
      <c r="BI497" s="14"/>
      <c r="BJ497" s="14">
        <f t="shared" si="369"/>
        <v>0</v>
      </c>
      <c r="BK497" s="14"/>
      <c r="BL497" s="14"/>
      <c r="BM497" s="14">
        <f t="shared" si="370"/>
        <v>0</v>
      </c>
      <c r="BN497" s="14"/>
      <c r="BO497" s="14"/>
      <c r="BP497" s="14">
        <f t="shared" si="371"/>
        <v>0</v>
      </c>
      <c r="BQ497" s="14"/>
      <c r="BR497" s="14"/>
      <c r="BS497" s="14">
        <f t="shared" si="372"/>
        <v>0</v>
      </c>
      <c r="BT497" s="14"/>
      <c r="BU497" s="14"/>
      <c r="BV497" s="14">
        <f t="shared" si="373"/>
        <v>0</v>
      </c>
      <c r="BW497" s="14"/>
      <c r="BX497" s="14"/>
      <c r="BY497" s="14">
        <f t="shared" si="374"/>
        <v>0</v>
      </c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</row>
    <row r="498" spans="1:104" s="1" customFormat="1">
      <c r="A498" s="11">
        <v>14</v>
      </c>
      <c r="B498" s="11" t="s">
        <v>83</v>
      </c>
      <c r="C498" s="7">
        <v>4</v>
      </c>
      <c r="D498" s="7">
        <v>16000</v>
      </c>
      <c r="E498" s="7">
        <f t="shared" si="350"/>
        <v>64000</v>
      </c>
      <c r="F498" s="7">
        <v>20</v>
      </c>
      <c r="G498" s="7">
        <v>16000</v>
      </c>
      <c r="H498" s="7">
        <f t="shared" si="351"/>
        <v>320000</v>
      </c>
      <c r="I498" s="7"/>
      <c r="J498" s="7"/>
      <c r="K498" s="7">
        <f t="shared" si="352"/>
        <v>0</v>
      </c>
      <c r="L498" s="7"/>
      <c r="M498" s="7"/>
      <c r="N498" s="7">
        <f t="shared" si="353"/>
        <v>0</v>
      </c>
      <c r="O498" s="7">
        <v>30</v>
      </c>
      <c r="P498" s="7">
        <v>14500</v>
      </c>
      <c r="Q498" s="7">
        <f t="shared" si="354"/>
        <v>435000</v>
      </c>
      <c r="R498" s="7"/>
      <c r="S498" s="7"/>
      <c r="T498" s="7">
        <f t="shared" si="355"/>
        <v>0</v>
      </c>
      <c r="U498" s="7"/>
      <c r="V498" s="7"/>
      <c r="W498" s="7">
        <f t="shared" si="356"/>
        <v>0</v>
      </c>
      <c r="X498" s="7"/>
      <c r="Y498" s="7"/>
      <c r="Z498" s="7">
        <f t="shared" si="357"/>
        <v>0</v>
      </c>
      <c r="AA498" s="7"/>
      <c r="AB498" s="7"/>
      <c r="AC498" s="7">
        <f t="shared" si="358"/>
        <v>0</v>
      </c>
      <c r="AD498" s="7">
        <v>10</v>
      </c>
      <c r="AE498" s="7">
        <v>16000</v>
      </c>
      <c r="AF498" s="7">
        <f t="shared" si="359"/>
        <v>160000</v>
      </c>
      <c r="AG498" s="7"/>
      <c r="AH498" s="7"/>
      <c r="AI498" s="7">
        <f t="shared" si="360"/>
        <v>0</v>
      </c>
      <c r="AJ498" s="7"/>
      <c r="AK498" s="7"/>
      <c r="AL498" s="7">
        <f t="shared" si="361"/>
        <v>0</v>
      </c>
      <c r="AM498" s="7">
        <v>10</v>
      </c>
      <c r="AN498" s="7">
        <v>13000</v>
      </c>
      <c r="AO498" s="7">
        <f t="shared" si="362"/>
        <v>130000</v>
      </c>
      <c r="AP498" s="7"/>
      <c r="AQ498" s="7"/>
      <c r="AR498" s="7">
        <f t="shared" si="363"/>
        <v>0</v>
      </c>
      <c r="AS498" s="7">
        <v>1</v>
      </c>
      <c r="AT498" s="7">
        <v>17000</v>
      </c>
      <c r="AU498" s="7">
        <f t="shared" si="364"/>
        <v>17000</v>
      </c>
      <c r="AV498" s="14"/>
      <c r="AW498" s="14"/>
      <c r="AX498" s="14">
        <f t="shared" si="365"/>
        <v>0</v>
      </c>
      <c r="AY498" s="14"/>
      <c r="AZ498" s="14"/>
      <c r="BA498" s="14">
        <f t="shared" si="366"/>
        <v>0</v>
      </c>
      <c r="BB498" s="14"/>
      <c r="BC498" s="14"/>
      <c r="BD498" s="14">
        <f t="shared" si="367"/>
        <v>0</v>
      </c>
      <c r="BE498" s="14"/>
      <c r="BF498" s="14"/>
      <c r="BG498" s="14">
        <f t="shared" si="368"/>
        <v>0</v>
      </c>
      <c r="BH498" s="14"/>
      <c r="BI498" s="14"/>
      <c r="BJ498" s="14">
        <f t="shared" si="369"/>
        <v>0</v>
      </c>
      <c r="BK498" s="14"/>
      <c r="BL498" s="14"/>
      <c r="BM498" s="14">
        <f t="shared" si="370"/>
        <v>0</v>
      </c>
      <c r="BN498" s="14"/>
      <c r="BO498" s="14"/>
      <c r="BP498" s="14">
        <f t="shared" si="371"/>
        <v>0</v>
      </c>
      <c r="BQ498" s="14"/>
      <c r="BR498" s="14"/>
      <c r="BS498" s="14">
        <f t="shared" si="372"/>
        <v>0</v>
      </c>
      <c r="BT498" s="14"/>
      <c r="BU498" s="14"/>
      <c r="BV498" s="14">
        <f t="shared" si="373"/>
        <v>0</v>
      </c>
      <c r="BW498" s="14"/>
      <c r="BX498" s="14"/>
      <c r="BY498" s="14">
        <f t="shared" si="374"/>
        <v>0</v>
      </c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</row>
    <row r="499" spans="1:104" s="1" customFormat="1">
      <c r="A499" s="11">
        <v>15</v>
      </c>
      <c r="B499" s="11" t="s">
        <v>84</v>
      </c>
      <c r="C499" s="7"/>
      <c r="D499" s="7"/>
      <c r="E499" s="7">
        <f t="shared" si="350"/>
        <v>0</v>
      </c>
      <c r="F499" s="7"/>
      <c r="G499" s="7"/>
      <c r="H499" s="7">
        <f t="shared" si="351"/>
        <v>0</v>
      </c>
      <c r="I499" s="7"/>
      <c r="J499" s="7"/>
      <c r="K499" s="7">
        <f t="shared" si="352"/>
        <v>0</v>
      </c>
      <c r="L499" s="7"/>
      <c r="M499" s="7"/>
      <c r="N499" s="7">
        <f t="shared" si="353"/>
        <v>0</v>
      </c>
      <c r="O499" s="7"/>
      <c r="P499" s="7"/>
      <c r="Q499" s="7">
        <f t="shared" si="354"/>
        <v>0</v>
      </c>
      <c r="R499" s="7"/>
      <c r="S499" s="7"/>
      <c r="T499" s="7">
        <f t="shared" si="355"/>
        <v>0</v>
      </c>
      <c r="U499" s="7"/>
      <c r="V499" s="7"/>
      <c r="W499" s="7">
        <f t="shared" si="356"/>
        <v>0</v>
      </c>
      <c r="X499" s="7"/>
      <c r="Y499" s="7"/>
      <c r="Z499" s="7">
        <f t="shared" si="357"/>
        <v>0</v>
      </c>
      <c r="AA499" s="7"/>
      <c r="AB499" s="7"/>
      <c r="AC499" s="7">
        <f t="shared" si="358"/>
        <v>0</v>
      </c>
      <c r="AD499" s="7"/>
      <c r="AE499" s="7"/>
      <c r="AF499" s="7">
        <f t="shared" si="359"/>
        <v>0</v>
      </c>
      <c r="AG499" s="7">
        <v>5</v>
      </c>
      <c r="AH499" s="7">
        <v>25000</v>
      </c>
      <c r="AI499" s="7">
        <f t="shared" si="360"/>
        <v>125000</v>
      </c>
      <c r="AJ499" s="7"/>
      <c r="AK499" s="7"/>
      <c r="AL499" s="7">
        <f t="shared" si="361"/>
        <v>0</v>
      </c>
      <c r="AM499" s="7">
        <v>2</v>
      </c>
      <c r="AN499" s="7">
        <v>18000</v>
      </c>
      <c r="AO499" s="7">
        <f t="shared" si="362"/>
        <v>36000</v>
      </c>
      <c r="AP499" s="7"/>
      <c r="AQ499" s="7"/>
      <c r="AR499" s="7">
        <f t="shared" si="363"/>
        <v>0</v>
      </c>
      <c r="AS499" s="7">
        <v>2</v>
      </c>
      <c r="AT499" s="7">
        <v>30000</v>
      </c>
      <c r="AU499" s="7">
        <f t="shared" si="364"/>
        <v>60000</v>
      </c>
      <c r="AV499" s="14"/>
      <c r="AW499" s="14"/>
      <c r="AX499" s="14">
        <f t="shared" si="365"/>
        <v>0</v>
      </c>
      <c r="AY499" s="14"/>
      <c r="AZ499" s="14"/>
      <c r="BA499" s="14">
        <f t="shared" si="366"/>
        <v>0</v>
      </c>
      <c r="BB499" s="14"/>
      <c r="BC499" s="14"/>
      <c r="BD499" s="14">
        <f t="shared" si="367"/>
        <v>0</v>
      </c>
      <c r="BE499" s="14"/>
      <c r="BF499" s="14"/>
      <c r="BG499" s="14">
        <f t="shared" si="368"/>
        <v>0</v>
      </c>
      <c r="BH499" s="14"/>
      <c r="BI499" s="14"/>
      <c r="BJ499" s="14">
        <f t="shared" si="369"/>
        <v>0</v>
      </c>
      <c r="BK499" s="14"/>
      <c r="BL499" s="14"/>
      <c r="BM499" s="14">
        <f t="shared" si="370"/>
        <v>0</v>
      </c>
      <c r="BN499" s="14"/>
      <c r="BO499" s="14"/>
      <c r="BP499" s="14">
        <f t="shared" si="371"/>
        <v>0</v>
      </c>
      <c r="BQ499" s="14"/>
      <c r="BR499" s="14"/>
      <c r="BS499" s="14">
        <f t="shared" si="372"/>
        <v>0</v>
      </c>
      <c r="BT499" s="14"/>
      <c r="BU499" s="14"/>
      <c r="BV499" s="14">
        <f t="shared" si="373"/>
        <v>0</v>
      </c>
      <c r="BW499" s="14"/>
      <c r="BX499" s="14"/>
      <c r="BY499" s="14">
        <f t="shared" si="374"/>
        <v>0</v>
      </c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</row>
    <row r="500" spans="1:104" s="1" customFormat="1">
      <c r="A500" s="11">
        <v>16</v>
      </c>
      <c r="B500" s="11" t="s">
        <v>85</v>
      </c>
      <c r="C500" s="7"/>
      <c r="D500" s="7"/>
      <c r="E500" s="7">
        <f t="shared" si="350"/>
        <v>0</v>
      </c>
      <c r="F500" s="7"/>
      <c r="G500" s="7"/>
      <c r="H500" s="7">
        <f t="shared" si="351"/>
        <v>0</v>
      </c>
      <c r="I500" s="7"/>
      <c r="J500" s="7"/>
      <c r="K500" s="7">
        <f t="shared" si="352"/>
        <v>0</v>
      </c>
      <c r="L500" s="7"/>
      <c r="M500" s="7"/>
      <c r="N500" s="7">
        <f t="shared" si="353"/>
        <v>0</v>
      </c>
      <c r="O500" s="7"/>
      <c r="P500" s="7"/>
      <c r="Q500" s="7">
        <f t="shared" si="354"/>
        <v>0</v>
      </c>
      <c r="R500" s="7"/>
      <c r="S500" s="7"/>
      <c r="T500" s="7">
        <f t="shared" si="355"/>
        <v>0</v>
      </c>
      <c r="U500" s="7"/>
      <c r="V500" s="7"/>
      <c r="W500" s="7">
        <f t="shared" si="356"/>
        <v>0</v>
      </c>
      <c r="X500" s="7"/>
      <c r="Y500" s="7"/>
      <c r="Z500" s="7">
        <f t="shared" si="357"/>
        <v>0</v>
      </c>
      <c r="AA500" s="7"/>
      <c r="AB500" s="7"/>
      <c r="AC500" s="7">
        <f t="shared" si="358"/>
        <v>0</v>
      </c>
      <c r="AD500" s="7"/>
      <c r="AE500" s="7"/>
      <c r="AF500" s="7">
        <f t="shared" si="359"/>
        <v>0</v>
      </c>
      <c r="AG500" s="7"/>
      <c r="AH500" s="7"/>
      <c r="AI500" s="7">
        <f t="shared" si="360"/>
        <v>0</v>
      </c>
      <c r="AJ500" s="7"/>
      <c r="AK500" s="7"/>
      <c r="AL500" s="7">
        <f t="shared" si="361"/>
        <v>0</v>
      </c>
      <c r="AM500" s="7"/>
      <c r="AN500" s="7"/>
      <c r="AO500" s="7">
        <f t="shared" si="362"/>
        <v>0</v>
      </c>
      <c r="AP500" s="7"/>
      <c r="AQ500" s="7"/>
      <c r="AR500" s="7">
        <f t="shared" si="363"/>
        <v>0</v>
      </c>
      <c r="AS500" s="7"/>
      <c r="AT500" s="7"/>
      <c r="AU500" s="7">
        <f t="shared" si="364"/>
        <v>0</v>
      </c>
      <c r="AV500" s="14"/>
      <c r="AW500" s="14"/>
      <c r="AX500" s="14">
        <f t="shared" si="365"/>
        <v>0</v>
      </c>
      <c r="AY500" s="14"/>
      <c r="AZ500" s="14"/>
      <c r="BA500" s="14">
        <f t="shared" si="366"/>
        <v>0</v>
      </c>
      <c r="BB500" s="14"/>
      <c r="BC500" s="14"/>
      <c r="BD500" s="14">
        <f t="shared" si="367"/>
        <v>0</v>
      </c>
      <c r="BE500" s="14"/>
      <c r="BF500" s="14"/>
      <c r="BG500" s="14">
        <f t="shared" si="368"/>
        <v>0</v>
      </c>
      <c r="BH500" s="14"/>
      <c r="BI500" s="14"/>
      <c r="BJ500" s="14">
        <f t="shared" si="369"/>
        <v>0</v>
      </c>
      <c r="BK500" s="14"/>
      <c r="BL500" s="14"/>
      <c r="BM500" s="14">
        <f t="shared" si="370"/>
        <v>0</v>
      </c>
      <c r="BN500" s="14"/>
      <c r="BO500" s="14"/>
      <c r="BP500" s="14">
        <f t="shared" si="371"/>
        <v>0</v>
      </c>
      <c r="BQ500" s="14"/>
      <c r="BR500" s="14"/>
      <c r="BS500" s="14">
        <f t="shared" si="372"/>
        <v>0</v>
      </c>
      <c r="BT500" s="14"/>
      <c r="BU500" s="14"/>
      <c r="BV500" s="14">
        <f t="shared" si="373"/>
        <v>0</v>
      </c>
      <c r="BW500" s="14"/>
      <c r="BX500" s="14"/>
      <c r="BY500" s="14">
        <f t="shared" si="374"/>
        <v>0</v>
      </c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</row>
    <row r="501" spans="1:104" s="1" customFormat="1">
      <c r="A501" s="11">
        <v>17</v>
      </c>
      <c r="B501" s="11" t="s">
        <v>86</v>
      </c>
      <c r="C501" s="7"/>
      <c r="D501" s="7"/>
      <c r="E501" s="7">
        <f t="shared" si="350"/>
        <v>0</v>
      </c>
      <c r="F501" s="7"/>
      <c r="G501" s="7"/>
      <c r="H501" s="7">
        <f t="shared" si="351"/>
        <v>0</v>
      </c>
      <c r="I501" s="7"/>
      <c r="J501" s="7"/>
      <c r="K501" s="7">
        <f t="shared" si="352"/>
        <v>0</v>
      </c>
      <c r="L501" s="7"/>
      <c r="M501" s="7"/>
      <c r="N501" s="7">
        <f t="shared" si="353"/>
        <v>0</v>
      </c>
      <c r="O501" s="7"/>
      <c r="P501" s="7"/>
      <c r="Q501" s="7">
        <f t="shared" si="354"/>
        <v>0</v>
      </c>
      <c r="R501" s="7"/>
      <c r="S501" s="7"/>
      <c r="T501" s="7">
        <f t="shared" si="355"/>
        <v>0</v>
      </c>
      <c r="U501" s="7"/>
      <c r="V501" s="7"/>
      <c r="W501" s="7">
        <f t="shared" si="356"/>
        <v>0</v>
      </c>
      <c r="X501" s="7"/>
      <c r="Y501" s="7"/>
      <c r="Z501" s="7">
        <f t="shared" si="357"/>
        <v>0</v>
      </c>
      <c r="AA501" s="7"/>
      <c r="AB501" s="7"/>
      <c r="AC501" s="7">
        <f t="shared" si="358"/>
        <v>0</v>
      </c>
      <c r="AD501" s="7"/>
      <c r="AE501" s="7"/>
      <c r="AF501" s="7">
        <f t="shared" si="359"/>
        <v>0</v>
      </c>
      <c r="AG501" s="7"/>
      <c r="AH501" s="7"/>
      <c r="AI501" s="7">
        <f t="shared" si="360"/>
        <v>0</v>
      </c>
      <c r="AJ501" s="7"/>
      <c r="AK501" s="7"/>
      <c r="AL501" s="7">
        <f t="shared" si="361"/>
        <v>0</v>
      </c>
      <c r="AM501" s="7"/>
      <c r="AN501" s="7"/>
      <c r="AO501" s="7">
        <f t="shared" si="362"/>
        <v>0</v>
      </c>
      <c r="AP501" s="7"/>
      <c r="AQ501" s="7"/>
      <c r="AR501" s="7">
        <f t="shared" si="363"/>
        <v>0</v>
      </c>
      <c r="AS501" s="7"/>
      <c r="AT501" s="7"/>
      <c r="AU501" s="7">
        <f t="shared" si="364"/>
        <v>0</v>
      </c>
      <c r="AV501" s="14"/>
      <c r="AW501" s="14"/>
      <c r="AX501" s="14">
        <f t="shared" si="365"/>
        <v>0</v>
      </c>
      <c r="AY501" s="14"/>
      <c r="AZ501" s="14"/>
      <c r="BA501" s="14">
        <f t="shared" si="366"/>
        <v>0</v>
      </c>
      <c r="BB501" s="14"/>
      <c r="BC501" s="14"/>
      <c r="BD501" s="14">
        <f t="shared" si="367"/>
        <v>0</v>
      </c>
      <c r="BE501" s="14"/>
      <c r="BF501" s="14"/>
      <c r="BG501" s="14">
        <f t="shared" si="368"/>
        <v>0</v>
      </c>
      <c r="BH501" s="14"/>
      <c r="BI501" s="14"/>
      <c r="BJ501" s="14">
        <f t="shared" si="369"/>
        <v>0</v>
      </c>
      <c r="BK501" s="14"/>
      <c r="BL501" s="14"/>
      <c r="BM501" s="14">
        <f t="shared" si="370"/>
        <v>0</v>
      </c>
      <c r="BN501" s="14"/>
      <c r="BO501" s="14"/>
      <c r="BP501" s="14">
        <f t="shared" si="371"/>
        <v>0</v>
      </c>
      <c r="BQ501" s="14"/>
      <c r="BR501" s="14"/>
      <c r="BS501" s="14">
        <f t="shared" si="372"/>
        <v>0</v>
      </c>
      <c r="BT501" s="14"/>
      <c r="BU501" s="14"/>
      <c r="BV501" s="14">
        <f t="shared" si="373"/>
        <v>0</v>
      </c>
      <c r="BW501" s="14"/>
      <c r="BX501" s="14"/>
      <c r="BY501" s="14">
        <f t="shared" si="374"/>
        <v>0</v>
      </c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</row>
    <row r="502" spans="1:104" s="1" customFormat="1">
      <c r="A502" s="11">
        <v>18</v>
      </c>
      <c r="B502" s="11"/>
      <c r="C502" s="7"/>
      <c r="D502" s="7"/>
      <c r="E502" s="7">
        <f t="shared" si="350"/>
        <v>0</v>
      </c>
      <c r="F502" s="7"/>
      <c r="G502" s="7"/>
      <c r="H502" s="7">
        <f t="shared" si="351"/>
        <v>0</v>
      </c>
      <c r="I502" s="7"/>
      <c r="J502" s="7"/>
      <c r="K502" s="7">
        <f t="shared" si="352"/>
        <v>0</v>
      </c>
      <c r="L502" s="7"/>
      <c r="M502" s="7"/>
      <c r="N502" s="7">
        <f t="shared" si="353"/>
        <v>0</v>
      </c>
      <c r="O502" s="7"/>
      <c r="P502" s="7"/>
      <c r="Q502" s="7">
        <f t="shared" si="354"/>
        <v>0</v>
      </c>
      <c r="R502" s="7"/>
      <c r="S502" s="7"/>
      <c r="T502" s="7">
        <f t="shared" si="355"/>
        <v>0</v>
      </c>
      <c r="U502" s="7"/>
      <c r="V502" s="7"/>
      <c r="W502" s="7">
        <f t="shared" si="356"/>
        <v>0</v>
      </c>
      <c r="X502" s="7"/>
      <c r="Y502" s="7"/>
      <c r="Z502" s="7">
        <f t="shared" si="357"/>
        <v>0</v>
      </c>
      <c r="AA502" s="7"/>
      <c r="AB502" s="7"/>
      <c r="AC502" s="7">
        <f t="shared" si="358"/>
        <v>0</v>
      </c>
      <c r="AD502" s="7"/>
      <c r="AE502" s="7"/>
      <c r="AF502" s="7">
        <f t="shared" si="359"/>
        <v>0</v>
      </c>
      <c r="AG502" s="7"/>
      <c r="AH502" s="7"/>
      <c r="AI502" s="7">
        <f t="shared" si="360"/>
        <v>0</v>
      </c>
      <c r="AJ502" s="7"/>
      <c r="AK502" s="7"/>
      <c r="AL502" s="7">
        <f t="shared" si="361"/>
        <v>0</v>
      </c>
      <c r="AM502" s="7"/>
      <c r="AN502" s="7"/>
      <c r="AO502" s="7">
        <f t="shared" si="362"/>
        <v>0</v>
      </c>
      <c r="AP502" s="7"/>
      <c r="AQ502" s="7"/>
      <c r="AR502" s="7">
        <f t="shared" si="363"/>
        <v>0</v>
      </c>
      <c r="AS502" s="7"/>
      <c r="AT502" s="7"/>
      <c r="AU502" s="7">
        <f t="shared" si="364"/>
        <v>0</v>
      </c>
      <c r="AV502" s="14"/>
      <c r="AW502" s="14"/>
      <c r="AX502" s="14">
        <f t="shared" si="365"/>
        <v>0</v>
      </c>
      <c r="AY502" s="14"/>
      <c r="AZ502" s="14"/>
      <c r="BA502" s="14">
        <f t="shared" si="366"/>
        <v>0</v>
      </c>
      <c r="BB502" s="14"/>
      <c r="BC502" s="14"/>
      <c r="BD502" s="14">
        <f t="shared" si="367"/>
        <v>0</v>
      </c>
      <c r="BE502" s="14"/>
      <c r="BF502" s="14"/>
      <c r="BG502" s="14">
        <f t="shared" si="368"/>
        <v>0</v>
      </c>
      <c r="BH502" s="14"/>
      <c r="BI502" s="14"/>
      <c r="BJ502" s="14">
        <f t="shared" si="369"/>
        <v>0</v>
      </c>
      <c r="BK502" s="14"/>
      <c r="BL502" s="14"/>
      <c r="BM502" s="14">
        <f t="shared" si="370"/>
        <v>0</v>
      </c>
      <c r="BN502" s="14"/>
      <c r="BO502" s="14"/>
      <c r="BP502" s="14">
        <f t="shared" si="371"/>
        <v>0</v>
      </c>
      <c r="BQ502" s="14"/>
      <c r="BR502" s="14"/>
      <c r="BS502" s="14">
        <f t="shared" si="372"/>
        <v>0</v>
      </c>
      <c r="BT502" s="14"/>
      <c r="BU502" s="14"/>
      <c r="BV502" s="14">
        <f t="shared" si="373"/>
        <v>0</v>
      </c>
      <c r="BW502" s="14"/>
      <c r="BX502" s="14"/>
      <c r="BY502" s="14">
        <f t="shared" si="374"/>
        <v>0</v>
      </c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</row>
    <row r="503" spans="1:104" s="1" customFormat="1">
      <c r="A503" s="11">
        <v>19</v>
      </c>
      <c r="B503" s="11"/>
      <c r="C503" s="7"/>
      <c r="D503" s="7"/>
      <c r="E503" s="7">
        <f t="shared" si="350"/>
        <v>0</v>
      </c>
      <c r="F503" s="7"/>
      <c r="G503" s="7"/>
      <c r="H503" s="7">
        <f t="shared" si="351"/>
        <v>0</v>
      </c>
      <c r="I503" s="7"/>
      <c r="J503" s="7"/>
      <c r="K503" s="7">
        <f t="shared" si="352"/>
        <v>0</v>
      </c>
      <c r="L503" s="7"/>
      <c r="M503" s="7"/>
      <c r="N503" s="7">
        <f t="shared" si="353"/>
        <v>0</v>
      </c>
      <c r="O503" s="7"/>
      <c r="P503" s="7"/>
      <c r="Q503" s="7">
        <f t="shared" si="354"/>
        <v>0</v>
      </c>
      <c r="R503" s="7"/>
      <c r="S503" s="7"/>
      <c r="T503" s="7">
        <f t="shared" si="355"/>
        <v>0</v>
      </c>
      <c r="U503" s="7"/>
      <c r="V503" s="7"/>
      <c r="W503" s="7">
        <f t="shared" si="356"/>
        <v>0</v>
      </c>
      <c r="X503" s="7"/>
      <c r="Y503" s="7"/>
      <c r="Z503" s="7">
        <f t="shared" si="357"/>
        <v>0</v>
      </c>
      <c r="AA503" s="7"/>
      <c r="AB503" s="7"/>
      <c r="AC503" s="7">
        <f t="shared" si="358"/>
        <v>0</v>
      </c>
      <c r="AD503" s="7"/>
      <c r="AE503" s="7"/>
      <c r="AF503" s="7">
        <f t="shared" si="359"/>
        <v>0</v>
      </c>
      <c r="AG503" s="7"/>
      <c r="AH503" s="7"/>
      <c r="AI503" s="7">
        <f t="shared" si="360"/>
        <v>0</v>
      </c>
      <c r="AJ503" s="7"/>
      <c r="AK503" s="7"/>
      <c r="AL503" s="7">
        <f t="shared" si="361"/>
        <v>0</v>
      </c>
      <c r="AM503" s="7"/>
      <c r="AN503" s="7"/>
      <c r="AO503" s="7">
        <f t="shared" si="362"/>
        <v>0</v>
      </c>
      <c r="AP503" s="7"/>
      <c r="AQ503" s="7"/>
      <c r="AR503" s="7">
        <f t="shared" si="363"/>
        <v>0</v>
      </c>
      <c r="AS503" s="7"/>
      <c r="AT503" s="7"/>
      <c r="AU503" s="7">
        <f t="shared" si="364"/>
        <v>0</v>
      </c>
      <c r="AV503" s="14"/>
      <c r="AW503" s="14"/>
      <c r="AX503" s="14">
        <f t="shared" si="365"/>
        <v>0</v>
      </c>
      <c r="AY503" s="14"/>
      <c r="AZ503" s="14"/>
      <c r="BA503" s="14">
        <f t="shared" si="366"/>
        <v>0</v>
      </c>
      <c r="BB503" s="14"/>
      <c r="BC503" s="14"/>
      <c r="BD503" s="14">
        <f t="shared" si="367"/>
        <v>0</v>
      </c>
      <c r="BE503" s="14"/>
      <c r="BF503" s="14"/>
      <c r="BG503" s="14">
        <f t="shared" si="368"/>
        <v>0</v>
      </c>
      <c r="BH503" s="14"/>
      <c r="BI503" s="14"/>
      <c r="BJ503" s="14">
        <f t="shared" si="369"/>
        <v>0</v>
      </c>
      <c r="BK503" s="14"/>
      <c r="BL503" s="14"/>
      <c r="BM503" s="14">
        <f t="shared" si="370"/>
        <v>0</v>
      </c>
      <c r="BN503" s="14"/>
      <c r="BO503" s="14"/>
      <c r="BP503" s="14">
        <f t="shared" si="371"/>
        <v>0</v>
      </c>
      <c r="BQ503" s="14"/>
      <c r="BR503" s="14"/>
      <c r="BS503" s="14">
        <f t="shared" si="372"/>
        <v>0</v>
      </c>
      <c r="BT503" s="14"/>
      <c r="BU503" s="14"/>
      <c r="BV503" s="14">
        <f t="shared" si="373"/>
        <v>0</v>
      </c>
      <c r="BW503" s="14"/>
      <c r="BX503" s="14"/>
      <c r="BY503" s="14">
        <f t="shared" si="374"/>
        <v>0</v>
      </c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</row>
    <row r="504" spans="1:104" s="1" customFormat="1">
      <c r="A504" s="11">
        <v>20</v>
      </c>
      <c r="B504" s="11"/>
      <c r="C504" s="7"/>
      <c r="D504" s="7"/>
      <c r="E504" s="7">
        <f t="shared" si="350"/>
        <v>0</v>
      </c>
      <c r="F504" s="7"/>
      <c r="G504" s="7"/>
      <c r="H504" s="7">
        <f t="shared" si="351"/>
        <v>0</v>
      </c>
      <c r="I504" s="7"/>
      <c r="J504" s="7"/>
      <c r="K504" s="7">
        <f t="shared" si="352"/>
        <v>0</v>
      </c>
      <c r="L504" s="7"/>
      <c r="M504" s="7"/>
      <c r="N504" s="7">
        <f t="shared" si="353"/>
        <v>0</v>
      </c>
      <c r="O504" s="7"/>
      <c r="P504" s="7"/>
      <c r="Q504" s="7">
        <f t="shared" si="354"/>
        <v>0</v>
      </c>
      <c r="R504" s="7"/>
      <c r="S504" s="7"/>
      <c r="T504" s="7">
        <f t="shared" si="355"/>
        <v>0</v>
      </c>
      <c r="U504" s="7"/>
      <c r="V504" s="7"/>
      <c r="W504" s="7">
        <f t="shared" si="356"/>
        <v>0</v>
      </c>
      <c r="X504" s="7"/>
      <c r="Y504" s="7"/>
      <c r="Z504" s="7">
        <f t="shared" si="357"/>
        <v>0</v>
      </c>
      <c r="AA504" s="7"/>
      <c r="AB504" s="7"/>
      <c r="AC504" s="7">
        <f t="shared" si="358"/>
        <v>0</v>
      </c>
      <c r="AD504" s="7"/>
      <c r="AE504" s="7"/>
      <c r="AF504" s="7">
        <f t="shared" si="359"/>
        <v>0</v>
      </c>
      <c r="AG504" s="7"/>
      <c r="AH504" s="7"/>
      <c r="AI504" s="7">
        <f t="shared" si="360"/>
        <v>0</v>
      </c>
      <c r="AJ504" s="7"/>
      <c r="AK504" s="7"/>
      <c r="AL504" s="7">
        <f t="shared" si="361"/>
        <v>0</v>
      </c>
      <c r="AM504" s="7"/>
      <c r="AN504" s="7"/>
      <c r="AO504" s="7">
        <f t="shared" si="362"/>
        <v>0</v>
      </c>
      <c r="AP504" s="7"/>
      <c r="AQ504" s="7"/>
      <c r="AR504" s="7">
        <f t="shared" si="363"/>
        <v>0</v>
      </c>
      <c r="AS504" s="7"/>
      <c r="AT504" s="7"/>
      <c r="AU504" s="7">
        <f t="shared" si="364"/>
        <v>0</v>
      </c>
      <c r="AV504" s="14"/>
      <c r="AW504" s="14"/>
      <c r="AX504" s="14">
        <f t="shared" si="365"/>
        <v>0</v>
      </c>
      <c r="AY504" s="14"/>
      <c r="AZ504" s="14"/>
      <c r="BA504" s="14">
        <f t="shared" si="366"/>
        <v>0</v>
      </c>
      <c r="BB504" s="14"/>
      <c r="BC504" s="14"/>
      <c r="BD504" s="14">
        <f t="shared" si="367"/>
        <v>0</v>
      </c>
      <c r="BE504" s="14"/>
      <c r="BF504" s="14"/>
      <c r="BG504" s="14">
        <f t="shared" si="368"/>
        <v>0</v>
      </c>
      <c r="BH504" s="14"/>
      <c r="BI504" s="14"/>
      <c r="BJ504" s="14">
        <f t="shared" si="369"/>
        <v>0</v>
      </c>
      <c r="BK504" s="14"/>
      <c r="BL504" s="14"/>
      <c r="BM504" s="14">
        <f t="shared" si="370"/>
        <v>0</v>
      </c>
      <c r="BN504" s="14"/>
      <c r="BO504" s="14"/>
      <c r="BP504" s="14">
        <f t="shared" si="371"/>
        <v>0</v>
      </c>
      <c r="BQ504" s="14"/>
      <c r="BR504" s="14"/>
      <c r="BS504" s="14">
        <f t="shared" si="372"/>
        <v>0</v>
      </c>
      <c r="BT504" s="14"/>
      <c r="BU504" s="14"/>
      <c r="BV504" s="14">
        <f t="shared" si="373"/>
        <v>0</v>
      </c>
      <c r="BW504" s="14"/>
      <c r="BX504" s="14"/>
      <c r="BY504" s="14">
        <f t="shared" si="374"/>
        <v>0</v>
      </c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</row>
    <row r="505" spans="1:104" s="1" customFormat="1">
      <c r="A505" s="11">
        <v>21</v>
      </c>
      <c r="B505" s="11"/>
      <c r="C505" s="7"/>
      <c r="D505" s="7"/>
      <c r="E505" s="7">
        <f t="shared" si="350"/>
        <v>0</v>
      </c>
      <c r="F505" s="7"/>
      <c r="G505" s="7"/>
      <c r="H505" s="7">
        <f t="shared" si="351"/>
        <v>0</v>
      </c>
      <c r="I505" s="7"/>
      <c r="J505" s="7"/>
      <c r="K505" s="7">
        <f t="shared" si="352"/>
        <v>0</v>
      </c>
      <c r="L505" s="7"/>
      <c r="M505" s="7"/>
      <c r="N505" s="7">
        <f t="shared" si="353"/>
        <v>0</v>
      </c>
      <c r="O505" s="7"/>
      <c r="P505" s="7"/>
      <c r="Q505" s="7">
        <f t="shared" si="354"/>
        <v>0</v>
      </c>
      <c r="R505" s="7"/>
      <c r="S505" s="7"/>
      <c r="T505" s="7">
        <f t="shared" si="355"/>
        <v>0</v>
      </c>
      <c r="U505" s="7"/>
      <c r="V505" s="7"/>
      <c r="W505" s="7">
        <f t="shared" si="356"/>
        <v>0</v>
      </c>
      <c r="X505" s="7"/>
      <c r="Y505" s="7"/>
      <c r="Z505" s="7">
        <f t="shared" si="357"/>
        <v>0</v>
      </c>
      <c r="AA505" s="7"/>
      <c r="AB505" s="7"/>
      <c r="AC505" s="7">
        <f t="shared" si="358"/>
        <v>0</v>
      </c>
      <c r="AD505" s="7"/>
      <c r="AE505" s="7"/>
      <c r="AF505" s="7">
        <f t="shared" si="359"/>
        <v>0</v>
      </c>
      <c r="AG505" s="7"/>
      <c r="AH505" s="7"/>
      <c r="AI505" s="7">
        <f t="shared" si="360"/>
        <v>0</v>
      </c>
      <c r="AJ505" s="7"/>
      <c r="AK505" s="7"/>
      <c r="AL505" s="7">
        <f t="shared" si="361"/>
        <v>0</v>
      </c>
      <c r="AM505" s="7"/>
      <c r="AN505" s="7"/>
      <c r="AO505" s="7">
        <f t="shared" si="362"/>
        <v>0</v>
      </c>
      <c r="AP505" s="7"/>
      <c r="AQ505" s="7"/>
      <c r="AR505" s="7">
        <f t="shared" si="363"/>
        <v>0</v>
      </c>
      <c r="AS505" s="7"/>
      <c r="AT505" s="7"/>
      <c r="AU505" s="7">
        <f t="shared" si="364"/>
        <v>0</v>
      </c>
      <c r="AV505" s="14"/>
      <c r="AW505" s="14"/>
      <c r="AX505" s="14">
        <f t="shared" si="365"/>
        <v>0</v>
      </c>
      <c r="AY505" s="14"/>
      <c r="AZ505" s="14"/>
      <c r="BA505" s="14">
        <f t="shared" si="366"/>
        <v>0</v>
      </c>
      <c r="BB505" s="14"/>
      <c r="BC505" s="14"/>
      <c r="BD505" s="14">
        <f t="shared" si="367"/>
        <v>0</v>
      </c>
      <c r="BE505" s="14"/>
      <c r="BF505" s="14"/>
      <c r="BG505" s="14">
        <f t="shared" si="368"/>
        <v>0</v>
      </c>
      <c r="BH505" s="14"/>
      <c r="BI505" s="14"/>
      <c r="BJ505" s="14">
        <f t="shared" si="369"/>
        <v>0</v>
      </c>
      <c r="BK505" s="14"/>
      <c r="BL505" s="14"/>
      <c r="BM505" s="14">
        <f t="shared" si="370"/>
        <v>0</v>
      </c>
      <c r="BN505" s="14"/>
      <c r="BO505" s="14"/>
      <c r="BP505" s="14">
        <f t="shared" si="371"/>
        <v>0</v>
      </c>
      <c r="BQ505" s="14"/>
      <c r="BR505" s="14"/>
      <c r="BS505" s="14">
        <f t="shared" si="372"/>
        <v>0</v>
      </c>
      <c r="BT505" s="14"/>
      <c r="BU505" s="14"/>
      <c r="BV505" s="14">
        <f t="shared" si="373"/>
        <v>0</v>
      </c>
      <c r="BW505" s="14"/>
      <c r="BX505" s="14"/>
      <c r="BY505" s="14">
        <f t="shared" si="374"/>
        <v>0</v>
      </c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</row>
    <row r="506" spans="1:104" s="1" customFormat="1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15"/>
      <c r="AW506" s="15"/>
      <c r="AX506" s="15"/>
      <c r="AY506" s="15"/>
      <c r="AZ506" s="15"/>
      <c r="BA506" s="15"/>
      <c r="BB506" s="15"/>
      <c r="BC506" s="15"/>
      <c r="BD506" s="15"/>
      <c r="BE506" s="15"/>
      <c r="BF506" s="15"/>
      <c r="BG506" s="15"/>
      <c r="BH506" s="15"/>
      <c r="BI506" s="15"/>
      <c r="BJ506" s="15"/>
      <c r="BK506" s="15"/>
      <c r="BL506" s="15"/>
      <c r="BM506" s="15"/>
      <c r="BN506" s="15"/>
      <c r="BO506" s="15"/>
      <c r="BP506" s="15"/>
      <c r="BQ506" s="15"/>
      <c r="BR506" s="15"/>
      <c r="BS506" s="15"/>
      <c r="BT506" s="15"/>
      <c r="BU506" s="15"/>
      <c r="BV506" s="15"/>
      <c r="BW506" s="15"/>
      <c r="BX506" s="15"/>
      <c r="BY506" s="15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</row>
    <row r="507" spans="1:104" s="1" customFormat="1">
      <c r="C507" s="8"/>
      <c r="D507" s="8"/>
      <c r="E507" s="9">
        <f>SUM(E485:E505)</f>
        <v>23544000</v>
      </c>
      <c r="F507" s="8"/>
      <c r="G507" s="8"/>
      <c r="H507" s="9">
        <f>SUM(H485:H505)</f>
        <v>2560000</v>
      </c>
      <c r="I507" s="8"/>
      <c r="J507" s="8"/>
      <c r="K507" s="9">
        <f>SUM(K485:K505)</f>
        <v>7765000</v>
      </c>
      <c r="L507" s="8"/>
      <c r="M507" s="8"/>
      <c r="N507" s="9">
        <f>SUM(N485:N505)</f>
        <v>8400000</v>
      </c>
      <c r="O507" s="8"/>
      <c r="P507" s="8"/>
      <c r="Q507" s="9">
        <f>SUM(Q485:Q505)</f>
        <v>8865000</v>
      </c>
      <c r="R507" s="8"/>
      <c r="S507" s="8"/>
      <c r="T507" s="9">
        <f>SUM(T485:T505)</f>
        <v>5950000</v>
      </c>
      <c r="U507" s="8"/>
      <c r="V507" s="8"/>
      <c r="W507" s="9">
        <f>SUM(W485:W505)</f>
        <v>665000</v>
      </c>
      <c r="X507" s="8"/>
      <c r="Y507" s="8"/>
      <c r="Z507" s="9">
        <f>SUM(Z485:Z505)</f>
        <v>2381000</v>
      </c>
      <c r="AA507" s="8"/>
      <c r="AB507" s="8"/>
      <c r="AC507" s="9">
        <f>SUM(AC485:AC505)</f>
        <v>9172000</v>
      </c>
      <c r="AD507" s="8"/>
      <c r="AE507" s="8"/>
      <c r="AF507" s="9">
        <f>SUM(AF485:AF505)</f>
        <v>4250000</v>
      </c>
      <c r="AG507" s="8"/>
      <c r="AH507" s="8"/>
      <c r="AI507" s="9">
        <f>SUM(AI485:AI505)</f>
        <v>384000</v>
      </c>
      <c r="AJ507" s="8"/>
      <c r="AK507" s="8"/>
      <c r="AL507" s="9">
        <f>SUM(AL485:AL505)</f>
        <v>260000</v>
      </c>
      <c r="AM507" s="8"/>
      <c r="AN507" s="8"/>
      <c r="AO507" s="9">
        <f>SUM(AO485:AO505)</f>
        <v>2946000</v>
      </c>
      <c r="AP507" s="8"/>
      <c r="AQ507" s="8"/>
      <c r="AR507" s="9">
        <f>SUM(AR485:AR505)</f>
        <v>2456000</v>
      </c>
      <c r="AS507" s="8"/>
      <c r="AT507" s="8"/>
      <c r="AU507" s="9">
        <f>SUM(AU485:AU505)</f>
        <v>809500</v>
      </c>
      <c r="AV507" s="15"/>
      <c r="AW507" s="15"/>
      <c r="AX507" s="17">
        <f>SUM(AX485:AX505)</f>
        <v>650000</v>
      </c>
      <c r="AY507" s="15"/>
      <c r="AZ507" s="15"/>
      <c r="BA507" s="17">
        <f>SUM(BA485:BA505)</f>
        <v>0</v>
      </c>
      <c r="BB507" s="15"/>
      <c r="BC507" s="15"/>
      <c r="BD507" s="17">
        <f>SUM(BD485:BD505)</f>
        <v>0</v>
      </c>
      <c r="BE507" s="15"/>
      <c r="BF507" s="15"/>
      <c r="BG507" s="17">
        <f>SUM(BG485:BG505)</f>
        <v>0</v>
      </c>
      <c r="BH507" s="15"/>
      <c r="BI507" s="15"/>
      <c r="BJ507" s="17">
        <f>SUM(BJ485:BJ505)</f>
        <v>0</v>
      </c>
      <c r="BK507" s="15"/>
      <c r="BL507" s="15"/>
      <c r="BM507" s="17">
        <f>SUM(BM485:BM505)</f>
        <v>0</v>
      </c>
      <c r="BN507" s="15"/>
      <c r="BO507" s="15"/>
      <c r="BP507" s="17">
        <f>SUM(BP485:BP505)</f>
        <v>0</v>
      </c>
      <c r="BQ507" s="15"/>
      <c r="BR507" s="15"/>
      <c r="BS507" s="17">
        <f>SUM(BS485:BS505)</f>
        <v>0</v>
      </c>
      <c r="BT507" s="15"/>
      <c r="BU507" s="15"/>
      <c r="BV507" s="17">
        <f>SUM(BV485:BV505)</f>
        <v>0</v>
      </c>
      <c r="BW507" s="15"/>
      <c r="BX507" s="15"/>
      <c r="BY507" s="17">
        <f>SUM(BY485:BY505)</f>
        <v>0</v>
      </c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</row>
    <row r="508" spans="1:104" s="1" customFormat="1">
      <c r="C508" s="8"/>
      <c r="D508" s="8" t="s">
        <v>71</v>
      </c>
      <c r="E508" s="9">
        <f>E507</f>
        <v>23544000</v>
      </c>
      <c r="F508" s="8"/>
      <c r="G508" s="8" t="s">
        <v>71</v>
      </c>
      <c r="H508" s="9"/>
      <c r="I508" s="8"/>
      <c r="J508" s="8" t="s">
        <v>71</v>
      </c>
      <c r="K508" s="9">
        <f>K507</f>
        <v>7765000</v>
      </c>
      <c r="L508" s="2"/>
      <c r="M508" s="8" t="s">
        <v>71</v>
      </c>
      <c r="N508" s="9">
        <f>N507</f>
        <v>8400000</v>
      </c>
      <c r="O508" s="2"/>
      <c r="P508" s="8" t="s">
        <v>71</v>
      </c>
      <c r="Q508" s="9">
        <f>Q507</f>
        <v>8865000</v>
      </c>
      <c r="R508" s="2"/>
      <c r="S508" s="8" t="s">
        <v>71</v>
      </c>
      <c r="T508" s="9">
        <f>T507</f>
        <v>5950000</v>
      </c>
      <c r="U508" s="2"/>
      <c r="V508" s="8" t="s">
        <v>71</v>
      </c>
      <c r="W508" s="9">
        <f>W507</f>
        <v>665000</v>
      </c>
      <c r="X508" s="2"/>
      <c r="Y508" s="8" t="s">
        <v>71</v>
      </c>
      <c r="Z508" s="9">
        <f>Z507</f>
        <v>2381000</v>
      </c>
      <c r="AA508" s="2"/>
      <c r="AB508" s="8" t="s">
        <v>71</v>
      </c>
      <c r="AC508" s="9">
        <f>AC507</f>
        <v>9172000</v>
      </c>
      <c r="AD508" s="2"/>
      <c r="AE508" s="8" t="s">
        <v>71</v>
      </c>
      <c r="AF508" s="9"/>
      <c r="AG508" s="2"/>
      <c r="AH508" s="8" t="s">
        <v>71</v>
      </c>
      <c r="AI508" s="9">
        <f>AI507</f>
        <v>384000</v>
      </c>
      <c r="AJ508" s="2"/>
      <c r="AK508" s="8" t="s">
        <v>71</v>
      </c>
      <c r="AL508" s="9">
        <f>AL507</f>
        <v>260000</v>
      </c>
      <c r="AM508" s="2"/>
      <c r="AN508" s="8" t="s">
        <v>71</v>
      </c>
      <c r="AO508" s="9">
        <f>AO507</f>
        <v>2946000</v>
      </c>
      <c r="AP508" s="2"/>
      <c r="AQ508" s="8" t="s">
        <v>71</v>
      </c>
      <c r="AR508" s="9">
        <f>AR507</f>
        <v>2456000</v>
      </c>
      <c r="AS508" s="2"/>
      <c r="AT508" s="8" t="s">
        <v>71</v>
      </c>
      <c r="AU508" s="9">
        <f>AU507</f>
        <v>809500</v>
      </c>
      <c r="AW508" s="15" t="s">
        <v>71</v>
      </c>
      <c r="AX508" s="17">
        <f>AX507</f>
        <v>650000</v>
      </c>
      <c r="AZ508" s="15" t="s">
        <v>71</v>
      </c>
      <c r="BA508" s="17">
        <f>BA507</f>
        <v>0</v>
      </c>
      <c r="BC508" s="15" t="s">
        <v>71</v>
      </c>
      <c r="BD508" s="17">
        <f>BD507</f>
        <v>0</v>
      </c>
      <c r="BF508" s="15" t="s">
        <v>71</v>
      </c>
      <c r="BG508" s="17">
        <f>BG507</f>
        <v>0</v>
      </c>
      <c r="BI508" s="15" t="s">
        <v>71</v>
      </c>
      <c r="BJ508" s="17">
        <f>BJ507</f>
        <v>0</v>
      </c>
      <c r="BL508" s="15" t="s">
        <v>71</v>
      </c>
      <c r="BM508" s="17">
        <f>BM507</f>
        <v>0</v>
      </c>
      <c r="BO508" s="15" t="s">
        <v>71</v>
      </c>
      <c r="BP508" s="17">
        <f>BP507</f>
        <v>0</v>
      </c>
      <c r="BR508" s="15" t="s">
        <v>71</v>
      </c>
      <c r="BS508" s="17">
        <f>BS507</f>
        <v>0</v>
      </c>
      <c r="BU508" s="15" t="s">
        <v>71</v>
      </c>
      <c r="BV508" s="17">
        <f>BV507</f>
        <v>0</v>
      </c>
      <c r="BX508" s="15" t="s">
        <v>71</v>
      </c>
      <c r="BY508" s="17">
        <f>BY507</f>
        <v>0</v>
      </c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</row>
    <row r="509" spans="1:104" s="1" customFormat="1">
      <c r="C509" s="8"/>
      <c r="D509" s="8" t="s">
        <v>82</v>
      </c>
      <c r="E509" s="9">
        <f>E507-E508</f>
        <v>0</v>
      </c>
      <c r="F509" s="2"/>
      <c r="G509" s="8" t="s">
        <v>82</v>
      </c>
      <c r="H509" s="9">
        <f>H507-H508</f>
        <v>2560000</v>
      </c>
      <c r="I509" s="2"/>
      <c r="J509" s="8" t="s">
        <v>82</v>
      </c>
      <c r="K509" s="9">
        <f>K507-K508</f>
        <v>0</v>
      </c>
      <c r="L509" s="2"/>
      <c r="M509" s="8" t="s">
        <v>82</v>
      </c>
      <c r="N509" s="9">
        <f>N507-N508</f>
        <v>0</v>
      </c>
      <c r="O509" s="2"/>
      <c r="P509" s="8" t="s">
        <v>82</v>
      </c>
      <c r="Q509" s="9">
        <f>Q507-Q508</f>
        <v>0</v>
      </c>
      <c r="R509" s="2"/>
      <c r="S509" s="8" t="s">
        <v>82</v>
      </c>
      <c r="T509" s="9">
        <f>T507-T508</f>
        <v>0</v>
      </c>
      <c r="U509" s="2"/>
      <c r="V509" s="8" t="s">
        <v>82</v>
      </c>
      <c r="W509" s="9">
        <f>W507-W508</f>
        <v>0</v>
      </c>
      <c r="X509" s="2"/>
      <c r="Y509" s="8" t="s">
        <v>82</v>
      </c>
      <c r="Z509" s="9">
        <f>Z507-Z508</f>
        <v>0</v>
      </c>
      <c r="AA509" s="2"/>
      <c r="AB509" s="8" t="s">
        <v>82</v>
      </c>
      <c r="AC509" s="9">
        <f>AC507-AC508</f>
        <v>0</v>
      </c>
      <c r="AD509" s="2"/>
      <c r="AE509" s="8" t="s">
        <v>82</v>
      </c>
      <c r="AF509" s="9">
        <f>AF507-AF508</f>
        <v>4250000</v>
      </c>
      <c r="AG509" s="2"/>
      <c r="AH509" s="8" t="s">
        <v>82</v>
      </c>
      <c r="AI509" s="9">
        <f>AI507-AI508</f>
        <v>0</v>
      </c>
      <c r="AJ509" s="2"/>
      <c r="AK509" s="8" t="s">
        <v>82</v>
      </c>
      <c r="AL509" s="9">
        <f>AL507-AL508</f>
        <v>0</v>
      </c>
      <c r="AM509" s="2"/>
      <c r="AN509" s="8" t="s">
        <v>82</v>
      </c>
      <c r="AO509" s="9">
        <f>AO507-AO508</f>
        <v>0</v>
      </c>
      <c r="AP509" s="2"/>
      <c r="AQ509" s="8" t="s">
        <v>82</v>
      </c>
      <c r="AR509" s="9">
        <f>AR507-AR508</f>
        <v>0</v>
      </c>
      <c r="AS509" s="2"/>
      <c r="AT509" s="8" t="s">
        <v>82</v>
      </c>
      <c r="AU509" s="9">
        <f>AU507-AU508</f>
        <v>0</v>
      </c>
      <c r="AW509" s="15" t="s">
        <v>82</v>
      </c>
      <c r="AX509" s="17">
        <f>AX507-AX508</f>
        <v>0</v>
      </c>
      <c r="AZ509" s="15" t="s">
        <v>82</v>
      </c>
      <c r="BA509" s="17">
        <f>BA507-BA508</f>
        <v>0</v>
      </c>
      <c r="BC509" s="15" t="s">
        <v>82</v>
      </c>
      <c r="BD509" s="17">
        <f>BD507-BD508</f>
        <v>0</v>
      </c>
      <c r="BF509" s="15" t="s">
        <v>82</v>
      </c>
      <c r="BG509" s="17">
        <f>BG507-BG508</f>
        <v>0</v>
      </c>
      <c r="BI509" s="15" t="s">
        <v>82</v>
      </c>
      <c r="BJ509" s="17">
        <f>BJ507-BJ508</f>
        <v>0</v>
      </c>
      <c r="BL509" s="15" t="s">
        <v>82</v>
      </c>
      <c r="BM509" s="17">
        <f>BM507-BM508</f>
        <v>0</v>
      </c>
      <c r="BO509" s="15" t="s">
        <v>82</v>
      </c>
      <c r="BP509" s="17">
        <f>BP507-BP508</f>
        <v>0</v>
      </c>
      <c r="BR509" s="15" t="s">
        <v>82</v>
      </c>
      <c r="BS509" s="17">
        <f>BS507-BS508</f>
        <v>0</v>
      </c>
      <c r="BU509" s="15" t="s">
        <v>82</v>
      </c>
      <c r="BV509" s="17">
        <f>BV507-BV508</f>
        <v>0</v>
      </c>
      <c r="BX509" s="15" t="s">
        <v>82</v>
      </c>
      <c r="BY509" s="17">
        <f>BY507-BY508</f>
        <v>0</v>
      </c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</row>
    <row r="510" spans="1:104">
      <c r="C510" s="8"/>
      <c r="D510" s="8"/>
      <c r="E510" s="8"/>
      <c r="CA510" s="18"/>
      <c r="CB510" s="18"/>
      <c r="CC510" s="18"/>
      <c r="CD510" s="18"/>
      <c r="CE510" s="18"/>
      <c r="CF510" s="18"/>
      <c r="CG510" s="18"/>
      <c r="CH510" s="18"/>
      <c r="CI510" s="18"/>
      <c r="CJ510" s="18"/>
      <c r="CK510" s="18"/>
      <c r="CL510" s="18"/>
      <c r="CM510" s="18"/>
      <c r="CN510" s="18"/>
      <c r="CO510" s="18"/>
      <c r="CP510" s="18"/>
      <c r="CQ510" s="18"/>
      <c r="CR510" s="18"/>
      <c r="CS510" s="18"/>
      <c r="CT510" s="18"/>
      <c r="CU510" s="18"/>
      <c r="CV510" s="18"/>
      <c r="CW510" s="18"/>
      <c r="CX510" s="18"/>
      <c r="CY510" s="18"/>
      <c r="CZ510" s="18"/>
    </row>
    <row r="511" spans="1:104" ht="2.1" customHeight="1">
      <c r="C511" s="8"/>
      <c r="D511" s="8"/>
      <c r="E511" s="8"/>
      <c r="CA511" s="18"/>
      <c r="CB511" s="18"/>
      <c r="CC511" s="18"/>
      <c r="CD511" s="18"/>
      <c r="CE511" s="18"/>
      <c r="CF511" s="18"/>
      <c r="CG511" s="18"/>
      <c r="CH511" s="18"/>
      <c r="CI511" s="18"/>
      <c r="CJ511" s="18"/>
      <c r="CK511" s="18"/>
      <c r="CL511" s="18"/>
      <c r="CM511" s="18"/>
      <c r="CN511" s="18"/>
      <c r="CO511" s="18"/>
      <c r="CP511" s="18"/>
      <c r="CQ511" s="18"/>
      <c r="CR511" s="18"/>
      <c r="CS511" s="18"/>
      <c r="CT511" s="18"/>
      <c r="CU511" s="18"/>
      <c r="CV511" s="18"/>
      <c r="CW511" s="18"/>
      <c r="CX511" s="18"/>
      <c r="CY511" s="18"/>
      <c r="CZ511" s="18"/>
    </row>
    <row r="512" spans="1:104">
      <c r="CA512" s="18"/>
      <c r="CB512" s="18"/>
      <c r="CC512" s="18"/>
      <c r="CD512" s="18"/>
      <c r="CE512" s="18"/>
      <c r="CF512" s="18"/>
      <c r="CG512" s="18"/>
      <c r="CH512" s="18"/>
      <c r="CI512" s="18"/>
      <c r="CJ512" s="18"/>
      <c r="CK512" s="18"/>
      <c r="CL512" s="18"/>
      <c r="CM512" s="18"/>
      <c r="CN512" s="18"/>
      <c r="CO512" s="18"/>
      <c r="CP512" s="18"/>
      <c r="CQ512" s="18"/>
      <c r="CR512" s="18"/>
      <c r="CS512" s="18"/>
      <c r="CT512" s="18"/>
      <c r="CU512" s="18"/>
      <c r="CV512" s="18"/>
      <c r="CW512" s="18"/>
      <c r="CX512" s="18"/>
      <c r="CY512" s="18"/>
      <c r="CZ512" s="18"/>
    </row>
    <row r="513" spans="1:104">
      <c r="CA513" s="18"/>
      <c r="CB513" s="18"/>
      <c r="CC513" s="18"/>
      <c r="CD513" s="18"/>
      <c r="CE513" s="18"/>
      <c r="CF513" s="18"/>
      <c r="CG513" s="18"/>
      <c r="CH513" s="18"/>
      <c r="CI513" s="18"/>
      <c r="CJ513" s="18"/>
      <c r="CK513" s="18"/>
      <c r="CL513" s="18"/>
      <c r="CM513" s="18"/>
      <c r="CN513" s="18"/>
      <c r="CO513" s="18"/>
      <c r="CP513" s="18"/>
      <c r="CQ513" s="18"/>
      <c r="CR513" s="18"/>
      <c r="CS513" s="18"/>
      <c r="CT513" s="18"/>
      <c r="CU513" s="18"/>
      <c r="CV513" s="18"/>
      <c r="CW513" s="18"/>
      <c r="CX513" s="18"/>
      <c r="CY513" s="18"/>
      <c r="CZ513" s="18"/>
    </row>
    <row r="514" spans="1:104">
      <c r="CA514" s="18"/>
      <c r="CB514" s="18"/>
      <c r="CC514" s="18"/>
      <c r="CD514" s="18"/>
      <c r="CE514" s="18"/>
      <c r="CF514" s="18"/>
      <c r="CG514" s="18"/>
      <c r="CH514" s="18"/>
      <c r="CI514" s="18"/>
      <c r="CJ514" s="18"/>
      <c r="CK514" s="18"/>
      <c r="CL514" s="18"/>
      <c r="CM514" s="18"/>
      <c r="CN514" s="18"/>
      <c r="CO514" s="18"/>
      <c r="CP514" s="18"/>
      <c r="CQ514" s="18"/>
      <c r="CR514" s="18"/>
      <c r="CS514" s="18"/>
      <c r="CT514" s="18"/>
      <c r="CU514" s="18"/>
      <c r="CV514" s="18"/>
      <c r="CW514" s="18"/>
      <c r="CX514" s="18"/>
      <c r="CY514" s="18"/>
      <c r="CZ514" s="18"/>
    </row>
    <row r="515" spans="1:104">
      <c r="CA515" s="18"/>
      <c r="CB515" s="18"/>
      <c r="CC515" s="18"/>
      <c r="CD515" s="18"/>
      <c r="CE515" s="18"/>
      <c r="CF515" s="18"/>
      <c r="CG515" s="18"/>
      <c r="CH515" s="18"/>
      <c r="CI515" s="18"/>
      <c r="CJ515" s="18"/>
      <c r="CK515" s="18"/>
      <c r="CL515" s="18"/>
      <c r="CM515" s="18"/>
      <c r="CN515" s="18"/>
      <c r="CO515" s="18"/>
      <c r="CP515" s="18"/>
      <c r="CQ515" s="18"/>
      <c r="CR515" s="18"/>
      <c r="CS515" s="18"/>
      <c r="CT515" s="18"/>
      <c r="CU515" s="18"/>
      <c r="CV515" s="18"/>
      <c r="CW515" s="18"/>
      <c r="CX515" s="18"/>
      <c r="CY515" s="18"/>
      <c r="CZ515" s="18"/>
    </row>
    <row r="516" spans="1:104">
      <c r="A516" s="98" t="s">
        <v>34</v>
      </c>
      <c r="B516" s="94"/>
      <c r="C516" s="95" t="s">
        <v>102</v>
      </c>
      <c r="D516" s="96"/>
      <c r="E516" s="97"/>
      <c r="F516" s="95" t="s">
        <v>145</v>
      </c>
      <c r="G516" s="96"/>
      <c r="H516" s="97"/>
      <c r="I516" s="95" t="s">
        <v>140</v>
      </c>
      <c r="J516" s="96"/>
      <c r="K516" s="97"/>
      <c r="L516" s="95" t="s">
        <v>115</v>
      </c>
      <c r="M516" s="96"/>
      <c r="N516" s="97"/>
      <c r="O516" s="95" t="s">
        <v>104</v>
      </c>
      <c r="P516" s="96"/>
      <c r="Q516" s="97"/>
      <c r="R516" s="95" t="s">
        <v>114</v>
      </c>
      <c r="S516" s="96"/>
      <c r="T516" s="97"/>
      <c r="U516" s="95" t="s">
        <v>144</v>
      </c>
      <c r="V516" s="96"/>
      <c r="W516" s="97"/>
      <c r="X516" s="95" t="s">
        <v>125</v>
      </c>
      <c r="Y516" s="96"/>
      <c r="Z516" s="97"/>
      <c r="AA516" s="95" t="s">
        <v>128</v>
      </c>
      <c r="AB516" s="96"/>
      <c r="AC516" s="97"/>
      <c r="AD516" s="95" t="s">
        <v>142</v>
      </c>
      <c r="AE516" s="96"/>
      <c r="AF516" s="97"/>
      <c r="AG516" s="95" t="s">
        <v>117</v>
      </c>
      <c r="AH516" s="96"/>
      <c r="AI516" s="97"/>
      <c r="AJ516" s="95" t="s">
        <v>123</v>
      </c>
      <c r="AK516" s="96"/>
      <c r="AL516" s="97"/>
      <c r="AM516" s="95" t="s">
        <v>124</v>
      </c>
      <c r="AN516" s="96"/>
      <c r="AO516" s="97"/>
      <c r="AP516" s="95" t="s">
        <v>105</v>
      </c>
      <c r="AQ516" s="96"/>
      <c r="AR516" s="97"/>
      <c r="AS516" s="95"/>
      <c r="AT516" s="96"/>
      <c r="AU516" s="97"/>
      <c r="AV516" s="102"/>
      <c r="AW516" s="103"/>
      <c r="AX516" s="104"/>
      <c r="AY516" s="95"/>
      <c r="AZ516" s="96"/>
      <c r="BA516" s="97"/>
      <c r="BB516" s="95"/>
      <c r="BC516" s="96"/>
      <c r="BD516" s="97"/>
      <c r="BE516" s="95"/>
      <c r="BF516" s="96"/>
      <c r="BG516" s="97"/>
      <c r="BH516" s="95"/>
      <c r="BI516" s="96"/>
      <c r="BJ516" s="97"/>
      <c r="BK516" s="95"/>
      <c r="BL516" s="96"/>
      <c r="BM516" s="97"/>
      <c r="BN516" s="95"/>
      <c r="BO516" s="96"/>
      <c r="BP516" s="97"/>
      <c r="BQ516" s="95"/>
      <c r="BR516" s="96"/>
      <c r="BS516" s="97"/>
      <c r="BT516" s="95"/>
      <c r="BU516" s="96"/>
      <c r="BV516" s="97"/>
      <c r="BW516" s="95"/>
      <c r="BX516" s="96"/>
      <c r="BY516" s="97"/>
    </row>
    <row r="517" spans="1:104">
      <c r="A517" s="5" t="s">
        <v>10</v>
      </c>
      <c r="B517" s="5" t="s">
        <v>46</v>
      </c>
      <c r="C517" s="5" t="s">
        <v>11</v>
      </c>
      <c r="D517" s="5" t="s">
        <v>3</v>
      </c>
      <c r="E517" s="5" t="s">
        <v>38</v>
      </c>
      <c r="F517" s="5" t="s">
        <v>11</v>
      </c>
      <c r="G517" s="5" t="s">
        <v>3</v>
      </c>
      <c r="H517" s="5" t="s">
        <v>38</v>
      </c>
      <c r="I517" s="5" t="s">
        <v>11</v>
      </c>
      <c r="J517" s="5" t="s">
        <v>3</v>
      </c>
      <c r="K517" s="5" t="s">
        <v>38</v>
      </c>
      <c r="L517" s="5" t="s">
        <v>11</v>
      </c>
      <c r="M517" s="5" t="s">
        <v>3</v>
      </c>
      <c r="N517" s="5" t="s">
        <v>38</v>
      </c>
      <c r="O517" s="5" t="s">
        <v>11</v>
      </c>
      <c r="P517" s="5" t="s">
        <v>3</v>
      </c>
      <c r="Q517" s="5" t="s">
        <v>38</v>
      </c>
      <c r="R517" s="5" t="s">
        <v>11</v>
      </c>
      <c r="S517" s="5" t="s">
        <v>3</v>
      </c>
      <c r="T517" s="5" t="s">
        <v>38</v>
      </c>
      <c r="U517" s="5" t="s">
        <v>11</v>
      </c>
      <c r="V517" s="5" t="s">
        <v>3</v>
      </c>
      <c r="W517" s="5" t="s">
        <v>38</v>
      </c>
      <c r="X517" s="5" t="s">
        <v>11</v>
      </c>
      <c r="Y517" s="5" t="s">
        <v>3</v>
      </c>
      <c r="Z517" s="5" t="s">
        <v>38</v>
      </c>
      <c r="AA517" s="5" t="s">
        <v>11</v>
      </c>
      <c r="AB517" s="5" t="s">
        <v>3</v>
      </c>
      <c r="AC517" s="5" t="s">
        <v>38</v>
      </c>
      <c r="AD517" s="5" t="s">
        <v>11</v>
      </c>
      <c r="AE517" s="5" t="s">
        <v>3</v>
      </c>
      <c r="AF517" s="5" t="s">
        <v>38</v>
      </c>
      <c r="AG517" s="5" t="s">
        <v>11</v>
      </c>
      <c r="AH517" s="5" t="s">
        <v>3</v>
      </c>
      <c r="AI517" s="5" t="s">
        <v>38</v>
      </c>
      <c r="AJ517" s="5" t="s">
        <v>11</v>
      </c>
      <c r="AK517" s="5" t="s">
        <v>3</v>
      </c>
      <c r="AL517" s="5" t="s">
        <v>38</v>
      </c>
      <c r="AM517" s="5" t="s">
        <v>11</v>
      </c>
      <c r="AN517" s="5" t="s">
        <v>3</v>
      </c>
      <c r="AO517" s="5" t="s">
        <v>38</v>
      </c>
      <c r="AP517" s="5" t="s">
        <v>11</v>
      </c>
      <c r="AQ517" s="5" t="s">
        <v>3</v>
      </c>
      <c r="AR517" s="5" t="s">
        <v>38</v>
      </c>
      <c r="AS517" s="5" t="s">
        <v>11</v>
      </c>
      <c r="AT517" s="5" t="s">
        <v>3</v>
      </c>
      <c r="AU517" s="5" t="s">
        <v>38</v>
      </c>
      <c r="AV517" s="5" t="s">
        <v>11</v>
      </c>
      <c r="AW517" s="5" t="s">
        <v>3</v>
      </c>
      <c r="AX517" s="5" t="s">
        <v>38</v>
      </c>
      <c r="AY517" s="5" t="s">
        <v>11</v>
      </c>
      <c r="AZ517" s="5" t="s">
        <v>3</v>
      </c>
      <c r="BA517" s="5" t="s">
        <v>38</v>
      </c>
      <c r="BB517" s="5" t="s">
        <v>11</v>
      </c>
      <c r="BC517" s="5" t="s">
        <v>3</v>
      </c>
      <c r="BD517" s="5" t="s">
        <v>38</v>
      </c>
      <c r="BE517" s="5" t="s">
        <v>11</v>
      </c>
      <c r="BF517" s="5" t="s">
        <v>3</v>
      </c>
      <c r="BG517" s="5" t="s">
        <v>38</v>
      </c>
      <c r="BH517" s="5" t="s">
        <v>11</v>
      </c>
      <c r="BI517" s="5" t="s">
        <v>3</v>
      </c>
      <c r="BJ517" s="5" t="s">
        <v>38</v>
      </c>
      <c r="BK517" s="5" t="s">
        <v>11</v>
      </c>
      <c r="BL517" s="5" t="s">
        <v>3</v>
      </c>
      <c r="BM517" s="5" t="s">
        <v>38</v>
      </c>
      <c r="BN517" s="5" t="s">
        <v>11</v>
      </c>
      <c r="BO517" s="5" t="s">
        <v>3</v>
      </c>
      <c r="BP517" s="5" t="s">
        <v>38</v>
      </c>
      <c r="BQ517" s="5" t="s">
        <v>11</v>
      </c>
      <c r="BR517" s="5" t="s">
        <v>3</v>
      </c>
      <c r="BS517" s="5" t="s">
        <v>38</v>
      </c>
      <c r="BT517" s="5" t="s">
        <v>11</v>
      </c>
      <c r="BU517" s="5" t="s">
        <v>3</v>
      </c>
      <c r="BV517" s="5" t="s">
        <v>38</v>
      </c>
      <c r="BW517" s="5" t="s">
        <v>11</v>
      </c>
      <c r="BX517" s="5" t="s">
        <v>3</v>
      </c>
      <c r="BY517" s="5" t="s">
        <v>38</v>
      </c>
    </row>
    <row r="518" spans="1:104" ht="3" customHeight="1"/>
    <row r="519" spans="1:104">
      <c r="A519" s="11">
        <v>1</v>
      </c>
      <c r="B519" s="11" t="s">
        <v>53</v>
      </c>
      <c r="C519" s="7">
        <v>600</v>
      </c>
      <c r="D519" s="7">
        <v>39000</v>
      </c>
      <c r="E519" s="7">
        <f t="shared" ref="E519:E539" si="375">C519*D519</f>
        <v>23400000</v>
      </c>
      <c r="F519" s="7">
        <v>100</v>
      </c>
      <c r="G519" s="7">
        <v>39000</v>
      </c>
      <c r="H519" s="7">
        <f t="shared" ref="H519:H539" si="376">F519*G519</f>
        <v>3900000</v>
      </c>
      <c r="I519" s="7"/>
      <c r="J519" s="7"/>
      <c r="K519" s="7">
        <f t="shared" ref="K519:K539" si="377">I519*J519</f>
        <v>0</v>
      </c>
      <c r="L519" s="7">
        <v>10</v>
      </c>
      <c r="M519" s="7">
        <v>39000</v>
      </c>
      <c r="N519" s="7">
        <f t="shared" ref="N519:N539" si="378">L519*M519</f>
        <v>390000</v>
      </c>
      <c r="O519" s="7"/>
      <c r="P519" s="7"/>
      <c r="Q519" s="7">
        <f t="shared" ref="Q519:Q539" si="379">O519*P519</f>
        <v>0</v>
      </c>
      <c r="R519" s="7"/>
      <c r="S519" s="7"/>
      <c r="T519" s="7">
        <f t="shared" ref="T519:T539" si="380">R519*S519</f>
        <v>0</v>
      </c>
      <c r="U519" s="7"/>
      <c r="V519" s="7"/>
      <c r="W519" s="7">
        <f t="shared" ref="W519:W539" si="381">U519*V519</f>
        <v>0</v>
      </c>
      <c r="X519" s="7">
        <v>120</v>
      </c>
      <c r="Y519" s="7">
        <v>38500</v>
      </c>
      <c r="Z519" s="7">
        <f t="shared" ref="Z519:Z539" si="382">X519*Y519</f>
        <v>4620000</v>
      </c>
      <c r="AA519" s="7">
        <v>26</v>
      </c>
      <c r="AB519" s="7">
        <v>46000</v>
      </c>
      <c r="AC519" s="7">
        <f t="shared" ref="AC519:AC539" si="383">AA519*AB519</f>
        <v>1196000</v>
      </c>
      <c r="AD519" s="7"/>
      <c r="AE519" s="7"/>
      <c r="AF519" s="7">
        <f t="shared" ref="AF519:AF539" si="384">AD519*AE519</f>
        <v>0</v>
      </c>
      <c r="AG519" s="7"/>
      <c r="AH519" s="7"/>
      <c r="AI519" s="7">
        <f t="shared" ref="AI519:AI539" si="385">AG519*AH519</f>
        <v>0</v>
      </c>
      <c r="AJ519" s="7"/>
      <c r="AK519" s="7"/>
      <c r="AL519" s="7">
        <f t="shared" ref="AL519:AL539" si="386">AJ519*AK519</f>
        <v>0</v>
      </c>
      <c r="AM519" s="7">
        <v>1.5</v>
      </c>
      <c r="AN519" s="7">
        <v>45000</v>
      </c>
      <c r="AO519" s="7">
        <f t="shared" ref="AO519:AO539" si="387">AM519*AN519</f>
        <v>67500</v>
      </c>
      <c r="AP519" s="7"/>
      <c r="AQ519" s="7"/>
      <c r="AR519" s="7">
        <f t="shared" ref="AR519:AR539" si="388">AP519*AQ519</f>
        <v>0</v>
      </c>
      <c r="AS519" s="7"/>
      <c r="AT519" s="7"/>
      <c r="AU519" s="7">
        <f t="shared" ref="AU519:AU539" si="389">AS519*AT519</f>
        <v>0</v>
      </c>
      <c r="AV519" s="14"/>
      <c r="AW519" s="14"/>
      <c r="AX519" s="14">
        <f t="shared" ref="AX519:AX539" si="390">AV519*AW519</f>
        <v>0</v>
      </c>
      <c r="AY519" s="14"/>
      <c r="AZ519" s="14"/>
      <c r="BA519" s="14">
        <f t="shared" ref="BA519:BA539" si="391">AY519*AZ519</f>
        <v>0</v>
      </c>
      <c r="BB519" s="14"/>
      <c r="BC519" s="14"/>
      <c r="BD519" s="14">
        <f t="shared" ref="BD519:BD539" si="392">BB519*BC519</f>
        <v>0</v>
      </c>
      <c r="BE519" s="14"/>
      <c r="BF519" s="14"/>
      <c r="BG519" s="14">
        <f t="shared" ref="BG519:BG539" si="393">BE519*BF519</f>
        <v>0</v>
      </c>
      <c r="BH519" s="14"/>
      <c r="BI519" s="14"/>
      <c r="BJ519" s="14">
        <f t="shared" ref="BJ519:BJ539" si="394">BH519*BI519</f>
        <v>0</v>
      </c>
      <c r="BK519" s="14"/>
      <c r="BL519" s="14"/>
      <c r="BM519" s="14">
        <f t="shared" ref="BM519:BM539" si="395">BK519*BL519</f>
        <v>0</v>
      </c>
      <c r="BN519" s="14"/>
      <c r="BO519" s="14"/>
      <c r="BP519" s="14">
        <f t="shared" ref="BP519:BP539" si="396">BN519*BO519</f>
        <v>0</v>
      </c>
      <c r="BQ519" s="14"/>
      <c r="BR519" s="14"/>
      <c r="BS519" s="14">
        <f t="shared" ref="BS519:BS539" si="397">BQ519*BR519</f>
        <v>0</v>
      </c>
      <c r="BT519" s="14"/>
      <c r="BU519" s="14"/>
      <c r="BV519" s="14">
        <f t="shared" ref="BV519:BV539" si="398">BT519*BU519</f>
        <v>0</v>
      </c>
      <c r="BW519" s="14"/>
      <c r="BX519" s="14"/>
      <c r="BY519" s="14">
        <f t="shared" ref="BY519:BY539" si="399">BW519*BX519</f>
        <v>0</v>
      </c>
      <c r="BZ519" s="1"/>
    </row>
    <row r="520" spans="1:104">
      <c r="A520" s="11">
        <v>2</v>
      </c>
      <c r="B520" s="11" t="s">
        <v>56</v>
      </c>
      <c r="C520" s="7"/>
      <c r="D520" s="7"/>
      <c r="E520" s="7">
        <f t="shared" si="375"/>
        <v>0</v>
      </c>
      <c r="F520" s="7">
        <v>50</v>
      </c>
      <c r="G520" s="7">
        <v>35000</v>
      </c>
      <c r="H520" s="7">
        <f t="shared" si="376"/>
        <v>1750000</v>
      </c>
      <c r="I520" s="7"/>
      <c r="J520" s="7"/>
      <c r="K520" s="7">
        <f t="shared" si="377"/>
        <v>0</v>
      </c>
      <c r="L520" s="7">
        <v>100</v>
      </c>
      <c r="M520" s="7">
        <v>35000</v>
      </c>
      <c r="N520" s="7">
        <f t="shared" si="378"/>
        <v>3500000</v>
      </c>
      <c r="O520" s="7"/>
      <c r="P520" s="7"/>
      <c r="Q520" s="7">
        <f t="shared" si="379"/>
        <v>0</v>
      </c>
      <c r="R520" s="7"/>
      <c r="S520" s="7"/>
      <c r="T520" s="7">
        <f t="shared" si="380"/>
        <v>0</v>
      </c>
      <c r="U520" s="7"/>
      <c r="V520" s="7"/>
      <c r="W520" s="7">
        <f t="shared" si="381"/>
        <v>0</v>
      </c>
      <c r="X520" s="7">
        <v>175</v>
      </c>
      <c r="Y520" s="7">
        <v>35000</v>
      </c>
      <c r="Z520" s="7">
        <f t="shared" si="382"/>
        <v>6125000</v>
      </c>
      <c r="AA520" s="7"/>
      <c r="AB520" s="7"/>
      <c r="AC520" s="7">
        <f t="shared" si="383"/>
        <v>0</v>
      </c>
      <c r="AD520" s="7"/>
      <c r="AE520" s="7"/>
      <c r="AF520" s="7">
        <f t="shared" si="384"/>
        <v>0</v>
      </c>
      <c r="AG520" s="7"/>
      <c r="AH520" s="7"/>
      <c r="AI520" s="7">
        <f t="shared" si="385"/>
        <v>0</v>
      </c>
      <c r="AJ520" s="7"/>
      <c r="AK520" s="7"/>
      <c r="AL520" s="7">
        <f t="shared" si="386"/>
        <v>0</v>
      </c>
      <c r="AM520" s="7"/>
      <c r="AN520" s="7"/>
      <c r="AO520" s="7">
        <f t="shared" si="387"/>
        <v>0</v>
      </c>
      <c r="AP520" s="7"/>
      <c r="AQ520" s="7"/>
      <c r="AR520" s="7">
        <f t="shared" si="388"/>
        <v>0</v>
      </c>
      <c r="AS520" s="7"/>
      <c r="AT520" s="7"/>
      <c r="AU520" s="7">
        <f t="shared" si="389"/>
        <v>0</v>
      </c>
      <c r="AV520" s="14"/>
      <c r="AW520" s="14"/>
      <c r="AX520" s="14">
        <f t="shared" si="390"/>
        <v>0</v>
      </c>
      <c r="AY520" s="14"/>
      <c r="AZ520" s="14"/>
      <c r="BA520" s="14">
        <f t="shared" si="391"/>
        <v>0</v>
      </c>
      <c r="BB520" s="14"/>
      <c r="BC520" s="14"/>
      <c r="BD520" s="14">
        <f t="shared" si="392"/>
        <v>0</v>
      </c>
      <c r="BE520" s="14"/>
      <c r="BF520" s="14"/>
      <c r="BG520" s="14">
        <f t="shared" si="393"/>
        <v>0</v>
      </c>
      <c r="BH520" s="14"/>
      <c r="BI520" s="14"/>
      <c r="BJ520" s="14">
        <f t="shared" si="394"/>
        <v>0</v>
      </c>
      <c r="BK520" s="14"/>
      <c r="BL520" s="14"/>
      <c r="BM520" s="14">
        <f t="shared" si="395"/>
        <v>0</v>
      </c>
      <c r="BN520" s="14"/>
      <c r="BO520" s="14"/>
      <c r="BP520" s="14">
        <f t="shared" si="396"/>
        <v>0</v>
      </c>
      <c r="BQ520" s="14"/>
      <c r="BR520" s="14"/>
      <c r="BS520" s="14">
        <f t="shared" si="397"/>
        <v>0</v>
      </c>
      <c r="BT520" s="14"/>
      <c r="BU520" s="14"/>
      <c r="BV520" s="14">
        <f t="shared" si="398"/>
        <v>0</v>
      </c>
      <c r="BW520" s="14"/>
      <c r="BX520" s="14"/>
      <c r="BY520" s="14">
        <f t="shared" si="399"/>
        <v>0</v>
      </c>
      <c r="BZ520" s="1"/>
    </row>
    <row r="521" spans="1:104">
      <c r="A521" s="11">
        <v>3</v>
      </c>
      <c r="B521" s="11" t="s">
        <v>58</v>
      </c>
      <c r="C521" s="7"/>
      <c r="D521" s="7"/>
      <c r="E521" s="7">
        <f t="shared" si="375"/>
        <v>0</v>
      </c>
      <c r="F521" s="7"/>
      <c r="G521" s="7"/>
      <c r="H521" s="7">
        <f t="shared" si="376"/>
        <v>0</v>
      </c>
      <c r="I521" s="7"/>
      <c r="J521" s="7"/>
      <c r="K521" s="7">
        <f t="shared" si="377"/>
        <v>0</v>
      </c>
      <c r="L521" s="7"/>
      <c r="M521" s="7"/>
      <c r="N521" s="7">
        <f t="shared" si="378"/>
        <v>0</v>
      </c>
      <c r="O521" s="7"/>
      <c r="P521" s="7"/>
      <c r="Q521" s="7">
        <f t="shared" si="379"/>
        <v>0</v>
      </c>
      <c r="R521" s="7"/>
      <c r="S521" s="7"/>
      <c r="T521" s="7">
        <f t="shared" si="380"/>
        <v>0</v>
      </c>
      <c r="U521" s="7"/>
      <c r="V521" s="7"/>
      <c r="W521" s="7">
        <f t="shared" si="381"/>
        <v>0</v>
      </c>
      <c r="X521" s="7"/>
      <c r="Y521" s="7"/>
      <c r="Z521" s="7">
        <f t="shared" si="382"/>
        <v>0</v>
      </c>
      <c r="AA521" s="7"/>
      <c r="AB521" s="7"/>
      <c r="AC521" s="7">
        <f t="shared" si="383"/>
        <v>0</v>
      </c>
      <c r="AD521" s="7"/>
      <c r="AE521" s="7"/>
      <c r="AF521" s="7">
        <f t="shared" si="384"/>
        <v>0</v>
      </c>
      <c r="AG521" s="7">
        <v>100</v>
      </c>
      <c r="AH521" s="7">
        <v>40000</v>
      </c>
      <c r="AI521" s="7">
        <f t="shared" si="385"/>
        <v>4000000</v>
      </c>
      <c r="AJ521" s="7"/>
      <c r="AK521" s="7"/>
      <c r="AL521" s="7">
        <f t="shared" si="386"/>
        <v>0</v>
      </c>
      <c r="AM521" s="7"/>
      <c r="AN521" s="7"/>
      <c r="AO521" s="7">
        <f t="shared" si="387"/>
        <v>0</v>
      </c>
      <c r="AP521" s="7"/>
      <c r="AQ521" s="7"/>
      <c r="AR521" s="7">
        <f t="shared" si="388"/>
        <v>0</v>
      </c>
      <c r="AS521" s="7"/>
      <c r="AT521" s="7"/>
      <c r="AU521" s="7">
        <f t="shared" si="389"/>
        <v>0</v>
      </c>
      <c r="AV521" s="14"/>
      <c r="AW521" s="14"/>
      <c r="AX521" s="14">
        <f t="shared" si="390"/>
        <v>0</v>
      </c>
      <c r="AY521" s="14"/>
      <c r="AZ521" s="14"/>
      <c r="BA521" s="14">
        <f t="shared" si="391"/>
        <v>0</v>
      </c>
      <c r="BB521" s="14"/>
      <c r="BC521" s="14"/>
      <c r="BD521" s="14">
        <f t="shared" si="392"/>
        <v>0</v>
      </c>
      <c r="BE521" s="14"/>
      <c r="BF521" s="14"/>
      <c r="BG521" s="14">
        <f t="shared" si="393"/>
        <v>0</v>
      </c>
      <c r="BH521" s="14"/>
      <c r="BI521" s="14"/>
      <c r="BJ521" s="14">
        <f t="shared" si="394"/>
        <v>0</v>
      </c>
      <c r="BK521" s="14"/>
      <c r="BL521" s="14"/>
      <c r="BM521" s="14">
        <f t="shared" si="395"/>
        <v>0</v>
      </c>
      <c r="BN521" s="14"/>
      <c r="BO521" s="14"/>
      <c r="BP521" s="14">
        <f t="shared" si="396"/>
        <v>0</v>
      </c>
      <c r="BQ521" s="14"/>
      <c r="BR521" s="14"/>
      <c r="BS521" s="14">
        <f t="shared" si="397"/>
        <v>0</v>
      </c>
      <c r="BT521" s="14"/>
      <c r="BU521" s="14"/>
      <c r="BV521" s="14">
        <f t="shared" si="398"/>
        <v>0</v>
      </c>
      <c r="BW521" s="14"/>
      <c r="BX521" s="14"/>
      <c r="BY521" s="14">
        <f t="shared" si="399"/>
        <v>0</v>
      </c>
      <c r="BZ521" s="1"/>
    </row>
    <row r="522" spans="1:104">
      <c r="A522" s="11">
        <v>4</v>
      </c>
      <c r="B522" s="11" t="s">
        <v>61</v>
      </c>
      <c r="C522" s="7"/>
      <c r="D522" s="7"/>
      <c r="E522" s="7">
        <f t="shared" si="375"/>
        <v>0</v>
      </c>
      <c r="F522" s="7"/>
      <c r="G522" s="7"/>
      <c r="H522" s="7">
        <f t="shared" si="376"/>
        <v>0</v>
      </c>
      <c r="I522" s="7">
        <v>10</v>
      </c>
      <c r="J522" s="7">
        <v>33000</v>
      </c>
      <c r="K522" s="7">
        <f t="shared" si="377"/>
        <v>330000</v>
      </c>
      <c r="L522" s="7">
        <v>20</v>
      </c>
      <c r="M522" s="7">
        <v>33000</v>
      </c>
      <c r="N522" s="7">
        <f t="shared" si="378"/>
        <v>660000</v>
      </c>
      <c r="O522" s="7">
        <v>5</v>
      </c>
      <c r="P522" s="7">
        <v>34000</v>
      </c>
      <c r="Q522" s="7">
        <f t="shared" si="379"/>
        <v>170000</v>
      </c>
      <c r="R522" s="7">
        <v>40</v>
      </c>
      <c r="S522" s="7">
        <v>33000</v>
      </c>
      <c r="T522" s="7">
        <f t="shared" si="380"/>
        <v>1320000</v>
      </c>
      <c r="U522" s="7">
        <v>20</v>
      </c>
      <c r="V522" s="7">
        <v>33000</v>
      </c>
      <c r="W522" s="7">
        <f t="shared" si="381"/>
        <v>660000</v>
      </c>
      <c r="X522" s="7"/>
      <c r="Y522" s="7"/>
      <c r="Z522" s="7">
        <f t="shared" si="382"/>
        <v>0</v>
      </c>
      <c r="AA522" s="7"/>
      <c r="AB522" s="7"/>
      <c r="AC522" s="7">
        <f t="shared" si="383"/>
        <v>0</v>
      </c>
      <c r="AD522" s="7">
        <v>50</v>
      </c>
      <c r="AE522" s="7">
        <v>33000</v>
      </c>
      <c r="AF522" s="7">
        <f t="shared" si="384"/>
        <v>1650000</v>
      </c>
      <c r="AG522" s="7"/>
      <c r="AH522" s="7"/>
      <c r="AI522" s="7">
        <f t="shared" si="385"/>
        <v>0</v>
      </c>
      <c r="AJ522" s="7"/>
      <c r="AK522" s="7"/>
      <c r="AL522" s="7">
        <f t="shared" si="386"/>
        <v>0</v>
      </c>
      <c r="AM522" s="7"/>
      <c r="AN522" s="7"/>
      <c r="AO522" s="7">
        <f t="shared" si="387"/>
        <v>0</v>
      </c>
      <c r="AP522" s="7">
        <v>3</v>
      </c>
      <c r="AQ522" s="7">
        <v>35000</v>
      </c>
      <c r="AR522" s="7">
        <f t="shared" si="388"/>
        <v>105000</v>
      </c>
      <c r="AS522" s="7"/>
      <c r="AT522" s="7"/>
      <c r="AU522" s="7">
        <f t="shared" si="389"/>
        <v>0</v>
      </c>
      <c r="AV522" s="14"/>
      <c r="AW522" s="14"/>
      <c r="AX522" s="14">
        <f t="shared" si="390"/>
        <v>0</v>
      </c>
      <c r="AY522" s="14"/>
      <c r="AZ522" s="14"/>
      <c r="BA522" s="14">
        <f t="shared" si="391"/>
        <v>0</v>
      </c>
      <c r="BB522" s="14"/>
      <c r="BC522" s="14"/>
      <c r="BD522" s="14">
        <f t="shared" si="392"/>
        <v>0</v>
      </c>
      <c r="BE522" s="14"/>
      <c r="BF522" s="14"/>
      <c r="BG522" s="14">
        <f t="shared" si="393"/>
        <v>0</v>
      </c>
      <c r="BH522" s="14"/>
      <c r="BI522" s="14"/>
      <c r="BJ522" s="14">
        <f t="shared" si="394"/>
        <v>0</v>
      </c>
      <c r="BK522" s="14"/>
      <c r="BL522" s="14"/>
      <c r="BM522" s="14">
        <f t="shared" si="395"/>
        <v>0</v>
      </c>
      <c r="BN522" s="14"/>
      <c r="BO522" s="14"/>
      <c r="BP522" s="14">
        <f t="shared" si="396"/>
        <v>0</v>
      </c>
      <c r="BQ522" s="14"/>
      <c r="BR522" s="14"/>
      <c r="BS522" s="14">
        <f t="shared" si="397"/>
        <v>0</v>
      </c>
      <c r="BT522" s="14"/>
      <c r="BU522" s="14"/>
      <c r="BV522" s="14">
        <f t="shared" si="398"/>
        <v>0</v>
      </c>
      <c r="BW522" s="14"/>
      <c r="BX522" s="14"/>
      <c r="BY522" s="14">
        <f t="shared" si="399"/>
        <v>0</v>
      </c>
      <c r="BZ522" s="1"/>
    </row>
    <row r="523" spans="1:104">
      <c r="A523" s="11">
        <v>5</v>
      </c>
      <c r="B523" s="11" t="s">
        <v>63</v>
      </c>
      <c r="C523" s="7"/>
      <c r="D523" s="7"/>
      <c r="E523" s="7">
        <f t="shared" si="375"/>
        <v>0</v>
      </c>
      <c r="F523" s="7"/>
      <c r="G523" s="7"/>
      <c r="H523" s="7">
        <f t="shared" si="376"/>
        <v>0</v>
      </c>
      <c r="I523" s="7"/>
      <c r="J523" s="7"/>
      <c r="K523" s="7">
        <f t="shared" si="377"/>
        <v>0</v>
      </c>
      <c r="L523" s="7"/>
      <c r="M523" s="7"/>
      <c r="N523" s="7">
        <f t="shared" si="378"/>
        <v>0</v>
      </c>
      <c r="O523" s="7">
        <v>10</v>
      </c>
      <c r="P523" s="7">
        <v>31000</v>
      </c>
      <c r="Q523" s="7">
        <f t="shared" si="379"/>
        <v>310000</v>
      </c>
      <c r="R523" s="7"/>
      <c r="S523" s="7"/>
      <c r="T523" s="7">
        <f t="shared" si="380"/>
        <v>0</v>
      </c>
      <c r="U523" s="7"/>
      <c r="V523" s="7"/>
      <c r="W523" s="7">
        <f t="shared" si="381"/>
        <v>0</v>
      </c>
      <c r="X523" s="7"/>
      <c r="Y523" s="7"/>
      <c r="Z523" s="7">
        <f t="shared" si="382"/>
        <v>0</v>
      </c>
      <c r="AA523" s="7"/>
      <c r="AB523" s="7"/>
      <c r="AC523" s="7">
        <f t="shared" si="383"/>
        <v>0</v>
      </c>
      <c r="AD523" s="7"/>
      <c r="AE523" s="7"/>
      <c r="AF523" s="7">
        <f t="shared" si="384"/>
        <v>0</v>
      </c>
      <c r="AG523" s="7"/>
      <c r="AH523" s="7"/>
      <c r="AI523" s="7">
        <f t="shared" si="385"/>
        <v>0</v>
      </c>
      <c r="AJ523" s="7"/>
      <c r="AK523" s="7"/>
      <c r="AL523" s="7">
        <f t="shared" si="386"/>
        <v>0</v>
      </c>
      <c r="AM523" s="7"/>
      <c r="AN523" s="7"/>
      <c r="AO523" s="7">
        <f t="shared" si="387"/>
        <v>0</v>
      </c>
      <c r="AP523" s="7"/>
      <c r="AQ523" s="7"/>
      <c r="AR523" s="7">
        <f t="shared" si="388"/>
        <v>0</v>
      </c>
      <c r="AS523" s="7"/>
      <c r="AT523" s="7"/>
      <c r="AU523" s="7">
        <f t="shared" si="389"/>
        <v>0</v>
      </c>
      <c r="AV523" s="14"/>
      <c r="AW523" s="14"/>
      <c r="AX523" s="14">
        <f t="shared" si="390"/>
        <v>0</v>
      </c>
      <c r="AY523" s="14"/>
      <c r="AZ523" s="14"/>
      <c r="BA523" s="14">
        <f t="shared" si="391"/>
        <v>0</v>
      </c>
      <c r="BB523" s="14"/>
      <c r="BC523" s="14"/>
      <c r="BD523" s="14">
        <f t="shared" si="392"/>
        <v>0</v>
      </c>
      <c r="BE523" s="14"/>
      <c r="BF523" s="14"/>
      <c r="BG523" s="14">
        <f t="shared" si="393"/>
        <v>0</v>
      </c>
      <c r="BH523" s="14"/>
      <c r="BI523" s="14"/>
      <c r="BJ523" s="14">
        <f t="shared" si="394"/>
        <v>0</v>
      </c>
      <c r="BK523" s="14"/>
      <c r="BL523" s="14"/>
      <c r="BM523" s="14">
        <f t="shared" si="395"/>
        <v>0</v>
      </c>
      <c r="BN523" s="14"/>
      <c r="BO523" s="14"/>
      <c r="BP523" s="14">
        <f t="shared" si="396"/>
        <v>0</v>
      </c>
      <c r="BQ523" s="14"/>
      <c r="BR523" s="14"/>
      <c r="BS523" s="14">
        <f t="shared" si="397"/>
        <v>0</v>
      </c>
      <c r="BT523" s="14"/>
      <c r="BU523" s="14"/>
      <c r="BV523" s="14">
        <f t="shared" si="398"/>
        <v>0</v>
      </c>
      <c r="BW523" s="14"/>
      <c r="BX523" s="14"/>
      <c r="BY523" s="14">
        <f t="shared" si="399"/>
        <v>0</v>
      </c>
      <c r="BZ523" s="1"/>
    </row>
    <row r="524" spans="1:104">
      <c r="A524" s="11">
        <v>6</v>
      </c>
      <c r="B524" s="11" t="s">
        <v>65</v>
      </c>
      <c r="C524" s="7"/>
      <c r="D524" s="7"/>
      <c r="E524" s="7">
        <f t="shared" si="375"/>
        <v>0</v>
      </c>
      <c r="F524" s="7"/>
      <c r="G524" s="7"/>
      <c r="H524" s="7">
        <f t="shared" si="376"/>
        <v>0</v>
      </c>
      <c r="I524" s="7"/>
      <c r="J524" s="7"/>
      <c r="K524" s="7">
        <f t="shared" si="377"/>
        <v>0</v>
      </c>
      <c r="L524" s="7">
        <v>45</v>
      </c>
      <c r="M524" s="7">
        <v>29000</v>
      </c>
      <c r="N524" s="7">
        <f t="shared" si="378"/>
        <v>1305000</v>
      </c>
      <c r="O524" s="7">
        <v>5</v>
      </c>
      <c r="P524" s="7">
        <v>32000</v>
      </c>
      <c r="Q524" s="7">
        <f t="shared" si="379"/>
        <v>160000</v>
      </c>
      <c r="R524" s="7">
        <v>15</v>
      </c>
      <c r="S524" s="7">
        <v>29000</v>
      </c>
      <c r="T524" s="7">
        <f t="shared" si="380"/>
        <v>435000</v>
      </c>
      <c r="U524" s="7"/>
      <c r="V524" s="7"/>
      <c r="W524" s="7">
        <f t="shared" si="381"/>
        <v>0</v>
      </c>
      <c r="X524" s="7">
        <v>15</v>
      </c>
      <c r="Y524" s="7">
        <v>29000</v>
      </c>
      <c r="Z524" s="7">
        <f t="shared" si="382"/>
        <v>435000</v>
      </c>
      <c r="AA524" s="7"/>
      <c r="AB524" s="7"/>
      <c r="AC524" s="7">
        <f t="shared" si="383"/>
        <v>0</v>
      </c>
      <c r="AD524" s="7">
        <v>10</v>
      </c>
      <c r="AE524" s="7">
        <v>29000</v>
      </c>
      <c r="AF524" s="7">
        <f t="shared" si="384"/>
        <v>290000</v>
      </c>
      <c r="AG524" s="7"/>
      <c r="AH524" s="7"/>
      <c r="AI524" s="7">
        <f t="shared" si="385"/>
        <v>0</v>
      </c>
      <c r="AJ524" s="7"/>
      <c r="AK524" s="7"/>
      <c r="AL524" s="7">
        <f t="shared" si="386"/>
        <v>0</v>
      </c>
      <c r="AM524" s="7"/>
      <c r="AN524" s="7"/>
      <c r="AO524" s="7">
        <f t="shared" si="387"/>
        <v>0</v>
      </c>
      <c r="AP524" s="7"/>
      <c r="AQ524" s="7"/>
      <c r="AR524" s="7">
        <f t="shared" si="388"/>
        <v>0</v>
      </c>
      <c r="AS524" s="7"/>
      <c r="AT524" s="7"/>
      <c r="AU524" s="7">
        <f t="shared" si="389"/>
        <v>0</v>
      </c>
      <c r="AV524" s="14"/>
      <c r="AW524" s="14"/>
      <c r="AX524" s="14">
        <f t="shared" si="390"/>
        <v>0</v>
      </c>
      <c r="AY524" s="14"/>
      <c r="AZ524" s="14"/>
      <c r="BA524" s="14">
        <f t="shared" si="391"/>
        <v>0</v>
      </c>
      <c r="BB524" s="14"/>
      <c r="BC524" s="14"/>
      <c r="BD524" s="14">
        <f t="shared" si="392"/>
        <v>0</v>
      </c>
      <c r="BE524" s="14"/>
      <c r="BF524" s="14"/>
      <c r="BG524" s="14">
        <f t="shared" si="393"/>
        <v>0</v>
      </c>
      <c r="BH524" s="14"/>
      <c r="BI524" s="14"/>
      <c r="BJ524" s="14">
        <f t="shared" si="394"/>
        <v>0</v>
      </c>
      <c r="BK524" s="14"/>
      <c r="BL524" s="14"/>
      <c r="BM524" s="14">
        <f t="shared" si="395"/>
        <v>0</v>
      </c>
      <c r="BN524" s="14"/>
      <c r="BO524" s="14"/>
      <c r="BP524" s="14">
        <f t="shared" si="396"/>
        <v>0</v>
      </c>
      <c r="BQ524" s="14"/>
      <c r="BR524" s="14"/>
      <c r="BS524" s="14">
        <f t="shared" si="397"/>
        <v>0</v>
      </c>
      <c r="BT524" s="14"/>
      <c r="BU524" s="14"/>
      <c r="BV524" s="14">
        <f t="shared" si="398"/>
        <v>0</v>
      </c>
      <c r="BW524" s="14"/>
      <c r="BX524" s="14"/>
      <c r="BY524" s="14">
        <f t="shared" si="399"/>
        <v>0</v>
      </c>
      <c r="BZ524" s="1"/>
    </row>
    <row r="525" spans="1:104">
      <c r="A525" s="11">
        <v>7</v>
      </c>
      <c r="B525" s="11" t="s">
        <v>67</v>
      </c>
      <c r="C525" s="7"/>
      <c r="D525" s="7"/>
      <c r="E525" s="7">
        <f t="shared" si="375"/>
        <v>0</v>
      </c>
      <c r="F525" s="7"/>
      <c r="G525" s="7"/>
      <c r="H525" s="7">
        <f t="shared" si="376"/>
        <v>0</v>
      </c>
      <c r="I525" s="7">
        <v>30</v>
      </c>
      <c r="J525" s="7">
        <v>16000</v>
      </c>
      <c r="K525" s="7">
        <f t="shared" si="377"/>
        <v>480000</v>
      </c>
      <c r="L525" s="7">
        <v>300</v>
      </c>
      <c r="M525" s="7">
        <v>13000</v>
      </c>
      <c r="N525" s="7">
        <f t="shared" si="378"/>
        <v>3900000</v>
      </c>
      <c r="O525" s="7"/>
      <c r="P525" s="7"/>
      <c r="Q525" s="7">
        <f t="shared" si="379"/>
        <v>0</v>
      </c>
      <c r="R525" s="7"/>
      <c r="S525" s="7"/>
      <c r="T525" s="7">
        <f t="shared" si="380"/>
        <v>0</v>
      </c>
      <c r="U525" s="7">
        <v>70</v>
      </c>
      <c r="V525" s="7">
        <v>13500</v>
      </c>
      <c r="W525" s="7">
        <f t="shared" si="381"/>
        <v>945000</v>
      </c>
      <c r="X525" s="7">
        <v>94</v>
      </c>
      <c r="Y525" s="7">
        <v>13000</v>
      </c>
      <c r="Z525" s="7">
        <f t="shared" si="382"/>
        <v>1222000</v>
      </c>
      <c r="AA525" s="7"/>
      <c r="AB525" s="7"/>
      <c r="AC525" s="7">
        <f t="shared" si="383"/>
        <v>0</v>
      </c>
      <c r="AD525" s="7"/>
      <c r="AE525" s="7"/>
      <c r="AF525" s="7">
        <f t="shared" si="384"/>
        <v>0</v>
      </c>
      <c r="AG525" s="7"/>
      <c r="AH525" s="7"/>
      <c r="AI525" s="7">
        <f t="shared" si="385"/>
        <v>0</v>
      </c>
      <c r="AJ525" s="7">
        <v>30</v>
      </c>
      <c r="AK525" s="7">
        <v>17000</v>
      </c>
      <c r="AL525" s="7">
        <f t="shared" si="386"/>
        <v>510000</v>
      </c>
      <c r="AM525" s="7">
        <v>1</v>
      </c>
      <c r="AN525" s="7">
        <v>17000</v>
      </c>
      <c r="AO525" s="7">
        <f t="shared" si="387"/>
        <v>17000</v>
      </c>
      <c r="AP525" s="7">
        <v>5</v>
      </c>
      <c r="AQ525" s="7">
        <v>16000</v>
      </c>
      <c r="AR525" s="7">
        <f t="shared" si="388"/>
        <v>80000</v>
      </c>
      <c r="AS525" s="7"/>
      <c r="AT525" s="7"/>
      <c r="AU525" s="7">
        <f t="shared" si="389"/>
        <v>0</v>
      </c>
      <c r="AV525" s="14"/>
      <c r="AW525" s="14"/>
      <c r="AX525" s="14">
        <f t="shared" si="390"/>
        <v>0</v>
      </c>
      <c r="AY525" s="14"/>
      <c r="AZ525" s="14"/>
      <c r="BA525" s="14">
        <f t="shared" si="391"/>
        <v>0</v>
      </c>
      <c r="BB525" s="14"/>
      <c r="BC525" s="14"/>
      <c r="BD525" s="14">
        <f t="shared" si="392"/>
        <v>0</v>
      </c>
      <c r="BE525" s="14"/>
      <c r="BF525" s="14"/>
      <c r="BG525" s="14">
        <f t="shared" si="393"/>
        <v>0</v>
      </c>
      <c r="BH525" s="14"/>
      <c r="BI525" s="14"/>
      <c r="BJ525" s="14">
        <f t="shared" si="394"/>
        <v>0</v>
      </c>
      <c r="BK525" s="14"/>
      <c r="BL525" s="14"/>
      <c r="BM525" s="14">
        <f t="shared" si="395"/>
        <v>0</v>
      </c>
      <c r="BN525" s="14"/>
      <c r="BO525" s="14"/>
      <c r="BP525" s="14">
        <f t="shared" si="396"/>
        <v>0</v>
      </c>
      <c r="BQ525" s="14"/>
      <c r="BR525" s="14"/>
      <c r="BS525" s="14">
        <f t="shared" si="397"/>
        <v>0</v>
      </c>
      <c r="BT525" s="14"/>
      <c r="BU525" s="14"/>
      <c r="BV525" s="14">
        <f t="shared" si="398"/>
        <v>0</v>
      </c>
      <c r="BW525" s="14"/>
      <c r="BX525" s="14"/>
      <c r="BY525" s="14">
        <f t="shared" si="399"/>
        <v>0</v>
      </c>
      <c r="BZ525" s="1"/>
    </row>
    <row r="526" spans="1:104">
      <c r="A526" s="11">
        <v>8</v>
      </c>
      <c r="B526" s="11" t="s">
        <v>69</v>
      </c>
      <c r="C526" s="7"/>
      <c r="D526" s="7"/>
      <c r="E526" s="7">
        <f t="shared" si="375"/>
        <v>0</v>
      </c>
      <c r="F526" s="7"/>
      <c r="G526" s="7"/>
      <c r="H526" s="7">
        <f t="shared" si="376"/>
        <v>0</v>
      </c>
      <c r="I526" s="7">
        <v>30</v>
      </c>
      <c r="J526" s="7">
        <v>33000</v>
      </c>
      <c r="K526" s="7">
        <f t="shared" si="377"/>
        <v>990000</v>
      </c>
      <c r="L526" s="7">
        <v>75</v>
      </c>
      <c r="M526" s="7">
        <v>30000</v>
      </c>
      <c r="N526" s="7">
        <f t="shared" si="378"/>
        <v>2250000</v>
      </c>
      <c r="O526" s="7">
        <v>5</v>
      </c>
      <c r="P526" s="7">
        <v>33000</v>
      </c>
      <c r="Q526" s="7">
        <f t="shared" si="379"/>
        <v>165000</v>
      </c>
      <c r="R526" s="7">
        <v>70</v>
      </c>
      <c r="S526" s="7">
        <v>30000</v>
      </c>
      <c r="T526" s="7">
        <f t="shared" si="380"/>
        <v>2100000</v>
      </c>
      <c r="U526" s="7">
        <v>10</v>
      </c>
      <c r="V526" s="7">
        <v>30000</v>
      </c>
      <c r="W526" s="7">
        <f t="shared" si="381"/>
        <v>300000</v>
      </c>
      <c r="X526" s="7">
        <v>10</v>
      </c>
      <c r="Y526" s="7">
        <v>30000</v>
      </c>
      <c r="Z526" s="7">
        <f t="shared" si="382"/>
        <v>300000</v>
      </c>
      <c r="AA526" s="7"/>
      <c r="AB526" s="7"/>
      <c r="AC526" s="7">
        <f t="shared" si="383"/>
        <v>0</v>
      </c>
      <c r="AD526" s="7">
        <v>30</v>
      </c>
      <c r="AE526" s="7">
        <v>30000</v>
      </c>
      <c r="AF526" s="7">
        <f t="shared" si="384"/>
        <v>900000</v>
      </c>
      <c r="AG526" s="7"/>
      <c r="AH526" s="7"/>
      <c r="AI526" s="7">
        <f t="shared" si="385"/>
        <v>0</v>
      </c>
      <c r="AJ526" s="7"/>
      <c r="AK526" s="7"/>
      <c r="AL526" s="7">
        <f t="shared" si="386"/>
        <v>0</v>
      </c>
      <c r="AM526" s="7"/>
      <c r="AN526" s="7"/>
      <c r="AO526" s="7">
        <f t="shared" si="387"/>
        <v>0</v>
      </c>
      <c r="AP526" s="7"/>
      <c r="AQ526" s="7"/>
      <c r="AR526" s="7">
        <f t="shared" si="388"/>
        <v>0</v>
      </c>
      <c r="AS526" s="7"/>
      <c r="AT526" s="7"/>
      <c r="AU526" s="7">
        <f t="shared" si="389"/>
        <v>0</v>
      </c>
      <c r="AV526" s="14"/>
      <c r="AW526" s="14"/>
      <c r="AX526" s="14">
        <f t="shared" si="390"/>
        <v>0</v>
      </c>
      <c r="AY526" s="14"/>
      <c r="AZ526" s="14"/>
      <c r="BA526" s="14">
        <f t="shared" si="391"/>
        <v>0</v>
      </c>
      <c r="BB526" s="14"/>
      <c r="BC526" s="14"/>
      <c r="BD526" s="14">
        <f t="shared" si="392"/>
        <v>0</v>
      </c>
      <c r="BE526" s="14"/>
      <c r="BF526" s="14"/>
      <c r="BG526" s="14">
        <f t="shared" si="393"/>
        <v>0</v>
      </c>
      <c r="BH526" s="14"/>
      <c r="BI526" s="14"/>
      <c r="BJ526" s="14">
        <f t="shared" si="394"/>
        <v>0</v>
      </c>
      <c r="BK526" s="14"/>
      <c r="BL526" s="14"/>
      <c r="BM526" s="14">
        <f t="shared" si="395"/>
        <v>0</v>
      </c>
      <c r="BN526" s="14"/>
      <c r="BO526" s="14"/>
      <c r="BP526" s="14">
        <f t="shared" si="396"/>
        <v>0</v>
      </c>
      <c r="BQ526" s="14"/>
      <c r="BR526" s="14"/>
      <c r="BS526" s="14">
        <f t="shared" si="397"/>
        <v>0</v>
      </c>
      <c r="BT526" s="14"/>
      <c r="BU526" s="14"/>
      <c r="BV526" s="14">
        <f t="shared" si="398"/>
        <v>0</v>
      </c>
      <c r="BW526" s="14"/>
      <c r="BX526" s="14"/>
      <c r="BY526" s="14">
        <f t="shared" si="399"/>
        <v>0</v>
      </c>
      <c r="BZ526" s="1"/>
    </row>
    <row r="527" spans="1:104">
      <c r="A527" s="11">
        <v>9</v>
      </c>
      <c r="B527" s="11" t="s">
        <v>72</v>
      </c>
      <c r="C527" s="7"/>
      <c r="D527" s="7"/>
      <c r="E527" s="7">
        <f t="shared" si="375"/>
        <v>0</v>
      </c>
      <c r="F527" s="7"/>
      <c r="G527" s="7"/>
      <c r="H527" s="7">
        <f t="shared" si="376"/>
        <v>0</v>
      </c>
      <c r="I527" s="7">
        <v>10</v>
      </c>
      <c r="J527" s="7">
        <v>11000</v>
      </c>
      <c r="K527" s="7">
        <f t="shared" si="377"/>
        <v>110000</v>
      </c>
      <c r="L527" s="7">
        <v>25</v>
      </c>
      <c r="M527" s="7">
        <v>10000</v>
      </c>
      <c r="N527" s="7">
        <f t="shared" si="378"/>
        <v>250000</v>
      </c>
      <c r="O527" s="7">
        <v>5</v>
      </c>
      <c r="P527" s="7">
        <v>11000</v>
      </c>
      <c r="Q527" s="7">
        <f t="shared" si="379"/>
        <v>55000</v>
      </c>
      <c r="R527" s="7">
        <v>100</v>
      </c>
      <c r="S527" s="7">
        <v>10000</v>
      </c>
      <c r="T527" s="7">
        <f t="shared" si="380"/>
        <v>1000000</v>
      </c>
      <c r="U527" s="7"/>
      <c r="V527" s="7"/>
      <c r="W527" s="7">
        <f t="shared" si="381"/>
        <v>0</v>
      </c>
      <c r="X527" s="7">
        <v>50</v>
      </c>
      <c r="Y527" s="7">
        <v>10000</v>
      </c>
      <c r="Z527" s="7">
        <f t="shared" si="382"/>
        <v>500000</v>
      </c>
      <c r="AA527" s="7"/>
      <c r="AB527" s="7"/>
      <c r="AC527" s="7">
        <f t="shared" si="383"/>
        <v>0</v>
      </c>
      <c r="AD527" s="7"/>
      <c r="AE527" s="7"/>
      <c r="AF527" s="7">
        <f t="shared" si="384"/>
        <v>0</v>
      </c>
      <c r="AG527" s="7"/>
      <c r="AH527" s="7"/>
      <c r="AI527" s="7">
        <f t="shared" si="385"/>
        <v>0</v>
      </c>
      <c r="AJ527" s="7"/>
      <c r="AK527" s="7"/>
      <c r="AL527" s="7">
        <f t="shared" si="386"/>
        <v>0</v>
      </c>
      <c r="AM527" s="7">
        <v>1</v>
      </c>
      <c r="AN527" s="7">
        <v>11000</v>
      </c>
      <c r="AO527" s="7">
        <f t="shared" si="387"/>
        <v>11000</v>
      </c>
      <c r="AP527" s="7">
        <v>2</v>
      </c>
      <c r="AQ527" s="7">
        <v>10000</v>
      </c>
      <c r="AR527" s="7">
        <f t="shared" si="388"/>
        <v>20000</v>
      </c>
      <c r="AS527" s="7"/>
      <c r="AT527" s="7"/>
      <c r="AU527" s="7">
        <f t="shared" si="389"/>
        <v>0</v>
      </c>
      <c r="AV527" s="14"/>
      <c r="AW527" s="14"/>
      <c r="AX527" s="14">
        <f t="shared" si="390"/>
        <v>0</v>
      </c>
      <c r="AY527" s="14"/>
      <c r="AZ527" s="14"/>
      <c r="BA527" s="14">
        <f t="shared" si="391"/>
        <v>0</v>
      </c>
      <c r="BB527" s="14"/>
      <c r="BC527" s="14"/>
      <c r="BD527" s="14">
        <f t="shared" si="392"/>
        <v>0</v>
      </c>
      <c r="BE527" s="14"/>
      <c r="BF527" s="14"/>
      <c r="BG527" s="14">
        <f t="shared" si="393"/>
        <v>0</v>
      </c>
      <c r="BH527" s="14"/>
      <c r="BI527" s="14"/>
      <c r="BJ527" s="14">
        <f t="shared" si="394"/>
        <v>0</v>
      </c>
      <c r="BK527" s="14"/>
      <c r="BL527" s="14"/>
      <c r="BM527" s="14">
        <f t="shared" si="395"/>
        <v>0</v>
      </c>
      <c r="BN527" s="14"/>
      <c r="BO527" s="14"/>
      <c r="BP527" s="14">
        <f t="shared" si="396"/>
        <v>0</v>
      </c>
      <c r="BQ527" s="14"/>
      <c r="BR527" s="14"/>
      <c r="BS527" s="14">
        <f t="shared" si="397"/>
        <v>0</v>
      </c>
      <c r="BT527" s="14"/>
      <c r="BU527" s="14"/>
      <c r="BV527" s="14">
        <f t="shared" si="398"/>
        <v>0</v>
      </c>
      <c r="BW527" s="14"/>
      <c r="BX527" s="14"/>
      <c r="BY527" s="14">
        <f t="shared" si="399"/>
        <v>0</v>
      </c>
      <c r="BZ527" s="1"/>
    </row>
    <row r="528" spans="1:104">
      <c r="A528" s="11">
        <v>10</v>
      </c>
      <c r="B528" s="11" t="s">
        <v>74</v>
      </c>
      <c r="C528" s="7"/>
      <c r="D528" s="7"/>
      <c r="E528" s="7">
        <f t="shared" si="375"/>
        <v>0</v>
      </c>
      <c r="F528" s="7"/>
      <c r="G528" s="7"/>
      <c r="H528" s="7">
        <f t="shared" si="376"/>
        <v>0</v>
      </c>
      <c r="I528" s="7">
        <v>30</v>
      </c>
      <c r="J528" s="7">
        <v>24000</v>
      </c>
      <c r="K528" s="7">
        <f t="shared" si="377"/>
        <v>720000</v>
      </c>
      <c r="L528" s="7"/>
      <c r="M528" s="7"/>
      <c r="N528" s="7">
        <f t="shared" si="378"/>
        <v>0</v>
      </c>
      <c r="O528" s="7">
        <v>5</v>
      </c>
      <c r="P528" s="7">
        <v>24000</v>
      </c>
      <c r="Q528" s="7">
        <f t="shared" si="379"/>
        <v>120000</v>
      </c>
      <c r="R528" s="7">
        <v>30</v>
      </c>
      <c r="S528" s="7">
        <v>22000</v>
      </c>
      <c r="T528" s="7">
        <f t="shared" si="380"/>
        <v>660000</v>
      </c>
      <c r="U528" s="7"/>
      <c r="V528" s="7"/>
      <c r="W528" s="7">
        <f t="shared" si="381"/>
        <v>0</v>
      </c>
      <c r="X528" s="7">
        <v>36</v>
      </c>
      <c r="Y528" s="7">
        <v>22000</v>
      </c>
      <c r="Z528" s="7">
        <f t="shared" si="382"/>
        <v>792000</v>
      </c>
      <c r="AA528" s="7"/>
      <c r="AB528" s="7"/>
      <c r="AC528" s="7">
        <f t="shared" si="383"/>
        <v>0</v>
      </c>
      <c r="AD528" s="7"/>
      <c r="AE528" s="7"/>
      <c r="AF528" s="7">
        <f t="shared" si="384"/>
        <v>0</v>
      </c>
      <c r="AG528" s="7"/>
      <c r="AH528" s="7"/>
      <c r="AI528" s="7">
        <f t="shared" si="385"/>
        <v>0</v>
      </c>
      <c r="AJ528" s="7"/>
      <c r="AK528" s="7"/>
      <c r="AL528" s="7">
        <f t="shared" si="386"/>
        <v>0</v>
      </c>
      <c r="AM528" s="7"/>
      <c r="AN528" s="7"/>
      <c r="AO528" s="7">
        <f t="shared" si="387"/>
        <v>0</v>
      </c>
      <c r="AP528" s="7">
        <v>3</v>
      </c>
      <c r="AQ528" s="7">
        <v>23000</v>
      </c>
      <c r="AR528" s="7">
        <f t="shared" si="388"/>
        <v>69000</v>
      </c>
      <c r="AS528" s="7"/>
      <c r="AT528" s="7"/>
      <c r="AU528" s="7">
        <f t="shared" si="389"/>
        <v>0</v>
      </c>
      <c r="AV528" s="14"/>
      <c r="AW528" s="14"/>
      <c r="AX528" s="14">
        <f t="shared" si="390"/>
        <v>0</v>
      </c>
      <c r="AY528" s="14"/>
      <c r="AZ528" s="14"/>
      <c r="BA528" s="14">
        <f t="shared" si="391"/>
        <v>0</v>
      </c>
      <c r="BB528" s="14"/>
      <c r="BC528" s="14"/>
      <c r="BD528" s="14">
        <f t="shared" si="392"/>
        <v>0</v>
      </c>
      <c r="BE528" s="14"/>
      <c r="BF528" s="14"/>
      <c r="BG528" s="14">
        <f t="shared" si="393"/>
        <v>0</v>
      </c>
      <c r="BH528" s="14"/>
      <c r="BI528" s="14"/>
      <c r="BJ528" s="14">
        <f t="shared" si="394"/>
        <v>0</v>
      </c>
      <c r="BK528" s="14"/>
      <c r="BL528" s="14"/>
      <c r="BM528" s="14">
        <f t="shared" si="395"/>
        <v>0</v>
      </c>
      <c r="BN528" s="14"/>
      <c r="BO528" s="14"/>
      <c r="BP528" s="14">
        <f t="shared" si="396"/>
        <v>0</v>
      </c>
      <c r="BQ528" s="14"/>
      <c r="BR528" s="14"/>
      <c r="BS528" s="14">
        <f t="shared" si="397"/>
        <v>0</v>
      </c>
      <c r="BT528" s="14"/>
      <c r="BU528" s="14"/>
      <c r="BV528" s="14">
        <f t="shared" si="398"/>
        <v>0</v>
      </c>
      <c r="BW528" s="14"/>
      <c r="BX528" s="14"/>
      <c r="BY528" s="14">
        <f t="shared" si="399"/>
        <v>0</v>
      </c>
      <c r="BZ528" s="1"/>
    </row>
    <row r="529" spans="1:104">
      <c r="A529" s="11">
        <v>11</v>
      </c>
      <c r="B529" s="11" t="s">
        <v>94</v>
      </c>
      <c r="C529" s="7"/>
      <c r="D529" s="7"/>
      <c r="E529" s="7">
        <f t="shared" si="375"/>
        <v>0</v>
      </c>
      <c r="F529" s="7"/>
      <c r="G529" s="7"/>
      <c r="H529" s="7">
        <f t="shared" si="376"/>
        <v>0</v>
      </c>
      <c r="I529" s="7"/>
      <c r="J529" s="7"/>
      <c r="K529" s="7">
        <f t="shared" si="377"/>
        <v>0</v>
      </c>
      <c r="L529" s="7"/>
      <c r="M529" s="7"/>
      <c r="N529" s="7">
        <f t="shared" si="378"/>
        <v>0</v>
      </c>
      <c r="O529" s="7"/>
      <c r="P529" s="7"/>
      <c r="Q529" s="7">
        <f t="shared" si="379"/>
        <v>0</v>
      </c>
      <c r="R529" s="7"/>
      <c r="S529" s="7"/>
      <c r="T529" s="7">
        <f t="shared" si="380"/>
        <v>0</v>
      </c>
      <c r="U529" s="7"/>
      <c r="V529" s="7"/>
      <c r="W529" s="7">
        <f t="shared" si="381"/>
        <v>0</v>
      </c>
      <c r="X529" s="7">
        <v>22</v>
      </c>
      <c r="Y529" s="7">
        <v>8000</v>
      </c>
      <c r="Z529" s="7">
        <f t="shared" si="382"/>
        <v>176000</v>
      </c>
      <c r="AA529" s="7"/>
      <c r="AB529" s="7"/>
      <c r="AC529" s="7">
        <f t="shared" si="383"/>
        <v>0</v>
      </c>
      <c r="AD529" s="7">
        <v>30</v>
      </c>
      <c r="AE529" s="7">
        <v>8000</v>
      </c>
      <c r="AF529" s="7">
        <f t="shared" si="384"/>
        <v>240000</v>
      </c>
      <c r="AG529" s="7"/>
      <c r="AH529" s="7"/>
      <c r="AI529" s="7">
        <f t="shared" si="385"/>
        <v>0</v>
      </c>
      <c r="AJ529" s="7"/>
      <c r="AK529" s="7"/>
      <c r="AL529" s="7">
        <f t="shared" si="386"/>
        <v>0</v>
      </c>
      <c r="AM529" s="7"/>
      <c r="AN529" s="7"/>
      <c r="AO529" s="7">
        <f t="shared" si="387"/>
        <v>0</v>
      </c>
      <c r="AP529" s="7"/>
      <c r="AQ529" s="7"/>
      <c r="AR529" s="7">
        <f t="shared" si="388"/>
        <v>0</v>
      </c>
      <c r="AS529" s="7"/>
      <c r="AT529" s="7"/>
      <c r="AU529" s="7">
        <f t="shared" si="389"/>
        <v>0</v>
      </c>
      <c r="AV529" s="14"/>
      <c r="AW529" s="14"/>
      <c r="AX529" s="14">
        <f t="shared" si="390"/>
        <v>0</v>
      </c>
      <c r="AY529" s="14"/>
      <c r="AZ529" s="14"/>
      <c r="BA529" s="14">
        <f t="shared" si="391"/>
        <v>0</v>
      </c>
      <c r="BB529" s="14"/>
      <c r="BC529" s="14"/>
      <c r="BD529" s="14">
        <f t="shared" si="392"/>
        <v>0</v>
      </c>
      <c r="BE529" s="14"/>
      <c r="BF529" s="14"/>
      <c r="BG529" s="14">
        <f t="shared" si="393"/>
        <v>0</v>
      </c>
      <c r="BH529" s="14"/>
      <c r="BI529" s="14"/>
      <c r="BJ529" s="14">
        <f t="shared" si="394"/>
        <v>0</v>
      </c>
      <c r="BK529" s="14"/>
      <c r="BL529" s="14"/>
      <c r="BM529" s="14">
        <f t="shared" si="395"/>
        <v>0</v>
      </c>
      <c r="BN529" s="14"/>
      <c r="BO529" s="14"/>
      <c r="BP529" s="14">
        <f t="shared" si="396"/>
        <v>0</v>
      </c>
      <c r="BQ529" s="14"/>
      <c r="BR529" s="14"/>
      <c r="BS529" s="14">
        <f t="shared" si="397"/>
        <v>0</v>
      </c>
      <c r="BT529" s="14"/>
      <c r="BU529" s="14"/>
      <c r="BV529" s="14">
        <f t="shared" si="398"/>
        <v>0</v>
      </c>
      <c r="BW529" s="14"/>
      <c r="BX529" s="14"/>
      <c r="BY529" s="14">
        <f t="shared" si="399"/>
        <v>0</v>
      </c>
      <c r="BZ529" s="1"/>
    </row>
    <row r="530" spans="1:104">
      <c r="A530" s="11">
        <v>12</v>
      </c>
      <c r="B530" s="11" t="s">
        <v>78</v>
      </c>
      <c r="C530" s="7"/>
      <c r="D530" s="7"/>
      <c r="E530" s="7">
        <f t="shared" si="375"/>
        <v>0</v>
      </c>
      <c r="F530" s="7"/>
      <c r="G530" s="7"/>
      <c r="H530" s="7">
        <f t="shared" si="376"/>
        <v>0</v>
      </c>
      <c r="I530" s="7"/>
      <c r="J530" s="7"/>
      <c r="K530" s="7">
        <f t="shared" si="377"/>
        <v>0</v>
      </c>
      <c r="L530" s="7"/>
      <c r="M530" s="7"/>
      <c r="N530" s="7">
        <f t="shared" si="378"/>
        <v>0</v>
      </c>
      <c r="O530" s="7"/>
      <c r="P530" s="7"/>
      <c r="Q530" s="7">
        <f t="shared" si="379"/>
        <v>0</v>
      </c>
      <c r="R530" s="7"/>
      <c r="S530" s="7"/>
      <c r="T530" s="7">
        <f t="shared" si="380"/>
        <v>0</v>
      </c>
      <c r="U530" s="7"/>
      <c r="V530" s="7"/>
      <c r="W530" s="7">
        <f t="shared" si="381"/>
        <v>0</v>
      </c>
      <c r="X530" s="7">
        <v>40</v>
      </c>
      <c r="Y530" s="7">
        <v>6000</v>
      </c>
      <c r="Z530" s="7">
        <f t="shared" si="382"/>
        <v>240000</v>
      </c>
      <c r="AA530" s="7"/>
      <c r="AB530" s="7"/>
      <c r="AC530" s="7">
        <f t="shared" si="383"/>
        <v>0</v>
      </c>
      <c r="AD530" s="7"/>
      <c r="AE530" s="7"/>
      <c r="AF530" s="7">
        <f t="shared" si="384"/>
        <v>0</v>
      </c>
      <c r="AG530" s="7"/>
      <c r="AH530" s="7"/>
      <c r="AI530" s="7">
        <f t="shared" si="385"/>
        <v>0</v>
      </c>
      <c r="AJ530" s="7"/>
      <c r="AK530" s="7"/>
      <c r="AL530" s="7">
        <f t="shared" si="386"/>
        <v>0</v>
      </c>
      <c r="AM530" s="7"/>
      <c r="AN530" s="7"/>
      <c r="AO530" s="7">
        <f t="shared" si="387"/>
        <v>0</v>
      </c>
      <c r="AP530" s="7"/>
      <c r="AQ530" s="7"/>
      <c r="AR530" s="7">
        <f t="shared" si="388"/>
        <v>0</v>
      </c>
      <c r="AS530" s="7"/>
      <c r="AT530" s="7"/>
      <c r="AU530" s="7">
        <f t="shared" si="389"/>
        <v>0</v>
      </c>
      <c r="AV530" s="14"/>
      <c r="AW530" s="14"/>
      <c r="AX530" s="14">
        <f t="shared" si="390"/>
        <v>0</v>
      </c>
      <c r="AY530" s="14"/>
      <c r="AZ530" s="14"/>
      <c r="BA530" s="14">
        <f t="shared" si="391"/>
        <v>0</v>
      </c>
      <c r="BB530" s="14"/>
      <c r="BC530" s="14"/>
      <c r="BD530" s="14">
        <f t="shared" si="392"/>
        <v>0</v>
      </c>
      <c r="BE530" s="14"/>
      <c r="BF530" s="14"/>
      <c r="BG530" s="14">
        <f t="shared" si="393"/>
        <v>0</v>
      </c>
      <c r="BH530" s="14"/>
      <c r="BI530" s="14"/>
      <c r="BJ530" s="14">
        <f t="shared" si="394"/>
        <v>0</v>
      </c>
      <c r="BK530" s="14"/>
      <c r="BL530" s="14"/>
      <c r="BM530" s="14">
        <f t="shared" si="395"/>
        <v>0</v>
      </c>
      <c r="BN530" s="14"/>
      <c r="BO530" s="14"/>
      <c r="BP530" s="14">
        <f t="shared" si="396"/>
        <v>0</v>
      </c>
      <c r="BQ530" s="14"/>
      <c r="BR530" s="14"/>
      <c r="BS530" s="14">
        <f t="shared" si="397"/>
        <v>0</v>
      </c>
      <c r="BT530" s="14"/>
      <c r="BU530" s="14"/>
      <c r="BV530" s="14">
        <f t="shared" si="398"/>
        <v>0</v>
      </c>
      <c r="BW530" s="14"/>
      <c r="BX530" s="14"/>
      <c r="BY530" s="14">
        <f t="shared" si="399"/>
        <v>0</v>
      </c>
      <c r="BZ530" s="1"/>
    </row>
    <row r="531" spans="1:104">
      <c r="A531" s="11">
        <v>13</v>
      </c>
      <c r="B531" s="11" t="s">
        <v>80</v>
      </c>
      <c r="C531" s="7"/>
      <c r="D531" s="7"/>
      <c r="E531" s="7">
        <f t="shared" si="375"/>
        <v>0</v>
      </c>
      <c r="F531" s="7"/>
      <c r="G531" s="7"/>
      <c r="H531" s="7">
        <f t="shared" si="376"/>
        <v>0</v>
      </c>
      <c r="I531" s="7"/>
      <c r="J531" s="7"/>
      <c r="K531" s="7">
        <f t="shared" si="377"/>
        <v>0</v>
      </c>
      <c r="L531" s="7">
        <v>200</v>
      </c>
      <c r="M531" s="7">
        <v>2000</v>
      </c>
      <c r="N531" s="7">
        <f t="shared" si="378"/>
        <v>400000</v>
      </c>
      <c r="O531" s="7"/>
      <c r="P531" s="7"/>
      <c r="Q531" s="7">
        <f t="shared" si="379"/>
        <v>0</v>
      </c>
      <c r="R531" s="7">
        <v>1000</v>
      </c>
      <c r="S531" s="7">
        <v>2000</v>
      </c>
      <c r="T531" s="7">
        <f t="shared" si="380"/>
        <v>2000000</v>
      </c>
      <c r="U531" s="7"/>
      <c r="V531" s="7"/>
      <c r="W531" s="7">
        <f t="shared" si="381"/>
        <v>0</v>
      </c>
      <c r="X531" s="7">
        <v>28</v>
      </c>
      <c r="Y531" s="7">
        <v>2000</v>
      </c>
      <c r="Z531" s="7">
        <f t="shared" si="382"/>
        <v>56000</v>
      </c>
      <c r="AA531" s="7"/>
      <c r="AB531" s="7"/>
      <c r="AC531" s="7">
        <f t="shared" si="383"/>
        <v>0</v>
      </c>
      <c r="AD531" s="7">
        <v>100</v>
      </c>
      <c r="AE531" s="7">
        <v>2000</v>
      </c>
      <c r="AF531" s="7">
        <f t="shared" si="384"/>
        <v>200000</v>
      </c>
      <c r="AG531" s="7"/>
      <c r="AH531" s="7"/>
      <c r="AI531" s="7">
        <f t="shared" si="385"/>
        <v>0</v>
      </c>
      <c r="AJ531" s="7"/>
      <c r="AK531" s="7"/>
      <c r="AL531" s="7">
        <f t="shared" si="386"/>
        <v>0</v>
      </c>
      <c r="AM531" s="7">
        <v>8</v>
      </c>
      <c r="AN531" s="7">
        <v>2000</v>
      </c>
      <c r="AO531" s="7">
        <f t="shared" si="387"/>
        <v>16000</v>
      </c>
      <c r="AP531" s="7"/>
      <c r="AQ531" s="7"/>
      <c r="AR531" s="7">
        <f t="shared" si="388"/>
        <v>0</v>
      </c>
      <c r="AS531" s="7"/>
      <c r="AT531" s="7"/>
      <c r="AU531" s="7">
        <f t="shared" si="389"/>
        <v>0</v>
      </c>
      <c r="AV531" s="14"/>
      <c r="AW531" s="14"/>
      <c r="AX531" s="14">
        <f t="shared" si="390"/>
        <v>0</v>
      </c>
      <c r="AY531" s="14"/>
      <c r="AZ531" s="14"/>
      <c r="BA531" s="14">
        <f t="shared" si="391"/>
        <v>0</v>
      </c>
      <c r="BB531" s="14"/>
      <c r="BC531" s="14"/>
      <c r="BD531" s="14">
        <f t="shared" si="392"/>
        <v>0</v>
      </c>
      <c r="BE531" s="14"/>
      <c r="BF531" s="14"/>
      <c r="BG531" s="14">
        <f t="shared" si="393"/>
        <v>0</v>
      </c>
      <c r="BH531" s="14"/>
      <c r="BI531" s="14"/>
      <c r="BJ531" s="14">
        <f t="shared" si="394"/>
        <v>0</v>
      </c>
      <c r="BK531" s="14"/>
      <c r="BL531" s="14"/>
      <c r="BM531" s="14">
        <f t="shared" si="395"/>
        <v>0</v>
      </c>
      <c r="BN531" s="14"/>
      <c r="BO531" s="14"/>
      <c r="BP531" s="14">
        <f t="shared" si="396"/>
        <v>0</v>
      </c>
      <c r="BQ531" s="14"/>
      <c r="BR531" s="14"/>
      <c r="BS531" s="14">
        <f t="shared" si="397"/>
        <v>0</v>
      </c>
      <c r="BT531" s="14"/>
      <c r="BU531" s="14"/>
      <c r="BV531" s="14">
        <f t="shared" si="398"/>
        <v>0</v>
      </c>
      <c r="BW531" s="14"/>
      <c r="BX531" s="14"/>
      <c r="BY531" s="14">
        <f t="shared" si="399"/>
        <v>0</v>
      </c>
      <c r="BZ531" s="1"/>
    </row>
    <row r="532" spans="1:104">
      <c r="A532" s="11">
        <v>14</v>
      </c>
      <c r="B532" s="11" t="s">
        <v>83</v>
      </c>
      <c r="C532" s="7"/>
      <c r="D532" s="7"/>
      <c r="E532" s="7">
        <f t="shared" si="375"/>
        <v>0</v>
      </c>
      <c r="F532" s="7"/>
      <c r="G532" s="7"/>
      <c r="H532" s="7">
        <f t="shared" si="376"/>
        <v>0</v>
      </c>
      <c r="I532" s="7">
        <v>20</v>
      </c>
      <c r="J532" s="7">
        <v>16000</v>
      </c>
      <c r="K532" s="7">
        <f t="shared" si="377"/>
        <v>320000</v>
      </c>
      <c r="L532" s="7">
        <v>60</v>
      </c>
      <c r="M532" s="7">
        <v>15000</v>
      </c>
      <c r="N532" s="7">
        <f t="shared" si="378"/>
        <v>900000</v>
      </c>
      <c r="O532" s="7"/>
      <c r="P532" s="7"/>
      <c r="Q532" s="7">
        <f t="shared" si="379"/>
        <v>0</v>
      </c>
      <c r="R532" s="7"/>
      <c r="S532" s="7"/>
      <c r="T532" s="7">
        <f t="shared" si="380"/>
        <v>0</v>
      </c>
      <c r="U532" s="7"/>
      <c r="V532" s="7"/>
      <c r="W532" s="7">
        <f t="shared" si="381"/>
        <v>0</v>
      </c>
      <c r="X532" s="7"/>
      <c r="Y532" s="7"/>
      <c r="Z532" s="7">
        <f t="shared" si="382"/>
        <v>0</v>
      </c>
      <c r="AA532" s="7"/>
      <c r="AB532" s="7"/>
      <c r="AC532" s="7">
        <f t="shared" si="383"/>
        <v>0</v>
      </c>
      <c r="AD532" s="7"/>
      <c r="AE532" s="7"/>
      <c r="AF532" s="7">
        <f t="shared" si="384"/>
        <v>0</v>
      </c>
      <c r="AG532" s="7"/>
      <c r="AH532" s="7"/>
      <c r="AI532" s="7">
        <f t="shared" si="385"/>
        <v>0</v>
      </c>
      <c r="AJ532" s="7"/>
      <c r="AK532" s="7"/>
      <c r="AL532" s="7">
        <f t="shared" si="386"/>
        <v>0</v>
      </c>
      <c r="AM532" s="7">
        <v>1</v>
      </c>
      <c r="AN532" s="7">
        <v>17000</v>
      </c>
      <c r="AO532" s="7">
        <f t="shared" si="387"/>
        <v>17000</v>
      </c>
      <c r="AP532" s="7">
        <v>2</v>
      </c>
      <c r="AQ532" s="7">
        <v>16000</v>
      </c>
      <c r="AR532" s="7">
        <f t="shared" si="388"/>
        <v>32000</v>
      </c>
      <c r="AS532" s="7"/>
      <c r="AT532" s="7"/>
      <c r="AU532" s="7">
        <f t="shared" si="389"/>
        <v>0</v>
      </c>
      <c r="AV532" s="14"/>
      <c r="AW532" s="14"/>
      <c r="AX532" s="14">
        <f t="shared" si="390"/>
        <v>0</v>
      </c>
      <c r="AY532" s="14"/>
      <c r="AZ532" s="14"/>
      <c r="BA532" s="14">
        <f t="shared" si="391"/>
        <v>0</v>
      </c>
      <c r="BB532" s="14"/>
      <c r="BC532" s="14"/>
      <c r="BD532" s="14">
        <f t="shared" si="392"/>
        <v>0</v>
      </c>
      <c r="BE532" s="14"/>
      <c r="BF532" s="14"/>
      <c r="BG532" s="14">
        <f t="shared" si="393"/>
        <v>0</v>
      </c>
      <c r="BH532" s="14"/>
      <c r="BI532" s="14"/>
      <c r="BJ532" s="14">
        <f t="shared" si="394"/>
        <v>0</v>
      </c>
      <c r="BK532" s="14"/>
      <c r="BL532" s="14"/>
      <c r="BM532" s="14">
        <f t="shared" si="395"/>
        <v>0</v>
      </c>
      <c r="BN532" s="14"/>
      <c r="BO532" s="14"/>
      <c r="BP532" s="14">
        <f t="shared" si="396"/>
        <v>0</v>
      </c>
      <c r="BQ532" s="14"/>
      <c r="BR532" s="14"/>
      <c r="BS532" s="14">
        <f t="shared" si="397"/>
        <v>0</v>
      </c>
      <c r="BT532" s="14"/>
      <c r="BU532" s="14"/>
      <c r="BV532" s="14">
        <f t="shared" si="398"/>
        <v>0</v>
      </c>
      <c r="BW532" s="14"/>
      <c r="BX532" s="14"/>
      <c r="BY532" s="14">
        <f t="shared" si="399"/>
        <v>0</v>
      </c>
      <c r="BZ532" s="1"/>
    </row>
    <row r="533" spans="1:104">
      <c r="A533" s="11">
        <v>15</v>
      </c>
      <c r="B533" s="11" t="s">
        <v>84</v>
      </c>
      <c r="C533" s="7"/>
      <c r="D533" s="7"/>
      <c r="E533" s="7">
        <f t="shared" si="375"/>
        <v>0</v>
      </c>
      <c r="F533" s="7"/>
      <c r="G533" s="7"/>
      <c r="H533" s="7">
        <f t="shared" si="376"/>
        <v>0</v>
      </c>
      <c r="I533" s="7"/>
      <c r="J533" s="7"/>
      <c r="K533" s="7">
        <f t="shared" si="377"/>
        <v>0</v>
      </c>
      <c r="L533" s="7"/>
      <c r="M533" s="7"/>
      <c r="N533" s="7">
        <f t="shared" si="378"/>
        <v>0</v>
      </c>
      <c r="O533" s="7"/>
      <c r="P533" s="7"/>
      <c r="Q533" s="7">
        <f t="shared" si="379"/>
        <v>0</v>
      </c>
      <c r="R533" s="7"/>
      <c r="S533" s="7"/>
      <c r="T533" s="7">
        <f t="shared" si="380"/>
        <v>0</v>
      </c>
      <c r="U533" s="7"/>
      <c r="V533" s="7"/>
      <c r="W533" s="7">
        <f t="shared" si="381"/>
        <v>0</v>
      </c>
      <c r="X533" s="7"/>
      <c r="Y533" s="7"/>
      <c r="Z533" s="7">
        <f t="shared" si="382"/>
        <v>0</v>
      </c>
      <c r="AA533" s="7"/>
      <c r="AB533" s="7"/>
      <c r="AC533" s="7">
        <f t="shared" si="383"/>
        <v>0</v>
      </c>
      <c r="AD533" s="7"/>
      <c r="AE533" s="7"/>
      <c r="AF533" s="7">
        <f t="shared" si="384"/>
        <v>0</v>
      </c>
      <c r="AG533" s="7"/>
      <c r="AH533" s="7"/>
      <c r="AI533" s="7">
        <f t="shared" si="385"/>
        <v>0</v>
      </c>
      <c r="AJ533" s="7"/>
      <c r="AK533" s="7"/>
      <c r="AL533" s="7">
        <f t="shared" si="386"/>
        <v>0</v>
      </c>
      <c r="AM533" s="7">
        <v>2</v>
      </c>
      <c r="AN533" s="7">
        <v>25000</v>
      </c>
      <c r="AO533" s="7">
        <f t="shared" si="387"/>
        <v>50000</v>
      </c>
      <c r="AP533" s="7"/>
      <c r="AQ533" s="7"/>
      <c r="AR533" s="7">
        <f t="shared" si="388"/>
        <v>0</v>
      </c>
      <c r="AS533" s="7"/>
      <c r="AT533" s="7"/>
      <c r="AU533" s="7">
        <f t="shared" si="389"/>
        <v>0</v>
      </c>
      <c r="AV533" s="14"/>
      <c r="AW533" s="14"/>
      <c r="AX533" s="14">
        <f t="shared" si="390"/>
        <v>0</v>
      </c>
      <c r="AY533" s="14"/>
      <c r="AZ533" s="14"/>
      <c r="BA533" s="14">
        <f t="shared" si="391"/>
        <v>0</v>
      </c>
      <c r="BB533" s="14"/>
      <c r="BC533" s="14"/>
      <c r="BD533" s="14">
        <f t="shared" si="392"/>
        <v>0</v>
      </c>
      <c r="BE533" s="14"/>
      <c r="BF533" s="14"/>
      <c r="BG533" s="14">
        <f t="shared" si="393"/>
        <v>0</v>
      </c>
      <c r="BH533" s="14"/>
      <c r="BI533" s="14"/>
      <c r="BJ533" s="14">
        <f t="shared" si="394"/>
        <v>0</v>
      </c>
      <c r="BK533" s="14"/>
      <c r="BL533" s="14"/>
      <c r="BM533" s="14">
        <f t="shared" si="395"/>
        <v>0</v>
      </c>
      <c r="BN533" s="14"/>
      <c r="BO533" s="14"/>
      <c r="BP533" s="14">
        <f t="shared" si="396"/>
        <v>0</v>
      </c>
      <c r="BQ533" s="14"/>
      <c r="BR533" s="14"/>
      <c r="BS533" s="14">
        <f t="shared" si="397"/>
        <v>0</v>
      </c>
      <c r="BT533" s="14"/>
      <c r="BU533" s="14"/>
      <c r="BV533" s="14">
        <f t="shared" si="398"/>
        <v>0</v>
      </c>
      <c r="BW533" s="14"/>
      <c r="BX533" s="14"/>
      <c r="BY533" s="14">
        <f t="shared" si="399"/>
        <v>0</v>
      </c>
      <c r="BZ533" s="1"/>
    </row>
    <row r="534" spans="1:104">
      <c r="A534" s="11">
        <v>16</v>
      </c>
      <c r="B534" s="11" t="s">
        <v>85</v>
      </c>
      <c r="C534" s="7"/>
      <c r="D534" s="7"/>
      <c r="E534" s="7">
        <f t="shared" si="375"/>
        <v>0</v>
      </c>
      <c r="F534" s="7"/>
      <c r="G534" s="7"/>
      <c r="H534" s="7">
        <f t="shared" si="376"/>
        <v>0</v>
      </c>
      <c r="I534" s="7"/>
      <c r="J534" s="7"/>
      <c r="K534" s="7">
        <f t="shared" si="377"/>
        <v>0</v>
      </c>
      <c r="L534" s="7"/>
      <c r="M534" s="7"/>
      <c r="N534" s="7">
        <f t="shared" si="378"/>
        <v>0</v>
      </c>
      <c r="O534" s="7"/>
      <c r="P534" s="7"/>
      <c r="Q534" s="7">
        <f t="shared" si="379"/>
        <v>0</v>
      </c>
      <c r="R534" s="7"/>
      <c r="S534" s="7"/>
      <c r="T534" s="7">
        <f t="shared" si="380"/>
        <v>0</v>
      </c>
      <c r="U534" s="7"/>
      <c r="V534" s="7"/>
      <c r="W534" s="7">
        <f t="shared" si="381"/>
        <v>0</v>
      </c>
      <c r="X534" s="7"/>
      <c r="Y534" s="7"/>
      <c r="Z534" s="7">
        <f t="shared" si="382"/>
        <v>0</v>
      </c>
      <c r="AA534" s="7"/>
      <c r="AB534" s="7"/>
      <c r="AC534" s="7">
        <f t="shared" si="383"/>
        <v>0</v>
      </c>
      <c r="AD534" s="7"/>
      <c r="AE534" s="7"/>
      <c r="AF534" s="7">
        <f t="shared" si="384"/>
        <v>0</v>
      </c>
      <c r="AG534" s="7"/>
      <c r="AH534" s="7"/>
      <c r="AI534" s="7">
        <f t="shared" si="385"/>
        <v>0</v>
      </c>
      <c r="AJ534" s="7"/>
      <c r="AK534" s="7"/>
      <c r="AL534" s="7">
        <f t="shared" si="386"/>
        <v>0</v>
      </c>
      <c r="AM534" s="7"/>
      <c r="AN534" s="7"/>
      <c r="AO534" s="7">
        <f t="shared" si="387"/>
        <v>0</v>
      </c>
      <c r="AP534" s="7"/>
      <c r="AQ534" s="7"/>
      <c r="AR534" s="7">
        <f t="shared" si="388"/>
        <v>0</v>
      </c>
      <c r="AS534" s="7"/>
      <c r="AT534" s="7"/>
      <c r="AU534" s="7">
        <f t="shared" si="389"/>
        <v>0</v>
      </c>
      <c r="AV534" s="14"/>
      <c r="AW534" s="14"/>
      <c r="AX534" s="14">
        <f t="shared" si="390"/>
        <v>0</v>
      </c>
      <c r="AY534" s="14"/>
      <c r="AZ534" s="14"/>
      <c r="BA534" s="14">
        <f t="shared" si="391"/>
        <v>0</v>
      </c>
      <c r="BB534" s="14"/>
      <c r="BC534" s="14"/>
      <c r="BD534" s="14">
        <f t="shared" si="392"/>
        <v>0</v>
      </c>
      <c r="BE534" s="14"/>
      <c r="BF534" s="14"/>
      <c r="BG534" s="14">
        <f t="shared" si="393"/>
        <v>0</v>
      </c>
      <c r="BH534" s="14"/>
      <c r="BI534" s="14"/>
      <c r="BJ534" s="14">
        <f t="shared" si="394"/>
        <v>0</v>
      </c>
      <c r="BK534" s="14"/>
      <c r="BL534" s="14"/>
      <c r="BM534" s="14">
        <f t="shared" si="395"/>
        <v>0</v>
      </c>
      <c r="BN534" s="14"/>
      <c r="BO534" s="14"/>
      <c r="BP534" s="14">
        <f t="shared" si="396"/>
        <v>0</v>
      </c>
      <c r="BQ534" s="14"/>
      <c r="BR534" s="14"/>
      <c r="BS534" s="14">
        <f t="shared" si="397"/>
        <v>0</v>
      </c>
      <c r="BT534" s="14"/>
      <c r="BU534" s="14"/>
      <c r="BV534" s="14">
        <f t="shared" si="398"/>
        <v>0</v>
      </c>
      <c r="BW534" s="14"/>
      <c r="BX534" s="14"/>
      <c r="BY534" s="14">
        <f t="shared" si="399"/>
        <v>0</v>
      </c>
      <c r="BZ534" s="1"/>
    </row>
    <row r="535" spans="1:104">
      <c r="A535" s="11">
        <v>17</v>
      </c>
      <c r="B535" s="11" t="s">
        <v>86</v>
      </c>
      <c r="C535" s="7"/>
      <c r="D535" s="7"/>
      <c r="E535" s="7">
        <f t="shared" si="375"/>
        <v>0</v>
      </c>
      <c r="F535" s="7"/>
      <c r="G535" s="7"/>
      <c r="H535" s="7">
        <f t="shared" si="376"/>
        <v>0</v>
      </c>
      <c r="I535" s="7"/>
      <c r="J535" s="7"/>
      <c r="K535" s="7">
        <f t="shared" si="377"/>
        <v>0</v>
      </c>
      <c r="L535" s="7"/>
      <c r="M535" s="7"/>
      <c r="N535" s="7">
        <f t="shared" si="378"/>
        <v>0</v>
      </c>
      <c r="O535" s="7"/>
      <c r="P535" s="7"/>
      <c r="Q535" s="7">
        <f t="shared" si="379"/>
        <v>0</v>
      </c>
      <c r="R535" s="7"/>
      <c r="S535" s="7"/>
      <c r="T535" s="7">
        <f t="shared" si="380"/>
        <v>0</v>
      </c>
      <c r="U535" s="7"/>
      <c r="V535" s="7"/>
      <c r="W535" s="7">
        <f t="shared" si="381"/>
        <v>0</v>
      </c>
      <c r="X535" s="7"/>
      <c r="Y535" s="7"/>
      <c r="Z535" s="7">
        <f t="shared" si="382"/>
        <v>0</v>
      </c>
      <c r="AA535" s="7"/>
      <c r="AB535" s="7"/>
      <c r="AC535" s="7">
        <f t="shared" si="383"/>
        <v>0</v>
      </c>
      <c r="AD535" s="7"/>
      <c r="AE535" s="7"/>
      <c r="AF535" s="7">
        <f t="shared" si="384"/>
        <v>0</v>
      </c>
      <c r="AG535" s="7"/>
      <c r="AH535" s="7"/>
      <c r="AI535" s="7">
        <f t="shared" si="385"/>
        <v>0</v>
      </c>
      <c r="AJ535" s="7"/>
      <c r="AK535" s="7"/>
      <c r="AL535" s="7">
        <f t="shared" si="386"/>
        <v>0</v>
      </c>
      <c r="AM535" s="7"/>
      <c r="AN535" s="7"/>
      <c r="AO535" s="7">
        <f t="shared" si="387"/>
        <v>0</v>
      </c>
      <c r="AP535" s="7"/>
      <c r="AQ535" s="7"/>
      <c r="AR535" s="7">
        <f t="shared" si="388"/>
        <v>0</v>
      </c>
      <c r="AS535" s="7"/>
      <c r="AT535" s="7"/>
      <c r="AU535" s="7">
        <f t="shared" si="389"/>
        <v>0</v>
      </c>
      <c r="AV535" s="14"/>
      <c r="AW535" s="14"/>
      <c r="AX535" s="14">
        <f t="shared" si="390"/>
        <v>0</v>
      </c>
      <c r="AY535" s="14"/>
      <c r="AZ535" s="14"/>
      <c r="BA535" s="14">
        <f t="shared" si="391"/>
        <v>0</v>
      </c>
      <c r="BB535" s="14"/>
      <c r="BC535" s="14"/>
      <c r="BD535" s="14">
        <f t="shared" si="392"/>
        <v>0</v>
      </c>
      <c r="BE535" s="14"/>
      <c r="BF535" s="14"/>
      <c r="BG535" s="14">
        <f t="shared" si="393"/>
        <v>0</v>
      </c>
      <c r="BH535" s="14"/>
      <c r="BI535" s="14"/>
      <c r="BJ535" s="14">
        <f t="shared" si="394"/>
        <v>0</v>
      </c>
      <c r="BK535" s="14"/>
      <c r="BL535" s="14"/>
      <c r="BM535" s="14">
        <f t="shared" si="395"/>
        <v>0</v>
      </c>
      <c r="BN535" s="14"/>
      <c r="BO535" s="14"/>
      <c r="BP535" s="14">
        <f t="shared" si="396"/>
        <v>0</v>
      </c>
      <c r="BQ535" s="14"/>
      <c r="BR535" s="14"/>
      <c r="BS535" s="14">
        <f t="shared" si="397"/>
        <v>0</v>
      </c>
      <c r="BT535" s="14"/>
      <c r="BU535" s="14"/>
      <c r="BV535" s="14">
        <f t="shared" si="398"/>
        <v>0</v>
      </c>
      <c r="BW535" s="14"/>
      <c r="BX535" s="14"/>
      <c r="BY535" s="14">
        <f t="shared" si="399"/>
        <v>0</v>
      </c>
      <c r="BZ535" s="1"/>
    </row>
    <row r="536" spans="1:104">
      <c r="A536" s="11">
        <v>18</v>
      </c>
      <c r="B536" s="11"/>
      <c r="C536" s="7"/>
      <c r="D536" s="7"/>
      <c r="E536" s="7">
        <f t="shared" si="375"/>
        <v>0</v>
      </c>
      <c r="F536" s="7"/>
      <c r="G536" s="7"/>
      <c r="H536" s="7">
        <f t="shared" si="376"/>
        <v>0</v>
      </c>
      <c r="I536" s="7"/>
      <c r="J536" s="7"/>
      <c r="K536" s="7">
        <f t="shared" si="377"/>
        <v>0</v>
      </c>
      <c r="L536" s="7"/>
      <c r="M536" s="7"/>
      <c r="N536" s="7">
        <f t="shared" si="378"/>
        <v>0</v>
      </c>
      <c r="O536" s="7"/>
      <c r="P536" s="7"/>
      <c r="Q536" s="7">
        <f t="shared" si="379"/>
        <v>0</v>
      </c>
      <c r="R536" s="7"/>
      <c r="S536" s="7"/>
      <c r="T536" s="7">
        <f t="shared" si="380"/>
        <v>0</v>
      </c>
      <c r="U536" s="7"/>
      <c r="V536" s="7"/>
      <c r="W536" s="7">
        <f t="shared" si="381"/>
        <v>0</v>
      </c>
      <c r="X536" s="7"/>
      <c r="Y536" s="7"/>
      <c r="Z536" s="7">
        <f t="shared" si="382"/>
        <v>0</v>
      </c>
      <c r="AA536" s="7"/>
      <c r="AB536" s="7"/>
      <c r="AC536" s="7">
        <f t="shared" si="383"/>
        <v>0</v>
      </c>
      <c r="AD536" s="7"/>
      <c r="AE536" s="7"/>
      <c r="AF536" s="7">
        <f t="shared" si="384"/>
        <v>0</v>
      </c>
      <c r="AG536" s="7"/>
      <c r="AH536" s="7"/>
      <c r="AI536" s="7">
        <f t="shared" si="385"/>
        <v>0</v>
      </c>
      <c r="AJ536" s="7"/>
      <c r="AK536" s="7"/>
      <c r="AL536" s="7">
        <f t="shared" si="386"/>
        <v>0</v>
      </c>
      <c r="AM536" s="7"/>
      <c r="AN536" s="7"/>
      <c r="AO536" s="7">
        <f t="shared" si="387"/>
        <v>0</v>
      </c>
      <c r="AP536" s="7"/>
      <c r="AQ536" s="7"/>
      <c r="AR536" s="7">
        <f t="shared" si="388"/>
        <v>0</v>
      </c>
      <c r="AS536" s="7"/>
      <c r="AT536" s="7"/>
      <c r="AU536" s="7">
        <f t="shared" si="389"/>
        <v>0</v>
      </c>
      <c r="AV536" s="14"/>
      <c r="AW536" s="14"/>
      <c r="AX536" s="14">
        <f t="shared" si="390"/>
        <v>0</v>
      </c>
      <c r="AY536" s="14"/>
      <c r="AZ536" s="14"/>
      <c r="BA536" s="14">
        <f t="shared" si="391"/>
        <v>0</v>
      </c>
      <c r="BB536" s="14"/>
      <c r="BC536" s="14"/>
      <c r="BD536" s="14">
        <f t="shared" si="392"/>
        <v>0</v>
      </c>
      <c r="BE536" s="14"/>
      <c r="BF536" s="14"/>
      <c r="BG536" s="14">
        <f t="shared" si="393"/>
        <v>0</v>
      </c>
      <c r="BH536" s="14"/>
      <c r="BI536" s="14"/>
      <c r="BJ536" s="14">
        <f t="shared" si="394"/>
        <v>0</v>
      </c>
      <c r="BK536" s="14"/>
      <c r="BL536" s="14"/>
      <c r="BM536" s="14">
        <f t="shared" si="395"/>
        <v>0</v>
      </c>
      <c r="BN536" s="14"/>
      <c r="BO536" s="14"/>
      <c r="BP536" s="14">
        <f t="shared" si="396"/>
        <v>0</v>
      </c>
      <c r="BQ536" s="14"/>
      <c r="BR536" s="14"/>
      <c r="BS536" s="14">
        <f t="shared" si="397"/>
        <v>0</v>
      </c>
      <c r="BT536" s="14"/>
      <c r="BU536" s="14"/>
      <c r="BV536" s="14">
        <f t="shared" si="398"/>
        <v>0</v>
      </c>
      <c r="BW536" s="14"/>
      <c r="BX536" s="14"/>
      <c r="BY536" s="14">
        <f t="shared" si="399"/>
        <v>0</v>
      </c>
      <c r="BZ536" s="1"/>
    </row>
    <row r="537" spans="1:104">
      <c r="A537" s="11">
        <v>19</v>
      </c>
      <c r="B537" s="11"/>
      <c r="C537" s="7"/>
      <c r="D537" s="7"/>
      <c r="E537" s="7">
        <f t="shared" si="375"/>
        <v>0</v>
      </c>
      <c r="F537" s="7"/>
      <c r="G537" s="7"/>
      <c r="H537" s="7">
        <f t="shared" si="376"/>
        <v>0</v>
      </c>
      <c r="I537" s="7"/>
      <c r="J537" s="7"/>
      <c r="K537" s="7">
        <f t="shared" si="377"/>
        <v>0</v>
      </c>
      <c r="L537" s="7"/>
      <c r="M537" s="7"/>
      <c r="N537" s="7">
        <f t="shared" si="378"/>
        <v>0</v>
      </c>
      <c r="O537" s="7"/>
      <c r="P537" s="7"/>
      <c r="Q537" s="7">
        <f t="shared" si="379"/>
        <v>0</v>
      </c>
      <c r="R537" s="7"/>
      <c r="S537" s="7"/>
      <c r="T537" s="7">
        <f t="shared" si="380"/>
        <v>0</v>
      </c>
      <c r="U537" s="7"/>
      <c r="V537" s="7"/>
      <c r="W537" s="7">
        <f t="shared" si="381"/>
        <v>0</v>
      </c>
      <c r="X537" s="7"/>
      <c r="Y537" s="7"/>
      <c r="Z537" s="7">
        <f t="shared" si="382"/>
        <v>0</v>
      </c>
      <c r="AA537" s="7"/>
      <c r="AB537" s="7"/>
      <c r="AC537" s="7">
        <f t="shared" si="383"/>
        <v>0</v>
      </c>
      <c r="AD537" s="7"/>
      <c r="AE537" s="7"/>
      <c r="AF537" s="7">
        <f t="shared" si="384"/>
        <v>0</v>
      </c>
      <c r="AG537" s="7"/>
      <c r="AH537" s="7"/>
      <c r="AI537" s="7">
        <f t="shared" si="385"/>
        <v>0</v>
      </c>
      <c r="AJ537" s="7"/>
      <c r="AK537" s="7"/>
      <c r="AL537" s="7">
        <f t="shared" si="386"/>
        <v>0</v>
      </c>
      <c r="AM537" s="7"/>
      <c r="AN537" s="7"/>
      <c r="AO537" s="7">
        <f t="shared" si="387"/>
        <v>0</v>
      </c>
      <c r="AP537" s="7"/>
      <c r="AQ537" s="7"/>
      <c r="AR537" s="7">
        <f t="shared" si="388"/>
        <v>0</v>
      </c>
      <c r="AS537" s="7"/>
      <c r="AT537" s="7"/>
      <c r="AU537" s="7">
        <f t="shared" si="389"/>
        <v>0</v>
      </c>
      <c r="AV537" s="14"/>
      <c r="AW537" s="14"/>
      <c r="AX537" s="14">
        <f t="shared" si="390"/>
        <v>0</v>
      </c>
      <c r="AY537" s="14"/>
      <c r="AZ537" s="14"/>
      <c r="BA537" s="14">
        <f t="shared" si="391"/>
        <v>0</v>
      </c>
      <c r="BB537" s="14"/>
      <c r="BC537" s="14"/>
      <c r="BD537" s="14">
        <f t="shared" si="392"/>
        <v>0</v>
      </c>
      <c r="BE537" s="14"/>
      <c r="BF537" s="14"/>
      <c r="BG537" s="14">
        <f t="shared" si="393"/>
        <v>0</v>
      </c>
      <c r="BH537" s="14"/>
      <c r="BI537" s="14"/>
      <c r="BJ537" s="14">
        <f t="shared" si="394"/>
        <v>0</v>
      </c>
      <c r="BK537" s="14"/>
      <c r="BL537" s="14"/>
      <c r="BM537" s="14">
        <f t="shared" si="395"/>
        <v>0</v>
      </c>
      <c r="BN537" s="14"/>
      <c r="BO537" s="14"/>
      <c r="BP537" s="14">
        <f t="shared" si="396"/>
        <v>0</v>
      </c>
      <c r="BQ537" s="14"/>
      <c r="BR537" s="14"/>
      <c r="BS537" s="14">
        <f t="shared" si="397"/>
        <v>0</v>
      </c>
      <c r="BT537" s="14"/>
      <c r="BU537" s="14"/>
      <c r="BV537" s="14">
        <f t="shared" si="398"/>
        <v>0</v>
      </c>
      <c r="BW537" s="14"/>
      <c r="BX537" s="14"/>
      <c r="BY537" s="14">
        <f t="shared" si="399"/>
        <v>0</v>
      </c>
      <c r="BZ537" s="1"/>
    </row>
    <row r="538" spans="1:104">
      <c r="A538" s="11">
        <v>20</v>
      </c>
      <c r="B538" s="11"/>
      <c r="C538" s="7"/>
      <c r="D538" s="7"/>
      <c r="E538" s="7">
        <f t="shared" si="375"/>
        <v>0</v>
      </c>
      <c r="F538" s="7"/>
      <c r="G538" s="7"/>
      <c r="H538" s="7">
        <f t="shared" si="376"/>
        <v>0</v>
      </c>
      <c r="I538" s="7"/>
      <c r="J538" s="7"/>
      <c r="K538" s="7">
        <f t="shared" si="377"/>
        <v>0</v>
      </c>
      <c r="L538" s="7"/>
      <c r="M538" s="7"/>
      <c r="N538" s="7">
        <f t="shared" si="378"/>
        <v>0</v>
      </c>
      <c r="O538" s="7"/>
      <c r="P538" s="7"/>
      <c r="Q538" s="7">
        <f t="shared" si="379"/>
        <v>0</v>
      </c>
      <c r="R538" s="7"/>
      <c r="S538" s="7"/>
      <c r="T538" s="7">
        <f t="shared" si="380"/>
        <v>0</v>
      </c>
      <c r="U538" s="7"/>
      <c r="V538" s="7"/>
      <c r="W538" s="7">
        <f t="shared" si="381"/>
        <v>0</v>
      </c>
      <c r="X538" s="7"/>
      <c r="Y538" s="7"/>
      <c r="Z538" s="7">
        <f t="shared" si="382"/>
        <v>0</v>
      </c>
      <c r="AA538" s="7"/>
      <c r="AB538" s="7"/>
      <c r="AC538" s="7">
        <f t="shared" si="383"/>
        <v>0</v>
      </c>
      <c r="AD538" s="7"/>
      <c r="AE538" s="7"/>
      <c r="AF538" s="7">
        <f t="shared" si="384"/>
        <v>0</v>
      </c>
      <c r="AG538" s="7"/>
      <c r="AH538" s="7"/>
      <c r="AI538" s="7">
        <f t="shared" si="385"/>
        <v>0</v>
      </c>
      <c r="AJ538" s="7"/>
      <c r="AK538" s="7"/>
      <c r="AL538" s="7">
        <f t="shared" si="386"/>
        <v>0</v>
      </c>
      <c r="AM538" s="7"/>
      <c r="AN538" s="7"/>
      <c r="AO538" s="7">
        <f t="shared" si="387"/>
        <v>0</v>
      </c>
      <c r="AP538" s="7"/>
      <c r="AQ538" s="7"/>
      <c r="AR538" s="7">
        <f t="shared" si="388"/>
        <v>0</v>
      </c>
      <c r="AS538" s="7"/>
      <c r="AT538" s="7"/>
      <c r="AU538" s="7">
        <f t="shared" si="389"/>
        <v>0</v>
      </c>
      <c r="AV538" s="14"/>
      <c r="AW538" s="14"/>
      <c r="AX538" s="14">
        <f t="shared" si="390"/>
        <v>0</v>
      </c>
      <c r="AY538" s="14"/>
      <c r="AZ538" s="14"/>
      <c r="BA538" s="14">
        <f t="shared" si="391"/>
        <v>0</v>
      </c>
      <c r="BB538" s="14"/>
      <c r="BC538" s="14"/>
      <c r="BD538" s="14">
        <f t="shared" si="392"/>
        <v>0</v>
      </c>
      <c r="BE538" s="14"/>
      <c r="BF538" s="14"/>
      <c r="BG538" s="14">
        <f t="shared" si="393"/>
        <v>0</v>
      </c>
      <c r="BH538" s="14"/>
      <c r="BI538" s="14"/>
      <c r="BJ538" s="14">
        <f t="shared" si="394"/>
        <v>0</v>
      </c>
      <c r="BK538" s="14"/>
      <c r="BL538" s="14"/>
      <c r="BM538" s="14">
        <f t="shared" si="395"/>
        <v>0</v>
      </c>
      <c r="BN538" s="14"/>
      <c r="BO538" s="14"/>
      <c r="BP538" s="14">
        <f t="shared" si="396"/>
        <v>0</v>
      </c>
      <c r="BQ538" s="14"/>
      <c r="BR538" s="14"/>
      <c r="BS538" s="14">
        <f t="shared" si="397"/>
        <v>0</v>
      </c>
      <c r="BT538" s="14"/>
      <c r="BU538" s="14"/>
      <c r="BV538" s="14">
        <f t="shared" si="398"/>
        <v>0</v>
      </c>
      <c r="BW538" s="14"/>
      <c r="BX538" s="14"/>
      <c r="BY538" s="14">
        <f t="shared" si="399"/>
        <v>0</v>
      </c>
      <c r="BZ538" s="1"/>
    </row>
    <row r="539" spans="1:104">
      <c r="A539" s="11">
        <v>21</v>
      </c>
      <c r="B539" s="11"/>
      <c r="C539" s="7"/>
      <c r="D539" s="7"/>
      <c r="E539" s="7">
        <f t="shared" si="375"/>
        <v>0</v>
      </c>
      <c r="F539" s="7"/>
      <c r="G539" s="7"/>
      <c r="H539" s="7">
        <f t="shared" si="376"/>
        <v>0</v>
      </c>
      <c r="I539" s="7"/>
      <c r="J539" s="7"/>
      <c r="K539" s="7">
        <f t="shared" si="377"/>
        <v>0</v>
      </c>
      <c r="L539" s="7"/>
      <c r="M539" s="7"/>
      <c r="N539" s="7">
        <f t="shared" si="378"/>
        <v>0</v>
      </c>
      <c r="O539" s="7"/>
      <c r="P539" s="7"/>
      <c r="Q539" s="7">
        <f t="shared" si="379"/>
        <v>0</v>
      </c>
      <c r="R539" s="7"/>
      <c r="S539" s="7"/>
      <c r="T539" s="7">
        <f t="shared" si="380"/>
        <v>0</v>
      </c>
      <c r="U539" s="7"/>
      <c r="V539" s="7"/>
      <c r="W539" s="7">
        <f t="shared" si="381"/>
        <v>0</v>
      </c>
      <c r="X539" s="7"/>
      <c r="Y539" s="7"/>
      <c r="Z539" s="7">
        <f t="shared" si="382"/>
        <v>0</v>
      </c>
      <c r="AA539" s="7"/>
      <c r="AB539" s="7"/>
      <c r="AC539" s="7">
        <f t="shared" si="383"/>
        <v>0</v>
      </c>
      <c r="AD539" s="7"/>
      <c r="AE539" s="7"/>
      <c r="AF539" s="7">
        <f t="shared" si="384"/>
        <v>0</v>
      </c>
      <c r="AG539" s="7"/>
      <c r="AH539" s="7"/>
      <c r="AI539" s="7">
        <f t="shared" si="385"/>
        <v>0</v>
      </c>
      <c r="AJ539" s="7"/>
      <c r="AK539" s="7"/>
      <c r="AL539" s="7">
        <f t="shared" si="386"/>
        <v>0</v>
      </c>
      <c r="AM539" s="7"/>
      <c r="AN539" s="7"/>
      <c r="AO539" s="7">
        <f t="shared" si="387"/>
        <v>0</v>
      </c>
      <c r="AP539" s="7"/>
      <c r="AQ539" s="7"/>
      <c r="AR539" s="7">
        <f t="shared" si="388"/>
        <v>0</v>
      </c>
      <c r="AS539" s="7"/>
      <c r="AT539" s="7"/>
      <c r="AU539" s="7">
        <f t="shared" si="389"/>
        <v>0</v>
      </c>
      <c r="AV539" s="14"/>
      <c r="AW539" s="14"/>
      <c r="AX539" s="14">
        <f t="shared" si="390"/>
        <v>0</v>
      </c>
      <c r="AY539" s="14"/>
      <c r="AZ539" s="14"/>
      <c r="BA539" s="14">
        <f t="shared" si="391"/>
        <v>0</v>
      </c>
      <c r="BB539" s="14"/>
      <c r="BC539" s="14"/>
      <c r="BD539" s="14">
        <f t="shared" si="392"/>
        <v>0</v>
      </c>
      <c r="BE539" s="14"/>
      <c r="BF539" s="14"/>
      <c r="BG539" s="14">
        <f t="shared" si="393"/>
        <v>0</v>
      </c>
      <c r="BH539" s="14"/>
      <c r="BI539" s="14"/>
      <c r="BJ539" s="14">
        <f t="shared" si="394"/>
        <v>0</v>
      </c>
      <c r="BK539" s="14"/>
      <c r="BL539" s="14"/>
      <c r="BM539" s="14">
        <f t="shared" si="395"/>
        <v>0</v>
      </c>
      <c r="BN539" s="14"/>
      <c r="BO539" s="14"/>
      <c r="BP539" s="14">
        <f t="shared" si="396"/>
        <v>0</v>
      </c>
      <c r="BQ539" s="14"/>
      <c r="BR539" s="14"/>
      <c r="BS539" s="14">
        <f t="shared" si="397"/>
        <v>0</v>
      </c>
      <c r="BT539" s="14"/>
      <c r="BU539" s="14"/>
      <c r="BV539" s="14">
        <f t="shared" si="398"/>
        <v>0</v>
      </c>
      <c r="BW539" s="14"/>
      <c r="BX539" s="14"/>
      <c r="BY539" s="14">
        <f t="shared" si="399"/>
        <v>0</v>
      </c>
      <c r="BZ539" s="1"/>
    </row>
    <row r="540" spans="1:104">
      <c r="A540" s="1"/>
      <c r="B540" s="1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15"/>
      <c r="AW540" s="15"/>
      <c r="AX540" s="15"/>
      <c r="AY540" s="15"/>
      <c r="AZ540" s="15"/>
      <c r="BA540" s="15"/>
      <c r="BB540" s="15"/>
      <c r="BC540" s="15"/>
      <c r="BD540" s="15"/>
      <c r="BE540" s="15"/>
      <c r="BF540" s="15"/>
      <c r="BG540" s="15"/>
      <c r="BH540" s="15"/>
      <c r="BI540" s="15"/>
      <c r="BJ540" s="15"/>
      <c r="BK540" s="15"/>
      <c r="BL540" s="15"/>
      <c r="BM540" s="15"/>
      <c r="BN540" s="15"/>
      <c r="BO540" s="15"/>
      <c r="BP540" s="15"/>
      <c r="BQ540" s="15"/>
      <c r="BR540" s="15"/>
      <c r="BS540" s="15"/>
      <c r="BT540" s="15"/>
      <c r="BU540" s="15"/>
      <c r="BV540" s="15"/>
      <c r="BW540" s="15"/>
      <c r="BX540" s="15"/>
      <c r="BY540" s="15"/>
      <c r="BZ540" s="1"/>
    </row>
    <row r="541" spans="1:104">
      <c r="A541" s="1"/>
      <c r="B541" s="1"/>
      <c r="C541" s="8"/>
      <c r="D541" s="8"/>
      <c r="E541" s="9">
        <f>SUM(E519:E539)</f>
        <v>23400000</v>
      </c>
      <c r="F541" s="8"/>
      <c r="G541" s="8"/>
      <c r="H541" s="9">
        <f>SUM(H519:H539)</f>
        <v>5650000</v>
      </c>
      <c r="I541" s="8"/>
      <c r="J541" s="8"/>
      <c r="K541" s="9">
        <f>SUM(K519:K539)</f>
        <v>2950000</v>
      </c>
      <c r="L541" s="8"/>
      <c r="M541" s="8"/>
      <c r="N541" s="9">
        <f>SUM(N519:N539)</f>
        <v>13555000</v>
      </c>
      <c r="O541" s="8"/>
      <c r="P541" s="8"/>
      <c r="Q541" s="9">
        <f>SUM(Q519:Q539)</f>
        <v>980000</v>
      </c>
      <c r="R541" s="8"/>
      <c r="S541" s="8"/>
      <c r="T541" s="9">
        <f>SUM(T519:T539)</f>
        <v>7515000</v>
      </c>
      <c r="U541" s="8"/>
      <c r="V541" s="8"/>
      <c r="W541" s="9">
        <f>SUM(W519:W539)</f>
        <v>1905000</v>
      </c>
      <c r="X541" s="8"/>
      <c r="Y541" s="8"/>
      <c r="Z541" s="9">
        <f>SUM(Z519:Z539)</f>
        <v>14466000</v>
      </c>
      <c r="AA541" s="8"/>
      <c r="AB541" s="8"/>
      <c r="AC541" s="9">
        <f>SUM(AC519:AC539)</f>
        <v>1196000</v>
      </c>
      <c r="AD541" s="8"/>
      <c r="AE541" s="8"/>
      <c r="AF541" s="9">
        <f>SUM(AF519:AF539)</f>
        <v>3280000</v>
      </c>
      <c r="AG541" s="8"/>
      <c r="AH541" s="8"/>
      <c r="AI541" s="9">
        <f>SUM(AI519:AI539)</f>
        <v>4000000</v>
      </c>
      <c r="AJ541" s="8"/>
      <c r="AK541" s="8"/>
      <c r="AL541" s="9">
        <f>SUM(AL519:AL539)</f>
        <v>510000</v>
      </c>
      <c r="AM541" s="8"/>
      <c r="AN541" s="8"/>
      <c r="AO541" s="9">
        <f>SUM(AO519:AO539)</f>
        <v>178500</v>
      </c>
      <c r="AP541" s="8"/>
      <c r="AQ541" s="8"/>
      <c r="AR541" s="9">
        <f>SUM(AR519:AR539)</f>
        <v>306000</v>
      </c>
      <c r="AS541" s="8"/>
      <c r="AT541" s="8"/>
      <c r="AU541" s="9">
        <f>SUM(AU519:AU539)</f>
        <v>0</v>
      </c>
      <c r="AV541" s="15"/>
      <c r="AW541" s="15"/>
      <c r="AX541" s="17">
        <f>SUM(AX519:AX539)</f>
        <v>0</v>
      </c>
      <c r="AY541" s="15"/>
      <c r="AZ541" s="15"/>
      <c r="BA541" s="17">
        <f>SUM(BA519:BA539)</f>
        <v>0</v>
      </c>
      <c r="BB541" s="15"/>
      <c r="BC541" s="15"/>
      <c r="BD541" s="17">
        <f>SUM(BD519:BD539)</f>
        <v>0</v>
      </c>
      <c r="BE541" s="15"/>
      <c r="BF541" s="15"/>
      <c r="BG541" s="17">
        <f>SUM(BG519:BG539)</f>
        <v>0</v>
      </c>
      <c r="BH541" s="15"/>
      <c r="BI541" s="15"/>
      <c r="BJ541" s="17">
        <f>SUM(BJ519:BJ539)</f>
        <v>0</v>
      </c>
      <c r="BK541" s="15"/>
      <c r="BL541" s="15"/>
      <c r="BM541" s="17">
        <f>SUM(BM519:BM539)</f>
        <v>0</v>
      </c>
      <c r="BN541" s="15"/>
      <c r="BO541" s="15"/>
      <c r="BP541" s="17">
        <f>SUM(BP519:BP539)</f>
        <v>0</v>
      </c>
      <c r="BQ541" s="15"/>
      <c r="BR541" s="15"/>
      <c r="BS541" s="17">
        <f>SUM(BS519:BS539)</f>
        <v>0</v>
      </c>
      <c r="BT541" s="15"/>
      <c r="BU541" s="15"/>
      <c r="BV541" s="17">
        <f>SUM(BV519:BV539)</f>
        <v>0</v>
      </c>
      <c r="BW541" s="15"/>
      <c r="BX541" s="15"/>
      <c r="BY541" s="17">
        <f>SUM(BY519:BY539)</f>
        <v>0</v>
      </c>
      <c r="BZ541" s="1"/>
    </row>
    <row r="542" spans="1:104">
      <c r="A542" s="1"/>
      <c r="B542" s="1"/>
      <c r="C542" s="8"/>
      <c r="D542" s="8" t="s">
        <v>71</v>
      </c>
      <c r="E542" s="9">
        <f>E541</f>
        <v>23400000</v>
      </c>
      <c r="G542" s="8" t="s">
        <v>71</v>
      </c>
      <c r="H542" s="9">
        <f>H541</f>
        <v>5650000</v>
      </c>
      <c r="J542" s="8" t="s">
        <v>71</v>
      </c>
      <c r="K542" s="9"/>
      <c r="M542" s="8" t="s">
        <v>71</v>
      </c>
      <c r="N542" s="9">
        <f>N541</f>
        <v>13555000</v>
      </c>
      <c r="P542" s="8" t="s">
        <v>71</v>
      </c>
      <c r="Q542" s="9">
        <f>Q541</f>
        <v>980000</v>
      </c>
      <c r="S542" s="8" t="s">
        <v>71</v>
      </c>
      <c r="T542" s="9">
        <f>T541</f>
        <v>7515000</v>
      </c>
      <c r="V542" s="8" t="s">
        <v>71</v>
      </c>
      <c r="W542" s="9">
        <f>W541</f>
        <v>1905000</v>
      </c>
      <c r="Y542" s="8" t="s">
        <v>71</v>
      </c>
      <c r="Z542" s="9">
        <f>Z541</f>
        <v>14466000</v>
      </c>
      <c r="AB542" s="8" t="s">
        <v>71</v>
      </c>
      <c r="AC542" s="9">
        <f>AC541</f>
        <v>1196000</v>
      </c>
      <c r="AE542" s="8" t="s">
        <v>71</v>
      </c>
      <c r="AF542" s="9">
        <f>AF541</f>
        <v>3280000</v>
      </c>
      <c r="AH542" s="8" t="s">
        <v>71</v>
      </c>
      <c r="AI542" s="9">
        <f>AI541</f>
        <v>4000000</v>
      </c>
      <c r="AK542" s="8" t="s">
        <v>71</v>
      </c>
      <c r="AL542" s="9"/>
      <c r="AN542" s="8" t="s">
        <v>71</v>
      </c>
      <c r="AO542" s="9">
        <f>AO541</f>
        <v>178500</v>
      </c>
      <c r="AQ542" s="8" t="s">
        <v>71</v>
      </c>
      <c r="AR542" s="9"/>
      <c r="AT542" s="8" t="s">
        <v>71</v>
      </c>
      <c r="AU542" s="9"/>
      <c r="AV542" s="1"/>
      <c r="AW542" s="15" t="s">
        <v>71</v>
      </c>
      <c r="AX542" s="17"/>
      <c r="AY542" s="1"/>
      <c r="AZ542" s="15" t="s">
        <v>71</v>
      </c>
      <c r="BA542" s="17"/>
      <c r="BB542" s="1"/>
      <c r="BC542" s="15" t="s">
        <v>71</v>
      </c>
      <c r="BD542" s="17"/>
      <c r="BE542" s="1"/>
      <c r="BF542" s="15" t="s">
        <v>71</v>
      </c>
      <c r="BG542" s="17"/>
      <c r="BH542" s="1"/>
      <c r="BI542" s="15" t="s">
        <v>71</v>
      </c>
      <c r="BJ542" s="17"/>
      <c r="BK542" s="1"/>
      <c r="BL542" s="15" t="s">
        <v>71</v>
      </c>
      <c r="BM542" s="17"/>
      <c r="BN542" s="1"/>
      <c r="BO542" s="15" t="s">
        <v>71</v>
      </c>
      <c r="BP542" s="17"/>
      <c r="BQ542" s="1"/>
      <c r="BR542" s="15" t="s">
        <v>71</v>
      </c>
      <c r="BS542" s="1"/>
      <c r="BT542" s="1"/>
      <c r="BU542" s="1"/>
      <c r="BV542" s="1"/>
      <c r="BW542" s="1"/>
      <c r="BX542" s="1"/>
      <c r="BY542" s="1"/>
      <c r="BZ542" s="1"/>
    </row>
    <row r="543" spans="1:104">
      <c r="A543" s="1"/>
      <c r="B543" s="1"/>
      <c r="C543" s="8"/>
      <c r="D543" s="8" t="s">
        <v>82</v>
      </c>
      <c r="E543" s="9">
        <f>E541-E542</f>
        <v>0</v>
      </c>
      <c r="G543" s="8" t="s">
        <v>82</v>
      </c>
      <c r="H543" s="9">
        <f>H541-H542</f>
        <v>0</v>
      </c>
      <c r="J543" s="8" t="s">
        <v>82</v>
      </c>
      <c r="K543" s="9">
        <f>K541-K542</f>
        <v>2950000</v>
      </c>
      <c r="M543" s="8" t="s">
        <v>82</v>
      </c>
      <c r="N543" s="9">
        <f>N541-N542</f>
        <v>0</v>
      </c>
      <c r="P543" s="8" t="s">
        <v>82</v>
      </c>
      <c r="Q543" s="9">
        <f>Q541-Q542</f>
        <v>0</v>
      </c>
      <c r="S543" s="8" t="s">
        <v>82</v>
      </c>
      <c r="T543" s="9">
        <f>T541-T542</f>
        <v>0</v>
      </c>
      <c r="V543" s="8" t="s">
        <v>82</v>
      </c>
      <c r="W543" s="9">
        <f>W541-W542</f>
        <v>0</v>
      </c>
      <c r="Y543" s="8" t="s">
        <v>82</v>
      </c>
      <c r="Z543" s="9">
        <f>Z541-Z542</f>
        <v>0</v>
      </c>
      <c r="AB543" s="8" t="s">
        <v>82</v>
      </c>
      <c r="AC543" s="9">
        <f>AC541-AC542</f>
        <v>0</v>
      </c>
      <c r="AE543" s="8" t="s">
        <v>82</v>
      </c>
      <c r="AF543" s="9">
        <f>AF541-AF542</f>
        <v>0</v>
      </c>
      <c r="AH543" s="8" t="s">
        <v>82</v>
      </c>
      <c r="AI543" s="9">
        <f>AI541-AI542</f>
        <v>0</v>
      </c>
      <c r="AK543" s="8" t="s">
        <v>82</v>
      </c>
      <c r="AL543" s="9">
        <f>AL541-AL542</f>
        <v>510000</v>
      </c>
      <c r="AN543" s="8" t="s">
        <v>82</v>
      </c>
      <c r="AO543" s="9">
        <f>AO541-AO542</f>
        <v>0</v>
      </c>
      <c r="AQ543" s="8" t="s">
        <v>82</v>
      </c>
      <c r="AR543" s="9">
        <f>AR541-AR542</f>
        <v>306000</v>
      </c>
      <c r="AT543" s="8" t="s">
        <v>82</v>
      </c>
      <c r="AU543" s="9">
        <f>AU541-AU542</f>
        <v>0</v>
      </c>
      <c r="AV543" s="1"/>
      <c r="AW543" s="15" t="s">
        <v>82</v>
      </c>
      <c r="AX543" s="17">
        <f>AX541-AX542</f>
        <v>0</v>
      </c>
      <c r="AY543" s="1"/>
      <c r="AZ543" s="15" t="s">
        <v>82</v>
      </c>
      <c r="BA543" s="17">
        <f>BA541-BA542</f>
        <v>0</v>
      </c>
      <c r="BB543" s="1"/>
      <c r="BC543" s="15" t="s">
        <v>82</v>
      </c>
      <c r="BD543" s="17">
        <f>BD541-BD542</f>
        <v>0</v>
      </c>
      <c r="BE543" s="1"/>
      <c r="BF543" s="15" t="s">
        <v>82</v>
      </c>
      <c r="BG543" s="17">
        <f>BG541-BG542</f>
        <v>0</v>
      </c>
      <c r="BH543" s="1"/>
      <c r="BI543" s="15" t="s">
        <v>82</v>
      </c>
      <c r="BJ543" s="17">
        <f>BJ541-BJ542</f>
        <v>0</v>
      </c>
      <c r="BK543" s="1"/>
      <c r="BL543" s="15" t="s">
        <v>82</v>
      </c>
      <c r="BM543" s="17">
        <f>BM541-BM542</f>
        <v>0</v>
      </c>
      <c r="BN543" s="1"/>
      <c r="BO543" s="15" t="s">
        <v>82</v>
      </c>
      <c r="BP543" s="17">
        <f>BP541-BP542</f>
        <v>0</v>
      </c>
      <c r="BQ543" s="1"/>
      <c r="BR543" s="15" t="s">
        <v>82</v>
      </c>
      <c r="BS543" s="1"/>
      <c r="BT543" s="1"/>
      <c r="BU543" s="1"/>
      <c r="BV543" s="1"/>
      <c r="BW543" s="1"/>
      <c r="BX543" s="1"/>
      <c r="BY543" s="1"/>
      <c r="BZ543" s="1"/>
    </row>
    <row r="544" spans="1:104">
      <c r="C544" s="8"/>
      <c r="D544" s="8"/>
      <c r="E544" s="8"/>
      <c r="CA544" s="18"/>
      <c r="CB544" s="18"/>
      <c r="CC544" s="18"/>
      <c r="CD544" s="18"/>
      <c r="CE544" s="18"/>
      <c r="CF544" s="18"/>
      <c r="CG544" s="18"/>
      <c r="CH544" s="18"/>
      <c r="CI544" s="18"/>
      <c r="CJ544" s="18"/>
      <c r="CK544" s="18"/>
      <c r="CL544" s="18"/>
      <c r="CM544" s="18"/>
      <c r="CN544" s="18"/>
      <c r="CO544" s="18"/>
      <c r="CP544" s="18"/>
      <c r="CQ544" s="18"/>
      <c r="CR544" s="18"/>
      <c r="CS544" s="18"/>
      <c r="CT544" s="18"/>
      <c r="CU544" s="18"/>
      <c r="CV544" s="18"/>
      <c r="CW544" s="18"/>
      <c r="CX544" s="18"/>
      <c r="CY544" s="18"/>
      <c r="CZ544" s="18"/>
    </row>
    <row r="545" spans="1:104">
      <c r="C545" s="8"/>
      <c r="D545" s="8"/>
      <c r="E545" s="8"/>
      <c r="CA545" s="18"/>
      <c r="CB545" s="18"/>
      <c r="CC545" s="18"/>
      <c r="CD545" s="18"/>
      <c r="CE545" s="18"/>
      <c r="CF545" s="18"/>
      <c r="CG545" s="18"/>
      <c r="CH545" s="18"/>
      <c r="CI545" s="18"/>
      <c r="CJ545" s="18"/>
      <c r="CK545" s="18"/>
      <c r="CL545" s="18"/>
      <c r="CM545" s="18"/>
      <c r="CN545" s="18"/>
      <c r="CO545" s="18"/>
      <c r="CP545" s="18"/>
      <c r="CQ545" s="18"/>
      <c r="CR545" s="18"/>
      <c r="CS545" s="18"/>
      <c r="CT545" s="18"/>
      <c r="CU545" s="18"/>
      <c r="CV545" s="18"/>
      <c r="CW545" s="18"/>
      <c r="CX545" s="18"/>
      <c r="CY545" s="18"/>
      <c r="CZ545" s="18"/>
    </row>
    <row r="546" spans="1:104">
      <c r="CA546" s="18"/>
      <c r="CB546" s="18"/>
      <c r="CC546" s="18"/>
      <c r="CD546" s="18"/>
      <c r="CE546" s="18"/>
      <c r="CF546" s="18"/>
      <c r="CG546" s="18"/>
      <c r="CH546" s="18"/>
      <c r="CI546" s="18"/>
      <c r="CJ546" s="18"/>
      <c r="CK546" s="18"/>
      <c r="CL546" s="18"/>
      <c r="CM546" s="18"/>
      <c r="CN546" s="18"/>
      <c r="CO546" s="18"/>
      <c r="CP546" s="18"/>
      <c r="CQ546" s="18"/>
      <c r="CR546" s="18"/>
      <c r="CS546" s="18"/>
      <c r="CT546" s="18"/>
      <c r="CU546" s="18"/>
      <c r="CV546" s="18"/>
      <c r="CW546" s="18"/>
      <c r="CX546" s="18"/>
      <c r="CY546" s="18"/>
      <c r="CZ546" s="18"/>
    </row>
    <row r="547" spans="1:104">
      <c r="CA547" s="18"/>
      <c r="CB547" s="18"/>
      <c r="CC547" s="18"/>
      <c r="CD547" s="18"/>
      <c r="CE547" s="18"/>
      <c r="CF547" s="18"/>
      <c r="CG547" s="18"/>
      <c r="CH547" s="18"/>
      <c r="CI547" s="18"/>
      <c r="CJ547" s="18"/>
      <c r="CK547" s="18"/>
      <c r="CL547" s="18"/>
      <c r="CM547" s="18"/>
      <c r="CN547" s="18"/>
      <c r="CO547" s="18"/>
      <c r="CP547" s="18"/>
      <c r="CQ547" s="18"/>
      <c r="CR547" s="18"/>
      <c r="CS547" s="18"/>
      <c r="CT547" s="18"/>
      <c r="CU547" s="18"/>
      <c r="CV547" s="18"/>
      <c r="CW547" s="18"/>
      <c r="CX547" s="18"/>
      <c r="CY547" s="18"/>
      <c r="CZ547" s="18"/>
    </row>
    <row r="548" spans="1:104">
      <c r="CA548" s="18"/>
      <c r="CB548" s="18"/>
      <c r="CC548" s="18"/>
      <c r="CD548" s="18"/>
      <c r="CE548" s="18"/>
      <c r="CF548" s="18"/>
      <c r="CG548" s="18"/>
      <c r="CH548" s="18"/>
      <c r="CI548" s="18"/>
      <c r="CJ548" s="18"/>
      <c r="CK548" s="18"/>
      <c r="CL548" s="18"/>
      <c r="CM548" s="18"/>
      <c r="CN548" s="18"/>
      <c r="CO548" s="18"/>
      <c r="CP548" s="18"/>
      <c r="CQ548" s="18"/>
      <c r="CR548" s="18"/>
      <c r="CS548" s="18"/>
      <c r="CT548" s="18"/>
      <c r="CU548" s="18"/>
      <c r="CV548" s="18"/>
      <c r="CW548" s="18"/>
      <c r="CX548" s="18"/>
      <c r="CY548" s="18"/>
      <c r="CZ548" s="18"/>
    </row>
    <row r="550" spans="1:104">
      <c r="A550" s="98" t="s">
        <v>35</v>
      </c>
      <c r="B550" s="94"/>
      <c r="C550" s="95" t="s">
        <v>102</v>
      </c>
      <c r="D550" s="96"/>
      <c r="E550" s="97"/>
      <c r="F550" s="95" t="s">
        <v>140</v>
      </c>
      <c r="G550" s="96"/>
      <c r="H550" s="97"/>
      <c r="I550" s="95" t="s">
        <v>115</v>
      </c>
      <c r="J550" s="96"/>
      <c r="K550" s="97"/>
      <c r="L550" s="95" t="s">
        <v>117</v>
      </c>
      <c r="M550" s="96"/>
      <c r="N550" s="97"/>
      <c r="O550" s="95" t="s">
        <v>114</v>
      </c>
      <c r="P550" s="96"/>
      <c r="Q550" s="97"/>
      <c r="R550" s="95" t="s">
        <v>142</v>
      </c>
      <c r="S550" s="96"/>
      <c r="T550" s="97"/>
      <c r="U550" s="95" t="s">
        <v>103</v>
      </c>
      <c r="V550" s="96"/>
      <c r="W550" s="97"/>
      <c r="X550" s="95" t="s">
        <v>104</v>
      </c>
      <c r="Y550" s="96"/>
      <c r="Z550" s="97"/>
      <c r="AA550" s="95" t="s">
        <v>123</v>
      </c>
      <c r="AB550" s="96"/>
      <c r="AC550" s="97"/>
      <c r="AD550" s="95" t="s">
        <v>125</v>
      </c>
      <c r="AE550" s="96"/>
      <c r="AF550" s="97"/>
      <c r="AG550" s="95" t="s">
        <v>146</v>
      </c>
      <c r="AH550" s="96"/>
      <c r="AI550" s="97"/>
      <c r="AJ550" s="95" t="s">
        <v>124</v>
      </c>
      <c r="AK550" s="96"/>
      <c r="AL550" s="97"/>
      <c r="AM550" s="95" t="s">
        <v>147</v>
      </c>
      <c r="AN550" s="96"/>
      <c r="AO550" s="97"/>
      <c r="AP550" s="95" t="s">
        <v>148</v>
      </c>
      <c r="AQ550" s="96"/>
      <c r="AR550" s="97"/>
      <c r="AS550" s="95" t="s">
        <v>149</v>
      </c>
      <c r="AT550" s="96"/>
      <c r="AU550" s="97"/>
      <c r="AV550" s="95"/>
      <c r="AW550" s="96"/>
      <c r="AX550" s="97"/>
      <c r="AY550" s="95"/>
      <c r="AZ550" s="96"/>
      <c r="BA550" s="97"/>
      <c r="BB550" s="95"/>
      <c r="BC550" s="96"/>
      <c r="BD550" s="97"/>
      <c r="BE550" s="95"/>
      <c r="BF550" s="96"/>
      <c r="BG550" s="97"/>
      <c r="BH550" s="95"/>
      <c r="BI550" s="96"/>
      <c r="BJ550" s="97"/>
      <c r="BK550" s="95"/>
      <c r="BL550" s="96"/>
      <c r="BM550" s="97"/>
      <c r="BN550" s="95"/>
      <c r="BO550" s="96"/>
      <c r="BP550" s="97"/>
      <c r="BQ550" s="95"/>
      <c r="BR550" s="96"/>
      <c r="BS550" s="97"/>
      <c r="BT550" s="95"/>
      <c r="BU550" s="96"/>
      <c r="BV550" s="97"/>
      <c r="BW550" s="95"/>
      <c r="BX550" s="96"/>
      <c r="BY550" s="97"/>
    </row>
    <row r="551" spans="1:104">
      <c r="A551" s="5" t="s">
        <v>10</v>
      </c>
      <c r="B551" s="5" t="s">
        <v>46</v>
      </c>
      <c r="C551" s="5" t="s">
        <v>11</v>
      </c>
      <c r="D551" s="5" t="s">
        <v>3</v>
      </c>
      <c r="E551" s="5" t="s">
        <v>38</v>
      </c>
      <c r="F551" s="5" t="s">
        <v>11</v>
      </c>
      <c r="G551" s="5" t="s">
        <v>3</v>
      </c>
      <c r="H551" s="5" t="s">
        <v>38</v>
      </c>
      <c r="I551" s="5" t="s">
        <v>11</v>
      </c>
      <c r="J551" s="5" t="s">
        <v>3</v>
      </c>
      <c r="K551" s="5" t="s">
        <v>38</v>
      </c>
      <c r="L551" s="5" t="s">
        <v>11</v>
      </c>
      <c r="M551" s="5" t="s">
        <v>3</v>
      </c>
      <c r="N551" s="5" t="s">
        <v>38</v>
      </c>
      <c r="O551" s="5" t="s">
        <v>11</v>
      </c>
      <c r="P551" s="5" t="s">
        <v>3</v>
      </c>
      <c r="Q551" s="5" t="s">
        <v>38</v>
      </c>
      <c r="R551" s="5" t="s">
        <v>11</v>
      </c>
      <c r="S551" s="5" t="s">
        <v>3</v>
      </c>
      <c r="T551" s="5" t="s">
        <v>38</v>
      </c>
      <c r="U551" s="5" t="s">
        <v>11</v>
      </c>
      <c r="V551" s="5" t="s">
        <v>3</v>
      </c>
      <c r="W551" s="5" t="s">
        <v>38</v>
      </c>
      <c r="X551" s="5" t="s">
        <v>11</v>
      </c>
      <c r="Y551" s="5" t="s">
        <v>3</v>
      </c>
      <c r="Z551" s="5" t="s">
        <v>38</v>
      </c>
      <c r="AA551" s="5" t="s">
        <v>11</v>
      </c>
      <c r="AB551" s="5" t="s">
        <v>3</v>
      </c>
      <c r="AC551" s="5" t="s">
        <v>38</v>
      </c>
      <c r="AD551" s="5" t="s">
        <v>11</v>
      </c>
      <c r="AE551" s="5" t="s">
        <v>3</v>
      </c>
      <c r="AF551" s="5" t="s">
        <v>38</v>
      </c>
      <c r="AG551" s="5" t="s">
        <v>11</v>
      </c>
      <c r="AH551" s="5" t="s">
        <v>3</v>
      </c>
      <c r="AI551" s="5" t="s">
        <v>38</v>
      </c>
      <c r="AJ551" s="5" t="s">
        <v>11</v>
      </c>
      <c r="AK551" s="5" t="s">
        <v>3</v>
      </c>
      <c r="AL551" s="5" t="s">
        <v>38</v>
      </c>
      <c r="AM551" s="5" t="s">
        <v>11</v>
      </c>
      <c r="AN551" s="5" t="s">
        <v>3</v>
      </c>
      <c r="AO551" s="5" t="s">
        <v>38</v>
      </c>
      <c r="AP551" s="5" t="s">
        <v>11</v>
      </c>
      <c r="AQ551" s="5" t="s">
        <v>3</v>
      </c>
      <c r="AR551" s="5" t="s">
        <v>38</v>
      </c>
      <c r="AS551" s="5" t="s">
        <v>11</v>
      </c>
      <c r="AT551" s="5" t="s">
        <v>3</v>
      </c>
      <c r="AU551" s="5" t="s">
        <v>38</v>
      </c>
      <c r="AV551" s="5" t="s">
        <v>11</v>
      </c>
      <c r="AW551" s="5" t="s">
        <v>3</v>
      </c>
      <c r="AX551" s="5" t="s">
        <v>38</v>
      </c>
      <c r="AY551" s="5" t="s">
        <v>11</v>
      </c>
      <c r="AZ551" s="5" t="s">
        <v>3</v>
      </c>
      <c r="BA551" s="5" t="s">
        <v>38</v>
      </c>
      <c r="BB551" s="5" t="s">
        <v>11</v>
      </c>
      <c r="BC551" s="5" t="s">
        <v>3</v>
      </c>
      <c r="BD551" s="5" t="s">
        <v>38</v>
      </c>
      <c r="BE551" s="5" t="s">
        <v>11</v>
      </c>
      <c r="BF551" s="5" t="s">
        <v>3</v>
      </c>
      <c r="BG551" s="5" t="s">
        <v>38</v>
      </c>
      <c r="BH551" s="5" t="s">
        <v>11</v>
      </c>
      <c r="BI551" s="5" t="s">
        <v>3</v>
      </c>
      <c r="BJ551" s="5" t="s">
        <v>38</v>
      </c>
      <c r="BK551" s="5" t="s">
        <v>11</v>
      </c>
      <c r="BL551" s="5" t="s">
        <v>3</v>
      </c>
      <c r="BM551" s="5" t="s">
        <v>38</v>
      </c>
      <c r="BN551" s="5" t="s">
        <v>11</v>
      </c>
      <c r="BO551" s="5" t="s">
        <v>3</v>
      </c>
      <c r="BP551" s="5" t="s">
        <v>38</v>
      </c>
      <c r="BQ551" s="5" t="s">
        <v>11</v>
      </c>
      <c r="BR551" s="5" t="s">
        <v>3</v>
      </c>
      <c r="BS551" s="5" t="s">
        <v>38</v>
      </c>
      <c r="BT551" s="5" t="s">
        <v>11</v>
      </c>
      <c r="BU551" s="5" t="s">
        <v>3</v>
      </c>
      <c r="BV551" s="5" t="s">
        <v>38</v>
      </c>
      <c r="BW551" s="5" t="s">
        <v>11</v>
      </c>
      <c r="BX551" s="5" t="s">
        <v>3</v>
      </c>
      <c r="BY551" s="5" t="s">
        <v>38</v>
      </c>
    </row>
    <row r="552" spans="1:104" ht="3" customHeight="1"/>
    <row r="553" spans="1:104">
      <c r="A553" s="11">
        <v>1</v>
      </c>
      <c r="B553" s="11" t="s">
        <v>53</v>
      </c>
      <c r="C553" s="7">
        <v>600</v>
      </c>
      <c r="D553" s="7">
        <v>40000</v>
      </c>
      <c r="E553" s="7">
        <f t="shared" ref="E553:E573" si="400">C553*D553</f>
        <v>24000000</v>
      </c>
      <c r="F553" s="7"/>
      <c r="G553" s="7"/>
      <c r="H553" s="7">
        <f t="shared" ref="H553:H573" si="401">F553*G553</f>
        <v>0</v>
      </c>
      <c r="I553" s="7">
        <v>60</v>
      </c>
      <c r="J553" s="7">
        <v>40000</v>
      </c>
      <c r="K553" s="7">
        <f t="shared" ref="K553:K573" si="402">I553*J553</f>
        <v>2400000</v>
      </c>
      <c r="L553" s="7"/>
      <c r="M553" s="7"/>
      <c r="N553" s="7">
        <f t="shared" ref="N553:N573" si="403">L553*M553</f>
        <v>0</v>
      </c>
      <c r="O553" s="7"/>
      <c r="P553" s="7"/>
      <c r="Q553" s="7">
        <f t="shared" ref="Q553:Q573" si="404">O553*P553</f>
        <v>0</v>
      </c>
      <c r="R553" s="7"/>
      <c r="S553" s="7"/>
      <c r="T553" s="7">
        <f t="shared" ref="T553:T573" si="405">R553*S553</f>
        <v>0</v>
      </c>
      <c r="U553" s="7">
        <v>30</v>
      </c>
      <c r="V553" s="7">
        <v>43000</v>
      </c>
      <c r="W553" s="7">
        <f t="shared" ref="W553:W573" si="406">U553*V553</f>
        <v>1290000</v>
      </c>
      <c r="X553" s="7"/>
      <c r="Y553" s="7"/>
      <c r="Z553" s="7">
        <f t="shared" ref="Z553:Z573" si="407">X553*Y553</f>
        <v>0</v>
      </c>
      <c r="AA553" s="7"/>
      <c r="AB553" s="7"/>
      <c r="AC553" s="7">
        <f t="shared" ref="AC553:AC573" si="408">AA553*AB553</f>
        <v>0</v>
      </c>
      <c r="AD553" s="7">
        <v>5</v>
      </c>
      <c r="AE553" s="7">
        <v>42000</v>
      </c>
      <c r="AF553" s="7">
        <f t="shared" ref="AF553:AF573" si="409">AD553*AE553</f>
        <v>210000</v>
      </c>
      <c r="AG553" s="7"/>
      <c r="AH553" s="7"/>
      <c r="AI553" s="7">
        <f t="shared" ref="AI553:AI573" si="410">AG553*AH553</f>
        <v>0</v>
      </c>
      <c r="AJ553" s="7"/>
      <c r="AK553" s="7"/>
      <c r="AL553" s="7">
        <f t="shared" ref="AL553:AL573" si="411">AJ553*AK553</f>
        <v>0</v>
      </c>
      <c r="AM553" s="7"/>
      <c r="AN553" s="7"/>
      <c r="AO553" s="7">
        <f t="shared" ref="AO553:AO573" si="412">AM553*AN553</f>
        <v>0</v>
      </c>
      <c r="AP553" s="7"/>
      <c r="AQ553" s="7"/>
      <c r="AR553" s="7">
        <f t="shared" ref="AR553:AR573" si="413">AP553*AQ553</f>
        <v>0</v>
      </c>
      <c r="AS553" s="7">
        <v>150</v>
      </c>
      <c r="AT553" s="7">
        <v>41000</v>
      </c>
      <c r="AU553" s="7">
        <f t="shared" ref="AU553:AU573" si="414">AS553*AT553</f>
        <v>6150000</v>
      </c>
      <c r="AV553" s="14"/>
      <c r="AW553" s="14"/>
      <c r="AX553" s="14">
        <f t="shared" ref="AX553:AX573" si="415">AV553*AW553</f>
        <v>0</v>
      </c>
      <c r="AY553" s="14"/>
      <c r="AZ553" s="14"/>
      <c r="BA553" s="14">
        <f t="shared" ref="BA553:BA573" si="416">AY553*AZ553</f>
        <v>0</v>
      </c>
      <c r="BB553" s="14"/>
      <c r="BC553" s="14"/>
      <c r="BD553" s="14">
        <f t="shared" ref="BD553:BD573" si="417">BB553*BC553</f>
        <v>0</v>
      </c>
      <c r="BE553" s="14"/>
      <c r="BF553" s="14"/>
      <c r="BG553" s="14">
        <f t="shared" ref="BG553:BG573" si="418">BE553*BF553</f>
        <v>0</v>
      </c>
      <c r="BH553" s="14"/>
      <c r="BI553" s="14"/>
      <c r="BJ553" s="14">
        <f t="shared" ref="BJ553:BJ573" si="419">BH553*BI553</f>
        <v>0</v>
      </c>
      <c r="BK553" s="14"/>
      <c r="BL553" s="14"/>
      <c r="BM553" s="14">
        <f t="shared" ref="BM553:BM573" si="420">BK553*BL553</f>
        <v>0</v>
      </c>
      <c r="BN553" s="14"/>
      <c r="BO553" s="14"/>
      <c r="BP553" s="14">
        <f t="shared" ref="BP553:BP573" si="421">BN553*BO553</f>
        <v>0</v>
      </c>
      <c r="BQ553" s="14"/>
      <c r="BR553" s="14"/>
      <c r="BS553" s="14">
        <f t="shared" ref="BS553:BS573" si="422">BQ553*BR553</f>
        <v>0</v>
      </c>
      <c r="BT553" s="14"/>
      <c r="BU553" s="14"/>
      <c r="BV553" s="14">
        <f t="shared" ref="BV553:BV573" si="423">BT553*BU553</f>
        <v>0</v>
      </c>
      <c r="BW553" s="14"/>
      <c r="BX553" s="14"/>
      <c r="BY553" s="14">
        <f t="shared" ref="BY553:BY573" si="424">BW553*BX553</f>
        <v>0</v>
      </c>
      <c r="BZ553" s="1"/>
    </row>
    <row r="554" spans="1:104">
      <c r="A554" s="11">
        <v>2</v>
      </c>
      <c r="B554" s="11" t="s">
        <v>56</v>
      </c>
      <c r="C554" s="7"/>
      <c r="D554" s="7"/>
      <c r="E554" s="7">
        <f t="shared" si="400"/>
        <v>0</v>
      </c>
      <c r="F554" s="7"/>
      <c r="G554" s="7"/>
      <c r="H554" s="7">
        <f t="shared" si="401"/>
        <v>0</v>
      </c>
      <c r="I554" s="7">
        <v>95</v>
      </c>
      <c r="J554" s="7">
        <v>37000</v>
      </c>
      <c r="K554" s="7">
        <f t="shared" si="402"/>
        <v>3515000</v>
      </c>
      <c r="L554" s="7"/>
      <c r="M554" s="7"/>
      <c r="N554" s="7">
        <f t="shared" si="403"/>
        <v>0</v>
      </c>
      <c r="O554" s="7"/>
      <c r="P554" s="7"/>
      <c r="Q554" s="7">
        <f t="shared" si="404"/>
        <v>0</v>
      </c>
      <c r="R554" s="7"/>
      <c r="S554" s="7"/>
      <c r="T554" s="7">
        <f t="shared" si="405"/>
        <v>0</v>
      </c>
      <c r="U554" s="7">
        <v>10</v>
      </c>
      <c r="V554" s="7">
        <v>37000</v>
      </c>
      <c r="W554" s="7">
        <f t="shared" si="406"/>
        <v>370000</v>
      </c>
      <c r="X554" s="7"/>
      <c r="Y554" s="7"/>
      <c r="Z554" s="7">
        <f t="shared" si="407"/>
        <v>0</v>
      </c>
      <c r="AA554" s="7"/>
      <c r="AB554" s="7"/>
      <c r="AC554" s="7">
        <f t="shared" si="408"/>
        <v>0</v>
      </c>
      <c r="AD554" s="7"/>
      <c r="AE554" s="7"/>
      <c r="AF554" s="7">
        <f t="shared" si="409"/>
        <v>0</v>
      </c>
      <c r="AG554" s="7"/>
      <c r="AH554" s="7"/>
      <c r="AI554" s="7">
        <f t="shared" si="410"/>
        <v>0</v>
      </c>
      <c r="AJ554" s="7">
        <v>2</v>
      </c>
      <c r="AK554" s="7">
        <v>45000</v>
      </c>
      <c r="AL554" s="7">
        <f t="shared" si="411"/>
        <v>90000</v>
      </c>
      <c r="AM554" s="7"/>
      <c r="AN554" s="7"/>
      <c r="AO554" s="7">
        <f t="shared" si="412"/>
        <v>0</v>
      </c>
      <c r="AP554" s="7"/>
      <c r="AQ554" s="7"/>
      <c r="AR554" s="7">
        <f t="shared" si="413"/>
        <v>0</v>
      </c>
      <c r="AS554" s="7"/>
      <c r="AT554" s="7"/>
      <c r="AU554" s="7">
        <f t="shared" si="414"/>
        <v>0</v>
      </c>
      <c r="AV554" s="14"/>
      <c r="AW554" s="14"/>
      <c r="AX554" s="14">
        <f t="shared" si="415"/>
        <v>0</v>
      </c>
      <c r="AY554" s="14"/>
      <c r="AZ554" s="14"/>
      <c r="BA554" s="14">
        <f t="shared" si="416"/>
        <v>0</v>
      </c>
      <c r="BB554" s="14"/>
      <c r="BC554" s="14"/>
      <c r="BD554" s="14">
        <f t="shared" si="417"/>
        <v>0</v>
      </c>
      <c r="BE554" s="14"/>
      <c r="BF554" s="14"/>
      <c r="BG554" s="14">
        <f t="shared" si="418"/>
        <v>0</v>
      </c>
      <c r="BH554" s="14"/>
      <c r="BI554" s="14"/>
      <c r="BJ554" s="14">
        <f t="shared" si="419"/>
        <v>0</v>
      </c>
      <c r="BK554" s="14"/>
      <c r="BL554" s="14"/>
      <c r="BM554" s="14">
        <f t="shared" si="420"/>
        <v>0</v>
      </c>
      <c r="BN554" s="14"/>
      <c r="BO554" s="14"/>
      <c r="BP554" s="14">
        <f t="shared" si="421"/>
        <v>0</v>
      </c>
      <c r="BQ554" s="14"/>
      <c r="BR554" s="14"/>
      <c r="BS554" s="14">
        <f t="shared" si="422"/>
        <v>0</v>
      </c>
      <c r="BT554" s="14"/>
      <c r="BU554" s="14"/>
      <c r="BV554" s="14">
        <f t="shared" si="423"/>
        <v>0</v>
      </c>
      <c r="BW554" s="14"/>
      <c r="BX554" s="14"/>
      <c r="BY554" s="14">
        <f t="shared" si="424"/>
        <v>0</v>
      </c>
      <c r="BZ554" s="1"/>
    </row>
    <row r="555" spans="1:104">
      <c r="A555" s="11">
        <v>3</v>
      </c>
      <c r="B555" s="11" t="s">
        <v>58</v>
      </c>
      <c r="C555" s="7"/>
      <c r="D555" s="7"/>
      <c r="E555" s="7">
        <f t="shared" si="400"/>
        <v>0</v>
      </c>
      <c r="F555" s="7"/>
      <c r="G555" s="7"/>
      <c r="H555" s="7">
        <f t="shared" si="401"/>
        <v>0</v>
      </c>
      <c r="I555" s="7"/>
      <c r="J555" s="7"/>
      <c r="K555" s="7">
        <f t="shared" si="402"/>
        <v>0</v>
      </c>
      <c r="L555" s="7">
        <v>100</v>
      </c>
      <c r="M555" s="7">
        <v>40000</v>
      </c>
      <c r="N555" s="7">
        <f t="shared" si="403"/>
        <v>4000000</v>
      </c>
      <c r="O555" s="7"/>
      <c r="P555" s="7"/>
      <c r="Q555" s="7">
        <f t="shared" si="404"/>
        <v>0</v>
      </c>
      <c r="R555" s="7"/>
      <c r="S555" s="7"/>
      <c r="T555" s="7">
        <f t="shared" si="405"/>
        <v>0</v>
      </c>
      <c r="U555" s="7"/>
      <c r="V555" s="7"/>
      <c r="W555" s="7">
        <f t="shared" si="406"/>
        <v>0</v>
      </c>
      <c r="X555" s="7"/>
      <c r="Y555" s="7"/>
      <c r="Z555" s="7">
        <f t="shared" si="407"/>
        <v>0</v>
      </c>
      <c r="AA555" s="7"/>
      <c r="AB555" s="7"/>
      <c r="AC555" s="7">
        <f t="shared" si="408"/>
        <v>0</v>
      </c>
      <c r="AD555" s="7">
        <v>344</v>
      </c>
      <c r="AE555" s="7">
        <v>35000</v>
      </c>
      <c r="AF555" s="7">
        <f t="shared" si="409"/>
        <v>12040000</v>
      </c>
      <c r="AG555" s="7"/>
      <c r="AH555" s="7"/>
      <c r="AI555" s="7">
        <f t="shared" si="410"/>
        <v>0</v>
      </c>
      <c r="AJ555" s="7"/>
      <c r="AK555" s="7"/>
      <c r="AL555" s="7">
        <f t="shared" si="411"/>
        <v>0</v>
      </c>
      <c r="AM555" s="7"/>
      <c r="AN555" s="7"/>
      <c r="AO555" s="7">
        <f t="shared" si="412"/>
        <v>0</v>
      </c>
      <c r="AP555" s="7"/>
      <c r="AQ555" s="7"/>
      <c r="AR555" s="7">
        <f t="shared" si="413"/>
        <v>0</v>
      </c>
      <c r="AS555" s="7"/>
      <c r="AT555" s="7"/>
      <c r="AU555" s="7">
        <f t="shared" si="414"/>
        <v>0</v>
      </c>
      <c r="AV555" s="14"/>
      <c r="AW555" s="14"/>
      <c r="AX555" s="14">
        <f t="shared" si="415"/>
        <v>0</v>
      </c>
      <c r="AY555" s="14"/>
      <c r="AZ555" s="14"/>
      <c r="BA555" s="14">
        <f t="shared" si="416"/>
        <v>0</v>
      </c>
      <c r="BB555" s="14"/>
      <c r="BC555" s="14"/>
      <c r="BD555" s="14">
        <f t="shared" si="417"/>
        <v>0</v>
      </c>
      <c r="BE555" s="14"/>
      <c r="BF555" s="14"/>
      <c r="BG555" s="14">
        <f t="shared" si="418"/>
        <v>0</v>
      </c>
      <c r="BH555" s="14"/>
      <c r="BI555" s="14"/>
      <c r="BJ555" s="14">
        <f t="shared" si="419"/>
        <v>0</v>
      </c>
      <c r="BK555" s="14"/>
      <c r="BL555" s="14"/>
      <c r="BM555" s="14">
        <f t="shared" si="420"/>
        <v>0</v>
      </c>
      <c r="BN555" s="14"/>
      <c r="BO555" s="14"/>
      <c r="BP555" s="14">
        <f t="shared" si="421"/>
        <v>0</v>
      </c>
      <c r="BQ555" s="14"/>
      <c r="BR555" s="14"/>
      <c r="BS555" s="14">
        <f t="shared" si="422"/>
        <v>0</v>
      </c>
      <c r="BT555" s="14"/>
      <c r="BU555" s="14"/>
      <c r="BV555" s="14">
        <f t="shared" si="423"/>
        <v>0</v>
      </c>
      <c r="BW555" s="14"/>
      <c r="BX555" s="14"/>
      <c r="BY555" s="14">
        <f t="shared" si="424"/>
        <v>0</v>
      </c>
      <c r="BZ555" s="1"/>
    </row>
    <row r="556" spans="1:104">
      <c r="A556" s="11">
        <v>4</v>
      </c>
      <c r="B556" s="11" t="s">
        <v>61</v>
      </c>
      <c r="C556" s="7"/>
      <c r="D556" s="7"/>
      <c r="E556" s="7">
        <f t="shared" si="400"/>
        <v>0</v>
      </c>
      <c r="F556" s="7"/>
      <c r="G556" s="7"/>
      <c r="H556" s="7">
        <f t="shared" si="401"/>
        <v>0</v>
      </c>
      <c r="I556" s="7">
        <v>45</v>
      </c>
      <c r="J556" s="7">
        <v>35000</v>
      </c>
      <c r="K556" s="7">
        <f t="shared" si="402"/>
        <v>1575000</v>
      </c>
      <c r="L556" s="7"/>
      <c r="M556" s="7"/>
      <c r="N556" s="7">
        <f t="shared" si="403"/>
        <v>0</v>
      </c>
      <c r="O556" s="7"/>
      <c r="P556" s="7"/>
      <c r="Q556" s="7">
        <f t="shared" si="404"/>
        <v>0</v>
      </c>
      <c r="R556" s="7">
        <v>30</v>
      </c>
      <c r="S556" s="7">
        <v>34000</v>
      </c>
      <c r="T556" s="7">
        <f t="shared" si="405"/>
        <v>1020000</v>
      </c>
      <c r="U556" s="7">
        <v>10</v>
      </c>
      <c r="V556" s="7">
        <v>34000</v>
      </c>
      <c r="W556" s="7">
        <f t="shared" si="406"/>
        <v>340000</v>
      </c>
      <c r="X556" s="7">
        <v>5</v>
      </c>
      <c r="Y556" s="7">
        <v>34000</v>
      </c>
      <c r="Z556" s="7">
        <f t="shared" si="407"/>
        <v>170000</v>
      </c>
      <c r="AA556" s="7"/>
      <c r="AB556" s="7"/>
      <c r="AC556" s="7">
        <f t="shared" si="408"/>
        <v>0</v>
      </c>
      <c r="AD556" s="7"/>
      <c r="AE556" s="7"/>
      <c r="AF556" s="7">
        <f t="shared" si="409"/>
        <v>0</v>
      </c>
      <c r="AG556" s="7"/>
      <c r="AH556" s="7"/>
      <c r="AI556" s="7">
        <f t="shared" si="410"/>
        <v>0</v>
      </c>
      <c r="AJ556" s="7"/>
      <c r="AK556" s="7"/>
      <c r="AL556" s="7">
        <f t="shared" si="411"/>
        <v>0</v>
      </c>
      <c r="AM556" s="7"/>
      <c r="AN556" s="7"/>
      <c r="AO556" s="7">
        <f t="shared" si="412"/>
        <v>0</v>
      </c>
      <c r="AP556" s="7"/>
      <c r="AQ556" s="7"/>
      <c r="AR556" s="7">
        <f t="shared" si="413"/>
        <v>0</v>
      </c>
      <c r="AS556" s="7"/>
      <c r="AT556" s="7"/>
      <c r="AU556" s="7">
        <f t="shared" si="414"/>
        <v>0</v>
      </c>
      <c r="AV556" s="14"/>
      <c r="AW556" s="14"/>
      <c r="AX556" s="14">
        <f t="shared" si="415"/>
        <v>0</v>
      </c>
      <c r="AY556" s="14"/>
      <c r="AZ556" s="14"/>
      <c r="BA556" s="14">
        <f t="shared" si="416"/>
        <v>0</v>
      </c>
      <c r="BB556" s="14"/>
      <c r="BC556" s="14"/>
      <c r="BD556" s="14">
        <f t="shared" si="417"/>
        <v>0</v>
      </c>
      <c r="BE556" s="14"/>
      <c r="BF556" s="14"/>
      <c r="BG556" s="14">
        <f t="shared" si="418"/>
        <v>0</v>
      </c>
      <c r="BH556" s="14"/>
      <c r="BI556" s="14"/>
      <c r="BJ556" s="14">
        <f t="shared" si="419"/>
        <v>0</v>
      </c>
      <c r="BK556" s="14"/>
      <c r="BL556" s="14"/>
      <c r="BM556" s="14">
        <f t="shared" si="420"/>
        <v>0</v>
      </c>
      <c r="BN556" s="14"/>
      <c r="BO556" s="14"/>
      <c r="BP556" s="14">
        <f t="shared" si="421"/>
        <v>0</v>
      </c>
      <c r="BQ556" s="14"/>
      <c r="BR556" s="14"/>
      <c r="BS556" s="14">
        <f t="shared" si="422"/>
        <v>0</v>
      </c>
      <c r="BT556" s="14"/>
      <c r="BU556" s="14"/>
      <c r="BV556" s="14">
        <f t="shared" si="423"/>
        <v>0</v>
      </c>
      <c r="BW556" s="14"/>
      <c r="BX556" s="14"/>
      <c r="BY556" s="14">
        <f t="shared" si="424"/>
        <v>0</v>
      </c>
      <c r="BZ556" s="1"/>
    </row>
    <row r="557" spans="1:104">
      <c r="A557" s="11">
        <v>5</v>
      </c>
      <c r="B557" s="11" t="s">
        <v>63</v>
      </c>
      <c r="C557" s="7"/>
      <c r="D557" s="7"/>
      <c r="E557" s="7">
        <f t="shared" si="400"/>
        <v>0</v>
      </c>
      <c r="F557" s="7"/>
      <c r="G557" s="7"/>
      <c r="H557" s="7">
        <f t="shared" si="401"/>
        <v>0</v>
      </c>
      <c r="I557" s="7"/>
      <c r="J557" s="7"/>
      <c r="K557" s="7">
        <f t="shared" si="402"/>
        <v>0</v>
      </c>
      <c r="L557" s="7"/>
      <c r="M557" s="7"/>
      <c r="N557" s="7">
        <f t="shared" si="403"/>
        <v>0</v>
      </c>
      <c r="O557" s="7"/>
      <c r="P557" s="7"/>
      <c r="Q557" s="7">
        <f t="shared" si="404"/>
        <v>0</v>
      </c>
      <c r="R557" s="7"/>
      <c r="S557" s="7"/>
      <c r="T557" s="7">
        <f t="shared" si="405"/>
        <v>0</v>
      </c>
      <c r="U557" s="7">
        <v>5</v>
      </c>
      <c r="V557" s="7">
        <v>31000</v>
      </c>
      <c r="W557" s="7">
        <f t="shared" si="406"/>
        <v>155000</v>
      </c>
      <c r="X557" s="7"/>
      <c r="Y557" s="7"/>
      <c r="Z557" s="7">
        <f t="shared" si="407"/>
        <v>0</v>
      </c>
      <c r="AA557" s="7"/>
      <c r="AB557" s="7"/>
      <c r="AC557" s="7">
        <f t="shared" si="408"/>
        <v>0</v>
      </c>
      <c r="AD557" s="7"/>
      <c r="AE557" s="7"/>
      <c r="AF557" s="7">
        <f t="shared" si="409"/>
        <v>0</v>
      </c>
      <c r="AG557" s="7">
        <v>1</v>
      </c>
      <c r="AH557" s="7">
        <v>33000</v>
      </c>
      <c r="AI557" s="7">
        <f t="shared" si="410"/>
        <v>33000</v>
      </c>
      <c r="AJ557" s="7"/>
      <c r="AK557" s="7"/>
      <c r="AL557" s="7">
        <f t="shared" si="411"/>
        <v>0</v>
      </c>
      <c r="AM557" s="7"/>
      <c r="AN557" s="7"/>
      <c r="AO557" s="7">
        <f t="shared" si="412"/>
        <v>0</v>
      </c>
      <c r="AP557" s="7"/>
      <c r="AQ557" s="7"/>
      <c r="AR557" s="7">
        <f t="shared" si="413"/>
        <v>0</v>
      </c>
      <c r="AS557" s="7"/>
      <c r="AT557" s="7"/>
      <c r="AU557" s="7">
        <f t="shared" si="414"/>
        <v>0</v>
      </c>
      <c r="AV557" s="14"/>
      <c r="AW557" s="14"/>
      <c r="AX557" s="14">
        <f t="shared" si="415"/>
        <v>0</v>
      </c>
      <c r="AY557" s="14"/>
      <c r="AZ557" s="14"/>
      <c r="BA557" s="14">
        <f t="shared" si="416"/>
        <v>0</v>
      </c>
      <c r="BB557" s="14"/>
      <c r="BC557" s="14"/>
      <c r="BD557" s="14">
        <f t="shared" si="417"/>
        <v>0</v>
      </c>
      <c r="BE557" s="14"/>
      <c r="BF557" s="14"/>
      <c r="BG557" s="14">
        <f t="shared" si="418"/>
        <v>0</v>
      </c>
      <c r="BH557" s="14"/>
      <c r="BI557" s="14"/>
      <c r="BJ557" s="14">
        <f t="shared" si="419"/>
        <v>0</v>
      </c>
      <c r="BK557" s="14"/>
      <c r="BL557" s="14"/>
      <c r="BM557" s="14">
        <f t="shared" si="420"/>
        <v>0</v>
      </c>
      <c r="BN557" s="14"/>
      <c r="BO557" s="14"/>
      <c r="BP557" s="14">
        <f t="shared" si="421"/>
        <v>0</v>
      </c>
      <c r="BQ557" s="14"/>
      <c r="BR557" s="14"/>
      <c r="BS557" s="14">
        <f t="shared" si="422"/>
        <v>0</v>
      </c>
      <c r="BT557" s="14"/>
      <c r="BU557" s="14"/>
      <c r="BV557" s="14">
        <f t="shared" si="423"/>
        <v>0</v>
      </c>
      <c r="BW557" s="14"/>
      <c r="BX557" s="14"/>
      <c r="BY557" s="14">
        <f t="shared" si="424"/>
        <v>0</v>
      </c>
      <c r="BZ557" s="1"/>
    </row>
    <row r="558" spans="1:104">
      <c r="A558" s="11">
        <v>6</v>
      </c>
      <c r="B558" s="11" t="s">
        <v>65</v>
      </c>
      <c r="C558" s="7"/>
      <c r="D558" s="7"/>
      <c r="E558" s="7">
        <f t="shared" si="400"/>
        <v>0</v>
      </c>
      <c r="F558" s="7"/>
      <c r="G558" s="7"/>
      <c r="H558" s="7">
        <f t="shared" si="401"/>
        <v>0</v>
      </c>
      <c r="I558" s="7">
        <v>34</v>
      </c>
      <c r="J558" s="7">
        <v>30000</v>
      </c>
      <c r="K558" s="7">
        <f t="shared" si="402"/>
        <v>1020000</v>
      </c>
      <c r="L558" s="7"/>
      <c r="M558" s="7"/>
      <c r="N558" s="7">
        <f t="shared" si="403"/>
        <v>0</v>
      </c>
      <c r="O558" s="7"/>
      <c r="P558" s="7"/>
      <c r="Q558" s="7">
        <f t="shared" si="404"/>
        <v>0</v>
      </c>
      <c r="R558" s="7"/>
      <c r="S558" s="7"/>
      <c r="T558" s="7">
        <f t="shared" si="405"/>
        <v>0</v>
      </c>
      <c r="U558" s="7"/>
      <c r="V558" s="7"/>
      <c r="W558" s="7">
        <f t="shared" si="406"/>
        <v>0</v>
      </c>
      <c r="X558" s="7"/>
      <c r="Y558" s="7"/>
      <c r="Z558" s="7">
        <f t="shared" si="407"/>
        <v>0</v>
      </c>
      <c r="AA558" s="7"/>
      <c r="AB558" s="7"/>
      <c r="AC558" s="7">
        <f t="shared" si="408"/>
        <v>0</v>
      </c>
      <c r="AD558" s="7"/>
      <c r="AE558" s="7"/>
      <c r="AF558" s="7">
        <f t="shared" si="409"/>
        <v>0</v>
      </c>
      <c r="AG558" s="7"/>
      <c r="AH558" s="7"/>
      <c r="AI558" s="7">
        <f t="shared" si="410"/>
        <v>0</v>
      </c>
      <c r="AJ558" s="7"/>
      <c r="AK558" s="7"/>
      <c r="AL558" s="7">
        <f t="shared" si="411"/>
        <v>0</v>
      </c>
      <c r="AM558" s="7"/>
      <c r="AN558" s="7"/>
      <c r="AO558" s="7">
        <f t="shared" si="412"/>
        <v>0</v>
      </c>
      <c r="AP558" s="7"/>
      <c r="AQ558" s="7"/>
      <c r="AR558" s="7">
        <f t="shared" si="413"/>
        <v>0</v>
      </c>
      <c r="AS558" s="7"/>
      <c r="AT558" s="7"/>
      <c r="AU558" s="7">
        <f t="shared" si="414"/>
        <v>0</v>
      </c>
      <c r="AV558" s="14"/>
      <c r="AW558" s="14"/>
      <c r="AX558" s="14">
        <f t="shared" si="415"/>
        <v>0</v>
      </c>
      <c r="AY558" s="14"/>
      <c r="AZ558" s="14"/>
      <c r="BA558" s="14">
        <f t="shared" si="416"/>
        <v>0</v>
      </c>
      <c r="BB558" s="14"/>
      <c r="BC558" s="14"/>
      <c r="BD558" s="14">
        <f t="shared" si="417"/>
        <v>0</v>
      </c>
      <c r="BE558" s="14"/>
      <c r="BF558" s="14"/>
      <c r="BG558" s="14">
        <f t="shared" si="418"/>
        <v>0</v>
      </c>
      <c r="BH558" s="14"/>
      <c r="BI558" s="14"/>
      <c r="BJ558" s="14">
        <f t="shared" si="419"/>
        <v>0</v>
      </c>
      <c r="BK558" s="14"/>
      <c r="BL558" s="14"/>
      <c r="BM558" s="14">
        <f t="shared" si="420"/>
        <v>0</v>
      </c>
      <c r="BN558" s="14"/>
      <c r="BO558" s="14"/>
      <c r="BP558" s="14">
        <f t="shared" si="421"/>
        <v>0</v>
      </c>
      <c r="BQ558" s="14"/>
      <c r="BR558" s="14"/>
      <c r="BS558" s="14">
        <f t="shared" si="422"/>
        <v>0</v>
      </c>
      <c r="BT558" s="14"/>
      <c r="BU558" s="14"/>
      <c r="BV558" s="14">
        <f t="shared" si="423"/>
        <v>0</v>
      </c>
      <c r="BW558" s="14"/>
      <c r="BX558" s="14"/>
      <c r="BY558" s="14">
        <f t="shared" si="424"/>
        <v>0</v>
      </c>
      <c r="BZ558" s="1"/>
    </row>
    <row r="559" spans="1:104">
      <c r="A559" s="11">
        <v>7</v>
      </c>
      <c r="B559" s="11" t="s">
        <v>67</v>
      </c>
      <c r="C559" s="7"/>
      <c r="D559" s="7"/>
      <c r="E559" s="7">
        <f t="shared" si="400"/>
        <v>0</v>
      </c>
      <c r="F559" s="7">
        <v>20</v>
      </c>
      <c r="G559" s="7">
        <v>16000</v>
      </c>
      <c r="H559" s="7">
        <f t="shared" si="401"/>
        <v>320000</v>
      </c>
      <c r="I559" s="7">
        <v>200</v>
      </c>
      <c r="J559" s="7">
        <v>13500</v>
      </c>
      <c r="K559" s="7">
        <f t="shared" si="402"/>
        <v>2700000</v>
      </c>
      <c r="L559" s="7"/>
      <c r="M559" s="7"/>
      <c r="N559" s="7">
        <f t="shared" si="403"/>
        <v>0</v>
      </c>
      <c r="O559" s="7"/>
      <c r="P559" s="7"/>
      <c r="Q559" s="7">
        <f t="shared" si="404"/>
        <v>0</v>
      </c>
      <c r="R559" s="7"/>
      <c r="S559" s="7"/>
      <c r="T559" s="7">
        <f t="shared" si="405"/>
        <v>0</v>
      </c>
      <c r="U559" s="7">
        <v>10</v>
      </c>
      <c r="V559" s="7">
        <v>16000</v>
      </c>
      <c r="W559" s="7">
        <f t="shared" si="406"/>
        <v>160000</v>
      </c>
      <c r="X559" s="7">
        <v>5</v>
      </c>
      <c r="Y559" s="7">
        <v>16000</v>
      </c>
      <c r="Z559" s="7">
        <f t="shared" si="407"/>
        <v>80000</v>
      </c>
      <c r="AA559" s="7">
        <v>30</v>
      </c>
      <c r="AB559" s="7">
        <v>17000</v>
      </c>
      <c r="AC559" s="7">
        <f t="shared" si="408"/>
        <v>510000</v>
      </c>
      <c r="AD559" s="7"/>
      <c r="AE559" s="7"/>
      <c r="AF559" s="7">
        <f t="shared" si="409"/>
        <v>0</v>
      </c>
      <c r="AG559" s="7"/>
      <c r="AH559" s="7"/>
      <c r="AI559" s="7">
        <f t="shared" si="410"/>
        <v>0</v>
      </c>
      <c r="AJ559" s="7">
        <v>3</v>
      </c>
      <c r="AK559" s="7">
        <v>17000</v>
      </c>
      <c r="AL559" s="7">
        <f t="shared" si="411"/>
        <v>51000</v>
      </c>
      <c r="AM559" s="7"/>
      <c r="AN559" s="7"/>
      <c r="AO559" s="7">
        <f t="shared" si="412"/>
        <v>0</v>
      </c>
      <c r="AP559" s="7"/>
      <c r="AQ559" s="7"/>
      <c r="AR559" s="7">
        <f t="shared" si="413"/>
        <v>0</v>
      </c>
      <c r="AS559" s="7"/>
      <c r="AT559" s="7"/>
      <c r="AU559" s="7">
        <f t="shared" si="414"/>
        <v>0</v>
      </c>
      <c r="AV559" s="14"/>
      <c r="AW559" s="14"/>
      <c r="AX559" s="14">
        <f t="shared" si="415"/>
        <v>0</v>
      </c>
      <c r="AY559" s="14"/>
      <c r="AZ559" s="14"/>
      <c r="BA559" s="14">
        <f t="shared" si="416"/>
        <v>0</v>
      </c>
      <c r="BB559" s="14"/>
      <c r="BC559" s="14"/>
      <c r="BD559" s="14">
        <f t="shared" si="417"/>
        <v>0</v>
      </c>
      <c r="BE559" s="14"/>
      <c r="BF559" s="14"/>
      <c r="BG559" s="14">
        <f t="shared" si="418"/>
        <v>0</v>
      </c>
      <c r="BH559" s="14"/>
      <c r="BI559" s="14"/>
      <c r="BJ559" s="14">
        <f t="shared" si="419"/>
        <v>0</v>
      </c>
      <c r="BK559" s="14"/>
      <c r="BL559" s="14"/>
      <c r="BM559" s="14">
        <f t="shared" si="420"/>
        <v>0</v>
      </c>
      <c r="BN559" s="14"/>
      <c r="BO559" s="14"/>
      <c r="BP559" s="14">
        <f t="shared" si="421"/>
        <v>0</v>
      </c>
      <c r="BQ559" s="14"/>
      <c r="BR559" s="14"/>
      <c r="BS559" s="14">
        <f t="shared" si="422"/>
        <v>0</v>
      </c>
      <c r="BT559" s="14"/>
      <c r="BU559" s="14"/>
      <c r="BV559" s="14">
        <f t="shared" si="423"/>
        <v>0</v>
      </c>
      <c r="BW559" s="14"/>
      <c r="BX559" s="14"/>
      <c r="BY559" s="14">
        <f t="shared" si="424"/>
        <v>0</v>
      </c>
      <c r="BZ559" s="1"/>
    </row>
    <row r="560" spans="1:104">
      <c r="A560" s="11">
        <v>8</v>
      </c>
      <c r="B560" s="11" t="s">
        <v>69</v>
      </c>
      <c r="C560" s="7"/>
      <c r="D560" s="7"/>
      <c r="E560" s="7">
        <f t="shared" si="400"/>
        <v>0</v>
      </c>
      <c r="F560" s="7">
        <v>40</v>
      </c>
      <c r="G560" s="7">
        <v>33000</v>
      </c>
      <c r="H560" s="7">
        <f t="shared" si="401"/>
        <v>1320000</v>
      </c>
      <c r="I560" s="7">
        <v>50</v>
      </c>
      <c r="J560" s="7">
        <v>31000</v>
      </c>
      <c r="K560" s="7">
        <f t="shared" si="402"/>
        <v>1550000</v>
      </c>
      <c r="L560" s="7"/>
      <c r="M560" s="7"/>
      <c r="N560" s="7">
        <f t="shared" si="403"/>
        <v>0</v>
      </c>
      <c r="O560" s="7">
        <v>70</v>
      </c>
      <c r="P560" s="7">
        <v>31000</v>
      </c>
      <c r="Q560" s="7">
        <f t="shared" si="404"/>
        <v>2170000</v>
      </c>
      <c r="R560" s="7">
        <v>25</v>
      </c>
      <c r="S560" s="7">
        <v>31000</v>
      </c>
      <c r="T560" s="7">
        <f t="shared" si="405"/>
        <v>775000</v>
      </c>
      <c r="U560" s="7">
        <v>15</v>
      </c>
      <c r="V560" s="7">
        <v>33000</v>
      </c>
      <c r="W560" s="7">
        <f t="shared" si="406"/>
        <v>495000</v>
      </c>
      <c r="X560" s="7">
        <v>10</v>
      </c>
      <c r="Y560" s="7">
        <v>33000</v>
      </c>
      <c r="Z560" s="7">
        <f t="shared" si="407"/>
        <v>330000</v>
      </c>
      <c r="AA560" s="7"/>
      <c r="AB560" s="7"/>
      <c r="AC560" s="7">
        <f t="shared" si="408"/>
        <v>0</v>
      </c>
      <c r="AD560" s="7"/>
      <c r="AE560" s="7"/>
      <c r="AF560" s="7">
        <f t="shared" si="409"/>
        <v>0</v>
      </c>
      <c r="AG560" s="7"/>
      <c r="AH560" s="7"/>
      <c r="AI560" s="7">
        <f t="shared" si="410"/>
        <v>0</v>
      </c>
      <c r="AJ560" s="7">
        <v>1</v>
      </c>
      <c r="AK560" s="7">
        <v>35000</v>
      </c>
      <c r="AL560" s="7">
        <f t="shared" si="411"/>
        <v>35000</v>
      </c>
      <c r="AM560" s="7"/>
      <c r="AN560" s="7"/>
      <c r="AO560" s="7">
        <f t="shared" si="412"/>
        <v>0</v>
      </c>
      <c r="AP560" s="7"/>
      <c r="AQ560" s="7"/>
      <c r="AR560" s="7">
        <f t="shared" si="413"/>
        <v>0</v>
      </c>
      <c r="AS560" s="7"/>
      <c r="AT560" s="7"/>
      <c r="AU560" s="7">
        <f t="shared" si="414"/>
        <v>0</v>
      </c>
      <c r="AV560" s="14"/>
      <c r="AW560" s="14"/>
      <c r="AX560" s="14">
        <f t="shared" si="415"/>
        <v>0</v>
      </c>
      <c r="AY560" s="14"/>
      <c r="AZ560" s="14"/>
      <c r="BA560" s="14">
        <f t="shared" si="416"/>
        <v>0</v>
      </c>
      <c r="BB560" s="14"/>
      <c r="BC560" s="14"/>
      <c r="BD560" s="14">
        <f t="shared" si="417"/>
        <v>0</v>
      </c>
      <c r="BE560" s="14"/>
      <c r="BF560" s="14"/>
      <c r="BG560" s="14">
        <f t="shared" si="418"/>
        <v>0</v>
      </c>
      <c r="BH560" s="14"/>
      <c r="BI560" s="14"/>
      <c r="BJ560" s="14">
        <f t="shared" si="419"/>
        <v>0</v>
      </c>
      <c r="BK560" s="14"/>
      <c r="BL560" s="14"/>
      <c r="BM560" s="14">
        <f t="shared" si="420"/>
        <v>0</v>
      </c>
      <c r="BN560" s="14"/>
      <c r="BO560" s="14"/>
      <c r="BP560" s="14">
        <f t="shared" si="421"/>
        <v>0</v>
      </c>
      <c r="BQ560" s="14"/>
      <c r="BR560" s="14"/>
      <c r="BS560" s="14">
        <f t="shared" si="422"/>
        <v>0</v>
      </c>
      <c r="BT560" s="14"/>
      <c r="BU560" s="14"/>
      <c r="BV560" s="14">
        <f t="shared" si="423"/>
        <v>0</v>
      </c>
      <c r="BW560" s="14"/>
      <c r="BX560" s="14"/>
      <c r="BY560" s="14">
        <f t="shared" si="424"/>
        <v>0</v>
      </c>
      <c r="BZ560" s="1"/>
    </row>
    <row r="561" spans="1:78">
      <c r="A561" s="11">
        <v>9</v>
      </c>
      <c r="B561" s="11" t="s">
        <v>72</v>
      </c>
      <c r="C561" s="7"/>
      <c r="D561" s="7"/>
      <c r="E561" s="7">
        <f t="shared" si="400"/>
        <v>0</v>
      </c>
      <c r="F561" s="7">
        <v>10</v>
      </c>
      <c r="G561" s="7">
        <v>11000</v>
      </c>
      <c r="H561" s="7">
        <f t="shared" si="401"/>
        <v>110000</v>
      </c>
      <c r="I561" s="7">
        <v>10</v>
      </c>
      <c r="J561" s="7">
        <v>11000</v>
      </c>
      <c r="K561" s="7">
        <f t="shared" si="402"/>
        <v>110000</v>
      </c>
      <c r="L561" s="7"/>
      <c r="M561" s="7"/>
      <c r="N561" s="7">
        <f t="shared" si="403"/>
        <v>0</v>
      </c>
      <c r="O561" s="7">
        <v>100</v>
      </c>
      <c r="P561" s="7">
        <v>11000</v>
      </c>
      <c r="Q561" s="7">
        <f t="shared" si="404"/>
        <v>1100000</v>
      </c>
      <c r="R561" s="7"/>
      <c r="S561" s="7"/>
      <c r="T561" s="7">
        <f t="shared" si="405"/>
        <v>0</v>
      </c>
      <c r="U561" s="7">
        <v>10</v>
      </c>
      <c r="V561" s="7">
        <v>11000</v>
      </c>
      <c r="W561" s="7">
        <f t="shared" si="406"/>
        <v>110000</v>
      </c>
      <c r="X561" s="7"/>
      <c r="Y561" s="7"/>
      <c r="Z561" s="7">
        <f t="shared" si="407"/>
        <v>0</v>
      </c>
      <c r="AA561" s="7"/>
      <c r="AB561" s="7"/>
      <c r="AC561" s="7">
        <f t="shared" si="408"/>
        <v>0</v>
      </c>
      <c r="AD561" s="7"/>
      <c r="AE561" s="7"/>
      <c r="AF561" s="7">
        <f t="shared" si="409"/>
        <v>0</v>
      </c>
      <c r="AG561" s="7"/>
      <c r="AH561" s="7"/>
      <c r="AI561" s="7">
        <f t="shared" si="410"/>
        <v>0</v>
      </c>
      <c r="AJ561" s="7">
        <v>2</v>
      </c>
      <c r="AK561" s="7">
        <v>13000</v>
      </c>
      <c r="AL561" s="7">
        <f t="shared" si="411"/>
        <v>26000</v>
      </c>
      <c r="AM561" s="7"/>
      <c r="AN561" s="7"/>
      <c r="AO561" s="7">
        <f t="shared" si="412"/>
        <v>0</v>
      </c>
      <c r="AP561" s="7"/>
      <c r="AQ561" s="7"/>
      <c r="AR561" s="7">
        <f t="shared" si="413"/>
        <v>0</v>
      </c>
      <c r="AS561" s="7"/>
      <c r="AT561" s="7"/>
      <c r="AU561" s="7">
        <f t="shared" si="414"/>
        <v>0</v>
      </c>
      <c r="AV561" s="14"/>
      <c r="AW561" s="14"/>
      <c r="AX561" s="14">
        <f t="shared" si="415"/>
        <v>0</v>
      </c>
      <c r="AY561" s="14"/>
      <c r="AZ561" s="14"/>
      <c r="BA561" s="14">
        <f t="shared" si="416"/>
        <v>0</v>
      </c>
      <c r="BB561" s="14"/>
      <c r="BC561" s="14"/>
      <c r="BD561" s="14">
        <f t="shared" si="417"/>
        <v>0</v>
      </c>
      <c r="BE561" s="14"/>
      <c r="BF561" s="14"/>
      <c r="BG561" s="14">
        <f t="shared" si="418"/>
        <v>0</v>
      </c>
      <c r="BH561" s="14"/>
      <c r="BI561" s="14"/>
      <c r="BJ561" s="14">
        <f t="shared" si="419"/>
        <v>0</v>
      </c>
      <c r="BK561" s="14"/>
      <c r="BL561" s="14"/>
      <c r="BM561" s="14">
        <f t="shared" si="420"/>
        <v>0</v>
      </c>
      <c r="BN561" s="14"/>
      <c r="BO561" s="14"/>
      <c r="BP561" s="14">
        <f t="shared" si="421"/>
        <v>0</v>
      </c>
      <c r="BQ561" s="14"/>
      <c r="BR561" s="14"/>
      <c r="BS561" s="14">
        <f t="shared" si="422"/>
        <v>0</v>
      </c>
      <c r="BT561" s="14"/>
      <c r="BU561" s="14"/>
      <c r="BV561" s="14">
        <f t="shared" si="423"/>
        <v>0</v>
      </c>
      <c r="BW561" s="14"/>
      <c r="BX561" s="14"/>
      <c r="BY561" s="14">
        <f t="shared" si="424"/>
        <v>0</v>
      </c>
      <c r="BZ561" s="1"/>
    </row>
    <row r="562" spans="1:78">
      <c r="A562" s="11">
        <v>10</v>
      </c>
      <c r="B562" s="11" t="s">
        <v>74</v>
      </c>
      <c r="C562" s="7"/>
      <c r="D562" s="7"/>
      <c r="E562" s="7">
        <f t="shared" si="400"/>
        <v>0</v>
      </c>
      <c r="F562" s="7">
        <v>20</v>
      </c>
      <c r="G562" s="7">
        <v>24000</v>
      </c>
      <c r="H562" s="7">
        <f t="shared" si="401"/>
        <v>480000</v>
      </c>
      <c r="I562" s="7"/>
      <c r="J562" s="7"/>
      <c r="K562" s="7">
        <f t="shared" si="402"/>
        <v>0</v>
      </c>
      <c r="L562" s="7"/>
      <c r="M562" s="7"/>
      <c r="N562" s="7">
        <f t="shared" si="403"/>
        <v>0</v>
      </c>
      <c r="O562" s="7">
        <v>50</v>
      </c>
      <c r="P562" s="7">
        <v>22000</v>
      </c>
      <c r="Q562" s="7">
        <f t="shared" si="404"/>
        <v>1100000</v>
      </c>
      <c r="R562" s="7"/>
      <c r="S562" s="7"/>
      <c r="T562" s="7">
        <f t="shared" si="405"/>
        <v>0</v>
      </c>
      <c r="U562" s="7"/>
      <c r="V562" s="7"/>
      <c r="W562" s="7">
        <f t="shared" si="406"/>
        <v>0</v>
      </c>
      <c r="X562" s="7">
        <v>10</v>
      </c>
      <c r="Y562" s="7">
        <v>24000</v>
      </c>
      <c r="Z562" s="7">
        <f t="shared" si="407"/>
        <v>240000</v>
      </c>
      <c r="AA562" s="7"/>
      <c r="AB562" s="7"/>
      <c r="AC562" s="7">
        <f t="shared" si="408"/>
        <v>0</v>
      </c>
      <c r="AD562" s="7"/>
      <c r="AE562" s="7"/>
      <c r="AF562" s="7">
        <f t="shared" si="409"/>
        <v>0</v>
      </c>
      <c r="AG562" s="7"/>
      <c r="AH562" s="7"/>
      <c r="AI562" s="7">
        <f t="shared" si="410"/>
        <v>0</v>
      </c>
      <c r="AJ562" s="7">
        <v>2</v>
      </c>
      <c r="AK562" s="7">
        <v>26000</v>
      </c>
      <c r="AL562" s="7">
        <f t="shared" si="411"/>
        <v>52000</v>
      </c>
      <c r="AM562" s="7"/>
      <c r="AN562" s="7"/>
      <c r="AO562" s="7">
        <f t="shared" si="412"/>
        <v>0</v>
      </c>
      <c r="AP562" s="7"/>
      <c r="AQ562" s="7"/>
      <c r="AR562" s="7">
        <f t="shared" si="413"/>
        <v>0</v>
      </c>
      <c r="AS562" s="7"/>
      <c r="AT562" s="7"/>
      <c r="AU562" s="7">
        <f t="shared" si="414"/>
        <v>0</v>
      </c>
      <c r="AV562" s="14"/>
      <c r="AW562" s="14"/>
      <c r="AX562" s="14">
        <f t="shared" si="415"/>
        <v>0</v>
      </c>
      <c r="AY562" s="14"/>
      <c r="AZ562" s="14"/>
      <c r="BA562" s="14">
        <f t="shared" si="416"/>
        <v>0</v>
      </c>
      <c r="BB562" s="14"/>
      <c r="BC562" s="14"/>
      <c r="BD562" s="14">
        <f t="shared" si="417"/>
        <v>0</v>
      </c>
      <c r="BE562" s="14"/>
      <c r="BF562" s="14"/>
      <c r="BG562" s="14">
        <f t="shared" si="418"/>
        <v>0</v>
      </c>
      <c r="BH562" s="14"/>
      <c r="BI562" s="14"/>
      <c r="BJ562" s="14">
        <f t="shared" si="419"/>
        <v>0</v>
      </c>
      <c r="BK562" s="14"/>
      <c r="BL562" s="14"/>
      <c r="BM562" s="14">
        <f t="shared" si="420"/>
        <v>0</v>
      </c>
      <c r="BN562" s="14"/>
      <c r="BO562" s="14"/>
      <c r="BP562" s="14">
        <f t="shared" si="421"/>
        <v>0</v>
      </c>
      <c r="BQ562" s="14"/>
      <c r="BR562" s="14"/>
      <c r="BS562" s="14">
        <f t="shared" si="422"/>
        <v>0</v>
      </c>
      <c r="BT562" s="14"/>
      <c r="BU562" s="14"/>
      <c r="BV562" s="14">
        <f t="shared" si="423"/>
        <v>0</v>
      </c>
      <c r="BW562" s="14"/>
      <c r="BX562" s="14"/>
      <c r="BY562" s="14">
        <f t="shared" si="424"/>
        <v>0</v>
      </c>
      <c r="BZ562" s="1"/>
    </row>
    <row r="563" spans="1:78">
      <c r="A563" s="11">
        <v>11</v>
      </c>
      <c r="B563" s="11" t="s">
        <v>94</v>
      </c>
      <c r="C563" s="7"/>
      <c r="D563" s="7"/>
      <c r="E563" s="7">
        <f t="shared" si="400"/>
        <v>0</v>
      </c>
      <c r="F563" s="7"/>
      <c r="G563" s="7"/>
      <c r="H563" s="7">
        <f t="shared" si="401"/>
        <v>0</v>
      </c>
      <c r="I563" s="7"/>
      <c r="J563" s="7"/>
      <c r="K563" s="7">
        <f t="shared" si="402"/>
        <v>0</v>
      </c>
      <c r="L563" s="7"/>
      <c r="M563" s="7"/>
      <c r="N563" s="7">
        <f t="shared" si="403"/>
        <v>0</v>
      </c>
      <c r="O563" s="7"/>
      <c r="P563" s="7"/>
      <c r="Q563" s="7">
        <f t="shared" si="404"/>
        <v>0</v>
      </c>
      <c r="R563" s="7">
        <v>30</v>
      </c>
      <c r="S563" s="7">
        <v>9000</v>
      </c>
      <c r="T563" s="7">
        <f t="shared" si="405"/>
        <v>270000</v>
      </c>
      <c r="U563" s="7"/>
      <c r="V563" s="7"/>
      <c r="W563" s="7">
        <f t="shared" si="406"/>
        <v>0</v>
      </c>
      <c r="X563" s="7"/>
      <c r="Y563" s="7"/>
      <c r="Z563" s="7">
        <f t="shared" si="407"/>
        <v>0</v>
      </c>
      <c r="AA563" s="7"/>
      <c r="AB563" s="7"/>
      <c r="AC563" s="7">
        <f t="shared" si="408"/>
        <v>0</v>
      </c>
      <c r="AD563" s="7"/>
      <c r="AE563" s="7"/>
      <c r="AF563" s="7">
        <f t="shared" si="409"/>
        <v>0</v>
      </c>
      <c r="AG563" s="7"/>
      <c r="AH563" s="7"/>
      <c r="AI563" s="7">
        <f t="shared" si="410"/>
        <v>0</v>
      </c>
      <c r="AJ563" s="7"/>
      <c r="AK563" s="7"/>
      <c r="AL563" s="7">
        <f t="shared" si="411"/>
        <v>0</v>
      </c>
      <c r="AM563" s="7"/>
      <c r="AN563" s="7"/>
      <c r="AO563" s="7">
        <f t="shared" si="412"/>
        <v>0</v>
      </c>
      <c r="AP563" s="7">
        <v>1</v>
      </c>
      <c r="AQ563" s="7">
        <v>10000</v>
      </c>
      <c r="AR563" s="7">
        <f t="shared" si="413"/>
        <v>10000</v>
      </c>
      <c r="AS563" s="7"/>
      <c r="AT563" s="7"/>
      <c r="AU563" s="7">
        <f t="shared" si="414"/>
        <v>0</v>
      </c>
      <c r="AV563" s="14"/>
      <c r="AW563" s="14"/>
      <c r="AX563" s="14">
        <f t="shared" si="415"/>
        <v>0</v>
      </c>
      <c r="AY563" s="14"/>
      <c r="AZ563" s="14"/>
      <c r="BA563" s="14">
        <f t="shared" si="416"/>
        <v>0</v>
      </c>
      <c r="BB563" s="14"/>
      <c r="BC563" s="14"/>
      <c r="BD563" s="14">
        <f t="shared" si="417"/>
        <v>0</v>
      </c>
      <c r="BE563" s="14"/>
      <c r="BF563" s="14"/>
      <c r="BG563" s="14">
        <f t="shared" si="418"/>
        <v>0</v>
      </c>
      <c r="BH563" s="14"/>
      <c r="BI563" s="14"/>
      <c r="BJ563" s="14">
        <f t="shared" si="419"/>
        <v>0</v>
      </c>
      <c r="BK563" s="14"/>
      <c r="BL563" s="14"/>
      <c r="BM563" s="14">
        <f t="shared" si="420"/>
        <v>0</v>
      </c>
      <c r="BN563" s="14"/>
      <c r="BO563" s="14"/>
      <c r="BP563" s="14">
        <f t="shared" si="421"/>
        <v>0</v>
      </c>
      <c r="BQ563" s="14"/>
      <c r="BR563" s="14"/>
      <c r="BS563" s="14">
        <f t="shared" si="422"/>
        <v>0</v>
      </c>
      <c r="BT563" s="14"/>
      <c r="BU563" s="14"/>
      <c r="BV563" s="14">
        <f t="shared" si="423"/>
        <v>0</v>
      </c>
      <c r="BW563" s="14"/>
      <c r="BX563" s="14"/>
      <c r="BY563" s="14">
        <f t="shared" si="424"/>
        <v>0</v>
      </c>
      <c r="BZ563" s="1"/>
    </row>
    <row r="564" spans="1:78">
      <c r="A564" s="11">
        <v>12</v>
      </c>
      <c r="B564" s="11" t="s">
        <v>78</v>
      </c>
      <c r="C564" s="7"/>
      <c r="D564" s="7"/>
      <c r="E564" s="7">
        <f t="shared" si="400"/>
        <v>0</v>
      </c>
      <c r="F564" s="7"/>
      <c r="G564" s="7"/>
      <c r="H564" s="7">
        <f t="shared" si="401"/>
        <v>0</v>
      </c>
      <c r="I564" s="7">
        <v>20</v>
      </c>
      <c r="J564" s="7">
        <v>6000</v>
      </c>
      <c r="K564" s="7">
        <f t="shared" si="402"/>
        <v>120000</v>
      </c>
      <c r="L564" s="7"/>
      <c r="M564" s="7"/>
      <c r="N564" s="7">
        <f t="shared" si="403"/>
        <v>0</v>
      </c>
      <c r="O564" s="7"/>
      <c r="P564" s="7"/>
      <c r="Q564" s="7">
        <f t="shared" si="404"/>
        <v>0</v>
      </c>
      <c r="R564" s="7"/>
      <c r="S564" s="7"/>
      <c r="T564" s="7">
        <f t="shared" si="405"/>
        <v>0</v>
      </c>
      <c r="U564" s="7"/>
      <c r="V564" s="7"/>
      <c r="W564" s="7">
        <f t="shared" si="406"/>
        <v>0</v>
      </c>
      <c r="X564" s="7"/>
      <c r="Y564" s="7"/>
      <c r="Z564" s="7">
        <f t="shared" si="407"/>
        <v>0</v>
      </c>
      <c r="AA564" s="7"/>
      <c r="AB564" s="7"/>
      <c r="AC564" s="7">
        <f t="shared" si="408"/>
        <v>0</v>
      </c>
      <c r="AD564" s="7"/>
      <c r="AE564" s="7"/>
      <c r="AF564" s="7">
        <f t="shared" si="409"/>
        <v>0</v>
      </c>
      <c r="AG564" s="7"/>
      <c r="AH564" s="7"/>
      <c r="AI564" s="7">
        <f t="shared" si="410"/>
        <v>0</v>
      </c>
      <c r="AJ564" s="7"/>
      <c r="AK564" s="7"/>
      <c r="AL564" s="7">
        <f t="shared" si="411"/>
        <v>0</v>
      </c>
      <c r="AM564" s="7">
        <v>6</v>
      </c>
      <c r="AN564" s="7">
        <v>9000</v>
      </c>
      <c r="AO564" s="7">
        <f t="shared" si="412"/>
        <v>54000</v>
      </c>
      <c r="AP564" s="7"/>
      <c r="AQ564" s="7"/>
      <c r="AR564" s="7">
        <f t="shared" si="413"/>
        <v>0</v>
      </c>
      <c r="AS564" s="7"/>
      <c r="AT564" s="7"/>
      <c r="AU564" s="7">
        <f t="shared" si="414"/>
        <v>0</v>
      </c>
      <c r="AV564" s="14"/>
      <c r="AW564" s="14"/>
      <c r="AX564" s="14">
        <f t="shared" si="415"/>
        <v>0</v>
      </c>
      <c r="AY564" s="14"/>
      <c r="AZ564" s="14"/>
      <c r="BA564" s="14">
        <f t="shared" si="416"/>
        <v>0</v>
      </c>
      <c r="BB564" s="14"/>
      <c r="BC564" s="14"/>
      <c r="BD564" s="14">
        <f t="shared" si="417"/>
        <v>0</v>
      </c>
      <c r="BE564" s="14"/>
      <c r="BF564" s="14"/>
      <c r="BG564" s="14">
        <f t="shared" si="418"/>
        <v>0</v>
      </c>
      <c r="BH564" s="14"/>
      <c r="BI564" s="14"/>
      <c r="BJ564" s="14">
        <f t="shared" si="419"/>
        <v>0</v>
      </c>
      <c r="BK564" s="14"/>
      <c r="BL564" s="14"/>
      <c r="BM564" s="14">
        <f t="shared" si="420"/>
        <v>0</v>
      </c>
      <c r="BN564" s="14"/>
      <c r="BO564" s="14"/>
      <c r="BP564" s="14">
        <f t="shared" si="421"/>
        <v>0</v>
      </c>
      <c r="BQ564" s="14"/>
      <c r="BR564" s="14"/>
      <c r="BS564" s="14">
        <f t="shared" si="422"/>
        <v>0</v>
      </c>
      <c r="BT564" s="14"/>
      <c r="BU564" s="14"/>
      <c r="BV564" s="14">
        <f t="shared" si="423"/>
        <v>0</v>
      </c>
      <c r="BW564" s="14"/>
      <c r="BX564" s="14"/>
      <c r="BY564" s="14">
        <f t="shared" si="424"/>
        <v>0</v>
      </c>
      <c r="BZ564" s="1"/>
    </row>
    <row r="565" spans="1:78">
      <c r="A565" s="11">
        <v>13</v>
      </c>
      <c r="B565" s="11" t="s">
        <v>80</v>
      </c>
      <c r="C565" s="7"/>
      <c r="D565" s="7"/>
      <c r="E565" s="7">
        <f t="shared" si="400"/>
        <v>0</v>
      </c>
      <c r="F565" s="7">
        <v>100</v>
      </c>
      <c r="G565" s="7">
        <v>2200</v>
      </c>
      <c r="H565" s="7">
        <f t="shared" si="401"/>
        <v>220000</v>
      </c>
      <c r="I565" s="7"/>
      <c r="J565" s="7"/>
      <c r="K565" s="7">
        <f t="shared" si="402"/>
        <v>0</v>
      </c>
      <c r="L565" s="7"/>
      <c r="M565" s="7"/>
      <c r="N565" s="7">
        <f t="shared" si="403"/>
        <v>0</v>
      </c>
      <c r="O565" s="7">
        <v>1000</v>
      </c>
      <c r="P565" s="7">
        <v>2000</v>
      </c>
      <c r="Q565" s="7">
        <f t="shared" si="404"/>
        <v>2000000</v>
      </c>
      <c r="R565" s="7"/>
      <c r="S565" s="7"/>
      <c r="T565" s="7">
        <f t="shared" si="405"/>
        <v>0</v>
      </c>
      <c r="U565" s="7">
        <v>50</v>
      </c>
      <c r="V565" s="7">
        <v>2200</v>
      </c>
      <c r="W565" s="7">
        <f t="shared" si="406"/>
        <v>110000</v>
      </c>
      <c r="X565" s="7"/>
      <c r="Y565" s="7"/>
      <c r="Z565" s="7">
        <f t="shared" si="407"/>
        <v>0</v>
      </c>
      <c r="AA565" s="7"/>
      <c r="AB565" s="7"/>
      <c r="AC565" s="7">
        <f t="shared" si="408"/>
        <v>0</v>
      </c>
      <c r="AD565" s="7"/>
      <c r="AE565" s="7"/>
      <c r="AF565" s="7">
        <f t="shared" si="409"/>
        <v>0</v>
      </c>
      <c r="AG565" s="7"/>
      <c r="AH565" s="7"/>
      <c r="AI565" s="7">
        <f t="shared" si="410"/>
        <v>0</v>
      </c>
      <c r="AJ565" s="7"/>
      <c r="AK565" s="7"/>
      <c r="AL565" s="7">
        <f t="shared" si="411"/>
        <v>0</v>
      </c>
      <c r="AM565" s="7"/>
      <c r="AN565" s="7"/>
      <c r="AO565" s="7">
        <f t="shared" si="412"/>
        <v>0</v>
      </c>
      <c r="AP565" s="7">
        <v>10</v>
      </c>
      <c r="AQ565" s="7">
        <v>3000</v>
      </c>
      <c r="AR565" s="7">
        <f t="shared" si="413"/>
        <v>30000</v>
      </c>
      <c r="AS565" s="7"/>
      <c r="AT565" s="7"/>
      <c r="AU565" s="7">
        <f t="shared" si="414"/>
        <v>0</v>
      </c>
      <c r="AV565" s="14"/>
      <c r="AW565" s="14"/>
      <c r="AX565" s="14">
        <f t="shared" si="415"/>
        <v>0</v>
      </c>
      <c r="AY565" s="14"/>
      <c r="AZ565" s="14"/>
      <c r="BA565" s="14">
        <f t="shared" si="416"/>
        <v>0</v>
      </c>
      <c r="BB565" s="14"/>
      <c r="BC565" s="14"/>
      <c r="BD565" s="14">
        <f t="shared" si="417"/>
        <v>0</v>
      </c>
      <c r="BE565" s="14"/>
      <c r="BF565" s="14"/>
      <c r="BG565" s="14">
        <f t="shared" si="418"/>
        <v>0</v>
      </c>
      <c r="BH565" s="14"/>
      <c r="BI565" s="14"/>
      <c r="BJ565" s="14">
        <f t="shared" si="419"/>
        <v>0</v>
      </c>
      <c r="BK565" s="14"/>
      <c r="BL565" s="14"/>
      <c r="BM565" s="14">
        <f t="shared" si="420"/>
        <v>0</v>
      </c>
      <c r="BN565" s="14"/>
      <c r="BO565" s="14"/>
      <c r="BP565" s="14">
        <f t="shared" si="421"/>
        <v>0</v>
      </c>
      <c r="BQ565" s="14"/>
      <c r="BR565" s="14"/>
      <c r="BS565" s="14">
        <f t="shared" si="422"/>
        <v>0</v>
      </c>
      <c r="BT565" s="14"/>
      <c r="BU565" s="14"/>
      <c r="BV565" s="14">
        <f t="shared" si="423"/>
        <v>0</v>
      </c>
      <c r="BW565" s="14"/>
      <c r="BX565" s="14"/>
      <c r="BY565" s="14">
        <f t="shared" si="424"/>
        <v>0</v>
      </c>
      <c r="BZ565" s="1"/>
    </row>
    <row r="566" spans="1:78">
      <c r="A566" s="11">
        <v>14</v>
      </c>
      <c r="B566" s="11" t="s">
        <v>83</v>
      </c>
      <c r="C566" s="7"/>
      <c r="D566" s="7"/>
      <c r="E566" s="7">
        <f t="shared" si="400"/>
        <v>0</v>
      </c>
      <c r="F566" s="7">
        <v>20</v>
      </c>
      <c r="G566" s="7">
        <v>16000</v>
      </c>
      <c r="H566" s="7">
        <f t="shared" si="401"/>
        <v>320000</v>
      </c>
      <c r="I566" s="7"/>
      <c r="J566" s="7"/>
      <c r="K566" s="7">
        <f t="shared" si="402"/>
        <v>0</v>
      </c>
      <c r="L566" s="7"/>
      <c r="M566" s="7"/>
      <c r="N566" s="7">
        <f t="shared" si="403"/>
        <v>0</v>
      </c>
      <c r="O566" s="7"/>
      <c r="P566" s="7"/>
      <c r="Q566" s="7">
        <f t="shared" si="404"/>
        <v>0</v>
      </c>
      <c r="R566" s="7">
        <v>10</v>
      </c>
      <c r="S566" s="7">
        <v>16000</v>
      </c>
      <c r="T566" s="7">
        <f t="shared" si="405"/>
        <v>160000</v>
      </c>
      <c r="U566" s="7">
        <v>5</v>
      </c>
      <c r="V566" s="7">
        <v>16000</v>
      </c>
      <c r="W566" s="7">
        <f t="shared" si="406"/>
        <v>80000</v>
      </c>
      <c r="X566" s="7"/>
      <c r="Y566" s="7"/>
      <c r="Z566" s="7">
        <f t="shared" si="407"/>
        <v>0</v>
      </c>
      <c r="AA566" s="7"/>
      <c r="AB566" s="7"/>
      <c r="AC566" s="7">
        <f t="shared" si="408"/>
        <v>0</v>
      </c>
      <c r="AD566" s="7"/>
      <c r="AE566" s="7"/>
      <c r="AF566" s="7">
        <f t="shared" si="409"/>
        <v>0</v>
      </c>
      <c r="AG566" s="7"/>
      <c r="AH566" s="7"/>
      <c r="AI566" s="7">
        <f t="shared" si="410"/>
        <v>0</v>
      </c>
      <c r="AJ566" s="7">
        <v>1</v>
      </c>
      <c r="AK566" s="7">
        <v>18000</v>
      </c>
      <c r="AL566" s="7">
        <f t="shared" si="411"/>
        <v>18000</v>
      </c>
      <c r="AM566" s="7"/>
      <c r="AN566" s="7"/>
      <c r="AO566" s="7">
        <f t="shared" si="412"/>
        <v>0</v>
      </c>
      <c r="AP566" s="7"/>
      <c r="AQ566" s="7"/>
      <c r="AR566" s="7">
        <f t="shared" si="413"/>
        <v>0</v>
      </c>
      <c r="AS566" s="7"/>
      <c r="AT566" s="7"/>
      <c r="AU566" s="7">
        <f t="shared" si="414"/>
        <v>0</v>
      </c>
      <c r="AV566" s="14"/>
      <c r="AW566" s="14"/>
      <c r="AX566" s="14">
        <f t="shared" si="415"/>
        <v>0</v>
      </c>
      <c r="AY566" s="14"/>
      <c r="AZ566" s="14"/>
      <c r="BA566" s="14">
        <f t="shared" si="416"/>
        <v>0</v>
      </c>
      <c r="BB566" s="14"/>
      <c r="BC566" s="14"/>
      <c r="BD566" s="14">
        <f t="shared" si="417"/>
        <v>0</v>
      </c>
      <c r="BE566" s="14"/>
      <c r="BF566" s="14"/>
      <c r="BG566" s="14">
        <f t="shared" si="418"/>
        <v>0</v>
      </c>
      <c r="BH566" s="14"/>
      <c r="BI566" s="14"/>
      <c r="BJ566" s="14">
        <f t="shared" si="419"/>
        <v>0</v>
      </c>
      <c r="BK566" s="14"/>
      <c r="BL566" s="14"/>
      <c r="BM566" s="14">
        <f t="shared" si="420"/>
        <v>0</v>
      </c>
      <c r="BN566" s="14"/>
      <c r="BO566" s="14"/>
      <c r="BP566" s="14">
        <f t="shared" si="421"/>
        <v>0</v>
      </c>
      <c r="BQ566" s="14"/>
      <c r="BR566" s="14"/>
      <c r="BS566" s="14">
        <f t="shared" si="422"/>
        <v>0</v>
      </c>
      <c r="BT566" s="14"/>
      <c r="BU566" s="14"/>
      <c r="BV566" s="14">
        <f t="shared" si="423"/>
        <v>0</v>
      </c>
      <c r="BW566" s="14"/>
      <c r="BX566" s="14"/>
      <c r="BY566" s="14">
        <f t="shared" si="424"/>
        <v>0</v>
      </c>
      <c r="BZ566" s="1"/>
    </row>
    <row r="567" spans="1:78">
      <c r="A567" s="11">
        <v>15</v>
      </c>
      <c r="B567" s="11" t="s">
        <v>84</v>
      </c>
      <c r="C567" s="7"/>
      <c r="D567" s="7"/>
      <c r="E567" s="7">
        <f t="shared" si="400"/>
        <v>0</v>
      </c>
      <c r="F567" s="7"/>
      <c r="G567" s="7"/>
      <c r="H567" s="7">
        <f t="shared" si="401"/>
        <v>0</v>
      </c>
      <c r="I567" s="7"/>
      <c r="J567" s="7"/>
      <c r="K567" s="7">
        <f t="shared" si="402"/>
        <v>0</v>
      </c>
      <c r="L567" s="7"/>
      <c r="M567" s="7"/>
      <c r="N567" s="7">
        <f t="shared" si="403"/>
        <v>0</v>
      </c>
      <c r="O567" s="7"/>
      <c r="P567" s="7"/>
      <c r="Q567" s="7">
        <f t="shared" si="404"/>
        <v>0</v>
      </c>
      <c r="R567" s="7"/>
      <c r="S567" s="7"/>
      <c r="T567" s="7">
        <f t="shared" si="405"/>
        <v>0</v>
      </c>
      <c r="U567" s="7"/>
      <c r="V567" s="7"/>
      <c r="W567" s="7">
        <f t="shared" si="406"/>
        <v>0</v>
      </c>
      <c r="X567" s="7"/>
      <c r="Y567" s="7"/>
      <c r="Z567" s="7">
        <f t="shared" si="407"/>
        <v>0</v>
      </c>
      <c r="AA567" s="7"/>
      <c r="AB567" s="7"/>
      <c r="AC567" s="7">
        <f t="shared" si="408"/>
        <v>0</v>
      </c>
      <c r="AD567" s="7"/>
      <c r="AE567" s="7"/>
      <c r="AF567" s="7">
        <f t="shared" si="409"/>
        <v>0</v>
      </c>
      <c r="AG567" s="7">
        <v>2</v>
      </c>
      <c r="AH567" s="7">
        <v>25000</v>
      </c>
      <c r="AI567" s="7">
        <f t="shared" si="410"/>
        <v>50000</v>
      </c>
      <c r="AJ567" s="7">
        <v>4</v>
      </c>
      <c r="AK567" s="7">
        <v>30000</v>
      </c>
      <c r="AL567" s="7">
        <f t="shared" si="411"/>
        <v>120000</v>
      </c>
      <c r="AM567" s="7"/>
      <c r="AN567" s="7"/>
      <c r="AO567" s="7">
        <f t="shared" si="412"/>
        <v>0</v>
      </c>
      <c r="AP567" s="7"/>
      <c r="AQ567" s="7"/>
      <c r="AR567" s="7">
        <f t="shared" si="413"/>
        <v>0</v>
      </c>
      <c r="AS567" s="7"/>
      <c r="AT567" s="7"/>
      <c r="AU567" s="7">
        <f t="shared" si="414"/>
        <v>0</v>
      </c>
      <c r="AV567" s="14"/>
      <c r="AW567" s="14"/>
      <c r="AX567" s="14">
        <f t="shared" si="415"/>
        <v>0</v>
      </c>
      <c r="AY567" s="14"/>
      <c r="AZ567" s="14"/>
      <c r="BA567" s="14">
        <f t="shared" si="416"/>
        <v>0</v>
      </c>
      <c r="BB567" s="14"/>
      <c r="BC567" s="14"/>
      <c r="BD567" s="14">
        <f t="shared" si="417"/>
        <v>0</v>
      </c>
      <c r="BE567" s="14"/>
      <c r="BF567" s="14"/>
      <c r="BG567" s="14">
        <f t="shared" si="418"/>
        <v>0</v>
      </c>
      <c r="BH567" s="14"/>
      <c r="BI567" s="14"/>
      <c r="BJ567" s="14">
        <f t="shared" si="419"/>
        <v>0</v>
      </c>
      <c r="BK567" s="14"/>
      <c r="BL567" s="14"/>
      <c r="BM567" s="14">
        <f t="shared" si="420"/>
        <v>0</v>
      </c>
      <c r="BN567" s="14"/>
      <c r="BO567" s="14"/>
      <c r="BP567" s="14">
        <f t="shared" si="421"/>
        <v>0</v>
      </c>
      <c r="BQ567" s="14"/>
      <c r="BR567" s="14"/>
      <c r="BS567" s="14">
        <f t="shared" si="422"/>
        <v>0</v>
      </c>
      <c r="BT567" s="14"/>
      <c r="BU567" s="14"/>
      <c r="BV567" s="14">
        <f t="shared" si="423"/>
        <v>0</v>
      </c>
      <c r="BW567" s="14"/>
      <c r="BX567" s="14"/>
      <c r="BY567" s="14">
        <f t="shared" si="424"/>
        <v>0</v>
      </c>
      <c r="BZ567" s="1"/>
    </row>
    <row r="568" spans="1:78">
      <c r="A568" s="11">
        <v>16</v>
      </c>
      <c r="B568" s="11" t="s">
        <v>85</v>
      </c>
      <c r="C568" s="7"/>
      <c r="D568" s="7"/>
      <c r="E568" s="7">
        <f t="shared" si="400"/>
        <v>0</v>
      </c>
      <c r="F568" s="7"/>
      <c r="G568" s="7"/>
      <c r="H568" s="7">
        <f t="shared" si="401"/>
        <v>0</v>
      </c>
      <c r="I568" s="7"/>
      <c r="J568" s="7"/>
      <c r="K568" s="7">
        <f t="shared" si="402"/>
        <v>0</v>
      </c>
      <c r="L568" s="7"/>
      <c r="M568" s="7"/>
      <c r="N568" s="7">
        <f t="shared" si="403"/>
        <v>0</v>
      </c>
      <c r="O568" s="7"/>
      <c r="P568" s="7"/>
      <c r="Q568" s="7">
        <f t="shared" si="404"/>
        <v>0</v>
      </c>
      <c r="R568" s="7"/>
      <c r="S568" s="7"/>
      <c r="T568" s="7">
        <f t="shared" si="405"/>
        <v>0</v>
      </c>
      <c r="U568" s="7"/>
      <c r="V568" s="7"/>
      <c r="W568" s="7">
        <f t="shared" si="406"/>
        <v>0</v>
      </c>
      <c r="X568" s="7"/>
      <c r="Y568" s="7"/>
      <c r="Z568" s="7">
        <f t="shared" si="407"/>
        <v>0</v>
      </c>
      <c r="AA568" s="7"/>
      <c r="AB568" s="7"/>
      <c r="AC568" s="7">
        <f t="shared" si="408"/>
        <v>0</v>
      </c>
      <c r="AD568" s="7"/>
      <c r="AE568" s="7"/>
      <c r="AF568" s="7">
        <f t="shared" si="409"/>
        <v>0</v>
      </c>
      <c r="AG568" s="7"/>
      <c r="AH568" s="7"/>
      <c r="AI568" s="7">
        <f t="shared" si="410"/>
        <v>0</v>
      </c>
      <c r="AJ568" s="7"/>
      <c r="AK568" s="7"/>
      <c r="AL568" s="7">
        <f t="shared" si="411"/>
        <v>0</v>
      </c>
      <c r="AM568" s="7"/>
      <c r="AN568" s="7"/>
      <c r="AO568" s="7">
        <f t="shared" si="412"/>
        <v>0</v>
      </c>
      <c r="AP568" s="7"/>
      <c r="AQ568" s="7"/>
      <c r="AR568" s="7">
        <f t="shared" si="413"/>
        <v>0</v>
      </c>
      <c r="AS568" s="7"/>
      <c r="AT568" s="7"/>
      <c r="AU568" s="7">
        <f t="shared" si="414"/>
        <v>0</v>
      </c>
      <c r="AV568" s="14"/>
      <c r="AW568" s="14"/>
      <c r="AX568" s="14">
        <f t="shared" si="415"/>
        <v>0</v>
      </c>
      <c r="AY568" s="14"/>
      <c r="AZ568" s="14"/>
      <c r="BA568" s="14">
        <f t="shared" si="416"/>
        <v>0</v>
      </c>
      <c r="BB568" s="14"/>
      <c r="BC568" s="14"/>
      <c r="BD568" s="14">
        <f t="shared" si="417"/>
        <v>0</v>
      </c>
      <c r="BE568" s="14"/>
      <c r="BF568" s="14"/>
      <c r="BG568" s="14">
        <f t="shared" si="418"/>
        <v>0</v>
      </c>
      <c r="BH568" s="14"/>
      <c r="BI568" s="14"/>
      <c r="BJ568" s="14">
        <f t="shared" si="419"/>
        <v>0</v>
      </c>
      <c r="BK568" s="14"/>
      <c r="BL568" s="14"/>
      <c r="BM568" s="14">
        <f t="shared" si="420"/>
        <v>0</v>
      </c>
      <c r="BN568" s="14"/>
      <c r="BO568" s="14"/>
      <c r="BP568" s="14">
        <f t="shared" si="421"/>
        <v>0</v>
      </c>
      <c r="BQ568" s="14"/>
      <c r="BR568" s="14"/>
      <c r="BS568" s="14">
        <f t="shared" si="422"/>
        <v>0</v>
      </c>
      <c r="BT568" s="14"/>
      <c r="BU568" s="14"/>
      <c r="BV568" s="14">
        <f t="shared" si="423"/>
        <v>0</v>
      </c>
      <c r="BW568" s="14"/>
      <c r="BX568" s="14"/>
      <c r="BY568" s="14">
        <f t="shared" si="424"/>
        <v>0</v>
      </c>
      <c r="BZ568" s="1"/>
    </row>
    <row r="569" spans="1:78">
      <c r="A569" s="11">
        <v>17</v>
      </c>
      <c r="B569" s="11" t="s">
        <v>86</v>
      </c>
      <c r="C569" s="7"/>
      <c r="D569" s="7"/>
      <c r="E569" s="7">
        <f t="shared" si="400"/>
        <v>0</v>
      </c>
      <c r="F569" s="7"/>
      <c r="G569" s="7"/>
      <c r="H569" s="7">
        <f t="shared" si="401"/>
        <v>0</v>
      </c>
      <c r="I569" s="7"/>
      <c r="J569" s="7"/>
      <c r="K569" s="7">
        <f t="shared" si="402"/>
        <v>0</v>
      </c>
      <c r="L569" s="7"/>
      <c r="M569" s="7"/>
      <c r="N569" s="7">
        <f t="shared" si="403"/>
        <v>0</v>
      </c>
      <c r="O569" s="7"/>
      <c r="P569" s="7"/>
      <c r="Q569" s="7">
        <f t="shared" si="404"/>
        <v>0</v>
      </c>
      <c r="R569" s="7"/>
      <c r="S569" s="7"/>
      <c r="T569" s="7">
        <f t="shared" si="405"/>
        <v>0</v>
      </c>
      <c r="U569" s="7"/>
      <c r="V569" s="7"/>
      <c r="W569" s="7">
        <f t="shared" si="406"/>
        <v>0</v>
      </c>
      <c r="X569" s="7"/>
      <c r="Y569" s="7"/>
      <c r="Z569" s="7">
        <f t="shared" si="407"/>
        <v>0</v>
      </c>
      <c r="AA569" s="7"/>
      <c r="AB569" s="7"/>
      <c r="AC569" s="7">
        <f t="shared" si="408"/>
        <v>0</v>
      </c>
      <c r="AD569" s="7"/>
      <c r="AE569" s="7"/>
      <c r="AF569" s="7">
        <f t="shared" si="409"/>
        <v>0</v>
      </c>
      <c r="AG569" s="7"/>
      <c r="AH569" s="7"/>
      <c r="AI569" s="7">
        <f t="shared" si="410"/>
        <v>0</v>
      </c>
      <c r="AJ569" s="7"/>
      <c r="AK569" s="7"/>
      <c r="AL569" s="7">
        <f t="shared" si="411"/>
        <v>0</v>
      </c>
      <c r="AM569" s="7"/>
      <c r="AN569" s="7"/>
      <c r="AO569" s="7">
        <f t="shared" si="412"/>
        <v>0</v>
      </c>
      <c r="AP569" s="7"/>
      <c r="AQ569" s="7"/>
      <c r="AR569" s="7">
        <f t="shared" si="413"/>
        <v>0</v>
      </c>
      <c r="AS569" s="7"/>
      <c r="AT569" s="7"/>
      <c r="AU569" s="7">
        <f t="shared" si="414"/>
        <v>0</v>
      </c>
      <c r="AV569" s="14"/>
      <c r="AW569" s="14"/>
      <c r="AX569" s="14">
        <f t="shared" si="415"/>
        <v>0</v>
      </c>
      <c r="AY569" s="14"/>
      <c r="AZ569" s="14"/>
      <c r="BA569" s="14">
        <f t="shared" si="416"/>
        <v>0</v>
      </c>
      <c r="BB569" s="14"/>
      <c r="BC569" s="14"/>
      <c r="BD569" s="14">
        <f t="shared" si="417"/>
        <v>0</v>
      </c>
      <c r="BE569" s="14"/>
      <c r="BF569" s="14"/>
      <c r="BG569" s="14">
        <f t="shared" si="418"/>
        <v>0</v>
      </c>
      <c r="BH569" s="14"/>
      <c r="BI569" s="14"/>
      <c r="BJ569" s="14">
        <f t="shared" si="419"/>
        <v>0</v>
      </c>
      <c r="BK569" s="14"/>
      <c r="BL569" s="14"/>
      <c r="BM569" s="14">
        <f t="shared" si="420"/>
        <v>0</v>
      </c>
      <c r="BN569" s="14"/>
      <c r="BO569" s="14"/>
      <c r="BP569" s="14">
        <f t="shared" si="421"/>
        <v>0</v>
      </c>
      <c r="BQ569" s="14"/>
      <c r="BR569" s="14"/>
      <c r="BS569" s="14">
        <f t="shared" si="422"/>
        <v>0</v>
      </c>
      <c r="BT569" s="14"/>
      <c r="BU569" s="14"/>
      <c r="BV569" s="14">
        <f t="shared" si="423"/>
        <v>0</v>
      </c>
      <c r="BW569" s="14"/>
      <c r="BX569" s="14"/>
      <c r="BY569" s="14">
        <f t="shared" si="424"/>
        <v>0</v>
      </c>
      <c r="BZ569" s="1"/>
    </row>
    <row r="570" spans="1:78">
      <c r="A570" s="11">
        <v>18</v>
      </c>
      <c r="B570" s="11"/>
      <c r="C570" s="7"/>
      <c r="D570" s="7"/>
      <c r="E570" s="7">
        <f t="shared" si="400"/>
        <v>0</v>
      </c>
      <c r="F570" s="7"/>
      <c r="G570" s="7"/>
      <c r="H570" s="7">
        <f t="shared" si="401"/>
        <v>0</v>
      </c>
      <c r="I570" s="7"/>
      <c r="J570" s="7"/>
      <c r="K570" s="7">
        <f t="shared" si="402"/>
        <v>0</v>
      </c>
      <c r="L570" s="7"/>
      <c r="M570" s="7"/>
      <c r="N570" s="7">
        <f t="shared" si="403"/>
        <v>0</v>
      </c>
      <c r="O570" s="7"/>
      <c r="P570" s="7"/>
      <c r="Q570" s="7">
        <f t="shared" si="404"/>
        <v>0</v>
      </c>
      <c r="R570" s="7"/>
      <c r="S570" s="7"/>
      <c r="T570" s="7">
        <f t="shared" si="405"/>
        <v>0</v>
      </c>
      <c r="U570" s="7"/>
      <c r="V570" s="7"/>
      <c r="W570" s="7">
        <f t="shared" si="406"/>
        <v>0</v>
      </c>
      <c r="X570" s="7"/>
      <c r="Y570" s="7"/>
      <c r="Z570" s="7">
        <f t="shared" si="407"/>
        <v>0</v>
      </c>
      <c r="AA570" s="7"/>
      <c r="AB570" s="7"/>
      <c r="AC570" s="7">
        <f t="shared" si="408"/>
        <v>0</v>
      </c>
      <c r="AD570" s="7"/>
      <c r="AE570" s="7"/>
      <c r="AF570" s="7">
        <f t="shared" si="409"/>
        <v>0</v>
      </c>
      <c r="AG570" s="7"/>
      <c r="AH570" s="7"/>
      <c r="AI570" s="7">
        <f t="shared" si="410"/>
        <v>0</v>
      </c>
      <c r="AJ570" s="7"/>
      <c r="AK570" s="7"/>
      <c r="AL570" s="7">
        <f t="shared" si="411"/>
        <v>0</v>
      </c>
      <c r="AM570" s="7"/>
      <c r="AN570" s="7"/>
      <c r="AO570" s="7">
        <f t="shared" si="412"/>
        <v>0</v>
      </c>
      <c r="AP570" s="7"/>
      <c r="AQ570" s="7"/>
      <c r="AR570" s="7">
        <f t="shared" si="413"/>
        <v>0</v>
      </c>
      <c r="AS570" s="7"/>
      <c r="AT570" s="7"/>
      <c r="AU570" s="7">
        <f t="shared" si="414"/>
        <v>0</v>
      </c>
      <c r="AV570" s="14"/>
      <c r="AW570" s="14"/>
      <c r="AX570" s="14">
        <f t="shared" si="415"/>
        <v>0</v>
      </c>
      <c r="AY570" s="14"/>
      <c r="AZ570" s="14"/>
      <c r="BA570" s="14">
        <f t="shared" si="416"/>
        <v>0</v>
      </c>
      <c r="BB570" s="14"/>
      <c r="BC570" s="14"/>
      <c r="BD570" s="14">
        <f t="shared" si="417"/>
        <v>0</v>
      </c>
      <c r="BE570" s="14"/>
      <c r="BF570" s="14"/>
      <c r="BG570" s="14">
        <f t="shared" si="418"/>
        <v>0</v>
      </c>
      <c r="BH570" s="14"/>
      <c r="BI570" s="14"/>
      <c r="BJ570" s="14">
        <f t="shared" si="419"/>
        <v>0</v>
      </c>
      <c r="BK570" s="14"/>
      <c r="BL570" s="14"/>
      <c r="BM570" s="14">
        <f t="shared" si="420"/>
        <v>0</v>
      </c>
      <c r="BN570" s="14"/>
      <c r="BO570" s="14"/>
      <c r="BP570" s="14">
        <f t="shared" si="421"/>
        <v>0</v>
      </c>
      <c r="BQ570" s="14"/>
      <c r="BR570" s="14"/>
      <c r="BS570" s="14">
        <f t="shared" si="422"/>
        <v>0</v>
      </c>
      <c r="BT570" s="14"/>
      <c r="BU570" s="14"/>
      <c r="BV570" s="14">
        <f t="shared" si="423"/>
        <v>0</v>
      </c>
      <c r="BW570" s="14"/>
      <c r="BX570" s="14"/>
      <c r="BY570" s="14">
        <f t="shared" si="424"/>
        <v>0</v>
      </c>
      <c r="BZ570" s="1"/>
    </row>
    <row r="571" spans="1:78">
      <c r="A571" s="11">
        <v>19</v>
      </c>
      <c r="B571" s="11"/>
      <c r="C571" s="7"/>
      <c r="D571" s="7"/>
      <c r="E571" s="7">
        <f t="shared" si="400"/>
        <v>0</v>
      </c>
      <c r="F571" s="7"/>
      <c r="G571" s="7"/>
      <c r="H571" s="7">
        <f t="shared" si="401"/>
        <v>0</v>
      </c>
      <c r="I571" s="7"/>
      <c r="J571" s="7"/>
      <c r="K571" s="7">
        <f t="shared" si="402"/>
        <v>0</v>
      </c>
      <c r="L571" s="7"/>
      <c r="M571" s="7"/>
      <c r="N571" s="7">
        <f t="shared" si="403"/>
        <v>0</v>
      </c>
      <c r="O571" s="7"/>
      <c r="P571" s="7"/>
      <c r="Q571" s="7">
        <f t="shared" si="404"/>
        <v>0</v>
      </c>
      <c r="R571" s="7"/>
      <c r="S571" s="7"/>
      <c r="T571" s="7">
        <f t="shared" si="405"/>
        <v>0</v>
      </c>
      <c r="U571" s="7"/>
      <c r="V571" s="7"/>
      <c r="W571" s="7">
        <f t="shared" si="406"/>
        <v>0</v>
      </c>
      <c r="X571" s="7"/>
      <c r="Y571" s="7"/>
      <c r="Z571" s="7">
        <f t="shared" si="407"/>
        <v>0</v>
      </c>
      <c r="AA571" s="7"/>
      <c r="AB571" s="7"/>
      <c r="AC571" s="7">
        <f t="shared" si="408"/>
        <v>0</v>
      </c>
      <c r="AD571" s="7"/>
      <c r="AE571" s="7"/>
      <c r="AF571" s="7">
        <f t="shared" si="409"/>
        <v>0</v>
      </c>
      <c r="AG571" s="7"/>
      <c r="AH571" s="7"/>
      <c r="AI571" s="7">
        <f t="shared" si="410"/>
        <v>0</v>
      </c>
      <c r="AJ571" s="7"/>
      <c r="AK571" s="7"/>
      <c r="AL571" s="7">
        <f t="shared" si="411"/>
        <v>0</v>
      </c>
      <c r="AM571" s="7"/>
      <c r="AN571" s="7"/>
      <c r="AO571" s="7">
        <f t="shared" si="412"/>
        <v>0</v>
      </c>
      <c r="AP571" s="7"/>
      <c r="AQ571" s="7"/>
      <c r="AR571" s="7">
        <f t="shared" si="413"/>
        <v>0</v>
      </c>
      <c r="AS571" s="7"/>
      <c r="AT571" s="7"/>
      <c r="AU571" s="7">
        <f t="shared" si="414"/>
        <v>0</v>
      </c>
      <c r="AV571" s="14"/>
      <c r="AW571" s="14"/>
      <c r="AX571" s="14">
        <f t="shared" si="415"/>
        <v>0</v>
      </c>
      <c r="AY571" s="14"/>
      <c r="AZ571" s="14"/>
      <c r="BA571" s="14">
        <f t="shared" si="416"/>
        <v>0</v>
      </c>
      <c r="BB571" s="14"/>
      <c r="BC571" s="14"/>
      <c r="BD571" s="14">
        <f t="shared" si="417"/>
        <v>0</v>
      </c>
      <c r="BE571" s="14"/>
      <c r="BF571" s="14"/>
      <c r="BG571" s="14">
        <f t="shared" si="418"/>
        <v>0</v>
      </c>
      <c r="BH571" s="14"/>
      <c r="BI571" s="14"/>
      <c r="BJ571" s="14">
        <f t="shared" si="419"/>
        <v>0</v>
      </c>
      <c r="BK571" s="14"/>
      <c r="BL571" s="14"/>
      <c r="BM571" s="14">
        <f t="shared" si="420"/>
        <v>0</v>
      </c>
      <c r="BN571" s="14"/>
      <c r="BO571" s="14"/>
      <c r="BP571" s="14">
        <f t="shared" si="421"/>
        <v>0</v>
      </c>
      <c r="BQ571" s="14"/>
      <c r="BR571" s="14"/>
      <c r="BS571" s="14">
        <f t="shared" si="422"/>
        <v>0</v>
      </c>
      <c r="BT571" s="14"/>
      <c r="BU571" s="14"/>
      <c r="BV571" s="14">
        <f t="shared" si="423"/>
        <v>0</v>
      </c>
      <c r="BW571" s="14"/>
      <c r="BX571" s="14"/>
      <c r="BY571" s="14">
        <f t="shared" si="424"/>
        <v>0</v>
      </c>
      <c r="BZ571" s="1"/>
    </row>
    <row r="572" spans="1:78">
      <c r="A572" s="11">
        <v>20</v>
      </c>
      <c r="B572" s="11"/>
      <c r="C572" s="7"/>
      <c r="D572" s="7"/>
      <c r="E572" s="7">
        <f t="shared" si="400"/>
        <v>0</v>
      </c>
      <c r="F572" s="7"/>
      <c r="G572" s="7"/>
      <c r="H572" s="7">
        <f t="shared" si="401"/>
        <v>0</v>
      </c>
      <c r="I572" s="7"/>
      <c r="J572" s="7"/>
      <c r="K572" s="7">
        <f t="shared" si="402"/>
        <v>0</v>
      </c>
      <c r="L572" s="7"/>
      <c r="M572" s="7"/>
      <c r="N572" s="7">
        <f t="shared" si="403"/>
        <v>0</v>
      </c>
      <c r="O572" s="7"/>
      <c r="P572" s="7"/>
      <c r="Q572" s="7">
        <f t="shared" si="404"/>
        <v>0</v>
      </c>
      <c r="R572" s="7"/>
      <c r="S572" s="7"/>
      <c r="T572" s="7">
        <f t="shared" si="405"/>
        <v>0</v>
      </c>
      <c r="U572" s="7"/>
      <c r="V572" s="7"/>
      <c r="W572" s="7">
        <f t="shared" si="406"/>
        <v>0</v>
      </c>
      <c r="X572" s="7"/>
      <c r="Y572" s="7"/>
      <c r="Z572" s="7">
        <f t="shared" si="407"/>
        <v>0</v>
      </c>
      <c r="AA572" s="7"/>
      <c r="AB572" s="7"/>
      <c r="AC572" s="7">
        <f t="shared" si="408"/>
        <v>0</v>
      </c>
      <c r="AD572" s="7"/>
      <c r="AE572" s="7"/>
      <c r="AF572" s="7">
        <f t="shared" si="409"/>
        <v>0</v>
      </c>
      <c r="AG572" s="7"/>
      <c r="AH572" s="7"/>
      <c r="AI572" s="7">
        <f t="shared" si="410"/>
        <v>0</v>
      </c>
      <c r="AJ572" s="7"/>
      <c r="AK572" s="7"/>
      <c r="AL572" s="7">
        <f t="shared" si="411"/>
        <v>0</v>
      </c>
      <c r="AM572" s="7"/>
      <c r="AN572" s="7"/>
      <c r="AO572" s="7">
        <f t="shared" si="412"/>
        <v>0</v>
      </c>
      <c r="AP572" s="7"/>
      <c r="AQ572" s="7"/>
      <c r="AR572" s="7">
        <f t="shared" si="413"/>
        <v>0</v>
      </c>
      <c r="AS572" s="7"/>
      <c r="AT572" s="7"/>
      <c r="AU572" s="7">
        <f t="shared" si="414"/>
        <v>0</v>
      </c>
      <c r="AV572" s="14"/>
      <c r="AW572" s="14"/>
      <c r="AX572" s="14">
        <f t="shared" si="415"/>
        <v>0</v>
      </c>
      <c r="AY572" s="14"/>
      <c r="AZ572" s="14"/>
      <c r="BA572" s="14">
        <f t="shared" si="416"/>
        <v>0</v>
      </c>
      <c r="BB572" s="14"/>
      <c r="BC572" s="14"/>
      <c r="BD572" s="14">
        <f t="shared" si="417"/>
        <v>0</v>
      </c>
      <c r="BE572" s="14"/>
      <c r="BF572" s="14"/>
      <c r="BG572" s="14">
        <f t="shared" si="418"/>
        <v>0</v>
      </c>
      <c r="BH572" s="14"/>
      <c r="BI572" s="14"/>
      <c r="BJ572" s="14">
        <f t="shared" si="419"/>
        <v>0</v>
      </c>
      <c r="BK572" s="14"/>
      <c r="BL572" s="14"/>
      <c r="BM572" s="14">
        <f t="shared" si="420"/>
        <v>0</v>
      </c>
      <c r="BN572" s="14"/>
      <c r="BO572" s="14"/>
      <c r="BP572" s="14">
        <f t="shared" si="421"/>
        <v>0</v>
      </c>
      <c r="BQ572" s="14"/>
      <c r="BR572" s="14"/>
      <c r="BS572" s="14">
        <f t="shared" si="422"/>
        <v>0</v>
      </c>
      <c r="BT572" s="14"/>
      <c r="BU572" s="14"/>
      <c r="BV572" s="14">
        <f t="shared" si="423"/>
        <v>0</v>
      </c>
      <c r="BW572" s="14"/>
      <c r="BX572" s="14"/>
      <c r="BY572" s="14">
        <f t="shared" si="424"/>
        <v>0</v>
      </c>
      <c r="BZ572" s="1"/>
    </row>
    <row r="573" spans="1:78">
      <c r="A573" s="11">
        <v>21</v>
      </c>
      <c r="B573" s="11"/>
      <c r="C573" s="7"/>
      <c r="D573" s="7"/>
      <c r="E573" s="7">
        <f t="shared" si="400"/>
        <v>0</v>
      </c>
      <c r="F573" s="7"/>
      <c r="G573" s="7"/>
      <c r="H573" s="7">
        <f t="shared" si="401"/>
        <v>0</v>
      </c>
      <c r="I573" s="7"/>
      <c r="J573" s="7"/>
      <c r="K573" s="7">
        <f t="shared" si="402"/>
        <v>0</v>
      </c>
      <c r="L573" s="7"/>
      <c r="M573" s="7"/>
      <c r="N573" s="7">
        <f t="shared" si="403"/>
        <v>0</v>
      </c>
      <c r="O573" s="7"/>
      <c r="P573" s="7"/>
      <c r="Q573" s="7">
        <f t="shared" si="404"/>
        <v>0</v>
      </c>
      <c r="R573" s="7"/>
      <c r="S573" s="7"/>
      <c r="T573" s="7">
        <f t="shared" si="405"/>
        <v>0</v>
      </c>
      <c r="U573" s="7"/>
      <c r="V573" s="7"/>
      <c r="W573" s="7">
        <f t="shared" si="406"/>
        <v>0</v>
      </c>
      <c r="X573" s="7"/>
      <c r="Y573" s="7"/>
      <c r="Z573" s="7">
        <f t="shared" si="407"/>
        <v>0</v>
      </c>
      <c r="AA573" s="7"/>
      <c r="AB573" s="7"/>
      <c r="AC573" s="7">
        <f t="shared" si="408"/>
        <v>0</v>
      </c>
      <c r="AD573" s="7"/>
      <c r="AE573" s="7"/>
      <c r="AF573" s="7">
        <f t="shared" si="409"/>
        <v>0</v>
      </c>
      <c r="AG573" s="7"/>
      <c r="AH573" s="7"/>
      <c r="AI573" s="7">
        <f t="shared" si="410"/>
        <v>0</v>
      </c>
      <c r="AJ573" s="7"/>
      <c r="AK573" s="7"/>
      <c r="AL573" s="7">
        <f t="shared" si="411"/>
        <v>0</v>
      </c>
      <c r="AM573" s="7"/>
      <c r="AN573" s="7"/>
      <c r="AO573" s="7">
        <f t="shared" si="412"/>
        <v>0</v>
      </c>
      <c r="AP573" s="7"/>
      <c r="AQ573" s="7"/>
      <c r="AR573" s="7">
        <f t="shared" si="413"/>
        <v>0</v>
      </c>
      <c r="AS573" s="7"/>
      <c r="AT573" s="7"/>
      <c r="AU573" s="7">
        <f t="shared" si="414"/>
        <v>0</v>
      </c>
      <c r="AV573" s="14"/>
      <c r="AW573" s="14"/>
      <c r="AX573" s="14">
        <f t="shared" si="415"/>
        <v>0</v>
      </c>
      <c r="AY573" s="14"/>
      <c r="AZ573" s="14"/>
      <c r="BA573" s="14">
        <f t="shared" si="416"/>
        <v>0</v>
      </c>
      <c r="BB573" s="14"/>
      <c r="BC573" s="14"/>
      <c r="BD573" s="14">
        <f t="shared" si="417"/>
        <v>0</v>
      </c>
      <c r="BE573" s="14"/>
      <c r="BF573" s="14"/>
      <c r="BG573" s="14">
        <f t="shared" si="418"/>
        <v>0</v>
      </c>
      <c r="BH573" s="14"/>
      <c r="BI573" s="14"/>
      <c r="BJ573" s="14">
        <f t="shared" si="419"/>
        <v>0</v>
      </c>
      <c r="BK573" s="14"/>
      <c r="BL573" s="14"/>
      <c r="BM573" s="14">
        <f t="shared" si="420"/>
        <v>0</v>
      </c>
      <c r="BN573" s="14"/>
      <c r="BO573" s="14"/>
      <c r="BP573" s="14">
        <f t="shared" si="421"/>
        <v>0</v>
      </c>
      <c r="BQ573" s="14"/>
      <c r="BR573" s="14"/>
      <c r="BS573" s="14">
        <f t="shared" si="422"/>
        <v>0</v>
      </c>
      <c r="BT573" s="14"/>
      <c r="BU573" s="14"/>
      <c r="BV573" s="14">
        <f t="shared" si="423"/>
        <v>0</v>
      </c>
      <c r="BW573" s="14"/>
      <c r="BX573" s="14"/>
      <c r="BY573" s="14">
        <f t="shared" si="424"/>
        <v>0</v>
      </c>
      <c r="BZ573" s="1"/>
    </row>
    <row r="574" spans="1:78">
      <c r="A574" s="1"/>
      <c r="B574" s="1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15"/>
      <c r="AW574" s="15"/>
      <c r="AX574" s="15"/>
      <c r="AY574" s="15"/>
      <c r="AZ574" s="15"/>
      <c r="BA574" s="15"/>
      <c r="BB574" s="15"/>
      <c r="BC574" s="15"/>
      <c r="BD574" s="15"/>
      <c r="BE574" s="15"/>
      <c r="BF574" s="15"/>
      <c r="BG574" s="15"/>
      <c r="BH574" s="15"/>
      <c r="BI574" s="15"/>
      <c r="BJ574" s="15"/>
      <c r="BK574" s="15"/>
      <c r="BL574" s="15"/>
      <c r="BM574" s="15"/>
      <c r="BN574" s="15"/>
      <c r="BO574" s="15"/>
      <c r="BP574" s="15"/>
      <c r="BQ574" s="15"/>
      <c r="BR574" s="15"/>
      <c r="BS574" s="15"/>
      <c r="BT574" s="15"/>
      <c r="BU574" s="15"/>
      <c r="BV574" s="15"/>
      <c r="BW574" s="15"/>
      <c r="BX574" s="15"/>
      <c r="BY574" s="15"/>
      <c r="BZ574" s="1"/>
    </row>
    <row r="575" spans="1:78">
      <c r="A575" s="1"/>
      <c r="B575" s="1"/>
      <c r="C575" s="8"/>
      <c r="D575" s="8"/>
      <c r="E575" s="9">
        <f>SUM(E553:E573)</f>
        <v>24000000</v>
      </c>
      <c r="F575" s="8"/>
      <c r="G575" s="8"/>
      <c r="H575" s="9">
        <f>SUM(H553:H573)</f>
        <v>2770000</v>
      </c>
      <c r="I575" s="8"/>
      <c r="J575" s="8"/>
      <c r="K575" s="9">
        <f>SUM(K553:K573)</f>
        <v>12990000</v>
      </c>
      <c r="L575" s="8"/>
      <c r="M575" s="8"/>
      <c r="N575" s="9">
        <f>SUM(N553:N573)</f>
        <v>4000000</v>
      </c>
      <c r="O575" s="8"/>
      <c r="P575" s="8"/>
      <c r="Q575" s="9">
        <f>SUM(Q553:Q573)</f>
        <v>6370000</v>
      </c>
      <c r="R575" s="8"/>
      <c r="S575" s="8"/>
      <c r="T575" s="9">
        <f>SUM(T553:T573)</f>
        <v>2225000</v>
      </c>
      <c r="U575" s="8"/>
      <c r="V575" s="8"/>
      <c r="W575" s="9">
        <f>SUM(W553:W573)</f>
        <v>3110000</v>
      </c>
      <c r="X575" s="8"/>
      <c r="Y575" s="8"/>
      <c r="Z575" s="9">
        <f>SUM(Z553:Z573)</f>
        <v>820000</v>
      </c>
      <c r="AA575" s="8"/>
      <c r="AB575" s="8"/>
      <c r="AC575" s="9">
        <f>SUM(AC553:AC573)</f>
        <v>510000</v>
      </c>
      <c r="AD575" s="8"/>
      <c r="AE575" s="8"/>
      <c r="AF575" s="9">
        <f>SUM(AF553:AF573)</f>
        <v>12250000</v>
      </c>
      <c r="AG575" s="8"/>
      <c r="AH575" s="8"/>
      <c r="AI575" s="9">
        <f>SUM(AI553:AI573)</f>
        <v>83000</v>
      </c>
      <c r="AJ575" s="8"/>
      <c r="AK575" s="8"/>
      <c r="AL575" s="9">
        <f>SUM(AL553:AL573)</f>
        <v>392000</v>
      </c>
      <c r="AM575" s="8"/>
      <c r="AN575" s="8"/>
      <c r="AO575" s="9">
        <f>SUM(AO553:AO573)</f>
        <v>54000</v>
      </c>
      <c r="AP575" s="8"/>
      <c r="AQ575" s="8"/>
      <c r="AR575" s="9">
        <f>SUM(AR553:AR573)</f>
        <v>40000</v>
      </c>
      <c r="AS575" s="8"/>
      <c r="AT575" s="8"/>
      <c r="AU575" s="9">
        <f>SUM(AU553:AU573)</f>
        <v>6150000</v>
      </c>
      <c r="AV575" s="15"/>
      <c r="AW575" s="15"/>
      <c r="AX575" s="17">
        <f>SUM(AX553:AX573)</f>
        <v>0</v>
      </c>
      <c r="AY575" s="15"/>
      <c r="AZ575" s="15"/>
      <c r="BA575" s="17">
        <f>SUM(BA553:BA573)</f>
        <v>0</v>
      </c>
      <c r="BB575" s="15"/>
      <c r="BC575" s="15"/>
      <c r="BD575" s="17">
        <f>SUM(BD553:BD573)</f>
        <v>0</v>
      </c>
      <c r="BE575" s="15"/>
      <c r="BF575" s="15"/>
      <c r="BG575" s="17">
        <f>SUM(BG553:BG573)</f>
        <v>0</v>
      </c>
      <c r="BH575" s="15"/>
      <c r="BI575" s="15"/>
      <c r="BJ575" s="17">
        <f>SUM(BJ553:BJ573)</f>
        <v>0</v>
      </c>
      <c r="BK575" s="15"/>
      <c r="BL575" s="15"/>
      <c r="BM575" s="17">
        <f>SUM(BM553:BM573)</f>
        <v>0</v>
      </c>
      <c r="BN575" s="15"/>
      <c r="BO575" s="15"/>
      <c r="BP575" s="17">
        <f>SUM(BP553:BP573)</f>
        <v>0</v>
      </c>
      <c r="BQ575" s="15"/>
      <c r="BR575" s="15"/>
      <c r="BS575" s="17">
        <f>SUM(BS553:BS573)</f>
        <v>0</v>
      </c>
      <c r="BT575" s="15"/>
      <c r="BU575" s="15"/>
      <c r="BV575" s="17">
        <f>SUM(BV553:BV573)</f>
        <v>0</v>
      </c>
      <c r="BW575" s="15"/>
      <c r="BX575" s="15"/>
      <c r="BY575" s="17">
        <f>SUM(BY553:BY573)</f>
        <v>0</v>
      </c>
      <c r="BZ575" s="1"/>
    </row>
    <row r="576" spans="1:78">
      <c r="A576" s="1"/>
      <c r="B576" s="1"/>
      <c r="C576" s="8"/>
      <c r="D576" s="8" t="s">
        <v>71</v>
      </c>
      <c r="E576" s="9"/>
      <c r="G576" s="8" t="s">
        <v>71</v>
      </c>
      <c r="H576" s="9"/>
      <c r="J576" s="8" t="s">
        <v>71</v>
      </c>
      <c r="K576" s="9"/>
      <c r="M576" s="8" t="s">
        <v>71</v>
      </c>
      <c r="N576" s="9"/>
      <c r="P576" s="8" t="s">
        <v>71</v>
      </c>
      <c r="Q576" s="9"/>
      <c r="S576" s="8" t="s">
        <v>71</v>
      </c>
      <c r="T576" s="9"/>
      <c r="V576" s="8" t="s">
        <v>71</v>
      </c>
      <c r="W576" s="9"/>
      <c r="Y576" s="8" t="s">
        <v>71</v>
      </c>
      <c r="Z576" s="9"/>
      <c r="AB576" s="8" t="s">
        <v>71</v>
      </c>
      <c r="AC576" s="9"/>
      <c r="AE576" s="8" t="s">
        <v>71</v>
      </c>
      <c r="AF576" s="9"/>
      <c r="AH576" s="8" t="s">
        <v>71</v>
      </c>
      <c r="AI576" s="9">
        <f>AI575</f>
        <v>83000</v>
      </c>
      <c r="AK576" s="8" t="s">
        <v>71</v>
      </c>
      <c r="AL576" s="9">
        <v>392000</v>
      </c>
      <c r="AN576" s="8" t="s">
        <v>71</v>
      </c>
      <c r="AO576" s="9">
        <f>AO575</f>
        <v>54000</v>
      </c>
      <c r="AQ576" s="8" t="s">
        <v>71</v>
      </c>
      <c r="AR576" s="9">
        <f>AR575</f>
        <v>40000</v>
      </c>
      <c r="AT576" s="8" t="s">
        <v>71</v>
      </c>
      <c r="AU576" s="9"/>
      <c r="AV576" s="1"/>
      <c r="AW576" s="15" t="s">
        <v>71</v>
      </c>
      <c r="AX576" s="17"/>
      <c r="AY576" s="1"/>
      <c r="AZ576" s="15" t="s">
        <v>71</v>
      </c>
      <c r="BA576" s="17"/>
      <c r="BB576" s="1"/>
      <c r="BC576" s="15" t="s">
        <v>71</v>
      </c>
      <c r="BD576" s="17"/>
      <c r="BE576" s="1"/>
      <c r="BF576" s="15" t="s">
        <v>71</v>
      </c>
      <c r="BG576" s="17"/>
      <c r="BH576" s="1"/>
      <c r="BI576" s="15" t="s">
        <v>71</v>
      </c>
      <c r="BJ576" s="17"/>
      <c r="BK576" s="1"/>
      <c r="BL576" s="15" t="s">
        <v>71</v>
      </c>
      <c r="BM576" s="17"/>
      <c r="BN576" s="1"/>
      <c r="BO576" s="15" t="s">
        <v>71</v>
      </c>
      <c r="BP576" s="17"/>
      <c r="BQ576" s="1"/>
      <c r="BR576" s="15" t="s">
        <v>71</v>
      </c>
      <c r="BS576" s="1"/>
      <c r="BT576" s="1"/>
      <c r="BU576" s="1"/>
      <c r="BV576" s="1"/>
      <c r="BW576" s="1"/>
      <c r="BX576" s="1"/>
      <c r="BY576" s="1"/>
      <c r="BZ576" s="1"/>
    </row>
    <row r="577" spans="1:104">
      <c r="A577" s="1"/>
      <c r="B577" s="1"/>
      <c r="C577" s="8"/>
      <c r="D577" s="8" t="s">
        <v>82</v>
      </c>
      <c r="E577" s="9">
        <f>E575-E576</f>
        <v>24000000</v>
      </c>
      <c r="G577" s="8" t="s">
        <v>82</v>
      </c>
      <c r="H577" s="9">
        <f>H575-H576</f>
        <v>2770000</v>
      </c>
      <c r="J577" s="8" t="s">
        <v>82</v>
      </c>
      <c r="K577" s="9">
        <f>K575-K576</f>
        <v>12990000</v>
      </c>
      <c r="M577" s="8" t="s">
        <v>82</v>
      </c>
      <c r="N577" s="9">
        <f>N575-N576</f>
        <v>4000000</v>
      </c>
      <c r="P577" s="8" t="s">
        <v>82</v>
      </c>
      <c r="Q577" s="9">
        <f>Q575-Q576</f>
        <v>6370000</v>
      </c>
      <c r="S577" s="8" t="s">
        <v>82</v>
      </c>
      <c r="T577" s="9">
        <f>T575-T576</f>
        <v>2225000</v>
      </c>
      <c r="V577" s="8" t="s">
        <v>82</v>
      </c>
      <c r="W577" s="9">
        <f>W575-W576</f>
        <v>3110000</v>
      </c>
      <c r="Y577" s="8" t="s">
        <v>82</v>
      </c>
      <c r="Z577" s="9">
        <f>Z575-Z576</f>
        <v>820000</v>
      </c>
      <c r="AB577" s="8" t="s">
        <v>82</v>
      </c>
      <c r="AC577" s="9">
        <f>AC575-AC576</f>
        <v>510000</v>
      </c>
      <c r="AE577" s="8" t="s">
        <v>82</v>
      </c>
      <c r="AF577" s="9">
        <f>AF575-AF576</f>
        <v>12250000</v>
      </c>
      <c r="AH577" s="8" t="s">
        <v>82</v>
      </c>
      <c r="AI577" s="9">
        <f>AI575-AI576</f>
        <v>0</v>
      </c>
      <c r="AK577" s="8" t="s">
        <v>82</v>
      </c>
      <c r="AL577" s="9">
        <f>AL575-AL576</f>
        <v>0</v>
      </c>
      <c r="AN577" s="8" t="s">
        <v>82</v>
      </c>
      <c r="AO577" s="9">
        <f>AO575-AO576</f>
        <v>0</v>
      </c>
      <c r="AQ577" s="8" t="s">
        <v>82</v>
      </c>
      <c r="AR577" s="9">
        <f>AR575-AR576</f>
        <v>0</v>
      </c>
      <c r="AT577" s="8" t="s">
        <v>82</v>
      </c>
      <c r="AU577" s="9">
        <f>AU575-AU576</f>
        <v>6150000</v>
      </c>
      <c r="AV577" s="1"/>
      <c r="AW577" s="15" t="s">
        <v>82</v>
      </c>
      <c r="AX577" s="17">
        <f>AX575-AX576</f>
        <v>0</v>
      </c>
      <c r="AY577" s="1"/>
      <c r="AZ577" s="15" t="s">
        <v>82</v>
      </c>
      <c r="BA577" s="17">
        <f>BA575-BA576</f>
        <v>0</v>
      </c>
      <c r="BB577" s="1"/>
      <c r="BC577" s="15" t="s">
        <v>82</v>
      </c>
      <c r="BD577" s="17">
        <f>BD575-BD576</f>
        <v>0</v>
      </c>
      <c r="BE577" s="1"/>
      <c r="BF577" s="15" t="s">
        <v>82</v>
      </c>
      <c r="BG577" s="17">
        <f>BG575-BG576</f>
        <v>0</v>
      </c>
      <c r="BH577" s="1"/>
      <c r="BI577" s="15" t="s">
        <v>82</v>
      </c>
      <c r="BJ577" s="17">
        <f>BJ575-BJ576</f>
        <v>0</v>
      </c>
      <c r="BK577" s="1"/>
      <c r="BL577" s="15" t="s">
        <v>82</v>
      </c>
      <c r="BM577" s="17">
        <f>BM575-BM576</f>
        <v>0</v>
      </c>
      <c r="BN577" s="1"/>
      <c r="BO577" s="15" t="s">
        <v>82</v>
      </c>
      <c r="BP577" s="17">
        <f>BP575-BP576</f>
        <v>0</v>
      </c>
      <c r="BQ577" s="1"/>
      <c r="BR577" s="15" t="s">
        <v>82</v>
      </c>
      <c r="BS577" s="1"/>
      <c r="BT577" s="1"/>
      <c r="BU577" s="1"/>
      <c r="BV577" s="1"/>
      <c r="BW577" s="1"/>
      <c r="BX577" s="1"/>
      <c r="BY577" s="1"/>
      <c r="BZ577" s="1"/>
    </row>
    <row r="578" spans="1:104">
      <c r="C578" s="8"/>
      <c r="D578" s="8"/>
      <c r="E578" s="8"/>
      <c r="CA578" s="18"/>
      <c r="CB578" s="18"/>
      <c r="CC578" s="18"/>
      <c r="CD578" s="18"/>
      <c r="CE578" s="18"/>
      <c r="CF578" s="18"/>
      <c r="CG578" s="18"/>
      <c r="CH578" s="18"/>
      <c r="CI578" s="18"/>
      <c r="CJ578" s="18"/>
      <c r="CK578" s="18"/>
      <c r="CL578" s="18"/>
      <c r="CM578" s="18"/>
      <c r="CN578" s="18"/>
      <c r="CO578" s="18"/>
      <c r="CP578" s="18"/>
      <c r="CQ578" s="18"/>
      <c r="CR578" s="18"/>
      <c r="CS578" s="18"/>
      <c r="CT578" s="18"/>
      <c r="CU578" s="18"/>
      <c r="CV578" s="18"/>
      <c r="CW578" s="18"/>
      <c r="CX578" s="18"/>
      <c r="CY578" s="18"/>
      <c r="CZ578" s="18"/>
    </row>
    <row r="579" spans="1:104">
      <c r="C579" s="8"/>
      <c r="D579" s="8"/>
      <c r="E579" s="8"/>
      <c r="CA579" s="18"/>
      <c r="CB579" s="18"/>
      <c r="CC579" s="18"/>
      <c r="CD579" s="18"/>
      <c r="CE579" s="18"/>
      <c r="CF579" s="18"/>
      <c r="CG579" s="18"/>
      <c r="CH579" s="18"/>
      <c r="CI579" s="18"/>
      <c r="CJ579" s="18"/>
      <c r="CK579" s="18"/>
      <c r="CL579" s="18"/>
      <c r="CM579" s="18"/>
      <c r="CN579" s="18"/>
      <c r="CO579" s="18"/>
      <c r="CP579" s="18"/>
      <c r="CQ579" s="18"/>
      <c r="CR579" s="18"/>
      <c r="CS579" s="18"/>
      <c r="CT579" s="18"/>
      <c r="CU579" s="18"/>
      <c r="CV579" s="18"/>
      <c r="CW579" s="18"/>
      <c r="CX579" s="18"/>
      <c r="CY579" s="18"/>
      <c r="CZ579" s="18"/>
    </row>
    <row r="580" spans="1:104">
      <c r="CA580" s="18"/>
      <c r="CB580" s="18"/>
      <c r="CC580" s="18"/>
      <c r="CD580" s="18"/>
      <c r="CE580" s="18"/>
      <c r="CF580" s="18"/>
      <c r="CG580" s="18"/>
      <c r="CH580" s="18"/>
      <c r="CI580" s="18"/>
      <c r="CJ580" s="18"/>
      <c r="CK580" s="18"/>
      <c r="CL580" s="18"/>
      <c r="CM580" s="18"/>
      <c r="CN580" s="18"/>
      <c r="CO580" s="18"/>
      <c r="CP580" s="18"/>
      <c r="CQ580" s="18"/>
      <c r="CR580" s="18"/>
      <c r="CS580" s="18"/>
      <c r="CT580" s="18"/>
      <c r="CU580" s="18"/>
      <c r="CV580" s="18"/>
      <c r="CW580" s="18"/>
      <c r="CX580" s="18"/>
      <c r="CY580" s="18"/>
      <c r="CZ580" s="18"/>
    </row>
    <row r="581" spans="1:104">
      <c r="CA581" s="18"/>
      <c r="CB581" s="18"/>
      <c r="CC581" s="18"/>
      <c r="CD581" s="18"/>
      <c r="CE581" s="18"/>
      <c r="CF581" s="18"/>
      <c r="CG581" s="18"/>
      <c r="CH581" s="18"/>
      <c r="CI581" s="18"/>
      <c r="CJ581" s="18"/>
      <c r="CK581" s="18"/>
      <c r="CL581" s="18"/>
      <c r="CM581" s="18"/>
      <c r="CN581" s="18"/>
      <c r="CO581" s="18"/>
      <c r="CP581" s="18"/>
      <c r="CQ581" s="18"/>
      <c r="CR581" s="18"/>
      <c r="CS581" s="18"/>
      <c r="CT581" s="18"/>
      <c r="CU581" s="18"/>
      <c r="CV581" s="18"/>
      <c r="CW581" s="18"/>
      <c r="CX581" s="18"/>
      <c r="CY581" s="18"/>
      <c r="CZ581" s="18"/>
    </row>
    <row r="582" spans="1:104">
      <c r="CA582" s="18"/>
      <c r="CB582" s="18"/>
      <c r="CC582" s="18"/>
      <c r="CD582" s="18"/>
      <c r="CE582" s="18"/>
      <c r="CF582" s="18"/>
      <c r="CG582" s="18"/>
      <c r="CH582" s="18"/>
      <c r="CI582" s="18"/>
      <c r="CJ582" s="18"/>
      <c r="CK582" s="18"/>
      <c r="CL582" s="18"/>
      <c r="CM582" s="18"/>
      <c r="CN582" s="18"/>
      <c r="CO582" s="18"/>
      <c r="CP582" s="18"/>
      <c r="CQ582" s="18"/>
      <c r="CR582" s="18"/>
      <c r="CS582" s="18"/>
      <c r="CT582" s="18"/>
      <c r="CU582" s="18"/>
      <c r="CV582" s="18"/>
      <c r="CW582" s="18"/>
      <c r="CX582" s="18"/>
      <c r="CY582" s="18"/>
      <c r="CZ582" s="18"/>
    </row>
    <row r="584" spans="1:104">
      <c r="A584" s="98" t="s">
        <v>36</v>
      </c>
      <c r="B584" s="94"/>
      <c r="C584" s="105" t="s">
        <v>102</v>
      </c>
      <c r="D584" s="106"/>
      <c r="E584" s="107"/>
      <c r="F584" s="105" t="s">
        <v>125</v>
      </c>
      <c r="G584" s="106"/>
      <c r="H584" s="107"/>
      <c r="I584" s="105" t="s">
        <v>104</v>
      </c>
      <c r="J584" s="106"/>
      <c r="K584" s="107"/>
      <c r="L584" s="105" t="s">
        <v>114</v>
      </c>
      <c r="M584" s="106"/>
      <c r="N584" s="107"/>
      <c r="O584" s="105" t="s">
        <v>132</v>
      </c>
      <c r="P584" s="106"/>
      <c r="Q584" s="107"/>
      <c r="R584" s="105" t="s">
        <v>115</v>
      </c>
      <c r="S584" s="106"/>
      <c r="T584" s="107"/>
      <c r="U584" s="105" t="s">
        <v>128</v>
      </c>
      <c r="V584" s="106"/>
      <c r="W584" s="107"/>
      <c r="X584" s="105" t="s">
        <v>123</v>
      </c>
      <c r="Y584" s="106"/>
      <c r="Z584" s="107"/>
      <c r="AA584" s="105" t="s">
        <v>105</v>
      </c>
      <c r="AB584" s="106"/>
      <c r="AC584" s="107"/>
      <c r="AD584" s="105" t="s">
        <v>150</v>
      </c>
      <c r="AE584" s="106"/>
      <c r="AF584" s="107"/>
      <c r="AG584" s="105" t="s">
        <v>146</v>
      </c>
      <c r="AH584" s="106"/>
      <c r="AI584" s="107"/>
      <c r="AJ584" s="105" t="s">
        <v>124</v>
      </c>
      <c r="AK584" s="106"/>
      <c r="AL584" s="107"/>
      <c r="AM584" s="95"/>
      <c r="AN584" s="96"/>
      <c r="AO584" s="97"/>
      <c r="AP584" s="95"/>
      <c r="AQ584" s="96"/>
      <c r="AR584" s="97"/>
      <c r="AS584" s="95"/>
      <c r="AT584" s="96"/>
      <c r="AU584" s="97"/>
      <c r="AV584" s="102"/>
      <c r="AW584" s="103"/>
      <c r="AX584" s="104"/>
      <c r="AY584" s="95"/>
      <c r="AZ584" s="96"/>
      <c r="BA584" s="97"/>
      <c r="BB584" s="95"/>
      <c r="BC584" s="96"/>
      <c r="BD584" s="97"/>
      <c r="BE584" s="95"/>
      <c r="BF584" s="96"/>
      <c r="BG584" s="97"/>
      <c r="BH584" s="95"/>
      <c r="BI584" s="96"/>
      <c r="BJ584" s="97"/>
      <c r="BK584" s="95"/>
      <c r="BL584" s="96"/>
      <c r="BM584" s="97"/>
      <c r="BN584" s="95"/>
      <c r="BO584" s="96"/>
      <c r="BP584" s="97"/>
      <c r="BQ584" s="95"/>
      <c r="BR584" s="96"/>
      <c r="BS584" s="97"/>
      <c r="BT584" s="95"/>
      <c r="BU584" s="96"/>
      <c r="BV584" s="97"/>
      <c r="BW584" s="95"/>
      <c r="BX584" s="96"/>
      <c r="BY584" s="97"/>
    </row>
    <row r="585" spans="1:104">
      <c r="A585" s="5" t="s">
        <v>10</v>
      </c>
      <c r="B585" s="5" t="s">
        <v>46</v>
      </c>
      <c r="C585" s="19" t="s">
        <v>11</v>
      </c>
      <c r="D585" s="19" t="s">
        <v>3</v>
      </c>
      <c r="E585" s="19" t="s">
        <v>38</v>
      </c>
      <c r="F585" s="19" t="s">
        <v>11</v>
      </c>
      <c r="G585" s="19" t="s">
        <v>3</v>
      </c>
      <c r="H585" s="19" t="s">
        <v>38</v>
      </c>
      <c r="I585" s="19" t="s">
        <v>11</v>
      </c>
      <c r="J585" s="19" t="s">
        <v>3</v>
      </c>
      <c r="K585" s="19" t="s">
        <v>38</v>
      </c>
      <c r="L585" s="19" t="s">
        <v>11</v>
      </c>
      <c r="M585" s="19" t="s">
        <v>3</v>
      </c>
      <c r="N585" s="19" t="s">
        <v>38</v>
      </c>
      <c r="O585" s="19" t="s">
        <v>11</v>
      </c>
      <c r="P585" s="19" t="s">
        <v>3</v>
      </c>
      <c r="Q585" s="19" t="s">
        <v>38</v>
      </c>
      <c r="R585" s="19" t="s">
        <v>11</v>
      </c>
      <c r="S585" s="19" t="s">
        <v>3</v>
      </c>
      <c r="T585" s="19" t="s">
        <v>38</v>
      </c>
      <c r="U585" s="19" t="s">
        <v>11</v>
      </c>
      <c r="V585" s="19" t="s">
        <v>3</v>
      </c>
      <c r="W585" s="19" t="s">
        <v>38</v>
      </c>
      <c r="X585" s="19" t="s">
        <v>11</v>
      </c>
      <c r="Y585" s="19" t="s">
        <v>3</v>
      </c>
      <c r="Z585" s="19" t="s">
        <v>38</v>
      </c>
      <c r="AA585" s="19" t="s">
        <v>11</v>
      </c>
      <c r="AB585" s="19" t="s">
        <v>3</v>
      </c>
      <c r="AC585" s="19" t="s">
        <v>38</v>
      </c>
      <c r="AD585" s="19" t="s">
        <v>11</v>
      </c>
      <c r="AE585" s="19" t="s">
        <v>3</v>
      </c>
      <c r="AF585" s="19" t="s">
        <v>38</v>
      </c>
      <c r="AG585" s="19" t="s">
        <v>11</v>
      </c>
      <c r="AH585" s="19" t="s">
        <v>3</v>
      </c>
      <c r="AI585" s="19" t="s">
        <v>38</v>
      </c>
      <c r="AJ585" s="19" t="s">
        <v>11</v>
      </c>
      <c r="AK585" s="19" t="s">
        <v>3</v>
      </c>
      <c r="AL585" s="19" t="s">
        <v>38</v>
      </c>
      <c r="AM585" s="5" t="s">
        <v>11</v>
      </c>
      <c r="AN585" s="5" t="s">
        <v>3</v>
      </c>
      <c r="AO585" s="5" t="s">
        <v>38</v>
      </c>
      <c r="AP585" s="5" t="s">
        <v>11</v>
      </c>
      <c r="AQ585" s="5" t="s">
        <v>3</v>
      </c>
      <c r="AR585" s="5" t="s">
        <v>38</v>
      </c>
      <c r="AS585" s="5" t="s">
        <v>11</v>
      </c>
      <c r="AT585" s="5" t="s">
        <v>3</v>
      </c>
      <c r="AU585" s="5" t="s">
        <v>38</v>
      </c>
      <c r="AV585" s="5" t="s">
        <v>11</v>
      </c>
      <c r="AW585" s="5" t="s">
        <v>3</v>
      </c>
      <c r="AX585" s="5" t="s">
        <v>38</v>
      </c>
      <c r="AY585" s="5" t="s">
        <v>11</v>
      </c>
      <c r="AZ585" s="5" t="s">
        <v>3</v>
      </c>
      <c r="BA585" s="5" t="s">
        <v>38</v>
      </c>
      <c r="BB585" s="5" t="s">
        <v>11</v>
      </c>
      <c r="BC585" s="5" t="s">
        <v>3</v>
      </c>
      <c r="BD585" s="5" t="s">
        <v>38</v>
      </c>
      <c r="BE585" s="5" t="s">
        <v>11</v>
      </c>
      <c r="BF585" s="5" t="s">
        <v>3</v>
      </c>
      <c r="BG585" s="5" t="s">
        <v>38</v>
      </c>
      <c r="BH585" s="5" t="s">
        <v>11</v>
      </c>
      <c r="BI585" s="5" t="s">
        <v>3</v>
      </c>
      <c r="BJ585" s="5" t="s">
        <v>38</v>
      </c>
      <c r="BK585" s="5" t="s">
        <v>11</v>
      </c>
      <c r="BL585" s="5" t="s">
        <v>3</v>
      </c>
      <c r="BM585" s="5" t="s">
        <v>38</v>
      </c>
      <c r="BN585" s="5" t="s">
        <v>11</v>
      </c>
      <c r="BO585" s="5" t="s">
        <v>3</v>
      </c>
      <c r="BP585" s="5" t="s">
        <v>38</v>
      </c>
      <c r="BQ585" s="5" t="s">
        <v>11</v>
      </c>
      <c r="BR585" s="5" t="s">
        <v>3</v>
      </c>
      <c r="BS585" s="5" t="s">
        <v>38</v>
      </c>
      <c r="BT585" s="5" t="s">
        <v>11</v>
      </c>
      <c r="BU585" s="5" t="s">
        <v>3</v>
      </c>
      <c r="BV585" s="5" t="s">
        <v>38</v>
      </c>
      <c r="BW585" s="5" t="s">
        <v>11</v>
      </c>
      <c r="BX585" s="5" t="s">
        <v>3</v>
      </c>
      <c r="BY585" s="5" t="s">
        <v>38</v>
      </c>
    </row>
    <row r="586" spans="1:104" ht="3" customHeight="1"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</row>
    <row r="587" spans="1:104">
      <c r="A587" s="11">
        <v>1</v>
      </c>
      <c r="B587" s="11" t="s">
        <v>53</v>
      </c>
      <c r="C587" s="21">
        <v>400</v>
      </c>
      <c r="D587" s="21">
        <v>42000</v>
      </c>
      <c r="E587" s="21">
        <f t="shared" ref="E587:E607" si="425">C587*D587</f>
        <v>16800000</v>
      </c>
      <c r="F587" s="21"/>
      <c r="G587" s="21"/>
      <c r="H587" s="21">
        <f t="shared" ref="H587:H607" si="426">F587*G587</f>
        <v>0</v>
      </c>
      <c r="I587" s="21"/>
      <c r="J587" s="21"/>
      <c r="K587" s="21">
        <f t="shared" ref="K587:K607" si="427">I587*J587</f>
        <v>0</v>
      </c>
      <c r="L587" s="21">
        <v>40</v>
      </c>
      <c r="M587" s="21">
        <v>42000</v>
      </c>
      <c r="N587" s="21">
        <f t="shared" ref="N587:N607" si="428">L587*M587</f>
        <v>1680000</v>
      </c>
      <c r="O587" s="21"/>
      <c r="P587" s="21"/>
      <c r="Q587" s="21">
        <f t="shared" ref="Q587:Q607" si="429">O587*P587</f>
        <v>0</v>
      </c>
      <c r="R587" s="21">
        <v>30</v>
      </c>
      <c r="S587" s="21">
        <v>42000</v>
      </c>
      <c r="T587" s="21">
        <f t="shared" ref="T587:T607" si="430">R587*S587</f>
        <v>1260000</v>
      </c>
      <c r="U587" s="21">
        <v>16</v>
      </c>
      <c r="V587" s="21">
        <v>47000</v>
      </c>
      <c r="W587" s="21">
        <f t="shared" ref="W587:W607" si="431">U587*V587</f>
        <v>752000</v>
      </c>
      <c r="X587" s="21"/>
      <c r="Y587" s="21"/>
      <c r="Z587" s="21">
        <f t="shared" ref="Z587:Z607" si="432">X587*Y587</f>
        <v>0</v>
      </c>
      <c r="AA587" s="21"/>
      <c r="AB587" s="21"/>
      <c r="AC587" s="21">
        <f t="shared" ref="AC587:AC607" si="433">AA587*AB587</f>
        <v>0</v>
      </c>
      <c r="AD587" s="21">
        <v>350</v>
      </c>
      <c r="AE587" s="21">
        <v>41000</v>
      </c>
      <c r="AF587" s="21">
        <f t="shared" ref="AF587:AF607" si="434">AD587*AE587</f>
        <v>14350000</v>
      </c>
      <c r="AG587" s="21"/>
      <c r="AH587" s="21"/>
      <c r="AI587" s="21">
        <f t="shared" ref="AI587:AI607" si="435">AG587*AH587</f>
        <v>0</v>
      </c>
      <c r="AJ587" s="21"/>
      <c r="AK587" s="21"/>
      <c r="AL587" s="21">
        <f t="shared" ref="AL587:AL607" si="436">AJ587*AK587</f>
        <v>0</v>
      </c>
      <c r="AM587" s="7"/>
      <c r="AN587" s="7"/>
      <c r="AO587" s="7">
        <f t="shared" ref="AO587:AO607" si="437">AM587*AN587</f>
        <v>0</v>
      </c>
      <c r="AP587" s="7"/>
      <c r="AQ587" s="7"/>
      <c r="AR587" s="7">
        <f t="shared" ref="AR587:AR607" si="438">AP587*AQ587</f>
        <v>0</v>
      </c>
      <c r="AS587" s="7"/>
      <c r="AT587" s="7"/>
      <c r="AU587" s="7">
        <f t="shared" ref="AU587:AU607" si="439">AS587*AT587</f>
        <v>0</v>
      </c>
      <c r="AV587" s="14"/>
      <c r="AW587" s="14"/>
      <c r="AX587" s="14">
        <f t="shared" ref="AX587:AX607" si="440">AV587*AW587</f>
        <v>0</v>
      </c>
      <c r="AY587" s="14"/>
      <c r="AZ587" s="14"/>
      <c r="BA587" s="14">
        <f t="shared" ref="BA587:BA607" si="441">AY587*AZ587</f>
        <v>0</v>
      </c>
      <c r="BB587" s="14"/>
      <c r="BC587" s="14"/>
      <c r="BD587" s="14">
        <f t="shared" ref="BD587:BD607" si="442">BB587*BC587</f>
        <v>0</v>
      </c>
      <c r="BE587" s="14"/>
      <c r="BF587" s="14"/>
      <c r="BG587" s="14">
        <f t="shared" ref="BG587:BG607" si="443">BE587*BF587</f>
        <v>0</v>
      </c>
      <c r="BH587" s="14"/>
      <c r="BI587" s="14"/>
      <c r="BJ587" s="14">
        <f t="shared" ref="BJ587:BJ607" si="444">BH587*BI587</f>
        <v>0</v>
      </c>
      <c r="BK587" s="14"/>
      <c r="BL587" s="14"/>
      <c r="BM587" s="14">
        <f t="shared" ref="BM587:BM607" si="445">BK587*BL587</f>
        <v>0</v>
      </c>
      <c r="BN587" s="14"/>
      <c r="BO587" s="14"/>
      <c r="BP587" s="14">
        <f t="shared" ref="BP587:BP607" si="446">BN587*BO587</f>
        <v>0</v>
      </c>
      <c r="BQ587" s="14"/>
      <c r="BR587" s="14"/>
      <c r="BS587" s="14">
        <f t="shared" ref="BS587:BS607" si="447">BQ587*BR587</f>
        <v>0</v>
      </c>
      <c r="BT587" s="14"/>
      <c r="BU587" s="14"/>
      <c r="BV587" s="14">
        <f t="shared" ref="BV587:BV607" si="448">BT587*BU587</f>
        <v>0</v>
      </c>
      <c r="BW587" s="14"/>
      <c r="BX587" s="14"/>
      <c r="BY587" s="14">
        <f t="shared" ref="BY587:BY607" si="449">BW587*BX587</f>
        <v>0</v>
      </c>
      <c r="BZ587" s="1"/>
    </row>
    <row r="588" spans="1:104">
      <c r="A588" s="11">
        <v>2</v>
      </c>
      <c r="B588" s="11" t="s">
        <v>56</v>
      </c>
      <c r="C588" s="21"/>
      <c r="D588" s="21"/>
      <c r="E588" s="21">
        <f t="shared" si="425"/>
        <v>0</v>
      </c>
      <c r="F588" s="21"/>
      <c r="G588" s="21"/>
      <c r="H588" s="21">
        <f t="shared" si="426"/>
        <v>0</v>
      </c>
      <c r="I588" s="21"/>
      <c r="J588" s="21"/>
      <c r="K588" s="21">
        <f t="shared" si="427"/>
        <v>0</v>
      </c>
      <c r="L588" s="21"/>
      <c r="M588" s="21"/>
      <c r="N588" s="21">
        <f t="shared" si="428"/>
        <v>0</v>
      </c>
      <c r="O588" s="21"/>
      <c r="P588" s="21"/>
      <c r="Q588" s="21">
        <f t="shared" si="429"/>
        <v>0</v>
      </c>
      <c r="R588" s="21"/>
      <c r="S588" s="21"/>
      <c r="T588" s="21">
        <f t="shared" si="430"/>
        <v>0</v>
      </c>
      <c r="U588" s="21"/>
      <c r="V588" s="21"/>
      <c r="W588" s="21">
        <f t="shared" si="431"/>
        <v>0</v>
      </c>
      <c r="X588" s="21"/>
      <c r="Y588" s="21"/>
      <c r="Z588" s="21">
        <f t="shared" si="432"/>
        <v>0</v>
      </c>
      <c r="AA588" s="21"/>
      <c r="AB588" s="21"/>
      <c r="AC588" s="21">
        <f t="shared" si="433"/>
        <v>0</v>
      </c>
      <c r="AD588" s="21"/>
      <c r="AE588" s="21"/>
      <c r="AF588" s="21">
        <f t="shared" si="434"/>
        <v>0</v>
      </c>
      <c r="AG588" s="21"/>
      <c r="AH588" s="21"/>
      <c r="AI588" s="21">
        <f t="shared" si="435"/>
        <v>0</v>
      </c>
      <c r="AJ588" s="21">
        <v>3.5</v>
      </c>
      <c r="AK588" s="21">
        <v>42000</v>
      </c>
      <c r="AL588" s="21">
        <f t="shared" si="436"/>
        <v>147000</v>
      </c>
      <c r="AM588" s="7"/>
      <c r="AN588" s="7"/>
      <c r="AO588" s="7">
        <f t="shared" si="437"/>
        <v>0</v>
      </c>
      <c r="AP588" s="7"/>
      <c r="AQ588" s="7"/>
      <c r="AR588" s="7">
        <f t="shared" si="438"/>
        <v>0</v>
      </c>
      <c r="AS588" s="7"/>
      <c r="AT588" s="7"/>
      <c r="AU588" s="7">
        <f t="shared" si="439"/>
        <v>0</v>
      </c>
      <c r="AV588" s="14"/>
      <c r="AW588" s="14"/>
      <c r="AX588" s="14">
        <f t="shared" si="440"/>
        <v>0</v>
      </c>
      <c r="AY588" s="14"/>
      <c r="AZ588" s="14"/>
      <c r="BA588" s="14">
        <f t="shared" si="441"/>
        <v>0</v>
      </c>
      <c r="BB588" s="14"/>
      <c r="BC588" s="14"/>
      <c r="BD588" s="14">
        <f t="shared" si="442"/>
        <v>0</v>
      </c>
      <c r="BE588" s="14"/>
      <c r="BF588" s="14"/>
      <c r="BG588" s="14">
        <f t="shared" si="443"/>
        <v>0</v>
      </c>
      <c r="BH588" s="14"/>
      <c r="BI588" s="14"/>
      <c r="BJ588" s="14">
        <f t="shared" si="444"/>
        <v>0</v>
      </c>
      <c r="BK588" s="14"/>
      <c r="BL588" s="14"/>
      <c r="BM588" s="14">
        <f t="shared" si="445"/>
        <v>0</v>
      </c>
      <c r="BN588" s="14"/>
      <c r="BO588" s="14"/>
      <c r="BP588" s="14">
        <f t="shared" si="446"/>
        <v>0</v>
      </c>
      <c r="BQ588" s="14"/>
      <c r="BR588" s="14"/>
      <c r="BS588" s="14">
        <f t="shared" si="447"/>
        <v>0</v>
      </c>
      <c r="BT588" s="14"/>
      <c r="BU588" s="14"/>
      <c r="BV588" s="14">
        <f t="shared" si="448"/>
        <v>0</v>
      </c>
      <c r="BW588" s="14"/>
      <c r="BX588" s="14"/>
      <c r="BY588" s="14">
        <f t="shared" si="449"/>
        <v>0</v>
      </c>
      <c r="BZ588" s="1"/>
    </row>
    <row r="589" spans="1:104">
      <c r="A589" s="11">
        <v>3</v>
      </c>
      <c r="B589" s="11" t="s">
        <v>58</v>
      </c>
      <c r="C589" s="21"/>
      <c r="D589" s="21"/>
      <c r="E589" s="21">
        <f t="shared" si="425"/>
        <v>0</v>
      </c>
      <c r="F589" s="21">
        <v>510</v>
      </c>
      <c r="G589" s="21">
        <v>35000</v>
      </c>
      <c r="H589" s="21">
        <f t="shared" si="426"/>
        <v>17850000</v>
      </c>
      <c r="I589" s="21"/>
      <c r="J589" s="21"/>
      <c r="K589" s="21">
        <f t="shared" si="427"/>
        <v>0</v>
      </c>
      <c r="L589" s="21"/>
      <c r="M589" s="21"/>
      <c r="N589" s="21">
        <f t="shared" si="428"/>
        <v>0</v>
      </c>
      <c r="O589" s="21"/>
      <c r="P589" s="21"/>
      <c r="Q589" s="21">
        <f t="shared" si="429"/>
        <v>0</v>
      </c>
      <c r="R589" s="21"/>
      <c r="S589" s="21"/>
      <c r="T589" s="21">
        <f t="shared" si="430"/>
        <v>0</v>
      </c>
      <c r="U589" s="21"/>
      <c r="V589" s="21"/>
      <c r="W589" s="21">
        <f t="shared" si="431"/>
        <v>0</v>
      </c>
      <c r="X589" s="21"/>
      <c r="Y589" s="21"/>
      <c r="Z589" s="21">
        <f t="shared" si="432"/>
        <v>0</v>
      </c>
      <c r="AA589" s="21"/>
      <c r="AB589" s="21"/>
      <c r="AC589" s="21">
        <f t="shared" si="433"/>
        <v>0</v>
      </c>
      <c r="AD589" s="21"/>
      <c r="AE589" s="21"/>
      <c r="AF589" s="21">
        <f t="shared" si="434"/>
        <v>0</v>
      </c>
      <c r="AG589" s="21"/>
      <c r="AH589" s="21"/>
      <c r="AI589" s="21">
        <f t="shared" si="435"/>
        <v>0</v>
      </c>
      <c r="AJ589" s="21"/>
      <c r="AK589" s="21"/>
      <c r="AL589" s="21">
        <f t="shared" si="436"/>
        <v>0</v>
      </c>
      <c r="AM589" s="7"/>
      <c r="AN589" s="7"/>
      <c r="AO589" s="7">
        <f t="shared" si="437"/>
        <v>0</v>
      </c>
      <c r="AP589" s="7"/>
      <c r="AQ589" s="7"/>
      <c r="AR589" s="7">
        <f t="shared" si="438"/>
        <v>0</v>
      </c>
      <c r="AS589" s="7"/>
      <c r="AT589" s="7"/>
      <c r="AU589" s="7">
        <f t="shared" si="439"/>
        <v>0</v>
      </c>
      <c r="AV589" s="14"/>
      <c r="AW589" s="14"/>
      <c r="AX589" s="14">
        <f t="shared" si="440"/>
        <v>0</v>
      </c>
      <c r="AY589" s="14"/>
      <c r="AZ589" s="14"/>
      <c r="BA589" s="14">
        <f t="shared" si="441"/>
        <v>0</v>
      </c>
      <c r="BB589" s="14"/>
      <c r="BC589" s="14"/>
      <c r="BD589" s="14">
        <f t="shared" si="442"/>
        <v>0</v>
      </c>
      <c r="BE589" s="14"/>
      <c r="BF589" s="14"/>
      <c r="BG589" s="14">
        <f t="shared" si="443"/>
        <v>0</v>
      </c>
      <c r="BH589" s="14"/>
      <c r="BI589" s="14"/>
      <c r="BJ589" s="14">
        <f t="shared" si="444"/>
        <v>0</v>
      </c>
      <c r="BK589" s="14"/>
      <c r="BL589" s="14"/>
      <c r="BM589" s="14">
        <f t="shared" si="445"/>
        <v>0</v>
      </c>
      <c r="BN589" s="14"/>
      <c r="BO589" s="14"/>
      <c r="BP589" s="14">
        <f t="shared" si="446"/>
        <v>0</v>
      </c>
      <c r="BQ589" s="14"/>
      <c r="BR589" s="14"/>
      <c r="BS589" s="14">
        <f t="shared" si="447"/>
        <v>0</v>
      </c>
      <c r="BT589" s="14"/>
      <c r="BU589" s="14"/>
      <c r="BV589" s="14">
        <f t="shared" si="448"/>
        <v>0</v>
      </c>
      <c r="BW589" s="14"/>
      <c r="BX589" s="14"/>
      <c r="BY589" s="14">
        <f t="shared" si="449"/>
        <v>0</v>
      </c>
      <c r="BZ589" s="1"/>
    </row>
    <row r="590" spans="1:104">
      <c r="A590" s="11">
        <v>4</v>
      </c>
      <c r="B590" s="11" t="s">
        <v>61</v>
      </c>
      <c r="C590" s="21"/>
      <c r="D590" s="21"/>
      <c r="E590" s="21">
        <f t="shared" si="425"/>
        <v>0</v>
      </c>
      <c r="F590" s="21"/>
      <c r="G590" s="21"/>
      <c r="H590" s="21">
        <f t="shared" si="426"/>
        <v>0</v>
      </c>
      <c r="I590" s="21">
        <v>5</v>
      </c>
      <c r="J590" s="21">
        <v>34000</v>
      </c>
      <c r="K590" s="21">
        <f t="shared" si="427"/>
        <v>170000</v>
      </c>
      <c r="L590" s="21"/>
      <c r="M590" s="21"/>
      <c r="N590" s="21">
        <f t="shared" si="428"/>
        <v>0</v>
      </c>
      <c r="O590" s="21">
        <v>10</v>
      </c>
      <c r="P590" s="21">
        <v>34000</v>
      </c>
      <c r="Q590" s="21">
        <f t="shared" si="429"/>
        <v>340000</v>
      </c>
      <c r="R590" s="21">
        <v>20</v>
      </c>
      <c r="S590" s="21">
        <v>34000</v>
      </c>
      <c r="T590" s="21">
        <f t="shared" si="430"/>
        <v>680000</v>
      </c>
      <c r="U590" s="21">
        <v>2</v>
      </c>
      <c r="V590" s="21">
        <v>37000</v>
      </c>
      <c r="W590" s="21">
        <f t="shared" si="431"/>
        <v>74000</v>
      </c>
      <c r="X590" s="21"/>
      <c r="Y590" s="21"/>
      <c r="Z590" s="21">
        <f t="shared" si="432"/>
        <v>0</v>
      </c>
      <c r="AA590" s="21">
        <v>2</v>
      </c>
      <c r="AB590" s="21">
        <v>35000</v>
      </c>
      <c r="AC590" s="21">
        <f t="shared" si="433"/>
        <v>70000</v>
      </c>
      <c r="AD590" s="21"/>
      <c r="AE590" s="21"/>
      <c r="AF590" s="21">
        <f t="shared" si="434"/>
        <v>0</v>
      </c>
      <c r="AG590" s="21"/>
      <c r="AH590" s="21"/>
      <c r="AI590" s="21">
        <f t="shared" si="435"/>
        <v>0</v>
      </c>
      <c r="AJ590" s="21">
        <v>2.5</v>
      </c>
      <c r="AK590" s="21">
        <v>38000</v>
      </c>
      <c r="AL590" s="21">
        <f t="shared" si="436"/>
        <v>95000</v>
      </c>
      <c r="AM590" s="7"/>
      <c r="AN590" s="7"/>
      <c r="AO590" s="7">
        <f t="shared" si="437"/>
        <v>0</v>
      </c>
      <c r="AP590" s="7"/>
      <c r="AQ590" s="7"/>
      <c r="AR590" s="7">
        <f t="shared" si="438"/>
        <v>0</v>
      </c>
      <c r="AS590" s="7"/>
      <c r="AT590" s="7"/>
      <c r="AU590" s="7">
        <f t="shared" si="439"/>
        <v>0</v>
      </c>
      <c r="AV590" s="14"/>
      <c r="AW590" s="14"/>
      <c r="AX590" s="14">
        <f t="shared" si="440"/>
        <v>0</v>
      </c>
      <c r="AY590" s="14"/>
      <c r="AZ590" s="14"/>
      <c r="BA590" s="14">
        <f t="shared" si="441"/>
        <v>0</v>
      </c>
      <c r="BB590" s="14"/>
      <c r="BC590" s="14"/>
      <c r="BD590" s="14">
        <f t="shared" si="442"/>
        <v>0</v>
      </c>
      <c r="BE590" s="14"/>
      <c r="BF590" s="14"/>
      <c r="BG590" s="14">
        <f t="shared" si="443"/>
        <v>0</v>
      </c>
      <c r="BH590" s="14"/>
      <c r="BI590" s="14"/>
      <c r="BJ590" s="14">
        <f t="shared" si="444"/>
        <v>0</v>
      </c>
      <c r="BK590" s="14"/>
      <c r="BL590" s="14"/>
      <c r="BM590" s="14">
        <f t="shared" si="445"/>
        <v>0</v>
      </c>
      <c r="BN590" s="14"/>
      <c r="BO590" s="14"/>
      <c r="BP590" s="14">
        <f t="shared" si="446"/>
        <v>0</v>
      </c>
      <c r="BQ590" s="14"/>
      <c r="BR590" s="14"/>
      <c r="BS590" s="14">
        <f t="shared" si="447"/>
        <v>0</v>
      </c>
      <c r="BT590" s="14"/>
      <c r="BU590" s="14"/>
      <c r="BV590" s="14">
        <f t="shared" si="448"/>
        <v>0</v>
      </c>
      <c r="BW590" s="14"/>
      <c r="BX590" s="14"/>
      <c r="BY590" s="14">
        <f t="shared" si="449"/>
        <v>0</v>
      </c>
      <c r="BZ590" s="1"/>
    </row>
    <row r="591" spans="1:104">
      <c r="A591" s="11">
        <v>5</v>
      </c>
      <c r="B591" s="11" t="s">
        <v>63</v>
      </c>
      <c r="C591" s="21"/>
      <c r="D591" s="21"/>
      <c r="E591" s="21">
        <f t="shared" si="425"/>
        <v>0</v>
      </c>
      <c r="F591" s="21"/>
      <c r="G591" s="21"/>
      <c r="H591" s="21">
        <f t="shared" si="426"/>
        <v>0</v>
      </c>
      <c r="I591" s="21">
        <v>10</v>
      </c>
      <c r="J591" s="21">
        <v>31000</v>
      </c>
      <c r="K591" s="21">
        <f t="shared" si="427"/>
        <v>310000</v>
      </c>
      <c r="L591" s="21"/>
      <c r="M591" s="21"/>
      <c r="N591" s="21">
        <f t="shared" si="428"/>
        <v>0</v>
      </c>
      <c r="O591" s="21"/>
      <c r="P591" s="21"/>
      <c r="Q591" s="21">
        <f t="shared" si="429"/>
        <v>0</v>
      </c>
      <c r="R591" s="21"/>
      <c r="S591" s="21"/>
      <c r="T591" s="21">
        <f t="shared" si="430"/>
        <v>0</v>
      </c>
      <c r="U591" s="21"/>
      <c r="V591" s="21"/>
      <c r="W591" s="21">
        <f t="shared" si="431"/>
        <v>0</v>
      </c>
      <c r="X591" s="21"/>
      <c r="Y591" s="21"/>
      <c r="Z591" s="21">
        <f t="shared" si="432"/>
        <v>0</v>
      </c>
      <c r="AA591" s="21"/>
      <c r="AB591" s="21"/>
      <c r="AC591" s="21">
        <f t="shared" si="433"/>
        <v>0</v>
      </c>
      <c r="AD591" s="21"/>
      <c r="AE591" s="21"/>
      <c r="AF591" s="21">
        <f t="shared" si="434"/>
        <v>0</v>
      </c>
      <c r="AG591" s="21"/>
      <c r="AH591" s="21"/>
      <c r="AI591" s="21">
        <f t="shared" si="435"/>
        <v>0</v>
      </c>
      <c r="AJ591" s="21"/>
      <c r="AK591" s="21"/>
      <c r="AL591" s="21">
        <f t="shared" si="436"/>
        <v>0</v>
      </c>
      <c r="AM591" s="7"/>
      <c r="AN591" s="7"/>
      <c r="AO591" s="7">
        <f t="shared" si="437"/>
        <v>0</v>
      </c>
      <c r="AP591" s="7"/>
      <c r="AQ591" s="7"/>
      <c r="AR591" s="7">
        <f t="shared" si="438"/>
        <v>0</v>
      </c>
      <c r="AS591" s="7"/>
      <c r="AT591" s="7"/>
      <c r="AU591" s="7">
        <f t="shared" si="439"/>
        <v>0</v>
      </c>
      <c r="AV591" s="14"/>
      <c r="AW591" s="14"/>
      <c r="AX591" s="14">
        <f t="shared" si="440"/>
        <v>0</v>
      </c>
      <c r="AY591" s="14"/>
      <c r="AZ591" s="14"/>
      <c r="BA591" s="14">
        <f t="shared" si="441"/>
        <v>0</v>
      </c>
      <c r="BB591" s="14"/>
      <c r="BC591" s="14"/>
      <c r="BD591" s="14">
        <f t="shared" si="442"/>
        <v>0</v>
      </c>
      <c r="BE591" s="14"/>
      <c r="BF591" s="14"/>
      <c r="BG591" s="14">
        <f t="shared" si="443"/>
        <v>0</v>
      </c>
      <c r="BH591" s="14"/>
      <c r="BI591" s="14"/>
      <c r="BJ591" s="14">
        <f t="shared" si="444"/>
        <v>0</v>
      </c>
      <c r="BK591" s="14"/>
      <c r="BL591" s="14"/>
      <c r="BM591" s="14">
        <f t="shared" si="445"/>
        <v>0</v>
      </c>
      <c r="BN591" s="14"/>
      <c r="BO591" s="14"/>
      <c r="BP591" s="14">
        <f t="shared" si="446"/>
        <v>0</v>
      </c>
      <c r="BQ591" s="14"/>
      <c r="BR591" s="14"/>
      <c r="BS591" s="14">
        <f t="shared" si="447"/>
        <v>0</v>
      </c>
      <c r="BT591" s="14"/>
      <c r="BU591" s="14"/>
      <c r="BV591" s="14">
        <f t="shared" si="448"/>
        <v>0</v>
      </c>
      <c r="BW591" s="14"/>
      <c r="BX591" s="14"/>
      <c r="BY591" s="14">
        <f t="shared" si="449"/>
        <v>0</v>
      </c>
      <c r="BZ591" s="1"/>
    </row>
    <row r="592" spans="1:104">
      <c r="A592" s="11">
        <v>6</v>
      </c>
      <c r="B592" s="11" t="s">
        <v>65</v>
      </c>
      <c r="C592" s="21"/>
      <c r="D592" s="21"/>
      <c r="E592" s="21">
        <f t="shared" si="425"/>
        <v>0</v>
      </c>
      <c r="F592" s="21"/>
      <c r="G592" s="21"/>
      <c r="H592" s="21">
        <f t="shared" si="426"/>
        <v>0</v>
      </c>
      <c r="I592" s="21"/>
      <c r="J592" s="21"/>
      <c r="K592" s="21">
        <f t="shared" si="427"/>
        <v>0</v>
      </c>
      <c r="L592" s="21">
        <v>20</v>
      </c>
      <c r="M592" s="21">
        <v>30000</v>
      </c>
      <c r="N592" s="21">
        <f t="shared" si="428"/>
        <v>600000</v>
      </c>
      <c r="O592" s="21"/>
      <c r="P592" s="21"/>
      <c r="Q592" s="21">
        <f t="shared" si="429"/>
        <v>0</v>
      </c>
      <c r="R592" s="21">
        <v>25</v>
      </c>
      <c r="S592" s="21">
        <v>30000</v>
      </c>
      <c r="T592" s="21">
        <f t="shared" si="430"/>
        <v>750000</v>
      </c>
      <c r="U592" s="21"/>
      <c r="V592" s="21"/>
      <c r="W592" s="21">
        <f t="shared" si="431"/>
        <v>0</v>
      </c>
      <c r="X592" s="21"/>
      <c r="Y592" s="21"/>
      <c r="Z592" s="21">
        <f t="shared" si="432"/>
        <v>0</v>
      </c>
      <c r="AA592" s="21"/>
      <c r="AB592" s="21"/>
      <c r="AC592" s="21">
        <f t="shared" si="433"/>
        <v>0</v>
      </c>
      <c r="AD592" s="21"/>
      <c r="AE592" s="21"/>
      <c r="AF592" s="21">
        <f t="shared" si="434"/>
        <v>0</v>
      </c>
      <c r="AG592" s="21">
        <v>0.5</v>
      </c>
      <c r="AH592" s="21">
        <v>33000</v>
      </c>
      <c r="AI592" s="21">
        <f t="shared" si="435"/>
        <v>16500</v>
      </c>
      <c r="AJ592" s="21"/>
      <c r="AK592" s="21"/>
      <c r="AL592" s="21">
        <f t="shared" si="436"/>
        <v>0</v>
      </c>
      <c r="AM592" s="7"/>
      <c r="AN592" s="7"/>
      <c r="AO592" s="7">
        <f t="shared" si="437"/>
        <v>0</v>
      </c>
      <c r="AP592" s="7"/>
      <c r="AQ592" s="7"/>
      <c r="AR592" s="7">
        <f t="shared" si="438"/>
        <v>0</v>
      </c>
      <c r="AS592" s="7"/>
      <c r="AT592" s="7"/>
      <c r="AU592" s="7">
        <f t="shared" si="439"/>
        <v>0</v>
      </c>
      <c r="AV592" s="14"/>
      <c r="AW592" s="14"/>
      <c r="AX592" s="14">
        <f t="shared" si="440"/>
        <v>0</v>
      </c>
      <c r="AY592" s="14"/>
      <c r="AZ592" s="14"/>
      <c r="BA592" s="14">
        <f t="shared" si="441"/>
        <v>0</v>
      </c>
      <c r="BB592" s="14"/>
      <c r="BC592" s="14"/>
      <c r="BD592" s="14">
        <f t="shared" si="442"/>
        <v>0</v>
      </c>
      <c r="BE592" s="14"/>
      <c r="BF592" s="14"/>
      <c r="BG592" s="14">
        <f t="shared" si="443"/>
        <v>0</v>
      </c>
      <c r="BH592" s="14"/>
      <c r="BI592" s="14"/>
      <c r="BJ592" s="14">
        <f t="shared" si="444"/>
        <v>0</v>
      </c>
      <c r="BK592" s="14"/>
      <c r="BL592" s="14"/>
      <c r="BM592" s="14">
        <f t="shared" si="445"/>
        <v>0</v>
      </c>
      <c r="BN592" s="14"/>
      <c r="BO592" s="14"/>
      <c r="BP592" s="14">
        <f t="shared" si="446"/>
        <v>0</v>
      </c>
      <c r="BQ592" s="14"/>
      <c r="BR592" s="14"/>
      <c r="BS592" s="14">
        <f t="shared" si="447"/>
        <v>0</v>
      </c>
      <c r="BT592" s="14"/>
      <c r="BU592" s="14"/>
      <c r="BV592" s="14">
        <f t="shared" si="448"/>
        <v>0</v>
      </c>
      <c r="BW592" s="14"/>
      <c r="BX592" s="14"/>
      <c r="BY592" s="14">
        <f t="shared" si="449"/>
        <v>0</v>
      </c>
      <c r="BZ592" s="1"/>
    </row>
    <row r="593" spans="1:78">
      <c r="A593" s="11">
        <v>7</v>
      </c>
      <c r="B593" s="11" t="s">
        <v>67</v>
      </c>
      <c r="C593" s="21"/>
      <c r="D593" s="21"/>
      <c r="E593" s="21">
        <f t="shared" si="425"/>
        <v>0</v>
      </c>
      <c r="F593" s="21"/>
      <c r="G593" s="21"/>
      <c r="H593" s="21">
        <f t="shared" si="426"/>
        <v>0</v>
      </c>
      <c r="I593" s="21"/>
      <c r="J593" s="21"/>
      <c r="K593" s="21">
        <f t="shared" si="427"/>
        <v>0</v>
      </c>
      <c r="L593" s="21"/>
      <c r="M593" s="21"/>
      <c r="N593" s="21">
        <f t="shared" si="428"/>
        <v>0</v>
      </c>
      <c r="O593" s="21"/>
      <c r="P593" s="21"/>
      <c r="Q593" s="21">
        <f t="shared" si="429"/>
        <v>0</v>
      </c>
      <c r="R593" s="21">
        <v>270</v>
      </c>
      <c r="S593" s="21">
        <v>14500</v>
      </c>
      <c r="T593" s="21">
        <f t="shared" si="430"/>
        <v>3915000</v>
      </c>
      <c r="U593" s="21"/>
      <c r="V593" s="21"/>
      <c r="W593" s="21">
        <f t="shared" si="431"/>
        <v>0</v>
      </c>
      <c r="X593" s="21">
        <v>20</v>
      </c>
      <c r="Y593" s="21">
        <v>17000</v>
      </c>
      <c r="Z593" s="21">
        <f t="shared" si="432"/>
        <v>340000</v>
      </c>
      <c r="AA593" s="21"/>
      <c r="AB593" s="21"/>
      <c r="AC593" s="21">
        <f t="shared" si="433"/>
        <v>0</v>
      </c>
      <c r="AD593" s="21"/>
      <c r="AE593" s="21"/>
      <c r="AF593" s="21">
        <f t="shared" si="434"/>
        <v>0</v>
      </c>
      <c r="AG593" s="21"/>
      <c r="AH593" s="21"/>
      <c r="AI593" s="21">
        <f t="shared" si="435"/>
        <v>0</v>
      </c>
      <c r="AJ593" s="21">
        <v>1</v>
      </c>
      <c r="AK593" s="21">
        <v>17000</v>
      </c>
      <c r="AL593" s="21">
        <f t="shared" si="436"/>
        <v>17000</v>
      </c>
      <c r="AM593" s="7"/>
      <c r="AN593" s="7"/>
      <c r="AO593" s="7">
        <f t="shared" si="437"/>
        <v>0</v>
      </c>
      <c r="AP593" s="7"/>
      <c r="AQ593" s="7"/>
      <c r="AR593" s="7">
        <f t="shared" si="438"/>
        <v>0</v>
      </c>
      <c r="AS593" s="7"/>
      <c r="AT593" s="7"/>
      <c r="AU593" s="7">
        <f t="shared" si="439"/>
        <v>0</v>
      </c>
      <c r="AV593" s="14"/>
      <c r="AW593" s="14"/>
      <c r="AX593" s="14">
        <f t="shared" si="440"/>
        <v>0</v>
      </c>
      <c r="AY593" s="14"/>
      <c r="AZ593" s="14"/>
      <c r="BA593" s="14">
        <f t="shared" si="441"/>
        <v>0</v>
      </c>
      <c r="BB593" s="14"/>
      <c r="BC593" s="14"/>
      <c r="BD593" s="14">
        <f t="shared" si="442"/>
        <v>0</v>
      </c>
      <c r="BE593" s="14"/>
      <c r="BF593" s="14"/>
      <c r="BG593" s="14">
        <f t="shared" si="443"/>
        <v>0</v>
      </c>
      <c r="BH593" s="14"/>
      <c r="BI593" s="14"/>
      <c r="BJ593" s="14">
        <f t="shared" si="444"/>
        <v>0</v>
      </c>
      <c r="BK593" s="14"/>
      <c r="BL593" s="14"/>
      <c r="BM593" s="14">
        <f t="shared" si="445"/>
        <v>0</v>
      </c>
      <c r="BN593" s="14"/>
      <c r="BO593" s="14"/>
      <c r="BP593" s="14">
        <f t="shared" si="446"/>
        <v>0</v>
      </c>
      <c r="BQ593" s="14"/>
      <c r="BR593" s="14"/>
      <c r="BS593" s="14">
        <f t="shared" si="447"/>
        <v>0</v>
      </c>
      <c r="BT593" s="14"/>
      <c r="BU593" s="14"/>
      <c r="BV593" s="14">
        <f t="shared" si="448"/>
        <v>0</v>
      </c>
      <c r="BW593" s="14"/>
      <c r="BX593" s="14"/>
      <c r="BY593" s="14">
        <f t="shared" si="449"/>
        <v>0</v>
      </c>
      <c r="BZ593" s="1"/>
    </row>
    <row r="594" spans="1:78">
      <c r="A594" s="11">
        <v>8</v>
      </c>
      <c r="B594" s="11" t="s">
        <v>69</v>
      </c>
      <c r="C594" s="21"/>
      <c r="D594" s="21"/>
      <c r="E594" s="21">
        <f t="shared" si="425"/>
        <v>0</v>
      </c>
      <c r="F594" s="21"/>
      <c r="G594" s="21"/>
      <c r="H594" s="21">
        <f t="shared" si="426"/>
        <v>0</v>
      </c>
      <c r="I594" s="21">
        <v>5</v>
      </c>
      <c r="J594" s="21">
        <v>33000</v>
      </c>
      <c r="K594" s="21">
        <f t="shared" si="427"/>
        <v>165000</v>
      </c>
      <c r="L594" s="21">
        <v>80</v>
      </c>
      <c r="M594" s="21">
        <v>32000</v>
      </c>
      <c r="N594" s="21">
        <f t="shared" si="428"/>
        <v>2560000</v>
      </c>
      <c r="O594" s="21">
        <v>40</v>
      </c>
      <c r="P594" s="21">
        <v>33000</v>
      </c>
      <c r="Q594" s="21">
        <f t="shared" si="429"/>
        <v>1320000</v>
      </c>
      <c r="R594" s="21">
        <v>10</v>
      </c>
      <c r="S594" s="21">
        <v>32000</v>
      </c>
      <c r="T594" s="21">
        <f t="shared" si="430"/>
        <v>320000</v>
      </c>
      <c r="U594" s="21"/>
      <c r="V594" s="21"/>
      <c r="W594" s="21">
        <f t="shared" si="431"/>
        <v>0</v>
      </c>
      <c r="X594" s="21"/>
      <c r="Y594" s="21"/>
      <c r="Z594" s="21">
        <f t="shared" si="432"/>
        <v>0</v>
      </c>
      <c r="AA594" s="21">
        <v>3</v>
      </c>
      <c r="AB594" s="21">
        <v>34000</v>
      </c>
      <c r="AC594" s="21">
        <f t="shared" si="433"/>
        <v>102000</v>
      </c>
      <c r="AD594" s="21"/>
      <c r="AE594" s="21"/>
      <c r="AF594" s="21">
        <f t="shared" si="434"/>
        <v>0</v>
      </c>
      <c r="AG594" s="21"/>
      <c r="AH594" s="21"/>
      <c r="AI594" s="21">
        <f t="shared" si="435"/>
        <v>0</v>
      </c>
      <c r="AJ594" s="21">
        <v>1.5</v>
      </c>
      <c r="AK594" s="21">
        <v>33000</v>
      </c>
      <c r="AL594" s="21">
        <f t="shared" si="436"/>
        <v>49500</v>
      </c>
      <c r="AM594" s="7"/>
      <c r="AN594" s="7"/>
      <c r="AO594" s="7">
        <f t="shared" si="437"/>
        <v>0</v>
      </c>
      <c r="AP594" s="7"/>
      <c r="AQ594" s="7"/>
      <c r="AR594" s="7">
        <f t="shared" si="438"/>
        <v>0</v>
      </c>
      <c r="AS594" s="7"/>
      <c r="AT594" s="7"/>
      <c r="AU594" s="7">
        <f t="shared" si="439"/>
        <v>0</v>
      </c>
      <c r="AV594" s="14"/>
      <c r="AW594" s="14"/>
      <c r="AX594" s="14">
        <f t="shared" si="440"/>
        <v>0</v>
      </c>
      <c r="AY594" s="14"/>
      <c r="AZ594" s="14"/>
      <c r="BA594" s="14">
        <f t="shared" si="441"/>
        <v>0</v>
      </c>
      <c r="BB594" s="14"/>
      <c r="BC594" s="14"/>
      <c r="BD594" s="14">
        <f t="shared" si="442"/>
        <v>0</v>
      </c>
      <c r="BE594" s="14"/>
      <c r="BF594" s="14"/>
      <c r="BG594" s="14">
        <f t="shared" si="443"/>
        <v>0</v>
      </c>
      <c r="BH594" s="14"/>
      <c r="BI594" s="14"/>
      <c r="BJ594" s="14">
        <f t="shared" si="444"/>
        <v>0</v>
      </c>
      <c r="BK594" s="14"/>
      <c r="BL594" s="14"/>
      <c r="BM594" s="14">
        <f t="shared" si="445"/>
        <v>0</v>
      </c>
      <c r="BN594" s="14"/>
      <c r="BO594" s="14"/>
      <c r="BP594" s="14">
        <f t="shared" si="446"/>
        <v>0</v>
      </c>
      <c r="BQ594" s="14"/>
      <c r="BR594" s="14"/>
      <c r="BS594" s="14">
        <f t="shared" si="447"/>
        <v>0</v>
      </c>
      <c r="BT594" s="14"/>
      <c r="BU594" s="14"/>
      <c r="BV594" s="14">
        <f t="shared" si="448"/>
        <v>0</v>
      </c>
      <c r="BW594" s="14"/>
      <c r="BX594" s="14"/>
      <c r="BY594" s="14">
        <f t="shared" si="449"/>
        <v>0</v>
      </c>
      <c r="BZ594" s="1"/>
    </row>
    <row r="595" spans="1:78">
      <c r="A595" s="11">
        <v>9</v>
      </c>
      <c r="B595" s="11" t="s">
        <v>72</v>
      </c>
      <c r="C595" s="21"/>
      <c r="D595" s="21"/>
      <c r="E595" s="21">
        <f t="shared" si="425"/>
        <v>0</v>
      </c>
      <c r="F595" s="21"/>
      <c r="G595" s="21"/>
      <c r="H595" s="21">
        <f t="shared" si="426"/>
        <v>0</v>
      </c>
      <c r="I595" s="21"/>
      <c r="J595" s="21"/>
      <c r="K595" s="21">
        <f t="shared" si="427"/>
        <v>0</v>
      </c>
      <c r="L595" s="21">
        <v>100</v>
      </c>
      <c r="M595" s="21">
        <v>11000</v>
      </c>
      <c r="N595" s="21">
        <f t="shared" si="428"/>
        <v>1100000</v>
      </c>
      <c r="O595" s="21">
        <v>10</v>
      </c>
      <c r="P595" s="21">
        <v>11000</v>
      </c>
      <c r="Q595" s="21">
        <f t="shared" si="429"/>
        <v>110000</v>
      </c>
      <c r="R595" s="21"/>
      <c r="S595" s="21"/>
      <c r="T595" s="21">
        <f t="shared" si="430"/>
        <v>0</v>
      </c>
      <c r="U595" s="21"/>
      <c r="V595" s="21"/>
      <c r="W595" s="21">
        <f t="shared" si="431"/>
        <v>0</v>
      </c>
      <c r="X595" s="21"/>
      <c r="Y595" s="21"/>
      <c r="Z595" s="21">
        <f t="shared" si="432"/>
        <v>0</v>
      </c>
      <c r="AA595" s="21">
        <v>1</v>
      </c>
      <c r="AB595" s="21">
        <v>11000</v>
      </c>
      <c r="AC595" s="21">
        <f t="shared" si="433"/>
        <v>11000</v>
      </c>
      <c r="AD595" s="21"/>
      <c r="AE595" s="21"/>
      <c r="AF595" s="21">
        <f t="shared" si="434"/>
        <v>0</v>
      </c>
      <c r="AG595" s="21"/>
      <c r="AH595" s="21"/>
      <c r="AI595" s="21">
        <f t="shared" si="435"/>
        <v>0</v>
      </c>
      <c r="AJ595" s="21">
        <v>1</v>
      </c>
      <c r="AK595" s="21">
        <v>14000</v>
      </c>
      <c r="AL595" s="21">
        <f t="shared" si="436"/>
        <v>14000</v>
      </c>
      <c r="AM595" s="7"/>
      <c r="AN595" s="7"/>
      <c r="AO595" s="7">
        <f t="shared" si="437"/>
        <v>0</v>
      </c>
      <c r="AP595" s="7"/>
      <c r="AQ595" s="7"/>
      <c r="AR595" s="7">
        <f t="shared" si="438"/>
        <v>0</v>
      </c>
      <c r="AS595" s="7"/>
      <c r="AT595" s="7"/>
      <c r="AU595" s="7">
        <f t="shared" si="439"/>
        <v>0</v>
      </c>
      <c r="AV595" s="14"/>
      <c r="AW595" s="14"/>
      <c r="AX595" s="14">
        <f t="shared" si="440"/>
        <v>0</v>
      </c>
      <c r="AY595" s="14"/>
      <c r="AZ595" s="14"/>
      <c r="BA595" s="14">
        <f t="shared" si="441"/>
        <v>0</v>
      </c>
      <c r="BB595" s="14"/>
      <c r="BC595" s="14"/>
      <c r="BD595" s="14">
        <f t="shared" si="442"/>
        <v>0</v>
      </c>
      <c r="BE595" s="14"/>
      <c r="BF595" s="14"/>
      <c r="BG595" s="14">
        <f t="shared" si="443"/>
        <v>0</v>
      </c>
      <c r="BH595" s="14"/>
      <c r="BI595" s="14"/>
      <c r="BJ595" s="14">
        <f t="shared" si="444"/>
        <v>0</v>
      </c>
      <c r="BK595" s="14"/>
      <c r="BL595" s="14"/>
      <c r="BM595" s="14">
        <f t="shared" si="445"/>
        <v>0</v>
      </c>
      <c r="BN595" s="14"/>
      <c r="BO595" s="14"/>
      <c r="BP595" s="14">
        <f t="shared" si="446"/>
        <v>0</v>
      </c>
      <c r="BQ595" s="14"/>
      <c r="BR595" s="14"/>
      <c r="BS595" s="14">
        <f t="shared" si="447"/>
        <v>0</v>
      </c>
      <c r="BT595" s="14"/>
      <c r="BU595" s="14"/>
      <c r="BV595" s="14">
        <f t="shared" si="448"/>
        <v>0</v>
      </c>
      <c r="BW595" s="14"/>
      <c r="BX595" s="14"/>
      <c r="BY595" s="14">
        <f t="shared" si="449"/>
        <v>0</v>
      </c>
      <c r="BZ595" s="1"/>
    </row>
    <row r="596" spans="1:78">
      <c r="A596" s="11">
        <v>10</v>
      </c>
      <c r="B596" s="11" t="s">
        <v>74</v>
      </c>
      <c r="C596" s="21"/>
      <c r="D596" s="21"/>
      <c r="E596" s="21">
        <f t="shared" si="425"/>
        <v>0</v>
      </c>
      <c r="F596" s="21"/>
      <c r="G596" s="21"/>
      <c r="H596" s="21">
        <f t="shared" si="426"/>
        <v>0</v>
      </c>
      <c r="I596" s="21">
        <v>5</v>
      </c>
      <c r="J596" s="21">
        <v>24000</v>
      </c>
      <c r="K596" s="21">
        <f t="shared" si="427"/>
        <v>120000</v>
      </c>
      <c r="L596" s="21">
        <v>40</v>
      </c>
      <c r="M596" s="21">
        <v>23000</v>
      </c>
      <c r="N596" s="21">
        <f t="shared" si="428"/>
        <v>920000</v>
      </c>
      <c r="O596" s="21">
        <v>30</v>
      </c>
      <c r="P596" s="21">
        <v>24000</v>
      </c>
      <c r="Q596" s="21">
        <f t="shared" si="429"/>
        <v>720000</v>
      </c>
      <c r="R596" s="21"/>
      <c r="S596" s="21"/>
      <c r="T596" s="21">
        <f t="shared" si="430"/>
        <v>0</v>
      </c>
      <c r="U596" s="21"/>
      <c r="V596" s="21"/>
      <c r="W596" s="21">
        <f t="shared" si="431"/>
        <v>0</v>
      </c>
      <c r="X596" s="21">
        <v>5</v>
      </c>
      <c r="Y596" s="21">
        <v>28000</v>
      </c>
      <c r="Z596" s="21">
        <f t="shared" si="432"/>
        <v>140000</v>
      </c>
      <c r="AA596" s="21">
        <v>3</v>
      </c>
      <c r="AB596" s="21">
        <v>24000</v>
      </c>
      <c r="AC596" s="21">
        <f t="shared" si="433"/>
        <v>72000</v>
      </c>
      <c r="AD596" s="21"/>
      <c r="AE596" s="21"/>
      <c r="AF596" s="21">
        <f t="shared" si="434"/>
        <v>0</v>
      </c>
      <c r="AG596" s="21"/>
      <c r="AH596" s="21"/>
      <c r="AI596" s="21">
        <f t="shared" si="435"/>
        <v>0</v>
      </c>
      <c r="AJ596" s="21">
        <v>2.5</v>
      </c>
      <c r="AK596" s="21">
        <v>25000</v>
      </c>
      <c r="AL596" s="21">
        <f t="shared" si="436"/>
        <v>62500</v>
      </c>
      <c r="AM596" s="7"/>
      <c r="AN596" s="7"/>
      <c r="AO596" s="7">
        <f t="shared" si="437"/>
        <v>0</v>
      </c>
      <c r="AP596" s="7"/>
      <c r="AQ596" s="7"/>
      <c r="AR596" s="7">
        <f t="shared" si="438"/>
        <v>0</v>
      </c>
      <c r="AS596" s="7"/>
      <c r="AT596" s="7"/>
      <c r="AU596" s="7">
        <f t="shared" si="439"/>
        <v>0</v>
      </c>
      <c r="AV596" s="14"/>
      <c r="AW596" s="14"/>
      <c r="AX596" s="14">
        <f t="shared" si="440"/>
        <v>0</v>
      </c>
      <c r="AY596" s="14"/>
      <c r="AZ596" s="14"/>
      <c r="BA596" s="14">
        <f t="shared" si="441"/>
        <v>0</v>
      </c>
      <c r="BB596" s="14"/>
      <c r="BC596" s="14"/>
      <c r="BD596" s="14">
        <f t="shared" si="442"/>
        <v>0</v>
      </c>
      <c r="BE596" s="14"/>
      <c r="BF596" s="14"/>
      <c r="BG596" s="14">
        <f t="shared" si="443"/>
        <v>0</v>
      </c>
      <c r="BH596" s="14"/>
      <c r="BI596" s="14"/>
      <c r="BJ596" s="14">
        <f t="shared" si="444"/>
        <v>0</v>
      </c>
      <c r="BK596" s="14"/>
      <c r="BL596" s="14"/>
      <c r="BM596" s="14">
        <f t="shared" si="445"/>
        <v>0</v>
      </c>
      <c r="BN596" s="14"/>
      <c r="BO596" s="14"/>
      <c r="BP596" s="14">
        <f t="shared" si="446"/>
        <v>0</v>
      </c>
      <c r="BQ596" s="14"/>
      <c r="BR596" s="14"/>
      <c r="BS596" s="14">
        <f t="shared" si="447"/>
        <v>0</v>
      </c>
      <c r="BT596" s="14"/>
      <c r="BU596" s="14"/>
      <c r="BV596" s="14">
        <f t="shared" si="448"/>
        <v>0</v>
      </c>
      <c r="BW596" s="14"/>
      <c r="BX596" s="14"/>
      <c r="BY596" s="14">
        <f t="shared" si="449"/>
        <v>0</v>
      </c>
      <c r="BZ596" s="1"/>
    </row>
    <row r="597" spans="1:78">
      <c r="A597" s="11">
        <v>11</v>
      </c>
      <c r="B597" s="11" t="s">
        <v>94</v>
      </c>
      <c r="C597" s="21"/>
      <c r="D597" s="21"/>
      <c r="E597" s="21">
        <f t="shared" si="425"/>
        <v>0</v>
      </c>
      <c r="F597" s="21"/>
      <c r="G597" s="21"/>
      <c r="H597" s="21">
        <f t="shared" si="426"/>
        <v>0</v>
      </c>
      <c r="I597" s="21"/>
      <c r="J597" s="21"/>
      <c r="K597" s="21">
        <f t="shared" si="427"/>
        <v>0</v>
      </c>
      <c r="L597" s="21"/>
      <c r="M597" s="21"/>
      <c r="N597" s="21">
        <f t="shared" si="428"/>
        <v>0</v>
      </c>
      <c r="O597" s="21"/>
      <c r="P597" s="21"/>
      <c r="Q597" s="21">
        <f t="shared" si="429"/>
        <v>0</v>
      </c>
      <c r="R597" s="21"/>
      <c r="S597" s="21"/>
      <c r="T597" s="21">
        <f t="shared" si="430"/>
        <v>0</v>
      </c>
      <c r="U597" s="21"/>
      <c r="V597" s="21"/>
      <c r="W597" s="21">
        <f t="shared" si="431"/>
        <v>0</v>
      </c>
      <c r="X597" s="21"/>
      <c r="Y597" s="21"/>
      <c r="Z597" s="21">
        <f t="shared" si="432"/>
        <v>0</v>
      </c>
      <c r="AA597" s="21"/>
      <c r="AB597" s="21"/>
      <c r="AC597" s="21">
        <f t="shared" si="433"/>
        <v>0</v>
      </c>
      <c r="AD597" s="21"/>
      <c r="AE597" s="21"/>
      <c r="AF597" s="21">
        <f t="shared" si="434"/>
        <v>0</v>
      </c>
      <c r="AG597" s="21">
        <v>2</v>
      </c>
      <c r="AH597" s="21">
        <v>10000</v>
      </c>
      <c r="AI597" s="21">
        <f t="shared" si="435"/>
        <v>20000</v>
      </c>
      <c r="AJ597" s="21"/>
      <c r="AK597" s="21"/>
      <c r="AL597" s="21">
        <f t="shared" si="436"/>
        <v>0</v>
      </c>
      <c r="AM597" s="7"/>
      <c r="AN597" s="7"/>
      <c r="AO597" s="7">
        <f t="shared" si="437"/>
        <v>0</v>
      </c>
      <c r="AP597" s="7"/>
      <c r="AQ597" s="7"/>
      <c r="AR597" s="7">
        <f t="shared" si="438"/>
        <v>0</v>
      </c>
      <c r="AS597" s="7"/>
      <c r="AT597" s="7"/>
      <c r="AU597" s="7">
        <f t="shared" si="439"/>
        <v>0</v>
      </c>
      <c r="AV597" s="14"/>
      <c r="AW597" s="14"/>
      <c r="AX597" s="14">
        <f t="shared" si="440"/>
        <v>0</v>
      </c>
      <c r="AY597" s="14"/>
      <c r="AZ597" s="14"/>
      <c r="BA597" s="14">
        <f t="shared" si="441"/>
        <v>0</v>
      </c>
      <c r="BB597" s="14"/>
      <c r="BC597" s="14"/>
      <c r="BD597" s="14">
        <f t="shared" si="442"/>
        <v>0</v>
      </c>
      <c r="BE597" s="14"/>
      <c r="BF597" s="14"/>
      <c r="BG597" s="14">
        <f t="shared" si="443"/>
        <v>0</v>
      </c>
      <c r="BH597" s="14"/>
      <c r="BI597" s="14"/>
      <c r="BJ597" s="14">
        <f t="shared" si="444"/>
        <v>0</v>
      </c>
      <c r="BK597" s="14"/>
      <c r="BL597" s="14"/>
      <c r="BM597" s="14">
        <f t="shared" si="445"/>
        <v>0</v>
      </c>
      <c r="BN597" s="14"/>
      <c r="BO597" s="14"/>
      <c r="BP597" s="14">
        <f t="shared" si="446"/>
        <v>0</v>
      </c>
      <c r="BQ597" s="14"/>
      <c r="BR597" s="14"/>
      <c r="BS597" s="14">
        <f t="shared" si="447"/>
        <v>0</v>
      </c>
      <c r="BT597" s="14"/>
      <c r="BU597" s="14"/>
      <c r="BV597" s="14">
        <f t="shared" si="448"/>
        <v>0</v>
      </c>
      <c r="BW597" s="14"/>
      <c r="BX597" s="14"/>
      <c r="BY597" s="14">
        <f t="shared" si="449"/>
        <v>0</v>
      </c>
      <c r="BZ597" s="1"/>
    </row>
    <row r="598" spans="1:78">
      <c r="A598" s="11">
        <v>12</v>
      </c>
      <c r="B598" s="11" t="s">
        <v>78</v>
      </c>
      <c r="C598" s="21"/>
      <c r="D598" s="21"/>
      <c r="E598" s="21">
        <f t="shared" si="425"/>
        <v>0</v>
      </c>
      <c r="F598" s="21"/>
      <c r="G598" s="21"/>
      <c r="H598" s="21">
        <f t="shared" si="426"/>
        <v>0</v>
      </c>
      <c r="I598" s="21"/>
      <c r="J598" s="21"/>
      <c r="K598" s="21">
        <f t="shared" si="427"/>
        <v>0</v>
      </c>
      <c r="L598" s="21"/>
      <c r="M598" s="21"/>
      <c r="N598" s="21">
        <f t="shared" si="428"/>
        <v>0</v>
      </c>
      <c r="O598" s="21"/>
      <c r="P598" s="21"/>
      <c r="Q598" s="21">
        <f t="shared" si="429"/>
        <v>0</v>
      </c>
      <c r="R598" s="21"/>
      <c r="S598" s="21"/>
      <c r="T598" s="21">
        <f t="shared" si="430"/>
        <v>0</v>
      </c>
      <c r="U598" s="21"/>
      <c r="V598" s="21"/>
      <c r="W598" s="21">
        <f t="shared" si="431"/>
        <v>0</v>
      </c>
      <c r="X598" s="21"/>
      <c r="Y598" s="21"/>
      <c r="Z598" s="21">
        <f t="shared" si="432"/>
        <v>0</v>
      </c>
      <c r="AA598" s="21"/>
      <c r="AB598" s="21"/>
      <c r="AC598" s="21">
        <f t="shared" si="433"/>
        <v>0</v>
      </c>
      <c r="AD598" s="21"/>
      <c r="AE598" s="21"/>
      <c r="AF598" s="21">
        <f t="shared" si="434"/>
        <v>0</v>
      </c>
      <c r="AG598" s="21"/>
      <c r="AH598" s="21"/>
      <c r="AI598" s="21">
        <f t="shared" si="435"/>
        <v>0</v>
      </c>
      <c r="AJ598" s="21"/>
      <c r="AK598" s="21"/>
      <c r="AL598" s="21">
        <f t="shared" si="436"/>
        <v>0</v>
      </c>
      <c r="AM598" s="7"/>
      <c r="AN598" s="7"/>
      <c r="AO598" s="7">
        <f t="shared" si="437"/>
        <v>0</v>
      </c>
      <c r="AP598" s="7"/>
      <c r="AQ598" s="7"/>
      <c r="AR598" s="7">
        <f t="shared" si="438"/>
        <v>0</v>
      </c>
      <c r="AS598" s="7"/>
      <c r="AT598" s="7"/>
      <c r="AU598" s="7">
        <f t="shared" si="439"/>
        <v>0</v>
      </c>
      <c r="AV598" s="14"/>
      <c r="AW598" s="14"/>
      <c r="AX598" s="14">
        <f t="shared" si="440"/>
        <v>0</v>
      </c>
      <c r="AY598" s="14"/>
      <c r="AZ598" s="14"/>
      <c r="BA598" s="14">
        <f t="shared" si="441"/>
        <v>0</v>
      </c>
      <c r="BB598" s="14"/>
      <c r="BC598" s="14"/>
      <c r="BD598" s="14">
        <f t="shared" si="442"/>
        <v>0</v>
      </c>
      <c r="BE598" s="14"/>
      <c r="BF598" s="14"/>
      <c r="BG598" s="14">
        <f t="shared" si="443"/>
        <v>0</v>
      </c>
      <c r="BH598" s="14"/>
      <c r="BI598" s="14"/>
      <c r="BJ598" s="14">
        <f t="shared" si="444"/>
        <v>0</v>
      </c>
      <c r="BK598" s="14"/>
      <c r="BL598" s="14"/>
      <c r="BM598" s="14">
        <f t="shared" si="445"/>
        <v>0</v>
      </c>
      <c r="BN598" s="14"/>
      <c r="BO598" s="14"/>
      <c r="BP598" s="14">
        <f t="shared" si="446"/>
        <v>0</v>
      </c>
      <c r="BQ598" s="14"/>
      <c r="BR598" s="14"/>
      <c r="BS598" s="14">
        <f t="shared" si="447"/>
        <v>0</v>
      </c>
      <c r="BT598" s="14"/>
      <c r="BU598" s="14"/>
      <c r="BV598" s="14">
        <f t="shared" si="448"/>
        <v>0</v>
      </c>
      <c r="BW598" s="14"/>
      <c r="BX598" s="14"/>
      <c r="BY598" s="14">
        <f t="shared" si="449"/>
        <v>0</v>
      </c>
      <c r="BZ598" s="1"/>
    </row>
    <row r="599" spans="1:78">
      <c r="A599" s="11">
        <v>13</v>
      </c>
      <c r="B599" s="11" t="s">
        <v>80</v>
      </c>
      <c r="C599" s="21"/>
      <c r="D599" s="21"/>
      <c r="E599" s="21">
        <f t="shared" si="425"/>
        <v>0</v>
      </c>
      <c r="F599" s="21"/>
      <c r="G599" s="21"/>
      <c r="H599" s="21">
        <f t="shared" si="426"/>
        <v>0</v>
      </c>
      <c r="I599" s="21"/>
      <c r="J599" s="21"/>
      <c r="K599" s="21">
        <f t="shared" si="427"/>
        <v>0</v>
      </c>
      <c r="L599" s="21">
        <v>300</v>
      </c>
      <c r="M599" s="21">
        <v>2000</v>
      </c>
      <c r="N599" s="21">
        <f t="shared" si="428"/>
        <v>600000</v>
      </c>
      <c r="O599" s="21">
        <v>100</v>
      </c>
      <c r="P599" s="21">
        <v>2200</v>
      </c>
      <c r="Q599" s="21">
        <f t="shared" si="429"/>
        <v>220000</v>
      </c>
      <c r="R599" s="21"/>
      <c r="S599" s="21"/>
      <c r="T599" s="21">
        <f t="shared" si="430"/>
        <v>0</v>
      </c>
      <c r="U599" s="21"/>
      <c r="V599" s="21"/>
      <c r="W599" s="21">
        <f t="shared" si="431"/>
        <v>0</v>
      </c>
      <c r="X599" s="21"/>
      <c r="Y599" s="21"/>
      <c r="Z599" s="21">
        <f t="shared" si="432"/>
        <v>0</v>
      </c>
      <c r="AA599" s="21"/>
      <c r="AB599" s="21"/>
      <c r="AC599" s="21">
        <f t="shared" si="433"/>
        <v>0</v>
      </c>
      <c r="AD599" s="21"/>
      <c r="AE599" s="21"/>
      <c r="AF599" s="21">
        <f t="shared" si="434"/>
        <v>0</v>
      </c>
      <c r="AG599" s="21">
        <v>10</v>
      </c>
      <c r="AH599" s="21">
        <v>2500</v>
      </c>
      <c r="AI599" s="21">
        <f t="shared" si="435"/>
        <v>25000</v>
      </c>
      <c r="AJ599" s="21"/>
      <c r="AK599" s="21"/>
      <c r="AL599" s="21">
        <f t="shared" si="436"/>
        <v>0</v>
      </c>
      <c r="AM599" s="7"/>
      <c r="AN599" s="7"/>
      <c r="AO599" s="7">
        <f t="shared" si="437"/>
        <v>0</v>
      </c>
      <c r="AP599" s="7"/>
      <c r="AQ599" s="7"/>
      <c r="AR599" s="7">
        <f t="shared" si="438"/>
        <v>0</v>
      </c>
      <c r="AS599" s="7"/>
      <c r="AT599" s="7"/>
      <c r="AU599" s="7">
        <f t="shared" si="439"/>
        <v>0</v>
      </c>
      <c r="AV599" s="14"/>
      <c r="AW599" s="14"/>
      <c r="AX599" s="14">
        <f t="shared" si="440"/>
        <v>0</v>
      </c>
      <c r="AY599" s="14"/>
      <c r="AZ599" s="14"/>
      <c r="BA599" s="14">
        <f t="shared" si="441"/>
        <v>0</v>
      </c>
      <c r="BB599" s="14"/>
      <c r="BC599" s="14"/>
      <c r="BD599" s="14">
        <f t="shared" si="442"/>
        <v>0</v>
      </c>
      <c r="BE599" s="14"/>
      <c r="BF599" s="14"/>
      <c r="BG599" s="14">
        <f t="shared" si="443"/>
        <v>0</v>
      </c>
      <c r="BH599" s="14"/>
      <c r="BI599" s="14"/>
      <c r="BJ599" s="14">
        <f t="shared" si="444"/>
        <v>0</v>
      </c>
      <c r="BK599" s="14"/>
      <c r="BL599" s="14"/>
      <c r="BM599" s="14">
        <f t="shared" si="445"/>
        <v>0</v>
      </c>
      <c r="BN599" s="14"/>
      <c r="BO599" s="14"/>
      <c r="BP599" s="14">
        <f t="shared" si="446"/>
        <v>0</v>
      </c>
      <c r="BQ599" s="14"/>
      <c r="BR599" s="14"/>
      <c r="BS599" s="14">
        <f t="shared" si="447"/>
        <v>0</v>
      </c>
      <c r="BT599" s="14"/>
      <c r="BU599" s="14"/>
      <c r="BV599" s="14">
        <f t="shared" si="448"/>
        <v>0</v>
      </c>
      <c r="BW599" s="14"/>
      <c r="BX599" s="14"/>
      <c r="BY599" s="14">
        <f t="shared" si="449"/>
        <v>0</v>
      </c>
      <c r="BZ599" s="1"/>
    </row>
    <row r="600" spans="1:78">
      <c r="A600" s="11">
        <v>14</v>
      </c>
      <c r="B600" s="11" t="s">
        <v>83</v>
      </c>
      <c r="C600" s="21"/>
      <c r="D600" s="21"/>
      <c r="E600" s="21">
        <f t="shared" si="425"/>
        <v>0</v>
      </c>
      <c r="F600" s="21"/>
      <c r="G600" s="21"/>
      <c r="H600" s="21">
        <f t="shared" si="426"/>
        <v>0</v>
      </c>
      <c r="I600" s="21"/>
      <c r="J600" s="21"/>
      <c r="K600" s="21">
        <f t="shared" si="427"/>
        <v>0</v>
      </c>
      <c r="L600" s="21"/>
      <c r="M600" s="21"/>
      <c r="N600" s="21">
        <f t="shared" si="428"/>
        <v>0</v>
      </c>
      <c r="O600" s="21"/>
      <c r="P600" s="21"/>
      <c r="Q600" s="21">
        <f t="shared" si="429"/>
        <v>0</v>
      </c>
      <c r="R600" s="21">
        <v>83</v>
      </c>
      <c r="S600" s="21">
        <v>16000</v>
      </c>
      <c r="T600" s="21">
        <f t="shared" si="430"/>
        <v>1328000</v>
      </c>
      <c r="U600" s="21"/>
      <c r="V600" s="21"/>
      <c r="W600" s="21">
        <f t="shared" si="431"/>
        <v>0</v>
      </c>
      <c r="X600" s="21"/>
      <c r="Y600" s="21"/>
      <c r="Z600" s="21">
        <f t="shared" si="432"/>
        <v>0</v>
      </c>
      <c r="AA600" s="21">
        <v>2</v>
      </c>
      <c r="AB600" s="21">
        <v>15000</v>
      </c>
      <c r="AC600" s="21">
        <f t="shared" si="433"/>
        <v>30000</v>
      </c>
      <c r="AD600" s="21"/>
      <c r="AE600" s="21"/>
      <c r="AF600" s="21">
        <f t="shared" si="434"/>
        <v>0</v>
      </c>
      <c r="AG600" s="21"/>
      <c r="AH600" s="21"/>
      <c r="AI600" s="21">
        <f t="shared" si="435"/>
        <v>0</v>
      </c>
      <c r="AJ600" s="21"/>
      <c r="AK600" s="21"/>
      <c r="AL600" s="21">
        <f t="shared" si="436"/>
        <v>0</v>
      </c>
      <c r="AM600" s="7"/>
      <c r="AN600" s="7"/>
      <c r="AO600" s="7">
        <f t="shared" si="437"/>
        <v>0</v>
      </c>
      <c r="AP600" s="7"/>
      <c r="AQ600" s="7"/>
      <c r="AR600" s="7">
        <f t="shared" si="438"/>
        <v>0</v>
      </c>
      <c r="AS600" s="7"/>
      <c r="AT600" s="7"/>
      <c r="AU600" s="7">
        <f t="shared" si="439"/>
        <v>0</v>
      </c>
      <c r="AV600" s="14"/>
      <c r="AW600" s="14"/>
      <c r="AX600" s="14">
        <f t="shared" si="440"/>
        <v>0</v>
      </c>
      <c r="AY600" s="14"/>
      <c r="AZ600" s="14"/>
      <c r="BA600" s="14">
        <f t="shared" si="441"/>
        <v>0</v>
      </c>
      <c r="BB600" s="14"/>
      <c r="BC600" s="14"/>
      <c r="BD600" s="14">
        <f t="shared" si="442"/>
        <v>0</v>
      </c>
      <c r="BE600" s="14"/>
      <c r="BF600" s="14"/>
      <c r="BG600" s="14">
        <f t="shared" si="443"/>
        <v>0</v>
      </c>
      <c r="BH600" s="14"/>
      <c r="BI600" s="14"/>
      <c r="BJ600" s="14">
        <f t="shared" si="444"/>
        <v>0</v>
      </c>
      <c r="BK600" s="14"/>
      <c r="BL600" s="14"/>
      <c r="BM600" s="14">
        <f t="shared" si="445"/>
        <v>0</v>
      </c>
      <c r="BN600" s="14"/>
      <c r="BO600" s="14"/>
      <c r="BP600" s="14">
        <f t="shared" si="446"/>
        <v>0</v>
      </c>
      <c r="BQ600" s="14"/>
      <c r="BR600" s="14"/>
      <c r="BS600" s="14">
        <f t="shared" si="447"/>
        <v>0</v>
      </c>
      <c r="BT600" s="14"/>
      <c r="BU600" s="14"/>
      <c r="BV600" s="14">
        <f t="shared" si="448"/>
        <v>0</v>
      </c>
      <c r="BW600" s="14"/>
      <c r="BX600" s="14"/>
      <c r="BY600" s="14">
        <f t="shared" si="449"/>
        <v>0</v>
      </c>
      <c r="BZ600" s="1"/>
    </row>
    <row r="601" spans="1:78">
      <c r="A601" s="11">
        <v>15</v>
      </c>
      <c r="B601" s="11" t="s">
        <v>84</v>
      </c>
      <c r="C601" s="21"/>
      <c r="D601" s="21"/>
      <c r="E601" s="21">
        <f t="shared" si="425"/>
        <v>0</v>
      </c>
      <c r="F601" s="21"/>
      <c r="G601" s="21"/>
      <c r="H601" s="21">
        <f t="shared" si="426"/>
        <v>0</v>
      </c>
      <c r="I601" s="21"/>
      <c r="J601" s="21"/>
      <c r="K601" s="21">
        <f t="shared" si="427"/>
        <v>0</v>
      </c>
      <c r="L601" s="21"/>
      <c r="M601" s="21"/>
      <c r="N601" s="21">
        <f t="shared" si="428"/>
        <v>0</v>
      </c>
      <c r="O601" s="21"/>
      <c r="P601" s="21"/>
      <c r="Q601" s="21">
        <f t="shared" si="429"/>
        <v>0</v>
      </c>
      <c r="R601" s="21"/>
      <c r="S601" s="21"/>
      <c r="T601" s="21">
        <f t="shared" si="430"/>
        <v>0</v>
      </c>
      <c r="U601" s="21"/>
      <c r="V601" s="21"/>
      <c r="W601" s="21">
        <f t="shared" si="431"/>
        <v>0</v>
      </c>
      <c r="X601" s="21"/>
      <c r="Y601" s="21"/>
      <c r="Z601" s="21">
        <f t="shared" si="432"/>
        <v>0</v>
      </c>
      <c r="AA601" s="21"/>
      <c r="AB601" s="21"/>
      <c r="AC601" s="21">
        <f t="shared" si="433"/>
        <v>0</v>
      </c>
      <c r="AD601" s="21"/>
      <c r="AE601" s="21"/>
      <c r="AF601" s="21">
        <f t="shared" si="434"/>
        <v>0</v>
      </c>
      <c r="AG601" s="21">
        <v>2</v>
      </c>
      <c r="AH601" s="21">
        <v>30000</v>
      </c>
      <c r="AI601" s="21">
        <f t="shared" si="435"/>
        <v>60000</v>
      </c>
      <c r="AJ601" s="21">
        <v>3.5</v>
      </c>
      <c r="AK601" s="21">
        <v>25000</v>
      </c>
      <c r="AL601" s="21">
        <f t="shared" si="436"/>
        <v>87500</v>
      </c>
      <c r="AM601" s="7"/>
      <c r="AN601" s="7"/>
      <c r="AO601" s="7">
        <f t="shared" si="437"/>
        <v>0</v>
      </c>
      <c r="AP601" s="7"/>
      <c r="AQ601" s="7"/>
      <c r="AR601" s="7">
        <f t="shared" si="438"/>
        <v>0</v>
      </c>
      <c r="AS601" s="7"/>
      <c r="AT601" s="7"/>
      <c r="AU601" s="7">
        <f t="shared" si="439"/>
        <v>0</v>
      </c>
      <c r="AV601" s="14"/>
      <c r="AW601" s="14"/>
      <c r="AX601" s="14">
        <f t="shared" si="440"/>
        <v>0</v>
      </c>
      <c r="AY601" s="14"/>
      <c r="AZ601" s="14"/>
      <c r="BA601" s="14">
        <f t="shared" si="441"/>
        <v>0</v>
      </c>
      <c r="BB601" s="14"/>
      <c r="BC601" s="14"/>
      <c r="BD601" s="14">
        <f t="shared" si="442"/>
        <v>0</v>
      </c>
      <c r="BE601" s="14"/>
      <c r="BF601" s="14"/>
      <c r="BG601" s="14">
        <f t="shared" si="443"/>
        <v>0</v>
      </c>
      <c r="BH601" s="14"/>
      <c r="BI601" s="14"/>
      <c r="BJ601" s="14">
        <f t="shared" si="444"/>
        <v>0</v>
      </c>
      <c r="BK601" s="14"/>
      <c r="BL601" s="14"/>
      <c r="BM601" s="14">
        <f t="shared" si="445"/>
        <v>0</v>
      </c>
      <c r="BN601" s="14"/>
      <c r="BO601" s="14"/>
      <c r="BP601" s="14">
        <f t="shared" si="446"/>
        <v>0</v>
      </c>
      <c r="BQ601" s="14"/>
      <c r="BR601" s="14"/>
      <c r="BS601" s="14">
        <f t="shared" si="447"/>
        <v>0</v>
      </c>
      <c r="BT601" s="14"/>
      <c r="BU601" s="14"/>
      <c r="BV601" s="14">
        <f t="shared" si="448"/>
        <v>0</v>
      </c>
      <c r="BW601" s="14"/>
      <c r="BX601" s="14"/>
      <c r="BY601" s="14">
        <f t="shared" si="449"/>
        <v>0</v>
      </c>
      <c r="BZ601" s="1"/>
    </row>
    <row r="602" spans="1:78">
      <c r="A602" s="11">
        <v>16</v>
      </c>
      <c r="B602" s="11" t="s">
        <v>85</v>
      </c>
      <c r="C602" s="21"/>
      <c r="D602" s="21"/>
      <c r="E602" s="21">
        <f t="shared" si="425"/>
        <v>0</v>
      </c>
      <c r="F602" s="21"/>
      <c r="G602" s="21"/>
      <c r="H602" s="21">
        <f t="shared" si="426"/>
        <v>0</v>
      </c>
      <c r="I602" s="21"/>
      <c r="J602" s="21"/>
      <c r="K602" s="21">
        <f t="shared" si="427"/>
        <v>0</v>
      </c>
      <c r="L602" s="21"/>
      <c r="M602" s="21"/>
      <c r="N602" s="21">
        <f t="shared" si="428"/>
        <v>0</v>
      </c>
      <c r="O602" s="21"/>
      <c r="P602" s="21"/>
      <c r="Q602" s="21">
        <f t="shared" si="429"/>
        <v>0</v>
      </c>
      <c r="R602" s="21"/>
      <c r="S602" s="21"/>
      <c r="T602" s="21">
        <f t="shared" si="430"/>
        <v>0</v>
      </c>
      <c r="U602" s="21"/>
      <c r="V602" s="21"/>
      <c r="W602" s="21">
        <f t="shared" si="431"/>
        <v>0</v>
      </c>
      <c r="X602" s="21"/>
      <c r="Y602" s="21"/>
      <c r="Z602" s="21">
        <f t="shared" si="432"/>
        <v>0</v>
      </c>
      <c r="AA602" s="21"/>
      <c r="AB602" s="21"/>
      <c r="AC602" s="21">
        <f t="shared" si="433"/>
        <v>0</v>
      </c>
      <c r="AD602" s="21"/>
      <c r="AE602" s="21"/>
      <c r="AF602" s="21">
        <f t="shared" si="434"/>
        <v>0</v>
      </c>
      <c r="AG602" s="21"/>
      <c r="AH602" s="21"/>
      <c r="AI602" s="21">
        <f t="shared" si="435"/>
        <v>0</v>
      </c>
      <c r="AJ602" s="21"/>
      <c r="AK602" s="21"/>
      <c r="AL602" s="21">
        <f t="shared" si="436"/>
        <v>0</v>
      </c>
      <c r="AM602" s="7"/>
      <c r="AN602" s="7"/>
      <c r="AO602" s="7">
        <f t="shared" si="437"/>
        <v>0</v>
      </c>
      <c r="AP602" s="7"/>
      <c r="AQ602" s="7"/>
      <c r="AR602" s="7">
        <f t="shared" si="438"/>
        <v>0</v>
      </c>
      <c r="AS602" s="7"/>
      <c r="AT602" s="7"/>
      <c r="AU602" s="7">
        <f t="shared" si="439"/>
        <v>0</v>
      </c>
      <c r="AV602" s="14"/>
      <c r="AW602" s="14"/>
      <c r="AX602" s="14">
        <f t="shared" si="440"/>
        <v>0</v>
      </c>
      <c r="AY602" s="14"/>
      <c r="AZ602" s="14"/>
      <c r="BA602" s="14">
        <f t="shared" si="441"/>
        <v>0</v>
      </c>
      <c r="BB602" s="14"/>
      <c r="BC602" s="14"/>
      <c r="BD602" s="14">
        <f t="shared" si="442"/>
        <v>0</v>
      </c>
      <c r="BE602" s="14"/>
      <c r="BF602" s="14"/>
      <c r="BG602" s="14">
        <f t="shared" si="443"/>
        <v>0</v>
      </c>
      <c r="BH602" s="14"/>
      <c r="BI602" s="14"/>
      <c r="BJ602" s="14">
        <f t="shared" si="444"/>
        <v>0</v>
      </c>
      <c r="BK602" s="14"/>
      <c r="BL602" s="14"/>
      <c r="BM602" s="14">
        <f t="shared" si="445"/>
        <v>0</v>
      </c>
      <c r="BN602" s="14"/>
      <c r="BO602" s="14"/>
      <c r="BP602" s="14">
        <f t="shared" si="446"/>
        <v>0</v>
      </c>
      <c r="BQ602" s="14"/>
      <c r="BR602" s="14"/>
      <c r="BS602" s="14">
        <f t="shared" si="447"/>
        <v>0</v>
      </c>
      <c r="BT602" s="14"/>
      <c r="BU602" s="14"/>
      <c r="BV602" s="14">
        <f t="shared" si="448"/>
        <v>0</v>
      </c>
      <c r="BW602" s="14"/>
      <c r="BX602" s="14"/>
      <c r="BY602" s="14">
        <f t="shared" si="449"/>
        <v>0</v>
      </c>
      <c r="BZ602" s="1"/>
    </row>
    <row r="603" spans="1:78">
      <c r="A603" s="11">
        <v>17</v>
      </c>
      <c r="B603" s="11" t="s">
        <v>86</v>
      </c>
      <c r="C603" s="21"/>
      <c r="D603" s="21"/>
      <c r="E603" s="21">
        <f t="shared" si="425"/>
        <v>0</v>
      </c>
      <c r="F603" s="21"/>
      <c r="G603" s="21"/>
      <c r="H603" s="21">
        <f t="shared" si="426"/>
        <v>0</v>
      </c>
      <c r="I603" s="21"/>
      <c r="J603" s="21"/>
      <c r="K603" s="21">
        <f t="shared" si="427"/>
        <v>0</v>
      </c>
      <c r="L603" s="21"/>
      <c r="M603" s="21"/>
      <c r="N603" s="21">
        <f t="shared" si="428"/>
        <v>0</v>
      </c>
      <c r="O603" s="21"/>
      <c r="P603" s="21"/>
      <c r="Q603" s="21">
        <f t="shared" si="429"/>
        <v>0</v>
      </c>
      <c r="R603" s="21"/>
      <c r="S603" s="21"/>
      <c r="T603" s="21">
        <f t="shared" si="430"/>
        <v>0</v>
      </c>
      <c r="U603" s="21"/>
      <c r="V603" s="21"/>
      <c r="W603" s="21">
        <f t="shared" si="431"/>
        <v>0</v>
      </c>
      <c r="X603" s="21"/>
      <c r="Y603" s="21"/>
      <c r="Z603" s="21">
        <f t="shared" si="432"/>
        <v>0</v>
      </c>
      <c r="AA603" s="21"/>
      <c r="AB603" s="21"/>
      <c r="AC603" s="21">
        <f t="shared" si="433"/>
        <v>0</v>
      </c>
      <c r="AD603" s="21"/>
      <c r="AE603" s="21"/>
      <c r="AF603" s="21">
        <f t="shared" si="434"/>
        <v>0</v>
      </c>
      <c r="AG603" s="21"/>
      <c r="AH603" s="21"/>
      <c r="AI603" s="21">
        <f t="shared" si="435"/>
        <v>0</v>
      </c>
      <c r="AJ603" s="21"/>
      <c r="AK603" s="21"/>
      <c r="AL603" s="21">
        <f t="shared" si="436"/>
        <v>0</v>
      </c>
      <c r="AM603" s="7"/>
      <c r="AN603" s="7"/>
      <c r="AO603" s="7">
        <f t="shared" si="437"/>
        <v>0</v>
      </c>
      <c r="AP603" s="7"/>
      <c r="AQ603" s="7"/>
      <c r="AR603" s="7">
        <f t="shared" si="438"/>
        <v>0</v>
      </c>
      <c r="AS603" s="7"/>
      <c r="AT603" s="7"/>
      <c r="AU603" s="7">
        <f t="shared" si="439"/>
        <v>0</v>
      </c>
      <c r="AV603" s="14"/>
      <c r="AW603" s="14"/>
      <c r="AX603" s="14">
        <f t="shared" si="440"/>
        <v>0</v>
      </c>
      <c r="AY603" s="14"/>
      <c r="AZ603" s="14"/>
      <c r="BA603" s="14">
        <f t="shared" si="441"/>
        <v>0</v>
      </c>
      <c r="BB603" s="14"/>
      <c r="BC603" s="14"/>
      <c r="BD603" s="14">
        <f t="shared" si="442"/>
        <v>0</v>
      </c>
      <c r="BE603" s="14"/>
      <c r="BF603" s="14"/>
      <c r="BG603" s="14">
        <f t="shared" si="443"/>
        <v>0</v>
      </c>
      <c r="BH603" s="14"/>
      <c r="BI603" s="14"/>
      <c r="BJ603" s="14">
        <f t="shared" si="444"/>
        <v>0</v>
      </c>
      <c r="BK603" s="14"/>
      <c r="BL603" s="14"/>
      <c r="BM603" s="14">
        <f t="shared" si="445"/>
        <v>0</v>
      </c>
      <c r="BN603" s="14"/>
      <c r="BO603" s="14"/>
      <c r="BP603" s="14">
        <f t="shared" si="446"/>
        <v>0</v>
      </c>
      <c r="BQ603" s="14"/>
      <c r="BR603" s="14"/>
      <c r="BS603" s="14">
        <f t="shared" si="447"/>
        <v>0</v>
      </c>
      <c r="BT603" s="14"/>
      <c r="BU603" s="14"/>
      <c r="BV603" s="14">
        <f t="shared" si="448"/>
        <v>0</v>
      </c>
      <c r="BW603" s="14"/>
      <c r="BX603" s="14"/>
      <c r="BY603" s="14">
        <f t="shared" si="449"/>
        <v>0</v>
      </c>
      <c r="BZ603" s="1"/>
    </row>
    <row r="604" spans="1:78">
      <c r="A604" s="11">
        <v>18</v>
      </c>
      <c r="B604" s="11"/>
      <c r="C604" s="21"/>
      <c r="D604" s="21"/>
      <c r="E604" s="21">
        <f t="shared" si="425"/>
        <v>0</v>
      </c>
      <c r="F604" s="21"/>
      <c r="G604" s="21"/>
      <c r="H604" s="21">
        <f t="shared" si="426"/>
        <v>0</v>
      </c>
      <c r="I604" s="21"/>
      <c r="J604" s="21"/>
      <c r="K604" s="21">
        <f t="shared" si="427"/>
        <v>0</v>
      </c>
      <c r="L604" s="21"/>
      <c r="M604" s="21"/>
      <c r="N604" s="21">
        <f t="shared" si="428"/>
        <v>0</v>
      </c>
      <c r="O604" s="21"/>
      <c r="P604" s="21"/>
      <c r="Q604" s="21">
        <f t="shared" si="429"/>
        <v>0</v>
      </c>
      <c r="R604" s="21"/>
      <c r="S604" s="21"/>
      <c r="T604" s="21">
        <f t="shared" si="430"/>
        <v>0</v>
      </c>
      <c r="U604" s="21"/>
      <c r="V604" s="21"/>
      <c r="W604" s="21">
        <f t="shared" si="431"/>
        <v>0</v>
      </c>
      <c r="X604" s="21"/>
      <c r="Y604" s="21"/>
      <c r="Z604" s="21">
        <f t="shared" si="432"/>
        <v>0</v>
      </c>
      <c r="AA604" s="21"/>
      <c r="AB604" s="21"/>
      <c r="AC604" s="21">
        <f t="shared" si="433"/>
        <v>0</v>
      </c>
      <c r="AD604" s="21"/>
      <c r="AE604" s="21"/>
      <c r="AF604" s="21">
        <f t="shared" si="434"/>
        <v>0</v>
      </c>
      <c r="AG604" s="21"/>
      <c r="AH604" s="21"/>
      <c r="AI604" s="21">
        <f t="shared" si="435"/>
        <v>0</v>
      </c>
      <c r="AJ604" s="21"/>
      <c r="AK604" s="21"/>
      <c r="AL604" s="21">
        <f t="shared" si="436"/>
        <v>0</v>
      </c>
      <c r="AM604" s="7"/>
      <c r="AN604" s="7"/>
      <c r="AO604" s="7">
        <f t="shared" si="437"/>
        <v>0</v>
      </c>
      <c r="AP604" s="7"/>
      <c r="AQ604" s="7"/>
      <c r="AR604" s="7">
        <f t="shared" si="438"/>
        <v>0</v>
      </c>
      <c r="AS604" s="7"/>
      <c r="AT604" s="7"/>
      <c r="AU604" s="7">
        <f t="shared" si="439"/>
        <v>0</v>
      </c>
      <c r="AV604" s="14"/>
      <c r="AW604" s="14"/>
      <c r="AX604" s="14">
        <f t="shared" si="440"/>
        <v>0</v>
      </c>
      <c r="AY604" s="14"/>
      <c r="AZ604" s="14"/>
      <c r="BA604" s="14">
        <f t="shared" si="441"/>
        <v>0</v>
      </c>
      <c r="BB604" s="14"/>
      <c r="BC604" s="14"/>
      <c r="BD604" s="14">
        <f t="shared" si="442"/>
        <v>0</v>
      </c>
      <c r="BE604" s="14"/>
      <c r="BF604" s="14"/>
      <c r="BG604" s="14">
        <f t="shared" si="443"/>
        <v>0</v>
      </c>
      <c r="BH604" s="14"/>
      <c r="BI604" s="14"/>
      <c r="BJ604" s="14">
        <f t="shared" si="444"/>
        <v>0</v>
      </c>
      <c r="BK604" s="14"/>
      <c r="BL604" s="14"/>
      <c r="BM604" s="14">
        <f t="shared" si="445"/>
        <v>0</v>
      </c>
      <c r="BN604" s="14"/>
      <c r="BO604" s="14"/>
      <c r="BP604" s="14">
        <f t="shared" si="446"/>
        <v>0</v>
      </c>
      <c r="BQ604" s="14"/>
      <c r="BR604" s="14"/>
      <c r="BS604" s="14">
        <f t="shared" si="447"/>
        <v>0</v>
      </c>
      <c r="BT604" s="14"/>
      <c r="BU604" s="14"/>
      <c r="BV604" s="14">
        <f t="shared" si="448"/>
        <v>0</v>
      </c>
      <c r="BW604" s="14"/>
      <c r="BX604" s="14"/>
      <c r="BY604" s="14">
        <f t="shared" si="449"/>
        <v>0</v>
      </c>
      <c r="BZ604" s="1"/>
    </row>
    <row r="605" spans="1:78">
      <c r="A605" s="11">
        <v>19</v>
      </c>
      <c r="B605" s="11"/>
      <c r="C605" s="21"/>
      <c r="D605" s="21"/>
      <c r="E605" s="21">
        <f t="shared" si="425"/>
        <v>0</v>
      </c>
      <c r="F605" s="21"/>
      <c r="G605" s="21"/>
      <c r="H605" s="21">
        <f t="shared" si="426"/>
        <v>0</v>
      </c>
      <c r="I605" s="21"/>
      <c r="J605" s="21"/>
      <c r="K605" s="21">
        <f t="shared" si="427"/>
        <v>0</v>
      </c>
      <c r="L605" s="21"/>
      <c r="M605" s="21"/>
      <c r="N605" s="21">
        <f t="shared" si="428"/>
        <v>0</v>
      </c>
      <c r="O605" s="21"/>
      <c r="P605" s="21"/>
      <c r="Q605" s="21">
        <f t="shared" si="429"/>
        <v>0</v>
      </c>
      <c r="R605" s="21"/>
      <c r="S605" s="21"/>
      <c r="T605" s="21">
        <f t="shared" si="430"/>
        <v>0</v>
      </c>
      <c r="U605" s="21"/>
      <c r="V605" s="21"/>
      <c r="W605" s="21">
        <f t="shared" si="431"/>
        <v>0</v>
      </c>
      <c r="X605" s="21"/>
      <c r="Y605" s="21"/>
      <c r="Z605" s="21">
        <f t="shared" si="432"/>
        <v>0</v>
      </c>
      <c r="AA605" s="21"/>
      <c r="AB605" s="21"/>
      <c r="AC605" s="21">
        <f t="shared" si="433"/>
        <v>0</v>
      </c>
      <c r="AD605" s="21"/>
      <c r="AE605" s="21"/>
      <c r="AF605" s="21">
        <f t="shared" si="434"/>
        <v>0</v>
      </c>
      <c r="AG605" s="21"/>
      <c r="AH605" s="21"/>
      <c r="AI605" s="21">
        <f t="shared" si="435"/>
        <v>0</v>
      </c>
      <c r="AJ605" s="21"/>
      <c r="AK605" s="21"/>
      <c r="AL605" s="21">
        <f t="shared" si="436"/>
        <v>0</v>
      </c>
      <c r="AM605" s="7"/>
      <c r="AN605" s="7"/>
      <c r="AO605" s="7">
        <f t="shared" si="437"/>
        <v>0</v>
      </c>
      <c r="AP605" s="7"/>
      <c r="AQ605" s="7"/>
      <c r="AR605" s="7">
        <f t="shared" si="438"/>
        <v>0</v>
      </c>
      <c r="AS605" s="7"/>
      <c r="AT605" s="7"/>
      <c r="AU605" s="7">
        <f t="shared" si="439"/>
        <v>0</v>
      </c>
      <c r="AV605" s="14"/>
      <c r="AW605" s="14"/>
      <c r="AX605" s="14">
        <f t="shared" si="440"/>
        <v>0</v>
      </c>
      <c r="AY605" s="14"/>
      <c r="AZ605" s="14"/>
      <c r="BA605" s="14">
        <f t="shared" si="441"/>
        <v>0</v>
      </c>
      <c r="BB605" s="14"/>
      <c r="BC605" s="14"/>
      <c r="BD605" s="14">
        <f t="shared" si="442"/>
        <v>0</v>
      </c>
      <c r="BE605" s="14"/>
      <c r="BF605" s="14"/>
      <c r="BG605" s="14">
        <f t="shared" si="443"/>
        <v>0</v>
      </c>
      <c r="BH605" s="14"/>
      <c r="BI605" s="14"/>
      <c r="BJ605" s="14">
        <f t="shared" si="444"/>
        <v>0</v>
      </c>
      <c r="BK605" s="14"/>
      <c r="BL605" s="14"/>
      <c r="BM605" s="14">
        <f t="shared" si="445"/>
        <v>0</v>
      </c>
      <c r="BN605" s="14"/>
      <c r="BO605" s="14"/>
      <c r="BP605" s="14">
        <f t="shared" si="446"/>
        <v>0</v>
      </c>
      <c r="BQ605" s="14"/>
      <c r="BR605" s="14"/>
      <c r="BS605" s="14">
        <f t="shared" si="447"/>
        <v>0</v>
      </c>
      <c r="BT605" s="14"/>
      <c r="BU605" s="14"/>
      <c r="BV605" s="14">
        <f t="shared" si="448"/>
        <v>0</v>
      </c>
      <c r="BW605" s="14"/>
      <c r="BX605" s="14"/>
      <c r="BY605" s="14">
        <f t="shared" si="449"/>
        <v>0</v>
      </c>
      <c r="BZ605" s="1"/>
    </row>
    <row r="606" spans="1:78">
      <c r="A606" s="11">
        <v>20</v>
      </c>
      <c r="B606" s="11"/>
      <c r="C606" s="21"/>
      <c r="D606" s="21"/>
      <c r="E606" s="21">
        <f t="shared" si="425"/>
        <v>0</v>
      </c>
      <c r="F606" s="21"/>
      <c r="G606" s="21"/>
      <c r="H606" s="21">
        <f t="shared" si="426"/>
        <v>0</v>
      </c>
      <c r="I606" s="21"/>
      <c r="J606" s="21"/>
      <c r="K606" s="21">
        <f t="shared" si="427"/>
        <v>0</v>
      </c>
      <c r="L606" s="21"/>
      <c r="M606" s="21"/>
      <c r="N606" s="21">
        <f t="shared" si="428"/>
        <v>0</v>
      </c>
      <c r="O606" s="21"/>
      <c r="P606" s="21"/>
      <c r="Q606" s="21">
        <f t="shared" si="429"/>
        <v>0</v>
      </c>
      <c r="R606" s="21"/>
      <c r="S606" s="21"/>
      <c r="T606" s="21">
        <f t="shared" si="430"/>
        <v>0</v>
      </c>
      <c r="U606" s="21"/>
      <c r="V606" s="21"/>
      <c r="W606" s="21">
        <f t="shared" si="431"/>
        <v>0</v>
      </c>
      <c r="X606" s="21"/>
      <c r="Y606" s="21"/>
      <c r="Z606" s="21">
        <f t="shared" si="432"/>
        <v>0</v>
      </c>
      <c r="AA606" s="21"/>
      <c r="AB606" s="21"/>
      <c r="AC606" s="21">
        <f t="shared" si="433"/>
        <v>0</v>
      </c>
      <c r="AD606" s="21"/>
      <c r="AE606" s="21"/>
      <c r="AF606" s="21">
        <f t="shared" si="434"/>
        <v>0</v>
      </c>
      <c r="AG606" s="21"/>
      <c r="AH606" s="21"/>
      <c r="AI606" s="21">
        <f t="shared" si="435"/>
        <v>0</v>
      </c>
      <c r="AJ606" s="21"/>
      <c r="AK606" s="21"/>
      <c r="AL606" s="21">
        <f t="shared" si="436"/>
        <v>0</v>
      </c>
      <c r="AM606" s="7"/>
      <c r="AN606" s="7"/>
      <c r="AO606" s="7">
        <f t="shared" si="437"/>
        <v>0</v>
      </c>
      <c r="AP606" s="7"/>
      <c r="AQ606" s="7"/>
      <c r="AR606" s="7">
        <f t="shared" si="438"/>
        <v>0</v>
      </c>
      <c r="AS606" s="7"/>
      <c r="AT606" s="7"/>
      <c r="AU606" s="7">
        <f t="shared" si="439"/>
        <v>0</v>
      </c>
      <c r="AV606" s="14"/>
      <c r="AW606" s="14"/>
      <c r="AX606" s="14">
        <f t="shared" si="440"/>
        <v>0</v>
      </c>
      <c r="AY606" s="14"/>
      <c r="AZ606" s="14"/>
      <c r="BA606" s="14">
        <f t="shared" si="441"/>
        <v>0</v>
      </c>
      <c r="BB606" s="14"/>
      <c r="BC606" s="14"/>
      <c r="BD606" s="14">
        <f t="shared" si="442"/>
        <v>0</v>
      </c>
      <c r="BE606" s="14"/>
      <c r="BF606" s="14"/>
      <c r="BG606" s="14">
        <f t="shared" si="443"/>
        <v>0</v>
      </c>
      <c r="BH606" s="14"/>
      <c r="BI606" s="14"/>
      <c r="BJ606" s="14">
        <f t="shared" si="444"/>
        <v>0</v>
      </c>
      <c r="BK606" s="14"/>
      <c r="BL606" s="14"/>
      <c r="BM606" s="14">
        <f t="shared" si="445"/>
        <v>0</v>
      </c>
      <c r="BN606" s="14"/>
      <c r="BO606" s="14"/>
      <c r="BP606" s="14">
        <f t="shared" si="446"/>
        <v>0</v>
      </c>
      <c r="BQ606" s="14"/>
      <c r="BR606" s="14"/>
      <c r="BS606" s="14">
        <f t="shared" si="447"/>
        <v>0</v>
      </c>
      <c r="BT606" s="14"/>
      <c r="BU606" s="14"/>
      <c r="BV606" s="14">
        <f t="shared" si="448"/>
        <v>0</v>
      </c>
      <c r="BW606" s="14"/>
      <c r="BX606" s="14"/>
      <c r="BY606" s="14">
        <f t="shared" si="449"/>
        <v>0</v>
      </c>
      <c r="BZ606" s="1"/>
    </row>
    <row r="607" spans="1:78">
      <c r="A607" s="11">
        <v>21</v>
      </c>
      <c r="B607" s="11"/>
      <c r="C607" s="7"/>
      <c r="D607" s="7"/>
      <c r="E607" s="7">
        <f t="shared" si="425"/>
        <v>0</v>
      </c>
      <c r="F607" s="7"/>
      <c r="G607" s="7"/>
      <c r="H607" s="7">
        <f t="shared" si="426"/>
        <v>0</v>
      </c>
      <c r="I607" s="7"/>
      <c r="J607" s="7"/>
      <c r="K607" s="7">
        <f t="shared" si="427"/>
        <v>0</v>
      </c>
      <c r="L607" s="7"/>
      <c r="M607" s="7"/>
      <c r="N607" s="7">
        <f t="shared" si="428"/>
        <v>0</v>
      </c>
      <c r="O607" s="7"/>
      <c r="P607" s="7"/>
      <c r="Q607" s="7">
        <f t="shared" si="429"/>
        <v>0</v>
      </c>
      <c r="R607" s="7"/>
      <c r="S607" s="7"/>
      <c r="T607" s="7">
        <f t="shared" si="430"/>
        <v>0</v>
      </c>
      <c r="U607" s="7"/>
      <c r="V607" s="7"/>
      <c r="W607" s="7">
        <f t="shared" si="431"/>
        <v>0</v>
      </c>
      <c r="X607" s="7"/>
      <c r="Y607" s="7"/>
      <c r="Z607" s="7">
        <f t="shared" si="432"/>
        <v>0</v>
      </c>
      <c r="AA607" s="7"/>
      <c r="AB607" s="7"/>
      <c r="AC607" s="7">
        <f t="shared" si="433"/>
        <v>0</v>
      </c>
      <c r="AD607" s="7"/>
      <c r="AE607" s="7"/>
      <c r="AF607" s="7">
        <f t="shared" si="434"/>
        <v>0</v>
      </c>
      <c r="AG607" s="7"/>
      <c r="AH607" s="7"/>
      <c r="AI607" s="7">
        <f t="shared" si="435"/>
        <v>0</v>
      </c>
      <c r="AJ607" s="7"/>
      <c r="AK607" s="7"/>
      <c r="AL607" s="7">
        <f t="shared" si="436"/>
        <v>0</v>
      </c>
      <c r="AM607" s="7"/>
      <c r="AN607" s="7"/>
      <c r="AO607" s="7">
        <f t="shared" si="437"/>
        <v>0</v>
      </c>
      <c r="AP607" s="7"/>
      <c r="AQ607" s="7"/>
      <c r="AR607" s="7">
        <f t="shared" si="438"/>
        <v>0</v>
      </c>
      <c r="AS607" s="7"/>
      <c r="AT607" s="7"/>
      <c r="AU607" s="7">
        <f t="shared" si="439"/>
        <v>0</v>
      </c>
      <c r="AV607" s="14"/>
      <c r="AW607" s="14"/>
      <c r="AX607" s="14">
        <f t="shared" si="440"/>
        <v>0</v>
      </c>
      <c r="AY607" s="14"/>
      <c r="AZ607" s="14"/>
      <c r="BA607" s="14">
        <f t="shared" si="441"/>
        <v>0</v>
      </c>
      <c r="BB607" s="14"/>
      <c r="BC607" s="14"/>
      <c r="BD607" s="14">
        <f t="shared" si="442"/>
        <v>0</v>
      </c>
      <c r="BE607" s="14"/>
      <c r="BF607" s="14"/>
      <c r="BG607" s="14">
        <f t="shared" si="443"/>
        <v>0</v>
      </c>
      <c r="BH607" s="14"/>
      <c r="BI607" s="14"/>
      <c r="BJ607" s="14">
        <f t="shared" si="444"/>
        <v>0</v>
      </c>
      <c r="BK607" s="14"/>
      <c r="BL607" s="14"/>
      <c r="BM607" s="14">
        <f t="shared" si="445"/>
        <v>0</v>
      </c>
      <c r="BN607" s="14"/>
      <c r="BO607" s="14"/>
      <c r="BP607" s="14">
        <f t="shared" si="446"/>
        <v>0</v>
      </c>
      <c r="BQ607" s="14"/>
      <c r="BR607" s="14"/>
      <c r="BS607" s="14">
        <f t="shared" si="447"/>
        <v>0</v>
      </c>
      <c r="BT607" s="14"/>
      <c r="BU607" s="14"/>
      <c r="BV607" s="14">
        <f t="shared" si="448"/>
        <v>0</v>
      </c>
      <c r="BW607" s="14"/>
      <c r="BX607" s="14"/>
      <c r="BY607" s="14">
        <f t="shared" si="449"/>
        <v>0</v>
      </c>
      <c r="BZ607" s="1"/>
    </row>
    <row r="608" spans="1:78">
      <c r="A608" s="1"/>
      <c r="B608" s="1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15"/>
      <c r="AW608" s="15"/>
      <c r="AX608" s="15"/>
      <c r="AY608" s="15"/>
      <c r="AZ608" s="15"/>
      <c r="BA608" s="15"/>
      <c r="BB608" s="15"/>
      <c r="BC608" s="15"/>
      <c r="BD608" s="15"/>
      <c r="BE608" s="15"/>
      <c r="BF608" s="15"/>
      <c r="BG608" s="15"/>
      <c r="BH608" s="15"/>
      <c r="BI608" s="15"/>
      <c r="BJ608" s="15"/>
      <c r="BK608" s="15"/>
      <c r="BL608" s="15"/>
      <c r="BM608" s="15"/>
      <c r="BN608" s="15"/>
      <c r="BO608" s="15"/>
      <c r="BP608" s="15"/>
      <c r="BQ608" s="15"/>
      <c r="BR608" s="15"/>
      <c r="BS608" s="15"/>
      <c r="BT608" s="15"/>
      <c r="BU608" s="15"/>
      <c r="BV608" s="15"/>
      <c r="BW608" s="15"/>
      <c r="BX608" s="15"/>
      <c r="BY608" s="15"/>
      <c r="BZ608" s="1"/>
    </row>
    <row r="609" spans="1:78">
      <c r="A609" s="1"/>
      <c r="B609" s="1"/>
      <c r="C609" s="8"/>
      <c r="D609" s="8"/>
      <c r="E609" s="9">
        <f>SUM(E587:E607)</f>
        <v>16800000</v>
      </c>
      <c r="F609" s="8"/>
      <c r="G609" s="8"/>
      <c r="H609" s="9">
        <f>SUM(H587:H607)</f>
        <v>17850000</v>
      </c>
      <c r="I609" s="8"/>
      <c r="J609" s="8"/>
      <c r="K609" s="9">
        <f>SUM(K587:K607)</f>
        <v>765000</v>
      </c>
      <c r="L609" s="8"/>
      <c r="M609" s="8"/>
      <c r="N609" s="9">
        <f>SUM(N587:N607)</f>
        <v>7460000</v>
      </c>
      <c r="O609" s="8"/>
      <c r="P609" s="8"/>
      <c r="Q609" s="9">
        <f>SUM(Q587:Q607)</f>
        <v>2710000</v>
      </c>
      <c r="R609" s="8"/>
      <c r="S609" s="8"/>
      <c r="T609" s="9">
        <f>SUM(T587:T607)</f>
        <v>8253000</v>
      </c>
      <c r="U609" s="8"/>
      <c r="V609" s="8"/>
      <c r="W609" s="9">
        <f>SUM(W587:W607)</f>
        <v>826000</v>
      </c>
      <c r="X609" s="8"/>
      <c r="Y609" s="8"/>
      <c r="Z609" s="9">
        <f>SUM(Z587:Z607)</f>
        <v>480000</v>
      </c>
      <c r="AA609" s="8"/>
      <c r="AB609" s="8"/>
      <c r="AC609" s="9">
        <f>SUM(AC587:AC607)</f>
        <v>285000</v>
      </c>
      <c r="AD609" s="8"/>
      <c r="AE609" s="8"/>
      <c r="AF609" s="9">
        <f>SUM(AF587:AF607)</f>
        <v>14350000</v>
      </c>
      <c r="AG609" s="8"/>
      <c r="AH609" s="8"/>
      <c r="AI609" s="9">
        <f>SUM(AI587:AI607)</f>
        <v>121500</v>
      </c>
      <c r="AJ609" s="8"/>
      <c r="AK609" s="8"/>
      <c r="AL609" s="9">
        <f>SUM(AL587:AL607)</f>
        <v>472500</v>
      </c>
      <c r="AM609" s="8"/>
      <c r="AN609" s="8"/>
      <c r="AO609" s="9">
        <f>SUM(AO587:AO607)</f>
        <v>0</v>
      </c>
      <c r="AP609" s="8"/>
      <c r="AQ609" s="8"/>
      <c r="AR609" s="9">
        <f>SUM(AR587:AR607)</f>
        <v>0</v>
      </c>
      <c r="AS609" s="8"/>
      <c r="AT609" s="8"/>
      <c r="AU609" s="9">
        <f>SUM(AU587:AU607)</f>
        <v>0</v>
      </c>
      <c r="AV609" s="15"/>
      <c r="AW609" s="15"/>
      <c r="AX609" s="17">
        <f>SUM(AX587:AX607)</f>
        <v>0</v>
      </c>
      <c r="AY609" s="15"/>
      <c r="AZ609" s="15"/>
      <c r="BA609" s="17">
        <f>SUM(BA587:BA607)</f>
        <v>0</v>
      </c>
      <c r="BB609" s="15"/>
      <c r="BC609" s="15"/>
      <c r="BD609" s="17">
        <f>SUM(BD587:BD607)</f>
        <v>0</v>
      </c>
      <c r="BE609" s="15"/>
      <c r="BF609" s="15"/>
      <c r="BG609" s="17">
        <f>SUM(BG587:BG607)</f>
        <v>0</v>
      </c>
      <c r="BH609" s="15"/>
      <c r="BI609" s="15"/>
      <c r="BJ609" s="17">
        <f>SUM(BJ587:BJ607)</f>
        <v>0</v>
      </c>
      <c r="BK609" s="15"/>
      <c r="BL609" s="15"/>
      <c r="BM609" s="17">
        <f>SUM(BM587:BM607)</f>
        <v>0</v>
      </c>
      <c r="BN609" s="15"/>
      <c r="BO609" s="15"/>
      <c r="BP609" s="17">
        <f>SUM(BP587:BP607)</f>
        <v>0</v>
      </c>
      <c r="BQ609" s="15"/>
      <c r="BR609" s="15"/>
      <c r="BS609" s="17">
        <f>SUM(BS587:BS607)</f>
        <v>0</v>
      </c>
      <c r="BT609" s="15"/>
      <c r="BU609" s="15"/>
      <c r="BV609" s="17">
        <f>SUM(BV587:BV607)</f>
        <v>0</v>
      </c>
      <c r="BW609" s="15"/>
      <c r="BX609" s="15"/>
      <c r="BY609" s="17">
        <f>SUM(BY587:BY607)</f>
        <v>0</v>
      </c>
      <c r="BZ609" s="1"/>
    </row>
    <row r="610" spans="1:78">
      <c r="A610" s="1"/>
      <c r="B610" s="1"/>
      <c r="C610" s="8"/>
      <c r="D610" s="8" t="s">
        <v>71</v>
      </c>
      <c r="E610" s="9">
        <f>E609</f>
        <v>16800000</v>
      </c>
      <c r="F610" s="8"/>
      <c r="G610" s="8" t="s">
        <v>71</v>
      </c>
      <c r="H610" s="9">
        <f>H609</f>
        <v>17850000</v>
      </c>
      <c r="I610" s="8"/>
      <c r="J610" s="8" t="s">
        <v>71</v>
      </c>
      <c r="K610" s="9">
        <f>K609</f>
        <v>765000</v>
      </c>
      <c r="L610" s="8"/>
      <c r="M610" s="8" t="s">
        <v>71</v>
      </c>
      <c r="N610" s="9">
        <f>N609</f>
        <v>7460000</v>
      </c>
      <c r="O610" s="8"/>
      <c r="P610" s="8" t="s">
        <v>71</v>
      </c>
      <c r="Q610" s="9">
        <f>Q609</f>
        <v>2710000</v>
      </c>
      <c r="R610" s="8"/>
      <c r="S610" s="8" t="s">
        <v>71</v>
      </c>
      <c r="T610" s="9">
        <f>T609</f>
        <v>8253000</v>
      </c>
      <c r="U610" s="8"/>
      <c r="V610" s="8" t="s">
        <v>71</v>
      </c>
      <c r="W610" s="9">
        <f>W609</f>
        <v>826000</v>
      </c>
      <c r="X610" s="8"/>
      <c r="Y610" s="8" t="s">
        <v>71</v>
      </c>
      <c r="Z610" s="9">
        <f>Z609</f>
        <v>480000</v>
      </c>
      <c r="AA610" s="8"/>
      <c r="AB610" s="8" t="s">
        <v>71</v>
      </c>
      <c r="AC610" s="9">
        <f>AC609</f>
        <v>285000</v>
      </c>
      <c r="AD610" s="8"/>
      <c r="AE610" s="8" t="s">
        <v>71</v>
      </c>
      <c r="AF610" s="9">
        <f>AF609</f>
        <v>14350000</v>
      </c>
      <c r="AG610" s="8"/>
      <c r="AH610" s="8" t="s">
        <v>71</v>
      </c>
      <c r="AI610" s="9">
        <f>AI609</f>
        <v>121500</v>
      </c>
      <c r="AJ610" s="8"/>
      <c r="AK610" s="8" t="s">
        <v>71</v>
      </c>
      <c r="AL610" s="9">
        <f>AL609</f>
        <v>472500</v>
      </c>
      <c r="AN610" s="8" t="s">
        <v>71</v>
      </c>
      <c r="AO610" s="9">
        <f>AO609</f>
        <v>0</v>
      </c>
      <c r="AQ610" s="8" t="s">
        <v>71</v>
      </c>
      <c r="AR610" s="9"/>
      <c r="AT610" s="8" t="s">
        <v>71</v>
      </c>
      <c r="AU610" s="9"/>
      <c r="AV610" s="1"/>
      <c r="AW610" s="15" t="s">
        <v>71</v>
      </c>
      <c r="AX610" s="17"/>
      <c r="AY610" s="1"/>
      <c r="AZ610" s="15" t="s">
        <v>71</v>
      </c>
      <c r="BA610" s="17"/>
      <c r="BB610" s="1"/>
      <c r="BC610" s="15" t="s">
        <v>71</v>
      </c>
      <c r="BD610" s="17"/>
      <c r="BE610" s="1"/>
      <c r="BF610" s="15" t="s">
        <v>71</v>
      </c>
      <c r="BG610" s="17"/>
      <c r="BH610" s="1"/>
      <c r="BI610" s="15" t="s">
        <v>71</v>
      </c>
      <c r="BJ610" s="17"/>
      <c r="BK610" s="1"/>
      <c r="BL610" s="15" t="s">
        <v>71</v>
      </c>
      <c r="BM610" s="17"/>
      <c r="BN610" s="1"/>
      <c r="BO610" s="15" t="s">
        <v>71</v>
      </c>
      <c r="BP610" s="17"/>
      <c r="BQ610" s="1"/>
      <c r="BR610" s="15" t="s">
        <v>71</v>
      </c>
      <c r="BS610" s="1"/>
      <c r="BT610" s="1"/>
      <c r="BU610" s="1"/>
      <c r="BV610" s="1"/>
      <c r="BW610" s="1"/>
      <c r="BX610" s="1"/>
      <c r="BY610" s="1"/>
      <c r="BZ610" s="1"/>
    </row>
    <row r="611" spans="1:78">
      <c r="A611" s="1"/>
      <c r="B611" s="1"/>
      <c r="C611" s="8"/>
      <c r="D611" s="8" t="s">
        <v>82</v>
      </c>
      <c r="E611" s="9">
        <f>E609-E610</f>
        <v>0</v>
      </c>
      <c r="G611" s="8" t="s">
        <v>82</v>
      </c>
      <c r="H611" s="9">
        <f>H609-H610</f>
        <v>0</v>
      </c>
      <c r="J611" s="8" t="s">
        <v>82</v>
      </c>
      <c r="K611" s="9">
        <f>K609-K610</f>
        <v>0</v>
      </c>
      <c r="M611" s="8" t="s">
        <v>82</v>
      </c>
      <c r="N611" s="9">
        <f>N609-N610</f>
        <v>0</v>
      </c>
      <c r="P611" s="8" t="s">
        <v>82</v>
      </c>
      <c r="Q611" s="9">
        <f>Q609-Q610</f>
        <v>0</v>
      </c>
      <c r="S611" s="8" t="s">
        <v>82</v>
      </c>
      <c r="T611" s="9">
        <f>T609-T610</f>
        <v>0</v>
      </c>
      <c r="V611" s="8" t="s">
        <v>82</v>
      </c>
      <c r="W611" s="9">
        <f>W609-W610</f>
        <v>0</v>
      </c>
      <c r="Y611" s="8" t="s">
        <v>82</v>
      </c>
      <c r="Z611" s="9">
        <f>Z609-Z610</f>
        <v>0</v>
      </c>
      <c r="AB611" s="8" t="s">
        <v>82</v>
      </c>
      <c r="AC611" s="9">
        <f>AC609-AC610</f>
        <v>0</v>
      </c>
      <c r="AE611" s="8" t="s">
        <v>82</v>
      </c>
      <c r="AF611" s="9">
        <f>AF609-AF610</f>
        <v>0</v>
      </c>
      <c r="AH611" s="8" t="s">
        <v>82</v>
      </c>
      <c r="AI611" s="9">
        <f>AI609-AI610</f>
        <v>0</v>
      </c>
      <c r="AK611" s="8" t="s">
        <v>82</v>
      </c>
      <c r="AL611" s="9">
        <f>AL609-AL610</f>
        <v>0</v>
      </c>
      <c r="AN611" s="8" t="s">
        <v>82</v>
      </c>
      <c r="AO611" s="9">
        <f>AO609-AO610</f>
        <v>0</v>
      </c>
      <c r="AQ611" s="8" t="s">
        <v>82</v>
      </c>
      <c r="AR611" s="9">
        <f>AR609-AR610</f>
        <v>0</v>
      </c>
      <c r="AT611" s="8" t="s">
        <v>82</v>
      </c>
      <c r="AU611" s="9">
        <f>AU609-AU610</f>
        <v>0</v>
      </c>
      <c r="AV611" s="1"/>
      <c r="AW611" s="15" t="s">
        <v>82</v>
      </c>
      <c r="AX611" s="17">
        <f>AX609-AX610</f>
        <v>0</v>
      </c>
      <c r="AY611" s="1"/>
      <c r="AZ611" s="15" t="s">
        <v>82</v>
      </c>
      <c r="BA611" s="17">
        <f>BA609-BA610</f>
        <v>0</v>
      </c>
      <c r="BB611" s="1"/>
      <c r="BC611" s="15" t="s">
        <v>82</v>
      </c>
      <c r="BD611" s="17">
        <f>BD609-BD610</f>
        <v>0</v>
      </c>
      <c r="BE611" s="1"/>
      <c r="BF611" s="15" t="s">
        <v>82</v>
      </c>
      <c r="BG611" s="17">
        <f>BG609-BG610</f>
        <v>0</v>
      </c>
      <c r="BH611" s="1"/>
      <c r="BI611" s="15" t="s">
        <v>82</v>
      </c>
      <c r="BJ611" s="17">
        <f>BJ609-BJ610</f>
        <v>0</v>
      </c>
      <c r="BK611" s="1"/>
      <c r="BL611" s="15" t="s">
        <v>82</v>
      </c>
      <c r="BM611" s="17">
        <f>BM609-BM610</f>
        <v>0</v>
      </c>
      <c r="BN611" s="1"/>
      <c r="BO611" s="15" t="s">
        <v>82</v>
      </c>
      <c r="BP611" s="17">
        <f>BP609-BP610</f>
        <v>0</v>
      </c>
      <c r="BQ611" s="1"/>
      <c r="BR611" s="15" t="s">
        <v>82</v>
      </c>
      <c r="BS611" s="1"/>
      <c r="BT611" s="1"/>
      <c r="BU611" s="1"/>
      <c r="BV611" s="1"/>
      <c r="BW611" s="1"/>
      <c r="BX611" s="1"/>
      <c r="BY611" s="1"/>
      <c r="BZ611" s="1"/>
    </row>
  </sheetData>
  <mergeCells count="468">
    <mergeCell ref="AY584:BA584"/>
    <mergeCell ref="BB584:BD584"/>
    <mergeCell ref="BE584:BG584"/>
    <mergeCell ref="BH584:BJ584"/>
    <mergeCell ref="BK584:BM584"/>
    <mergeCell ref="BN584:BP584"/>
    <mergeCell ref="BQ584:BS584"/>
    <mergeCell ref="BT584:BV584"/>
    <mergeCell ref="BW584:BY584"/>
    <mergeCell ref="BE550:BG550"/>
    <mergeCell ref="BH550:BJ550"/>
    <mergeCell ref="BK550:BM550"/>
    <mergeCell ref="BN550:BP550"/>
    <mergeCell ref="BQ550:BS550"/>
    <mergeCell ref="BT550:BV550"/>
    <mergeCell ref="BW550:BY550"/>
    <mergeCell ref="A584:B584"/>
    <mergeCell ref="C584:E584"/>
    <mergeCell ref="F584:H584"/>
    <mergeCell ref="I584:K584"/>
    <mergeCell ref="L584:N584"/>
    <mergeCell ref="O584:Q584"/>
    <mergeCell ref="R584:T584"/>
    <mergeCell ref="U584:W584"/>
    <mergeCell ref="X584:Z584"/>
    <mergeCell ref="AA584:AC584"/>
    <mergeCell ref="AD584:AF584"/>
    <mergeCell ref="AG584:AI584"/>
    <mergeCell ref="AJ584:AL584"/>
    <mergeCell ref="AM584:AO584"/>
    <mergeCell ref="AP584:AR584"/>
    <mergeCell ref="AS584:AU584"/>
    <mergeCell ref="AV584:AX584"/>
    <mergeCell ref="BK516:BM516"/>
    <mergeCell ref="BN516:BP516"/>
    <mergeCell ref="BQ516:BS516"/>
    <mergeCell ref="BT516:BV516"/>
    <mergeCell ref="BW516:BY516"/>
    <mergeCell ref="A550:B550"/>
    <mergeCell ref="C550:E550"/>
    <mergeCell ref="F550:H550"/>
    <mergeCell ref="I550:K550"/>
    <mergeCell ref="L550:N550"/>
    <mergeCell ref="O550:Q550"/>
    <mergeCell ref="R550:T550"/>
    <mergeCell ref="U550:W550"/>
    <mergeCell ref="X550:Z550"/>
    <mergeCell ref="AA550:AC550"/>
    <mergeCell ref="AD550:AF550"/>
    <mergeCell ref="AG550:AI550"/>
    <mergeCell ref="AJ550:AL550"/>
    <mergeCell ref="AM550:AO550"/>
    <mergeCell ref="AP550:AR550"/>
    <mergeCell ref="AS550:AU550"/>
    <mergeCell ref="AV550:AX550"/>
    <mergeCell ref="AY550:BA550"/>
    <mergeCell ref="BB550:BD550"/>
    <mergeCell ref="BQ482:BS482"/>
    <mergeCell ref="BT482:BV482"/>
    <mergeCell ref="BW482:BY482"/>
    <mergeCell ref="A516:B516"/>
    <mergeCell ref="C516:E516"/>
    <mergeCell ref="F516:H516"/>
    <mergeCell ref="I516:K516"/>
    <mergeCell ref="L516:N516"/>
    <mergeCell ref="O516:Q516"/>
    <mergeCell ref="R516:T516"/>
    <mergeCell ref="U516:W516"/>
    <mergeCell ref="X516:Z516"/>
    <mergeCell ref="AA516:AC516"/>
    <mergeCell ref="AD516:AF516"/>
    <mergeCell ref="AG516:AI516"/>
    <mergeCell ref="AJ516:AL516"/>
    <mergeCell ref="AM516:AO516"/>
    <mergeCell ref="AP516:AR516"/>
    <mergeCell ref="AS516:AU516"/>
    <mergeCell ref="AV516:AX516"/>
    <mergeCell ref="AY516:BA516"/>
    <mergeCell ref="BB516:BD516"/>
    <mergeCell ref="BE516:BG516"/>
    <mergeCell ref="BH516:BJ516"/>
    <mergeCell ref="BW447:BY447"/>
    <mergeCell ref="A482:B482"/>
    <mergeCell ref="C482:E482"/>
    <mergeCell ref="F482:H482"/>
    <mergeCell ref="I482:K482"/>
    <mergeCell ref="L482:N482"/>
    <mergeCell ref="O482:Q482"/>
    <mergeCell ref="R482:T482"/>
    <mergeCell ref="U482:W482"/>
    <mergeCell ref="X482:Z482"/>
    <mergeCell ref="AA482:AC482"/>
    <mergeCell ref="AD482:AF482"/>
    <mergeCell ref="AG482:AI482"/>
    <mergeCell ref="AJ482:AL482"/>
    <mergeCell ref="AM482:AO482"/>
    <mergeCell ref="AP482:AR482"/>
    <mergeCell ref="AS482:AU482"/>
    <mergeCell ref="AV482:AX482"/>
    <mergeCell ref="AY482:BA482"/>
    <mergeCell ref="BB482:BD482"/>
    <mergeCell ref="BE482:BG482"/>
    <mergeCell ref="BH482:BJ482"/>
    <mergeCell ref="BK482:BM482"/>
    <mergeCell ref="BN482:BP482"/>
    <mergeCell ref="AV447:AX447"/>
    <mergeCell ref="AY447:BA447"/>
    <mergeCell ref="BB447:BD447"/>
    <mergeCell ref="BE447:BG447"/>
    <mergeCell ref="BH447:BJ447"/>
    <mergeCell ref="BK447:BM447"/>
    <mergeCell ref="BN447:BP447"/>
    <mergeCell ref="BQ447:BS447"/>
    <mergeCell ref="BT447:BV447"/>
    <mergeCell ref="BB412:BD412"/>
    <mergeCell ref="BE412:BG412"/>
    <mergeCell ref="BH412:BJ412"/>
    <mergeCell ref="BK412:BM412"/>
    <mergeCell ref="BN412:BP412"/>
    <mergeCell ref="BQ412:BS412"/>
    <mergeCell ref="BT412:BV412"/>
    <mergeCell ref="BW412:BY412"/>
    <mergeCell ref="A447:B447"/>
    <mergeCell ref="C447:E447"/>
    <mergeCell ref="F447:H447"/>
    <mergeCell ref="I447:K447"/>
    <mergeCell ref="L447:N447"/>
    <mergeCell ref="O447:Q447"/>
    <mergeCell ref="R447:T447"/>
    <mergeCell ref="U447:W447"/>
    <mergeCell ref="X447:Z447"/>
    <mergeCell ref="AA447:AC447"/>
    <mergeCell ref="AD447:AF447"/>
    <mergeCell ref="AG447:AI447"/>
    <mergeCell ref="AJ447:AL447"/>
    <mergeCell ref="AM447:AO447"/>
    <mergeCell ref="AP447:AR447"/>
    <mergeCell ref="AS447:AU447"/>
    <mergeCell ref="AA412:AC412"/>
    <mergeCell ref="AD412:AF412"/>
    <mergeCell ref="AG412:AI412"/>
    <mergeCell ref="AJ412:AL412"/>
    <mergeCell ref="AM412:AO412"/>
    <mergeCell ref="AP412:AR412"/>
    <mergeCell ref="AS412:AU412"/>
    <mergeCell ref="AV412:AX412"/>
    <mergeCell ref="AY412:BA412"/>
    <mergeCell ref="A412:B412"/>
    <mergeCell ref="C412:E412"/>
    <mergeCell ref="F412:H412"/>
    <mergeCell ref="I412:K412"/>
    <mergeCell ref="L412:N412"/>
    <mergeCell ref="O412:Q412"/>
    <mergeCell ref="R412:T412"/>
    <mergeCell ref="U412:W412"/>
    <mergeCell ref="X412:Z412"/>
    <mergeCell ref="AY378:BA378"/>
    <mergeCell ref="BB378:BD378"/>
    <mergeCell ref="BE378:BG378"/>
    <mergeCell ref="BH378:BJ378"/>
    <mergeCell ref="BK378:BM378"/>
    <mergeCell ref="BN378:BP378"/>
    <mergeCell ref="BQ378:BS378"/>
    <mergeCell ref="BT378:BV378"/>
    <mergeCell ref="BW378:BY378"/>
    <mergeCell ref="BE344:BG344"/>
    <mergeCell ref="BH344:BJ344"/>
    <mergeCell ref="BK344:BM344"/>
    <mergeCell ref="BN344:BP344"/>
    <mergeCell ref="BQ344:BS344"/>
    <mergeCell ref="BT344:BV344"/>
    <mergeCell ref="BW344:BY344"/>
    <mergeCell ref="A378:B378"/>
    <mergeCell ref="C378:E378"/>
    <mergeCell ref="F378:H378"/>
    <mergeCell ref="I378:K378"/>
    <mergeCell ref="L378:N378"/>
    <mergeCell ref="O378:Q378"/>
    <mergeCell ref="R378:T378"/>
    <mergeCell ref="U378:W378"/>
    <mergeCell ref="X378:Z378"/>
    <mergeCell ref="AA378:AC378"/>
    <mergeCell ref="AD378:AF378"/>
    <mergeCell ref="AG378:AI378"/>
    <mergeCell ref="AJ378:AL378"/>
    <mergeCell ref="AM378:AO378"/>
    <mergeCell ref="AP378:AR378"/>
    <mergeCell ref="AS378:AU378"/>
    <mergeCell ref="AV378:AX378"/>
    <mergeCell ref="BK310:BM310"/>
    <mergeCell ref="BN310:BP310"/>
    <mergeCell ref="BQ310:BS310"/>
    <mergeCell ref="BT310:BV310"/>
    <mergeCell ref="BW310:BY310"/>
    <mergeCell ref="A344:B344"/>
    <mergeCell ref="C344:E344"/>
    <mergeCell ref="F344:H344"/>
    <mergeCell ref="I344:K344"/>
    <mergeCell ref="L344:N344"/>
    <mergeCell ref="O344:Q344"/>
    <mergeCell ref="R344:T344"/>
    <mergeCell ref="U344:W344"/>
    <mergeCell ref="X344:Z344"/>
    <mergeCell ref="AA344:AC344"/>
    <mergeCell ref="AD344:AF344"/>
    <mergeCell ref="AG344:AI344"/>
    <mergeCell ref="AJ344:AL344"/>
    <mergeCell ref="AM344:AO344"/>
    <mergeCell ref="AP344:AR344"/>
    <mergeCell ref="AS344:AU344"/>
    <mergeCell ref="AV344:AX344"/>
    <mergeCell ref="AY344:BA344"/>
    <mergeCell ref="BB344:BD344"/>
    <mergeCell ref="BQ276:BS276"/>
    <mergeCell ref="BT276:BV276"/>
    <mergeCell ref="BW276:BY276"/>
    <mergeCell ref="A310:B310"/>
    <mergeCell ref="C310:E310"/>
    <mergeCell ref="F310:H310"/>
    <mergeCell ref="I310:K310"/>
    <mergeCell ref="L310:N310"/>
    <mergeCell ref="O310:Q310"/>
    <mergeCell ref="R310:T310"/>
    <mergeCell ref="U310:W310"/>
    <mergeCell ref="X310:Z310"/>
    <mergeCell ref="AA310:AC310"/>
    <mergeCell ref="AD310:AF310"/>
    <mergeCell ref="AG310:AI310"/>
    <mergeCell ref="AJ310:AL310"/>
    <mergeCell ref="AM310:AO310"/>
    <mergeCell ref="AP310:AR310"/>
    <mergeCell ref="AS310:AU310"/>
    <mergeCell ref="AV310:AX310"/>
    <mergeCell ref="AY310:BA310"/>
    <mergeCell ref="BB310:BD310"/>
    <mergeCell ref="BE310:BG310"/>
    <mergeCell ref="BH310:BJ310"/>
    <mergeCell ref="BW242:BY242"/>
    <mergeCell ref="A276:B276"/>
    <mergeCell ref="C276:E276"/>
    <mergeCell ref="F276:H276"/>
    <mergeCell ref="I276:K276"/>
    <mergeCell ref="L276:N276"/>
    <mergeCell ref="O276:Q276"/>
    <mergeCell ref="R276:T276"/>
    <mergeCell ref="U276:W276"/>
    <mergeCell ref="X276:Z276"/>
    <mergeCell ref="AA276:AC276"/>
    <mergeCell ref="AD276:AF276"/>
    <mergeCell ref="AG276:AI276"/>
    <mergeCell ref="AJ276:AL276"/>
    <mergeCell ref="AM276:AO276"/>
    <mergeCell ref="AP276:AR276"/>
    <mergeCell ref="AS276:AU276"/>
    <mergeCell ref="AV276:AX276"/>
    <mergeCell ref="AY276:BA276"/>
    <mergeCell ref="BB276:BD276"/>
    <mergeCell ref="BE276:BG276"/>
    <mergeCell ref="BH276:BJ276"/>
    <mergeCell ref="BK276:BM276"/>
    <mergeCell ref="BN276:BP276"/>
    <mergeCell ref="AV242:AX242"/>
    <mergeCell ref="AY242:BA242"/>
    <mergeCell ref="BB242:BD242"/>
    <mergeCell ref="BE242:BG242"/>
    <mergeCell ref="BH242:BJ242"/>
    <mergeCell ref="BK242:BM242"/>
    <mergeCell ref="BN242:BP242"/>
    <mergeCell ref="BQ242:BS242"/>
    <mergeCell ref="BT242:BV242"/>
    <mergeCell ref="BB208:BD208"/>
    <mergeCell ref="BE208:BG208"/>
    <mergeCell ref="BH208:BJ208"/>
    <mergeCell ref="BK208:BM208"/>
    <mergeCell ref="BN208:BP208"/>
    <mergeCell ref="BQ208:BS208"/>
    <mergeCell ref="BT208:BV208"/>
    <mergeCell ref="BW208:BY208"/>
    <mergeCell ref="A242:B242"/>
    <mergeCell ref="C242:E242"/>
    <mergeCell ref="F242:H242"/>
    <mergeCell ref="I242:K242"/>
    <mergeCell ref="L242:N242"/>
    <mergeCell ref="O242:Q242"/>
    <mergeCell ref="R242:T242"/>
    <mergeCell ref="U242:W242"/>
    <mergeCell ref="X242:Z242"/>
    <mergeCell ref="AA242:AC242"/>
    <mergeCell ref="AD242:AF242"/>
    <mergeCell ref="AG242:AI242"/>
    <mergeCell ref="AJ242:AL242"/>
    <mergeCell ref="AM242:AO242"/>
    <mergeCell ref="AP242:AR242"/>
    <mergeCell ref="AS242:AU242"/>
    <mergeCell ref="AA208:AC208"/>
    <mergeCell ref="AD208:AF208"/>
    <mergeCell ref="AG208:AI208"/>
    <mergeCell ref="AJ208:AL208"/>
    <mergeCell ref="AM208:AO208"/>
    <mergeCell ref="AP208:AR208"/>
    <mergeCell ref="AS208:AU208"/>
    <mergeCell ref="AV208:AX208"/>
    <mergeCell ref="AY208:BA208"/>
    <mergeCell ref="A208:B208"/>
    <mergeCell ref="C208:E208"/>
    <mergeCell ref="F208:H208"/>
    <mergeCell ref="I208:K208"/>
    <mergeCell ref="L208:N208"/>
    <mergeCell ref="O208:Q208"/>
    <mergeCell ref="R208:T208"/>
    <mergeCell ref="U208:W208"/>
    <mergeCell ref="X208:Z208"/>
    <mergeCell ref="AY174:BA174"/>
    <mergeCell ref="BB174:BD174"/>
    <mergeCell ref="BE174:BG174"/>
    <mergeCell ref="BH174:BJ174"/>
    <mergeCell ref="BK174:BM174"/>
    <mergeCell ref="BN174:BP174"/>
    <mergeCell ref="BQ174:BS174"/>
    <mergeCell ref="BT174:BV174"/>
    <mergeCell ref="BW174:BY174"/>
    <mergeCell ref="BE140:BG140"/>
    <mergeCell ref="BH140:BJ140"/>
    <mergeCell ref="BK140:BM140"/>
    <mergeCell ref="BN140:BP140"/>
    <mergeCell ref="BQ140:BS140"/>
    <mergeCell ref="BT140:BV140"/>
    <mergeCell ref="BW140:BY140"/>
    <mergeCell ref="A174:B174"/>
    <mergeCell ref="C174:E174"/>
    <mergeCell ref="F174:H174"/>
    <mergeCell ref="I174:K174"/>
    <mergeCell ref="L174:N174"/>
    <mergeCell ref="O174:Q174"/>
    <mergeCell ref="R174:T174"/>
    <mergeCell ref="U174:W174"/>
    <mergeCell ref="X174:Z174"/>
    <mergeCell ref="AA174:AC174"/>
    <mergeCell ref="AD174:AF174"/>
    <mergeCell ref="AG174:AI174"/>
    <mergeCell ref="AJ174:AL174"/>
    <mergeCell ref="AM174:AO174"/>
    <mergeCell ref="AP174:AR174"/>
    <mergeCell ref="AS174:AU174"/>
    <mergeCell ref="AV174:AX174"/>
    <mergeCell ref="BK106:BM106"/>
    <mergeCell ref="BN106:BP106"/>
    <mergeCell ref="BQ106:BS106"/>
    <mergeCell ref="BT106:BV106"/>
    <mergeCell ref="BW106:BY106"/>
    <mergeCell ref="A140:B140"/>
    <mergeCell ref="C140:E140"/>
    <mergeCell ref="F140:H140"/>
    <mergeCell ref="I140:K140"/>
    <mergeCell ref="L140:N140"/>
    <mergeCell ref="O140:Q140"/>
    <mergeCell ref="R140:T140"/>
    <mergeCell ref="U140:W140"/>
    <mergeCell ref="X140:Z140"/>
    <mergeCell ref="AA140:AC140"/>
    <mergeCell ref="AD140:AF140"/>
    <mergeCell ref="AG140:AI140"/>
    <mergeCell ref="AJ140:AL140"/>
    <mergeCell ref="AM140:AO140"/>
    <mergeCell ref="AP140:AR140"/>
    <mergeCell ref="AS140:AU140"/>
    <mergeCell ref="AV140:AX140"/>
    <mergeCell ref="AY140:BA140"/>
    <mergeCell ref="BB140:BD140"/>
    <mergeCell ref="BQ72:BS72"/>
    <mergeCell ref="BT72:BV72"/>
    <mergeCell ref="BW72:BY72"/>
    <mergeCell ref="A106:B106"/>
    <mergeCell ref="C106:E106"/>
    <mergeCell ref="F106:H106"/>
    <mergeCell ref="I106:K106"/>
    <mergeCell ref="L106:N106"/>
    <mergeCell ref="O106:Q106"/>
    <mergeCell ref="R106:T106"/>
    <mergeCell ref="U106:W106"/>
    <mergeCell ref="X106:Z106"/>
    <mergeCell ref="AA106:AC106"/>
    <mergeCell ref="AD106:AF106"/>
    <mergeCell ref="AG106:AI106"/>
    <mergeCell ref="AJ106:AL106"/>
    <mergeCell ref="AM106:AO106"/>
    <mergeCell ref="AP106:AR106"/>
    <mergeCell ref="AS106:AU106"/>
    <mergeCell ref="AV106:AX106"/>
    <mergeCell ref="AY106:BA106"/>
    <mergeCell ref="BB106:BD106"/>
    <mergeCell ref="BE106:BG106"/>
    <mergeCell ref="BH106:BJ106"/>
    <mergeCell ref="BW38:BY38"/>
    <mergeCell ref="A72:B72"/>
    <mergeCell ref="C72:E72"/>
    <mergeCell ref="F72:H72"/>
    <mergeCell ref="I72:K72"/>
    <mergeCell ref="L72:N72"/>
    <mergeCell ref="O72:Q72"/>
    <mergeCell ref="R72:T72"/>
    <mergeCell ref="U72:W72"/>
    <mergeCell ref="X72:Z72"/>
    <mergeCell ref="AA72:AC72"/>
    <mergeCell ref="AD72:AF72"/>
    <mergeCell ref="AG72:AI72"/>
    <mergeCell ref="AJ72:AL72"/>
    <mergeCell ref="AM72:AO72"/>
    <mergeCell ref="AP72:AR72"/>
    <mergeCell ref="AS72:AU72"/>
    <mergeCell ref="AV72:AX72"/>
    <mergeCell ref="AY72:BA72"/>
    <mergeCell ref="BB72:BD72"/>
    <mergeCell ref="BE72:BG72"/>
    <mergeCell ref="BH72:BJ72"/>
    <mergeCell ref="BK72:BM72"/>
    <mergeCell ref="BN72:BP72"/>
    <mergeCell ref="AV38:AX38"/>
    <mergeCell ref="AY38:BA38"/>
    <mergeCell ref="BB38:BD38"/>
    <mergeCell ref="BE38:BG38"/>
    <mergeCell ref="BH38:BJ38"/>
    <mergeCell ref="BK38:BM38"/>
    <mergeCell ref="BN38:BP38"/>
    <mergeCell ref="BQ38:BS38"/>
    <mergeCell ref="BT38:BV38"/>
    <mergeCell ref="BB4:BD4"/>
    <mergeCell ref="BE4:BG4"/>
    <mergeCell ref="BH4:BJ4"/>
    <mergeCell ref="BK4:BM4"/>
    <mergeCell ref="BN4:BP4"/>
    <mergeCell ref="BQ4:BS4"/>
    <mergeCell ref="BT4:BV4"/>
    <mergeCell ref="BW4:BY4"/>
    <mergeCell ref="A38:B38"/>
    <mergeCell ref="C38:E38"/>
    <mergeCell ref="F38:H38"/>
    <mergeCell ref="I38:K38"/>
    <mergeCell ref="L38:N38"/>
    <mergeCell ref="O38:Q38"/>
    <mergeCell ref="R38:T38"/>
    <mergeCell ref="U38:W38"/>
    <mergeCell ref="X38:Z38"/>
    <mergeCell ref="AA38:AC38"/>
    <mergeCell ref="AD38:AF38"/>
    <mergeCell ref="AG38:AI38"/>
    <mergeCell ref="AJ38:AL38"/>
    <mergeCell ref="AM38:AO38"/>
    <mergeCell ref="AP38:AR38"/>
    <mergeCell ref="AS38:AU38"/>
    <mergeCell ref="AA4:AC4"/>
    <mergeCell ref="AD4:AF4"/>
    <mergeCell ref="AG4:AI4"/>
    <mergeCell ref="AJ4:AL4"/>
    <mergeCell ref="AM4:AO4"/>
    <mergeCell ref="AP4:AR4"/>
    <mergeCell ref="AS4:AU4"/>
    <mergeCell ref="AV4:AX4"/>
    <mergeCell ref="AY4:BA4"/>
    <mergeCell ref="A4:B4"/>
    <mergeCell ref="C4:E4"/>
    <mergeCell ref="F4:H4"/>
    <mergeCell ref="I4:K4"/>
    <mergeCell ref="L4:N4"/>
    <mergeCell ref="O4:Q4"/>
    <mergeCell ref="R4:T4"/>
    <mergeCell ref="U4:W4"/>
    <mergeCell ref="X4:Z4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8"/>
  <sheetViews>
    <sheetView tabSelected="1" workbookViewId="0">
      <selection activeCell="J12" sqref="J12"/>
    </sheetView>
  </sheetViews>
  <sheetFormatPr defaultRowHeight="15"/>
  <cols>
    <col min="2" max="2" width="9.85546875" bestFit="1" customWidth="1"/>
    <col min="4" max="4" width="10.42578125" bestFit="1" customWidth="1"/>
    <col min="6" max="6" width="10.42578125" bestFit="1" customWidth="1"/>
    <col min="8" max="8" width="10.28515625" bestFit="1" customWidth="1"/>
    <col min="10" max="10" width="12.5703125" bestFit="1" customWidth="1"/>
    <col min="12" max="12" width="16.140625" bestFit="1" customWidth="1"/>
    <col min="14" max="14" width="13.28515625" bestFit="1" customWidth="1"/>
  </cols>
  <sheetData>
    <row r="3" spans="2:14">
      <c r="B3" s="68" t="s">
        <v>161</v>
      </c>
      <c r="D3" s="68" t="s">
        <v>170</v>
      </c>
      <c r="F3" s="68" t="s">
        <v>174</v>
      </c>
      <c r="H3" s="68" t="s">
        <v>151</v>
      </c>
      <c r="J3" s="68" t="s">
        <v>152</v>
      </c>
      <c r="L3" s="68" t="s">
        <v>159</v>
      </c>
      <c r="N3" s="68" t="s">
        <v>168</v>
      </c>
    </row>
    <row r="4" spans="2:14">
      <c r="B4" t="s">
        <v>160</v>
      </c>
      <c r="D4" t="s">
        <v>160</v>
      </c>
      <c r="F4" t="s">
        <v>160</v>
      </c>
      <c r="H4" t="s">
        <v>160</v>
      </c>
      <c r="J4" t="s">
        <v>160</v>
      </c>
      <c r="L4" t="s">
        <v>160</v>
      </c>
      <c r="N4" t="s">
        <v>160</v>
      </c>
    </row>
    <row r="5" spans="2:14">
      <c r="B5" t="s">
        <v>162</v>
      </c>
      <c r="D5" t="s">
        <v>162</v>
      </c>
      <c r="F5" t="s">
        <v>162</v>
      </c>
      <c r="H5" t="s">
        <v>153</v>
      </c>
      <c r="J5" t="s">
        <v>165</v>
      </c>
      <c r="L5" t="s">
        <v>165</v>
      </c>
      <c r="N5" t="s">
        <v>165</v>
      </c>
    </row>
    <row r="6" spans="2:14">
      <c r="B6" t="s">
        <v>163</v>
      </c>
      <c r="D6" t="s">
        <v>163</v>
      </c>
      <c r="F6" t="s">
        <v>175</v>
      </c>
      <c r="H6" t="s">
        <v>154</v>
      </c>
      <c r="J6" t="s">
        <v>156</v>
      </c>
      <c r="L6" t="s">
        <v>156</v>
      </c>
      <c r="N6" t="s">
        <v>169</v>
      </c>
    </row>
    <row r="7" spans="2:14">
      <c r="B7" t="s">
        <v>164</v>
      </c>
      <c r="D7" t="s">
        <v>164</v>
      </c>
      <c r="H7" t="s">
        <v>155</v>
      </c>
      <c r="J7" t="s">
        <v>187</v>
      </c>
      <c r="L7" t="s">
        <v>173</v>
      </c>
      <c r="N7" t="s">
        <v>173</v>
      </c>
    </row>
    <row r="8" spans="2:14">
      <c r="H8" t="s">
        <v>165</v>
      </c>
      <c r="J8" t="s">
        <v>157</v>
      </c>
      <c r="L8" t="s">
        <v>167</v>
      </c>
      <c r="N8" t="s">
        <v>176</v>
      </c>
    </row>
    <row r="9" spans="2:14">
      <c r="H9" t="s">
        <v>169</v>
      </c>
      <c r="J9" t="s">
        <v>158</v>
      </c>
      <c r="L9" t="s">
        <v>171</v>
      </c>
      <c r="N9" t="s">
        <v>167</v>
      </c>
    </row>
    <row r="10" spans="2:14">
      <c r="H10" t="s">
        <v>166</v>
      </c>
      <c r="J10" t="s">
        <v>172</v>
      </c>
      <c r="N10" t="s">
        <v>171</v>
      </c>
    </row>
    <row r="11" spans="2:14">
      <c r="J11" t="s">
        <v>171</v>
      </c>
    </row>
    <row r="12" spans="2:14">
      <c r="J12" t="s">
        <v>188</v>
      </c>
    </row>
    <row r="14" spans="2:14">
      <c r="B14" t="s">
        <v>177</v>
      </c>
      <c r="C14" t="s">
        <v>178</v>
      </c>
      <c r="E14" t="s">
        <v>183</v>
      </c>
    </row>
    <row r="15" spans="2:14">
      <c r="C15" t="s">
        <v>179</v>
      </c>
      <c r="E15" t="s">
        <v>184</v>
      </c>
    </row>
    <row r="16" spans="2:14">
      <c r="C16" t="s">
        <v>180</v>
      </c>
      <c r="E16" t="s">
        <v>185</v>
      </c>
    </row>
    <row r="17" spans="3:5">
      <c r="C17" t="s">
        <v>181</v>
      </c>
      <c r="E17" t="s">
        <v>186</v>
      </c>
    </row>
    <row r="18" spans="3:5">
      <c r="C18" t="s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TONASE</vt:lpstr>
      <vt:lpstr>PRODUKSI</vt:lpstr>
      <vt:lpstr>PENJUALAN</vt:lpstr>
      <vt:lpstr>Data Diagram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Farkhan</cp:lastModifiedBy>
  <dcterms:created xsi:type="dcterms:W3CDTF">2021-04-29T01:39:00Z</dcterms:created>
  <dcterms:modified xsi:type="dcterms:W3CDTF">2021-05-18T23:23:03Z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1033-11.2.0.10114</vt:lpwstr>
  </property>
  <property fmtid="{D5CDD505-2E9C-101B-9397-08002B2CF9AE}" pid="3" name="KSOReadingLayout">
    <vt:bool>true</vt:bool>
  </property>
</Properties>
</file>