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\Downloads\"/>
    </mc:Choice>
  </mc:AlternateContent>
  <bookViews>
    <workbookView xWindow="0" yWindow="0" windowWidth="20490" windowHeight="777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6" i="1" l="1"/>
  <c r="K94" i="1"/>
  <c r="K83" i="1" l="1"/>
  <c r="K65" i="1"/>
  <c r="K47" i="1"/>
  <c r="K39" i="1"/>
  <c r="L86" i="1"/>
  <c r="L87" i="1"/>
  <c r="L88" i="1"/>
  <c r="L89" i="1"/>
  <c r="L90" i="1"/>
  <c r="L91" i="1"/>
  <c r="L92" i="1"/>
  <c r="L85" i="1"/>
  <c r="L94" i="1" s="1"/>
  <c r="L80" i="1"/>
  <c r="L81" i="1"/>
  <c r="L79" i="1"/>
  <c r="L82" i="1"/>
  <c r="L78" i="1"/>
  <c r="L83" i="1" s="1"/>
  <c r="L71" i="1"/>
  <c r="K73" i="1" l="1"/>
  <c r="M94" i="1" s="1"/>
  <c r="L72" i="1"/>
  <c r="L70" i="1"/>
  <c r="L69" i="1"/>
  <c r="L68" i="1"/>
  <c r="L67" i="1"/>
  <c r="L64" i="1"/>
  <c r="L63" i="1"/>
  <c r="L62" i="1"/>
  <c r="L60" i="1"/>
  <c r="L59" i="1"/>
  <c r="K56" i="1"/>
  <c r="L55" i="1"/>
  <c r="J54" i="1"/>
  <c r="L54" i="1" s="1"/>
  <c r="L53" i="1"/>
  <c r="L52" i="1"/>
  <c r="L51" i="1"/>
  <c r="L46" i="1"/>
  <c r="L43" i="1"/>
  <c r="L42" i="1"/>
  <c r="L41" i="1"/>
  <c r="L38" i="1"/>
  <c r="L35" i="1"/>
  <c r="L34" i="1"/>
  <c r="L33" i="1"/>
  <c r="K31" i="1"/>
  <c r="L29" i="1"/>
  <c r="L28" i="1"/>
  <c r="J27" i="1"/>
  <c r="L25" i="1"/>
  <c r="L24" i="1"/>
  <c r="K22" i="1"/>
  <c r="L21" i="1"/>
  <c r="L20" i="1"/>
  <c r="L19" i="1"/>
  <c r="L18" i="1"/>
  <c r="L17" i="1"/>
  <c r="L16" i="1"/>
  <c r="L14" i="1"/>
  <c r="L39" i="1" l="1"/>
  <c r="L47" i="1"/>
  <c r="L56" i="1"/>
  <c r="L22" i="1"/>
  <c r="L31" i="1"/>
  <c r="L65" i="1"/>
  <c r="L73" i="1"/>
  <c r="N83" i="1" s="1"/>
  <c r="M83" i="1"/>
  <c r="N94" i="1" l="1"/>
  <c r="K97" i="1"/>
</calcChain>
</file>

<file path=xl/sharedStrings.xml><?xml version="1.0" encoding="utf-8"?>
<sst xmlns="http://schemas.openxmlformats.org/spreadsheetml/2006/main" count="318" uniqueCount="166">
  <si>
    <t xml:space="preserve">NAMA MAHASISWA </t>
  </si>
  <si>
    <t>:</t>
  </si>
  <si>
    <t>B</t>
  </si>
  <si>
    <t>NIM</t>
  </si>
  <si>
    <t>B-</t>
  </si>
  <si>
    <t>FAKULTAS</t>
  </si>
  <si>
    <t>ILMU KESEHATAN</t>
  </si>
  <si>
    <t>C+</t>
  </si>
  <si>
    <t>PROGRAM STUDI</t>
  </si>
  <si>
    <t>KEPERAWATAN</t>
  </si>
  <si>
    <t>C</t>
  </si>
  <si>
    <t>NO.</t>
  </si>
  <si>
    <t>KODE</t>
  </si>
  <si>
    <t>MATA KULIAH</t>
  </si>
  <si>
    <t>NILAI (N)</t>
  </si>
  <si>
    <t>K</t>
  </si>
  <si>
    <t>AM X K</t>
  </si>
  <si>
    <t>KET.</t>
  </si>
  <si>
    <t>URUT</t>
  </si>
  <si>
    <t>HM</t>
  </si>
  <si>
    <t>AM</t>
  </si>
  <si>
    <t>SEMESTER I</t>
  </si>
  <si>
    <t>A</t>
  </si>
  <si>
    <t>A-</t>
  </si>
  <si>
    <t>3,7</t>
  </si>
  <si>
    <t>1UI7121091</t>
  </si>
  <si>
    <t>PENDIDIKAN AGAMA ISLAM I</t>
  </si>
  <si>
    <t>Ganjil 2016/2017</t>
  </si>
  <si>
    <t>PENDIDIKAN PANCASILA</t>
  </si>
  <si>
    <t>2IK7122111</t>
  </si>
  <si>
    <t xml:space="preserve">BAHASA INDONESIA </t>
  </si>
  <si>
    <t>D</t>
  </si>
  <si>
    <t>6KP7114001</t>
  </si>
  <si>
    <t>ILMU DASAR KEPERAWATAN I</t>
  </si>
  <si>
    <t>3KP71041</t>
  </si>
  <si>
    <t>FALSAFAH DAN TEORI KEPERAWATAN</t>
  </si>
  <si>
    <t>3KP71021</t>
  </si>
  <si>
    <t>KONSEP  DASAR KEPERAWATAN I</t>
  </si>
  <si>
    <t>3KP71011</t>
  </si>
  <si>
    <t>KEPERAWATAN DASAR  I</t>
  </si>
  <si>
    <t>2DK7121081</t>
  </si>
  <si>
    <t>BAHASA INGGRIS</t>
  </si>
  <si>
    <t>JUMLAH</t>
  </si>
  <si>
    <t>SEMESTER II</t>
  </si>
  <si>
    <t>2KP71052</t>
  </si>
  <si>
    <t>KOMUNIKASI DALAM KEPERAWATAN I</t>
  </si>
  <si>
    <t>Genap 2016/2017</t>
  </si>
  <si>
    <t>2UN71052</t>
  </si>
  <si>
    <t xml:space="preserve">KEWARGANEGARAAN </t>
  </si>
  <si>
    <t>3KP71062</t>
  </si>
  <si>
    <t>KEPERAWATAN DASAR II</t>
  </si>
  <si>
    <t>3KP71072</t>
  </si>
  <si>
    <t>KONSEP DASAR KEPERAWATAN  II</t>
  </si>
  <si>
    <t>4KP71082</t>
  </si>
  <si>
    <t>ILMU DASAR KEPERAWATAN II</t>
  </si>
  <si>
    <t>3KP71092</t>
  </si>
  <si>
    <t>PENDIDIKAN DAN PROMKES</t>
  </si>
  <si>
    <t>1UN71042</t>
  </si>
  <si>
    <t>AGAMA II</t>
  </si>
  <si>
    <t>SEMESTER III</t>
  </si>
  <si>
    <t>1UN71073</t>
  </si>
  <si>
    <t>AGAMA III (ASWAJA I)</t>
  </si>
  <si>
    <t>Ganjil 2017/2018</t>
  </si>
  <si>
    <t>B+</t>
  </si>
  <si>
    <t>3KP71113</t>
  </si>
  <si>
    <t>KEPERAWATAN MEDICAL BEDAH I</t>
  </si>
  <si>
    <t>3KP71133</t>
  </si>
  <si>
    <t>KOMUNIKASI DALAM KEPERAWATAN II</t>
  </si>
  <si>
    <t>3KP71153</t>
  </si>
  <si>
    <t>KESELAMATAN PASIEN &amp; KESELAMATAN KERJA  KEP.</t>
  </si>
  <si>
    <t>3KP71163</t>
  </si>
  <si>
    <t>ILMU DASAR KEPERAWATAN III</t>
  </si>
  <si>
    <t>4KP71123</t>
  </si>
  <si>
    <t>KEPERAWATAN MATERNITAS</t>
  </si>
  <si>
    <t>SEMESTER IV</t>
  </si>
  <si>
    <t>Genap 2017/2018</t>
  </si>
  <si>
    <t>2KP71214</t>
  </si>
  <si>
    <t>KEPERAWATAN HIV-AIDS</t>
  </si>
  <si>
    <t>2KP71275</t>
  </si>
  <si>
    <t>KEPERAWATAN KOMUNITAS I</t>
  </si>
  <si>
    <t>3KP71174</t>
  </si>
  <si>
    <t>KEPERAWATAN MATERNITAS II</t>
  </si>
  <si>
    <t>3KP71184</t>
  </si>
  <si>
    <t>KEPERAWATAN MEDIKAL BEDAH II</t>
  </si>
  <si>
    <t>3KP71204</t>
  </si>
  <si>
    <t>KEPERAWATAN KESEHATAN JIWA I</t>
  </si>
  <si>
    <t>4KP71194</t>
  </si>
  <si>
    <t>KEPERAWATAN ANAK I</t>
  </si>
  <si>
    <t>SEMESTER V</t>
  </si>
  <si>
    <t>1UN71095</t>
  </si>
  <si>
    <t>ASWAJA III (AKHLAK/TASAWUF)</t>
  </si>
  <si>
    <t>Ganjil 2018/2019</t>
  </si>
  <si>
    <t>3KP71235</t>
  </si>
  <si>
    <t>KEPERAWATAN MEDIKAL BEDAH III</t>
  </si>
  <si>
    <t>3KP71245</t>
  </si>
  <si>
    <t>KEPERAWATAN ANAK II</t>
  </si>
  <si>
    <t>3KP71255</t>
  </si>
  <si>
    <t>KEPERAWATAN KESEHATAN JIWA  II</t>
  </si>
  <si>
    <t>3KP71306</t>
  </si>
  <si>
    <t>KEPERAWATAN KOMUNITAS II</t>
  </si>
  <si>
    <t>4KP71336</t>
  </si>
  <si>
    <t xml:space="preserve">KEPERAWATAN KELUARGA </t>
  </si>
  <si>
    <t>SEMESTER VI</t>
  </si>
  <si>
    <t>1UN71106</t>
  </si>
  <si>
    <t>STUDI ISLAM INTEGRASI ILMU ALQURAN</t>
  </si>
  <si>
    <t>Genap 2018/2019</t>
  </si>
  <si>
    <t>2KPP7126</t>
  </si>
  <si>
    <t>PERAWATAN HD</t>
  </si>
  <si>
    <t>3KP71387</t>
  </si>
  <si>
    <t>KEPERAWATAN BENCANA</t>
  </si>
  <si>
    <t>4KP71316</t>
  </si>
  <si>
    <t>METODOLOGI PENELITIAN</t>
  </si>
  <si>
    <t>4KP71326</t>
  </si>
  <si>
    <t xml:space="preserve">KEPERAWATAN GAWAT DARURAT </t>
  </si>
  <si>
    <t>4KP71407</t>
  </si>
  <si>
    <t xml:space="preserve">MANAJEMEN KEPERAWATAN </t>
  </si>
  <si>
    <t>SEMESTER VII</t>
  </si>
  <si>
    <t>2KP71377</t>
  </si>
  <si>
    <t>BIOSTATISTIK</t>
  </si>
  <si>
    <t>Ganjil 2019/2020</t>
  </si>
  <si>
    <t>2KP71407</t>
  </si>
  <si>
    <t>INTERPRENERSHIP NURSING</t>
  </si>
  <si>
    <t>2KP71457</t>
  </si>
  <si>
    <t>KEPERAWATAN ANASTESI</t>
  </si>
  <si>
    <t>3KP71367</t>
  </si>
  <si>
    <t>KEPERAWATAN KRITIS</t>
  </si>
  <si>
    <t>3KP71397</t>
  </si>
  <si>
    <t>PRAKTIK KEPERAWATAN MEDIKAL BEDAH</t>
  </si>
  <si>
    <t>4KP71448</t>
  </si>
  <si>
    <t>Genap 2019/2020</t>
  </si>
  <si>
    <t>4KP71438</t>
  </si>
  <si>
    <t xml:space="preserve">SKRIPSI </t>
  </si>
  <si>
    <t>1MP7115037</t>
  </si>
  <si>
    <t>EKSTRAKURIKULER</t>
  </si>
  <si>
    <t xml:space="preserve">  NILAI MUTU RATA-RATA</t>
  </si>
  <si>
    <t xml:space="preserve">  PREDIKAT KELULUSAN</t>
  </si>
  <si>
    <t>Mengetahui:</t>
  </si>
  <si>
    <t>Wakil Dekan I</t>
  </si>
  <si>
    <t xml:space="preserve">Ketua Program Studi </t>
  </si>
  <si>
    <t>KULIAH KERJA NYATA</t>
  </si>
  <si>
    <t>BESSE HARDIYANTI</t>
  </si>
  <si>
    <t>16 071 014 053</t>
  </si>
  <si>
    <t>2UI1021</t>
  </si>
  <si>
    <t>T</t>
  </si>
  <si>
    <t>E</t>
  </si>
  <si>
    <t>HERBAL MEDICINE</t>
  </si>
  <si>
    <t>2KPP7116</t>
  </si>
  <si>
    <t>SEMESTER VIII</t>
  </si>
  <si>
    <t>2KBP7126</t>
  </si>
  <si>
    <t>SEMESTER IX</t>
  </si>
  <si>
    <t>2KP71103</t>
  </si>
  <si>
    <t>SISTEM INFORMASI KEPERAWATAN</t>
  </si>
  <si>
    <t>KESELAMATAN PASIEN &amp; KESELAMATAN KERJA KEPERAWATAN</t>
  </si>
  <si>
    <t>3KP71265</t>
  </si>
  <si>
    <t>KEPERAWATAN MENJELANG AJAL DAN PALIATIF</t>
  </si>
  <si>
    <t>3KP71275</t>
  </si>
  <si>
    <t>MANAJEMEN HOME CARE</t>
  </si>
  <si>
    <t>Ganjil 2020/2021</t>
  </si>
  <si>
    <t>Ganjil 2020/2022</t>
  </si>
  <si>
    <t>Dr. Zaenal, S. Kep., Ns., M. Kes</t>
  </si>
  <si>
    <t>NIP. 19780925000031000</t>
  </si>
  <si>
    <t>Makassar,                  2021</t>
  </si>
  <si>
    <t>Isymiarni Syarif, S. Kep., Ns., M. Kes</t>
  </si>
  <si>
    <t>NIDN. 0924018501</t>
  </si>
  <si>
    <t>TOTAL BOBOT :</t>
  </si>
  <si>
    <t>TOTAL SKS  YANG DILULUSI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</si>
</sst>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b/>
      <sz val="10"/>
      <name val="Trebuchet MS"/>
      <family val="2"/>
    </font>
    <font>
      <b/>
      <sz val="10"/>
      <color theme="1"/>
      <name val="Trebuchet MS"/>
      <family val="2"/>
    </font>
    <font>
      <sz val="9"/>
      <name val="Trebuchet MS"/>
      <family val="2"/>
    </font>
    <font>
      <b/>
      <sz val="10"/>
      <color theme="0"/>
      <name val="Trebuchet MS"/>
      <family val="2"/>
    </font>
    <font>
      <sz val="10"/>
      <color rgb="FFFF0000"/>
      <name val="Trebuchet MS"/>
      <family val="2"/>
    </font>
    <font>
      <b/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0" xfId="0" applyFont="1" applyFill="1"/>
    <xf numFmtId="0" fontId="3" fillId="2" borderId="4" xfId="0" applyFont="1" applyFill="1" applyBorder="1"/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/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" fillId="2" borderId="0" xfId="0" applyFont="1" applyFill="1"/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4" xfId="0" applyFont="1" applyBorder="1"/>
    <xf numFmtId="0" fontId="4" fillId="0" borderId="12" xfId="0" applyFont="1" applyBorder="1" applyAlignment="1">
      <alignment horizont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0" fontId="4" fillId="0" borderId="11" xfId="0" applyFont="1" applyBorder="1" applyAlignment="1" applyProtection="1">
      <alignment vertical="center"/>
    </xf>
    <xf numFmtId="0" fontId="1" fillId="0" borderId="9" xfId="0" applyFont="1" applyBorder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6" xfId="0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11" xfId="0" applyFont="1" applyBorder="1" applyAlignment="1"/>
    <xf numFmtId="0" fontId="3" fillId="0" borderId="12" xfId="0" applyFont="1" applyBorder="1" applyAlignment="1"/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0" xfId="0" applyFont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10" xfId="0" applyFont="1" applyBorder="1" applyAlignment="1"/>
    <xf numFmtId="0" fontId="9" fillId="0" borderId="2" xfId="0" applyFont="1" applyBorder="1" applyAlignment="1"/>
    <xf numFmtId="0" fontId="9" fillId="0" borderId="3" xfId="0" applyFont="1" applyBorder="1" applyAlignment="1"/>
    <xf numFmtId="0" fontId="9" fillId="0" borderId="5" xfId="0" applyFont="1" applyBorder="1" applyAlignment="1"/>
    <xf numFmtId="0" fontId="9" fillId="0" borderId="1" xfId="0" applyFont="1" applyBorder="1"/>
    <xf numFmtId="0" fontId="3" fillId="0" borderId="1" xfId="0" applyFont="1" applyBorder="1"/>
    <xf numFmtId="2" fontId="4" fillId="0" borderId="8" xfId="0" applyNumberFormat="1" applyFont="1" applyBorder="1" applyAlignment="1">
      <alignment horizontal="left"/>
    </xf>
    <xf numFmtId="0" fontId="7" fillId="0" borderId="8" xfId="0" applyFont="1" applyBorder="1" applyAlignment="1"/>
    <xf numFmtId="0" fontId="7" fillId="0" borderId="9" xfId="0" applyFont="1" applyBorder="1" applyAlignment="1"/>
    <xf numFmtId="0" fontId="1" fillId="0" borderId="6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9" fillId="0" borderId="11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28575</xdr:rowOff>
    </xdr:from>
    <xdr:to>
      <xdr:col>15</xdr:col>
      <xdr:colOff>1075765</xdr:colOff>
      <xdr:row>4</xdr:row>
      <xdr:rowOff>201706</xdr:rowOff>
    </xdr:to>
    <xdr:pic>
      <xdr:nvPicPr>
        <xdr:cNvPr id="2" name="Picture 1" descr="E:\Andy\UIM\KTU 2016\ATURAN TATA PERSURATAN\INSTRUMEN TATA PERSURATAN\LAMPIRAN\KERTAS KOP CUT\KOP FAKULTAS ILMU KESEHATAN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8575"/>
          <a:ext cx="6420970" cy="10247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U117"/>
  <sheetViews>
    <sheetView tabSelected="1" topLeftCell="A79" zoomScale="85" zoomScaleNormal="85" workbookViewId="0">
      <selection activeCell="F96" sqref="F96"/>
    </sheetView>
  </sheetViews>
  <sheetFormatPr defaultColWidth="9.125" defaultRowHeight="16.5" x14ac:dyDescent="0.3"/>
  <cols>
    <col min="1" max="1" width="5.75" style="1" customWidth="1"/>
    <col min="2" max="2" width="12.75" style="1" customWidth="1"/>
    <col min="3" max="3" width="1.625" style="1" customWidth="1"/>
    <col min="4" max="5" width="7.25" style="1" customWidth="1"/>
    <col min="6" max="6" width="16.75" style="1" customWidth="1"/>
    <col min="7" max="7" width="2" style="1" customWidth="1"/>
    <col min="8" max="8" width="6.75" style="2" customWidth="1"/>
    <col min="9" max="9" width="4.125" style="2" customWidth="1"/>
    <col min="10" max="10" width="3.875" style="2" customWidth="1"/>
    <col min="11" max="11" width="4.25" style="2" customWidth="1"/>
    <col min="12" max="12" width="7.625" style="1" customWidth="1"/>
    <col min="13" max="15" width="0" style="1" hidden="1" customWidth="1"/>
    <col min="16" max="16" width="17.625" style="1" customWidth="1"/>
    <col min="17" max="255" width="9.125" style="1"/>
    <col min="256" max="16384" width="9.125" style="4"/>
  </cols>
  <sheetData>
    <row r="7" spans="1:255" x14ac:dyDescent="0.3">
      <c r="A7" s="1" t="s">
        <v>0</v>
      </c>
      <c r="C7" s="1" t="s">
        <v>1</v>
      </c>
      <c r="D7" s="1" t="s">
        <v>140</v>
      </c>
      <c r="H7" s="1"/>
      <c r="N7" s="3" t="s">
        <v>2</v>
      </c>
      <c r="O7" s="3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</row>
    <row r="8" spans="1:255" x14ac:dyDescent="0.3">
      <c r="A8" s="1" t="s">
        <v>3</v>
      </c>
      <c r="C8" s="1" t="s">
        <v>1</v>
      </c>
      <c r="D8" s="1" t="s">
        <v>141</v>
      </c>
      <c r="H8" s="1"/>
      <c r="N8" s="3" t="s">
        <v>4</v>
      </c>
      <c r="O8" s="3">
        <v>2.7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</row>
    <row r="9" spans="1:255" x14ac:dyDescent="0.3">
      <c r="A9" s="1" t="s">
        <v>5</v>
      </c>
      <c r="C9" s="1" t="s">
        <v>1</v>
      </c>
      <c r="D9" s="1" t="s">
        <v>6</v>
      </c>
      <c r="H9" s="1"/>
      <c r="N9" s="3" t="s">
        <v>7</v>
      </c>
      <c r="O9" s="3">
        <v>2.2999999999999998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</row>
    <row r="10" spans="1:255" x14ac:dyDescent="0.3">
      <c r="A10" s="1" t="s">
        <v>8</v>
      </c>
      <c r="C10" s="1" t="s">
        <v>1</v>
      </c>
      <c r="D10" s="1" t="s">
        <v>9</v>
      </c>
      <c r="H10" s="1"/>
      <c r="N10" s="3" t="s">
        <v>10</v>
      </c>
      <c r="O10" s="3">
        <v>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</row>
    <row r="11" spans="1:255" x14ac:dyDescent="0.3">
      <c r="A11" s="5" t="s">
        <v>11</v>
      </c>
      <c r="B11" s="5" t="s">
        <v>12</v>
      </c>
      <c r="C11" s="96" t="s">
        <v>13</v>
      </c>
      <c r="D11" s="97"/>
      <c r="E11" s="97"/>
      <c r="F11" s="97"/>
      <c r="G11" s="97"/>
      <c r="H11" s="97"/>
      <c r="I11" s="100" t="s">
        <v>14</v>
      </c>
      <c r="J11" s="100"/>
      <c r="K11" s="100" t="s">
        <v>15</v>
      </c>
      <c r="L11" s="101" t="s">
        <v>16</v>
      </c>
      <c r="P11" s="95" t="s">
        <v>17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</row>
    <row r="12" spans="1:255" x14ac:dyDescent="0.3">
      <c r="A12" s="6" t="s">
        <v>18</v>
      </c>
      <c r="B12" s="6" t="s">
        <v>13</v>
      </c>
      <c r="C12" s="98"/>
      <c r="D12" s="99"/>
      <c r="E12" s="99"/>
      <c r="F12" s="99"/>
      <c r="G12" s="99"/>
      <c r="H12" s="99"/>
      <c r="I12" s="7" t="s">
        <v>19</v>
      </c>
      <c r="J12" s="7" t="s">
        <v>20</v>
      </c>
      <c r="K12" s="100"/>
      <c r="L12" s="102"/>
      <c r="P12" s="9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</row>
    <row r="13" spans="1:255" x14ac:dyDescent="0.3">
      <c r="A13" s="89" t="s">
        <v>21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1"/>
      <c r="M13" s="8"/>
      <c r="N13" s="8"/>
      <c r="O13" s="8"/>
      <c r="P13" s="9"/>
      <c r="Q13" s="4"/>
      <c r="R13" s="12" t="s">
        <v>22</v>
      </c>
      <c r="S13" s="12">
        <v>4</v>
      </c>
      <c r="T13" s="4" t="s">
        <v>23</v>
      </c>
      <c r="U13" s="76" t="s">
        <v>24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</row>
    <row r="14" spans="1:255" x14ac:dyDescent="0.3">
      <c r="A14" s="10">
        <v>1</v>
      </c>
      <c r="B14" s="10" t="s">
        <v>25</v>
      </c>
      <c r="C14" s="80" t="s">
        <v>26</v>
      </c>
      <c r="D14" s="81"/>
      <c r="E14" s="81"/>
      <c r="F14" s="81"/>
      <c r="G14" s="81"/>
      <c r="H14" s="82"/>
      <c r="I14" s="11" t="s">
        <v>22</v>
      </c>
      <c r="J14" s="11">
        <v>4</v>
      </c>
      <c r="K14" s="11">
        <v>1</v>
      </c>
      <c r="L14" s="11">
        <f>SUM(K14*J14)</f>
        <v>4</v>
      </c>
      <c r="P14" s="12" t="s">
        <v>27</v>
      </c>
      <c r="Q14" s="4"/>
      <c r="R14" s="12" t="s">
        <v>2</v>
      </c>
      <c r="S14" s="12">
        <v>3</v>
      </c>
      <c r="T14" s="4"/>
      <c r="U14" s="4">
        <v>3.3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</row>
    <row r="15" spans="1:255" x14ac:dyDescent="0.3">
      <c r="A15" s="10">
        <v>2</v>
      </c>
      <c r="B15" s="10" t="s">
        <v>142</v>
      </c>
      <c r="C15" s="80" t="s">
        <v>28</v>
      </c>
      <c r="D15" s="81"/>
      <c r="E15" s="81"/>
      <c r="F15" s="81"/>
      <c r="G15" s="81"/>
      <c r="H15" s="82"/>
      <c r="I15" s="11" t="s">
        <v>22</v>
      </c>
      <c r="J15" s="11">
        <v>4</v>
      </c>
      <c r="K15" s="11">
        <v>2</v>
      </c>
      <c r="L15" s="11">
        <v>8</v>
      </c>
      <c r="P15" s="12" t="s">
        <v>27</v>
      </c>
      <c r="Q15" s="4"/>
      <c r="R15" s="12" t="s">
        <v>10</v>
      </c>
      <c r="S15" s="12">
        <v>2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</row>
    <row r="16" spans="1:255" x14ac:dyDescent="0.3">
      <c r="A16" s="10">
        <v>3</v>
      </c>
      <c r="B16" s="10" t="s">
        <v>29</v>
      </c>
      <c r="C16" s="80" t="s">
        <v>30</v>
      </c>
      <c r="D16" s="81"/>
      <c r="E16" s="81"/>
      <c r="F16" s="81"/>
      <c r="G16" s="81"/>
      <c r="H16" s="82"/>
      <c r="I16" s="11" t="s">
        <v>10</v>
      </c>
      <c r="J16" s="11">
        <v>2</v>
      </c>
      <c r="K16" s="11">
        <v>2</v>
      </c>
      <c r="L16" s="11">
        <f t="shared" ref="L16:L21" si="0">SUM(K16*J16)</f>
        <v>4</v>
      </c>
      <c r="N16" s="4"/>
      <c r="O16" s="4"/>
      <c r="P16" s="12" t="s">
        <v>27</v>
      </c>
      <c r="Q16" s="4"/>
      <c r="R16" s="12" t="s">
        <v>31</v>
      </c>
      <c r="S16" s="12">
        <v>1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5" x14ac:dyDescent="0.3">
      <c r="A17" s="10">
        <v>4</v>
      </c>
      <c r="B17" s="10" t="s">
        <v>32</v>
      </c>
      <c r="C17" s="80" t="s">
        <v>33</v>
      </c>
      <c r="D17" s="81"/>
      <c r="E17" s="81"/>
      <c r="F17" s="81"/>
      <c r="G17" s="81"/>
      <c r="H17" s="82"/>
      <c r="I17" s="11" t="s">
        <v>2</v>
      </c>
      <c r="J17" s="11">
        <v>3</v>
      </c>
      <c r="K17" s="11">
        <v>6</v>
      </c>
      <c r="L17" s="11">
        <f t="shared" si="0"/>
        <v>18</v>
      </c>
      <c r="N17" s="4"/>
      <c r="O17" s="4"/>
      <c r="P17" s="12" t="s">
        <v>27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5" x14ac:dyDescent="0.3">
      <c r="A18" s="10">
        <v>5</v>
      </c>
      <c r="B18" s="10" t="s">
        <v>34</v>
      </c>
      <c r="C18" s="80" t="s">
        <v>35</v>
      </c>
      <c r="D18" s="81"/>
      <c r="E18" s="81"/>
      <c r="F18" s="81"/>
      <c r="G18" s="81"/>
      <c r="H18" s="82"/>
      <c r="I18" s="11" t="s">
        <v>22</v>
      </c>
      <c r="J18" s="11">
        <v>4</v>
      </c>
      <c r="K18" s="11">
        <v>3</v>
      </c>
      <c r="L18" s="11">
        <f t="shared" si="0"/>
        <v>12</v>
      </c>
      <c r="N18" s="4"/>
      <c r="O18" s="4"/>
      <c r="P18" s="12" t="s">
        <v>27</v>
      </c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5" x14ac:dyDescent="0.3">
      <c r="A19" s="10">
        <v>6</v>
      </c>
      <c r="B19" s="10" t="s">
        <v>36</v>
      </c>
      <c r="C19" s="80" t="s">
        <v>37</v>
      </c>
      <c r="D19" s="81"/>
      <c r="E19" s="81"/>
      <c r="F19" s="81"/>
      <c r="G19" s="81"/>
      <c r="H19" s="82"/>
      <c r="I19" s="11" t="s">
        <v>2</v>
      </c>
      <c r="J19" s="11">
        <v>3</v>
      </c>
      <c r="K19" s="11">
        <v>3</v>
      </c>
      <c r="L19" s="11">
        <f t="shared" si="0"/>
        <v>9</v>
      </c>
      <c r="N19" s="4"/>
      <c r="O19" s="4"/>
      <c r="P19" s="12" t="s">
        <v>27</v>
      </c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5" x14ac:dyDescent="0.3">
      <c r="A20" s="10">
        <v>7</v>
      </c>
      <c r="B20" s="10" t="s">
        <v>38</v>
      </c>
      <c r="C20" s="80" t="s">
        <v>39</v>
      </c>
      <c r="D20" s="81"/>
      <c r="E20" s="81"/>
      <c r="F20" s="81"/>
      <c r="G20" s="81"/>
      <c r="H20" s="82"/>
      <c r="I20" s="11" t="s">
        <v>143</v>
      </c>
      <c r="J20" s="11">
        <v>0</v>
      </c>
      <c r="K20" s="11">
        <v>3</v>
      </c>
      <c r="L20" s="11">
        <f t="shared" si="0"/>
        <v>0</v>
      </c>
      <c r="N20" s="4"/>
      <c r="O20" s="4"/>
      <c r="P20" s="12" t="s">
        <v>27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5" x14ac:dyDescent="0.3">
      <c r="A21" s="10">
        <v>8</v>
      </c>
      <c r="B21" s="10" t="s">
        <v>40</v>
      </c>
      <c r="C21" s="80" t="s">
        <v>41</v>
      </c>
      <c r="D21" s="81"/>
      <c r="E21" s="81"/>
      <c r="F21" s="81"/>
      <c r="G21" s="81"/>
      <c r="H21" s="82"/>
      <c r="I21" s="11" t="s">
        <v>22</v>
      </c>
      <c r="J21" s="11">
        <v>4</v>
      </c>
      <c r="K21" s="11">
        <v>2</v>
      </c>
      <c r="L21" s="11">
        <f t="shared" si="0"/>
        <v>8</v>
      </c>
      <c r="P21" s="12" t="s">
        <v>27</v>
      </c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5" x14ac:dyDescent="0.3">
      <c r="A22" s="77" t="s">
        <v>42</v>
      </c>
      <c r="B22" s="78"/>
      <c r="C22" s="78"/>
      <c r="D22" s="78"/>
      <c r="E22" s="78"/>
      <c r="F22" s="78"/>
      <c r="G22" s="13"/>
      <c r="H22" s="13"/>
      <c r="I22" s="14"/>
      <c r="J22" s="15"/>
      <c r="K22" s="7">
        <f>SUM(K14:K21)</f>
        <v>22</v>
      </c>
      <c r="L22" s="7">
        <f>SUM(L14:L21)</f>
        <v>63</v>
      </c>
      <c r="P22" s="12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5" x14ac:dyDescent="0.3">
      <c r="A23" s="89" t="s">
        <v>43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1"/>
      <c r="M23" s="8"/>
      <c r="N23" s="8"/>
      <c r="O23" s="8"/>
      <c r="P23" s="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5" x14ac:dyDescent="0.3">
      <c r="A24" s="10">
        <v>1</v>
      </c>
      <c r="B24" s="10" t="s">
        <v>44</v>
      </c>
      <c r="C24" s="80" t="s">
        <v>45</v>
      </c>
      <c r="D24" s="81"/>
      <c r="E24" s="81"/>
      <c r="F24" s="81"/>
      <c r="G24" s="81"/>
      <c r="H24" s="82"/>
      <c r="I24" s="11" t="s">
        <v>23</v>
      </c>
      <c r="J24" s="11">
        <v>3.7</v>
      </c>
      <c r="K24" s="11">
        <v>2</v>
      </c>
      <c r="L24" s="11">
        <f t="shared" ref="L24:L46" si="1">J24*K24</f>
        <v>7.4</v>
      </c>
      <c r="P24" s="12" t="s">
        <v>46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5" x14ac:dyDescent="0.3">
      <c r="A25" s="10">
        <v>2</v>
      </c>
      <c r="B25" s="10" t="s">
        <v>47</v>
      </c>
      <c r="C25" s="80" t="s">
        <v>48</v>
      </c>
      <c r="D25" s="81"/>
      <c r="E25" s="81"/>
      <c r="F25" s="81"/>
      <c r="G25" s="81"/>
      <c r="H25" s="82"/>
      <c r="I25" s="11" t="s">
        <v>10</v>
      </c>
      <c r="J25" s="11">
        <v>2</v>
      </c>
      <c r="K25" s="11">
        <v>2</v>
      </c>
      <c r="L25" s="11">
        <f t="shared" si="1"/>
        <v>4</v>
      </c>
      <c r="P25" s="12" t="s">
        <v>46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5" x14ac:dyDescent="0.3">
      <c r="A26" s="10">
        <v>3</v>
      </c>
      <c r="B26" s="10" t="s">
        <v>49</v>
      </c>
      <c r="C26" s="80" t="s">
        <v>50</v>
      </c>
      <c r="D26" s="81"/>
      <c r="E26" s="81"/>
      <c r="F26" s="81"/>
      <c r="G26" s="81"/>
      <c r="H26" s="82"/>
      <c r="I26" s="11" t="s">
        <v>10</v>
      </c>
      <c r="J26" s="11">
        <v>2</v>
      </c>
      <c r="K26" s="11">
        <v>3</v>
      </c>
      <c r="L26" s="11">
        <v>6</v>
      </c>
      <c r="M26" s="4"/>
      <c r="N26" s="4"/>
      <c r="O26" s="4"/>
      <c r="P26" s="12" t="s">
        <v>46</v>
      </c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5" x14ac:dyDescent="0.3">
      <c r="A27" s="10">
        <v>4</v>
      </c>
      <c r="B27" s="10" t="s">
        <v>51</v>
      </c>
      <c r="C27" s="80" t="s">
        <v>52</v>
      </c>
      <c r="D27" s="81"/>
      <c r="E27" s="81"/>
      <c r="F27" s="81"/>
      <c r="G27" s="81"/>
      <c r="H27" s="82"/>
      <c r="I27" s="11" t="s">
        <v>10</v>
      </c>
      <c r="J27" s="11">
        <f>VLOOKUP(I27,$N$7:$O$10,2,FALSE)</f>
        <v>2</v>
      </c>
      <c r="K27" s="11">
        <v>3</v>
      </c>
      <c r="L27" s="11">
        <v>6</v>
      </c>
      <c r="M27" s="4"/>
      <c r="N27" s="4"/>
      <c r="O27" s="4"/>
      <c r="P27" s="12" t="s">
        <v>46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5" x14ac:dyDescent="0.3">
      <c r="A28" s="10">
        <v>5</v>
      </c>
      <c r="B28" s="10" t="s">
        <v>53</v>
      </c>
      <c r="C28" s="80" t="s">
        <v>54</v>
      </c>
      <c r="D28" s="81"/>
      <c r="E28" s="81"/>
      <c r="F28" s="81"/>
      <c r="G28" s="81"/>
      <c r="H28" s="82"/>
      <c r="I28" s="11" t="s">
        <v>10</v>
      </c>
      <c r="J28" s="11">
        <v>2</v>
      </c>
      <c r="K28" s="11">
        <v>4</v>
      </c>
      <c r="L28" s="11">
        <f t="shared" si="1"/>
        <v>8</v>
      </c>
      <c r="M28" s="4"/>
      <c r="N28" s="4"/>
      <c r="O28" s="4"/>
      <c r="P28" s="12" t="s">
        <v>46</v>
      </c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5" x14ac:dyDescent="0.3">
      <c r="A29" s="10">
        <v>6</v>
      </c>
      <c r="B29" s="10" t="s">
        <v>55</v>
      </c>
      <c r="C29" s="80" t="s">
        <v>56</v>
      </c>
      <c r="D29" s="81"/>
      <c r="E29" s="81"/>
      <c r="F29" s="81"/>
      <c r="G29" s="81"/>
      <c r="H29" s="82"/>
      <c r="I29" s="11" t="s">
        <v>10</v>
      </c>
      <c r="J29" s="11">
        <v>2</v>
      </c>
      <c r="K29" s="11">
        <v>3</v>
      </c>
      <c r="L29" s="11">
        <f t="shared" si="1"/>
        <v>6</v>
      </c>
      <c r="M29" s="4"/>
      <c r="N29" s="4"/>
      <c r="O29" s="4"/>
      <c r="P29" s="12" t="s">
        <v>46</v>
      </c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5" x14ac:dyDescent="0.3">
      <c r="A30" s="10">
        <v>7</v>
      </c>
      <c r="B30" s="10" t="s">
        <v>57</v>
      </c>
      <c r="C30" s="80" t="s">
        <v>58</v>
      </c>
      <c r="D30" s="81"/>
      <c r="E30" s="81"/>
      <c r="F30" s="81"/>
      <c r="G30" s="81"/>
      <c r="H30" s="82"/>
      <c r="I30" s="11" t="s">
        <v>22</v>
      </c>
      <c r="J30" s="11">
        <v>4</v>
      </c>
      <c r="K30" s="11">
        <v>1</v>
      </c>
      <c r="L30" s="11">
        <v>4</v>
      </c>
      <c r="M30" s="4"/>
      <c r="N30" s="4"/>
      <c r="O30" s="4"/>
      <c r="P30" s="12" t="s">
        <v>46</v>
      </c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</row>
    <row r="31" spans="1:255" x14ac:dyDescent="0.3">
      <c r="A31" s="77" t="s">
        <v>42</v>
      </c>
      <c r="B31" s="78"/>
      <c r="C31" s="78"/>
      <c r="D31" s="78"/>
      <c r="E31" s="78"/>
      <c r="F31" s="78"/>
      <c r="G31" s="13"/>
      <c r="H31" s="13"/>
      <c r="I31" s="14"/>
      <c r="J31" s="15"/>
      <c r="K31" s="57">
        <f>SUM(K24:K30)</f>
        <v>18</v>
      </c>
      <c r="L31" s="57">
        <f>SUM(L24:L30)</f>
        <v>41.4</v>
      </c>
      <c r="M31" s="4"/>
      <c r="N31" s="4"/>
      <c r="O31" s="4"/>
      <c r="P31" s="12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</row>
    <row r="32" spans="1:255" x14ac:dyDescent="0.3">
      <c r="A32" s="89" t="s">
        <v>59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1"/>
      <c r="M32" s="18"/>
      <c r="N32" s="18"/>
      <c r="O32" s="18"/>
      <c r="P32" s="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</row>
    <row r="33" spans="1:255" x14ac:dyDescent="0.3">
      <c r="A33" s="10">
        <v>1</v>
      </c>
      <c r="B33" s="10" t="s">
        <v>60</v>
      </c>
      <c r="C33" s="80" t="s">
        <v>61</v>
      </c>
      <c r="D33" s="81"/>
      <c r="E33" s="81"/>
      <c r="F33" s="81"/>
      <c r="G33" s="81"/>
      <c r="H33" s="82"/>
      <c r="I33" s="11" t="s">
        <v>144</v>
      </c>
      <c r="J33" s="11">
        <v>0</v>
      </c>
      <c r="K33" s="11">
        <v>1</v>
      </c>
      <c r="L33" s="11">
        <f t="shared" si="1"/>
        <v>0</v>
      </c>
      <c r="M33" s="4"/>
      <c r="N33" s="4"/>
      <c r="O33" s="4"/>
      <c r="P33" s="12" t="s">
        <v>62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</row>
    <row r="34" spans="1:255" x14ac:dyDescent="0.3">
      <c r="A34" s="10">
        <v>2</v>
      </c>
      <c r="B34" s="10" t="s">
        <v>64</v>
      </c>
      <c r="C34" s="80" t="s">
        <v>65</v>
      </c>
      <c r="D34" s="81"/>
      <c r="E34" s="81"/>
      <c r="F34" s="81"/>
      <c r="G34" s="81"/>
      <c r="H34" s="82"/>
      <c r="I34" s="11" t="s">
        <v>4</v>
      </c>
      <c r="J34" s="11">
        <v>2.7</v>
      </c>
      <c r="K34" s="11">
        <v>3</v>
      </c>
      <c r="L34" s="11">
        <f t="shared" si="1"/>
        <v>8.1000000000000014</v>
      </c>
      <c r="M34" s="4"/>
      <c r="N34" s="4"/>
      <c r="O34" s="4"/>
      <c r="P34" s="12" t="s">
        <v>62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</row>
    <row r="35" spans="1:255" x14ac:dyDescent="0.3">
      <c r="A35" s="10">
        <v>3</v>
      </c>
      <c r="B35" s="10" t="s">
        <v>66</v>
      </c>
      <c r="C35" s="80" t="s">
        <v>67</v>
      </c>
      <c r="D35" s="81"/>
      <c r="E35" s="81"/>
      <c r="F35" s="81"/>
      <c r="G35" s="81"/>
      <c r="H35" s="82"/>
      <c r="I35" s="11" t="s">
        <v>7</v>
      </c>
      <c r="J35" s="11">
        <v>2.2999999999999998</v>
      </c>
      <c r="K35" s="11">
        <v>3</v>
      </c>
      <c r="L35" s="11">
        <f t="shared" si="1"/>
        <v>6.8999999999999995</v>
      </c>
      <c r="M35" s="4"/>
      <c r="N35" s="4"/>
      <c r="O35" s="4"/>
      <c r="P35" s="12" t="s">
        <v>62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</row>
    <row r="36" spans="1:255" x14ac:dyDescent="0.3">
      <c r="A36" s="10">
        <v>4</v>
      </c>
      <c r="B36" s="10" t="s">
        <v>68</v>
      </c>
      <c r="C36" s="92" t="s">
        <v>69</v>
      </c>
      <c r="D36" s="93"/>
      <c r="E36" s="93"/>
      <c r="F36" s="93"/>
      <c r="G36" s="93"/>
      <c r="H36" s="94"/>
      <c r="I36" s="11" t="s">
        <v>144</v>
      </c>
      <c r="J36" s="11">
        <v>0</v>
      </c>
      <c r="K36" s="11">
        <v>3</v>
      </c>
      <c r="L36" s="11">
        <v>0</v>
      </c>
      <c r="M36" s="4"/>
      <c r="N36" s="4"/>
      <c r="O36" s="4"/>
      <c r="P36" s="12" t="s">
        <v>62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</row>
    <row r="37" spans="1:255" x14ac:dyDescent="0.3">
      <c r="A37" s="10">
        <v>5</v>
      </c>
      <c r="B37" s="10" t="s">
        <v>70</v>
      </c>
      <c r="C37" s="80" t="s">
        <v>71</v>
      </c>
      <c r="D37" s="81"/>
      <c r="E37" s="81"/>
      <c r="F37" s="81"/>
      <c r="G37" s="81"/>
      <c r="H37" s="82"/>
      <c r="I37" s="11" t="s">
        <v>4</v>
      </c>
      <c r="J37" s="11">
        <v>2.7</v>
      </c>
      <c r="K37" s="11">
        <v>3</v>
      </c>
      <c r="L37" s="11">
        <v>8.1</v>
      </c>
      <c r="M37" s="4"/>
      <c r="N37" s="4"/>
      <c r="O37" s="4"/>
      <c r="P37" s="12" t="s">
        <v>62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</row>
    <row r="38" spans="1:255" x14ac:dyDescent="0.3">
      <c r="A38" s="10">
        <v>6</v>
      </c>
      <c r="B38" s="10" t="s">
        <v>72</v>
      </c>
      <c r="C38" s="80" t="s">
        <v>73</v>
      </c>
      <c r="D38" s="81"/>
      <c r="E38" s="81"/>
      <c r="F38" s="81"/>
      <c r="G38" s="81"/>
      <c r="H38" s="82"/>
      <c r="I38" s="11" t="s">
        <v>144</v>
      </c>
      <c r="J38" s="11">
        <v>0</v>
      </c>
      <c r="K38" s="11">
        <v>4</v>
      </c>
      <c r="L38" s="11">
        <f t="shared" si="1"/>
        <v>0</v>
      </c>
      <c r="M38" s="4"/>
      <c r="N38" s="4"/>
      <c r="O38" s="4"/>
      <c r="P38" s="12" t="s">
        <v>62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</row>
    <row r="39" spans="1:255" x14ac:dyDescent="0.3">
      <c r="A39" s="77" t="s">
        <v>42</v>
      </c>
      <c r="B39" s="78"/>
      <c r="C39" s="78"/>
      <c r="D39" s="78"/>
      <c r="E39" s="78"/>
      <c r="F39" s="78"/>
      <c r="G39" s="13"/>
      <c r="H39" s="13"/>
      <c r="I39" s="14"/>
      <c r="J39" s="15"/>
      <c r="K39" s="7">
        <f>SUM(K33:K38)</f>
        <v>17</v>
      </c>
      <c r="L39" s="7">
        <f>SUM(L33:L38)</f>
        <v>23.1</v>
      </c>
      <c r="M39" s="4"/>
      <c r="N39" s="4"/>
      <c r="O39" s="4"/>
      <c r="P39" s="12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</row>
    <row r="40" spans="1:255" x14ac:dyDescent="0.3">
      <c r="A40" s="89" t="s">
        <v>74</v>
      </c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1"/>
      <c r="M40" s="18"/>
      <c r="N40" s="18"/>
      <c r="O40" s="18"/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</row>
    <row r="41" spans="1:255" x14ac:dyDescent="0.3">
      <c r="A41" s="10">
        <v>1</v>
      </c>
      <c r="B41" s="10" t="s">
        <v>76</v>
      </c>
      <c r="C41" s="80" t="s">
        <v>77</v>
      </c>
      <c r="D41" s="81"/>
      <c r="E41" s="81"/>
      <c r="F41" s="81"/>
      <c r="G41" s="81"/>
      <c r="H41" s="82"/>
      <c r="I41" s="11" t="s">
        <v>2</v>
      </c>
      <c r="J41" s="11">
        <v>3</v>
      </c>
      <c r="K41" s="11">
        <v>2</v>
      </c>
      <c r="L41" s="11">
        <f t="shared" si="1"/>
        <v>6</v>
      </c>
      <c r="P41" s="12" t="s">
        <v>75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</row>
    <row r="42" spans="1:255" x14ac:dyDescent="0.3">
      <c r="A42" s="10">
        <v>2</v>
      </c>
      <c r="B42" s="10" t="s">
        <v>78</v>
      </c>
      <c r="C42" s="80" t="s">
        <v>79</v>
      </c>
      <c r="D42" s="81"/>
      <c r="E42" s="81"/>
      <c r="F42" s="81"/>
      <c r="G42" s="81"/>
      <c r="H42" s="81"/>
      <c r="I42" s="11" t="s">
        <v>63</v>
      </c>
      <c r="J42" s="11">
        <v>3.3</v>
      </c>
      <c r="K42" s="11">
        <v>2</v>
      </c>
      <c r="L42" s="11">
        <f t="shared" si="1"/>
        <v>6.6</v>
      </c>
      <c r="P42" s="12" t="s">
        <v>75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</row>
    <row r="43" spans="1:255" x14ac:dyDescent="0.3">
      <c r="A43" s="10">
        <v>3</v>
      </c>
      <c r="B43" s="10" t="s">
        <v>80</v>
      </c>
      <c r="C43" s="80" t="s">
        <v>81</v>
      </c>
      <c r="D43" s="81"/>
      <c r="E43" s="81"/>
      <c r="F43" s="81"/>
      <c r="G43" s="81"/>
      <c r="H43" s="81"/>
      <c r="I43" s="11" t="s">
        <v>144</v>
      </c>
      <c r="J43" s="11">
        <v>0</v>
      </c>
      <c r="K43" s="11">
        <v>3</v>
      </c>
      <c r="L43" s="11">
        <f t="shared" si="1"/>
        <v>0</v>
      </c>
      <c r="P43" s="12" t="s">
        <v>75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</row>
    <row r="44" spans="1:255" x14ac:dyDescent="0.3">
      <c r="A44" s="10">
        <v>4</v>
      </c>
      <c r="B44" s="10" t="s">
        <v>82</v>
      </c>
      <c r="C44" s="80" t="s">
        <v>83</v>
      </c>
      <c r="D44" s="81"/>
      <c r="E44" s="81"/>
      <c r="F44" s="81"/>
      <c r="G44" s="81"/>
      <c r="H44" s="81"/>
      <c r="I44" s="11" t="s">
        <v>10</v>
      </c>
      <c r="J44" s="11">
        <v>2</v>
      </c>
      <c r="K44" s="11">
        <v>3</v>
      </c>
      <c r="L44" s="11">
        <v>6</v>
      </c>
      <c r="P44" s="12" t="s">
        <v>75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</row>
    <row r="45" spans="1:255" x14ac:dyDescent="0.3">
      <c r="A45" s="10">
        <v>5</v>
      </c>
      <c r="B45" s="10" t="s">
        <v>84</v>
      </c>
      <c r="C45" s="80" t="s">
        <v>85</v>
      </c>
      <c r="D45" s="81"/>
      <c r="E45" s="81"/>
      <c r="F45" s="81"/>
      <c r="G45" s="81"/>
      <c r="H45" s="82"/>
      <c r="I45" s="11" t="s">
        <v>4</v>
      </c>
      <c r="J45" s="11">
        <v>2.7</v>
      </c>
      <c r="K45" s="11">
        <v>3</v>
      </c>
      <c r="L45" s="11">
        <v>8.1</v>
      </c>
      <c r="P45" s="12" t="s">
        <v>75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</row>
    <row r="46" spans="1:255" x14ac:dyDescent="0.3">
      <c r="A46" s="10">
        <v>6</v>
      </c>
      <c r="B46" s="10" t="s">
        <v>86</v>
      </c>
      <c r="C46" s="80" t="s">
        <v>87</v>
      </c>
      <c r="D46" s="81"/>
      <c r="E46" s="81"/>
      <c r="F46" s="81"/>
      <c r="G46" s="81"/>
      <c r="H46" s="82"/>
      <c r="I46" s="11" t="s">
        <v>144</v>
      </c>
      <c r="J46" s="11">
        <v>0</v>
      </c>
      <c r="K46" s="11">
        <v>4</v>
      </c>
      <c r="L46" s="11">
        <f t="shared" si="1"/>
        <v>0</v>
      </c>
      <c r="P46" s="12" t="s">
        <v>75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</row>
    <row r="47" spans="1:255" x14ac:dyDescent="0.3">
      <c r="A47" s="77" t="s">
        <v>42</v>
      </c>
      <c r="B47" s="78"/>
      <c r="C47" s="78"/>
      <c r="D47" s="78"/>
      <c r="E47" s="78"/>
      <c r="F47" s="78"/>
      <c r="G47" s="13"/>
      <c r="H47" s="13"/>
      <c r="I47" s="14"/>
      <c r="J47" s="15"/>
      <c r="K47" s="7">
        <f>SUM(K41:K46)</f>
        <v>17</v>
      </c>
      <c r="L47" s="7">
        <f>SUM(L41:L46)</f>
        <v>26.700000000000003</v>
      </c>
      <c r="P47" s="12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</row>
    <row r="48" spans="1:255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</row>
    <row r="49" spans="1:255" x14ac:dyDescent="0.3">
      <c r="A49" s="89" t="s">
        <v>88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1"/>
      <c r="M49" s="8"/>
      <c r="N49" s="8"/>
      <c r="O49" s="8"/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</row>
    <row r="50" spans="1:255" x14ac:dyDescent="0.3">
      <c r="A50" s="10">
        <v>1</v>
      </c>
      <c r="B50" s="10" t="s">
        <v>89</v>
      </c>
      <c r="C50" s="80" t="s">
        <v>90</v>
      </c>
      <c r="D50" s="81"/>
      <c r="E50" s="81"/>
      <c r="F50" s="81"/>
      <c r="G50" s="81"/>
      <c r="H50" s="82"/>
      <c r="I50" s="11" t="s">
        <v>63</v>
      </c>
      <c r="J50" s="11">
        <v>3.3</v>
      </c>
      <c r="K50" s="11">
        <v>1</v>
      </c>
      <c r="L50" s="11">
        <v>3.3</v>
      </c>
      <c r="P50" s="12" t="s">
        <v>91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</row>
    <row r="51" spans="1:255" x14ac:dyDescent="0.3">
      <c r="A51" s="10">
        <v>2</v>
      </c>
      <c r="B51" s="10" t="s">
        <v>92</v>
      </c>
      <c r="C51" s="80" t="s">
        <v>93</v>
      </c>
      <c r="D51" s="81"/>
      <c r="E51" s="81"/>
      <c r="F51" s="81"/>
      <c r="G51" s="81"/>
      <c r="H51" s="82"/>
      <c r="I51" s="11" t="s">
        <v>4</v>
      </c>
      <c r="J51" s="11">
        <v>2.7</v>
      </c>
      <c r="K51" s="11">
        <v>3</v>
      </c>
      <c r="L51" s="11">
        <f>J51*K51</f>
        <v>8.1000000000000014</v>
      </c>
      <c r="P51" s="12" t="s">
        <v>91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</row>
    <row r="52" spans="1:255" x14ac:dyDescent="0.3">
      <c r="A52" s="10">
        <v>3</v>
      </c>
      <c r="B52" s="10" t="s">
        <v>94</v>
      </c>
      <c r="C52" s="80" t="s">
        <v>95</v>
      </c>
      <c r="D52" s="81"/>
      <c r="E52" s="81"/>
      <c r="F52" s="81"/>
      <c r="G52" s="81"/>
      <c r="H52" s="82"/>
      <c r="I52" s="11" t="s">
        <v>63</v>
      </c>
      <c r="J52" s="11">
        <v>3.3</v>
      </c>
      <c r="K52" s="11">
        <v>3</v>
      </c>
      <c r="L52" s="11">
        <f>J52*K52</f>
        <v>9.8999999999999986</v>
      </c>
      <c r="P52" s="12" t="s">
        <v>91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</row>
    <row r="53" spans="1:255" x14ac:dyDescent="0.3">
      <c r="A53" s="10">
        <v>4</v>
      </c>
      <c r="B53" s="10" t="s">
        <v>96</v>
      </c>
      <c r="C53" s="80" t="s">
        <v>97</v>
      </c>
      <c r="D53" s="81"/>
      <c r="E53" s="81"/>
      <c r="F53" s="81"/>
      <c r="G53" s="81"/>
      <c r="H53" s="82"/>
      <c r="I53" s="11" t="s">
        <v>22</v>
      </c>
      <c r="J53" s="11">
        <v>4</v>
      </c>
      <c r="K53" s="11">
        <v>3</v>
      </c>
      <c r="L53" s="11">
        <f>J53*K53</f>
        <v>12</v>
      </c>
      <c r="P53" s="12" t="s">
        <v>91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</row>
    <row r="54" spans="1:255" x14ac:dyDescent="0.3">
      <c r="A54" s="10">
        <v>5</v>
      </c>
      <c r="B54" s="10" t="s">
        <v>98</v>
      </c>
      <c r="C54" s="19" t="s">
        <v>99</v>
      </c>
      <c r="D54" s="20"/>
      <c r="E54" s="20"/>
      <c r="F54" s="20"/>
      <c r="G54" s="20"/>
      <c r="H54" s="21"/>
      <c r="I54" s="11" t="s">
        <v>2</v>
      </c>
      <c r="J54" s="11">
        <f>VLOOKUP(I54,$N$7:$O$10,2,FALSE)</f>
        <v>3</v>
      </c>
      <c r="K54" s="11">
        <v>3</v>
      </c>
      <c r="L54" s="11">
        <f t="shared" ref="L54:L72" si="2">J54*K54</f>
        <v>9</v>
      </c>
      <c r="P54" s="12" t="s">
        <v>91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</row>
    <row r="55" spans="1:255" ht="16.5" customHeight="1" x14ac:dyDescent="0.3">
      <c r="A55" s="10">
        <v>6</v>
      </c>
      <c r="B55" s="10" t="s">
        <v>100</v>
      </c>
      <c r="C55" s="19" t="s">
        <v>101</v>
      </c>
      <c r="D55" s="20"/>
      <c r="E55" s="20"/>
      <c r="F55" s="20"/>
      <c r="G55" s="20"/>
      <c r="H55" s="21"/>
      <c r="I55" s="11" t="s">
        <v>2</v>
      </c>
      <c r="J55" s="11">
        <v>3</v>
      </c>
      <c r="K55" s="11">
        <v>4</v>
      </c>
      <c r="L55" s="11">
        <f t="shared" si="2"/>
        <v>12</v>
      </c>
      <c r="P55" s="12" t="s">
        <v>91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</row>
    <row r="56" spans="1:255" x14ac:dyDescent="0.3">
      <c r="A56" s="77" t="s">
        <v>42</v>
      </c>
      <c r="B56" s="78"/>
      <c r="C56" s="78"/>
      <c r="D56" s="78"/>
      <c r="E56" s="78"/>
      <c r="F56" s="78"/>
      <c r="G56" s="16"/>
      <c r="H56" s="16"/>
      <c r="I56" s="17"/>
      <c r="J56" s="15"/>
      <c r="K56" s="7">
        <f>SUM(K50:K55)</f>
        <v>17</v>
      </c>
      <c r="L56" s="7">
        <f>SUM(L50:L55)</f>
        <v>54.3</v>
      </c>
      <c r="P56" s="12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</row>
    <row r="57" spans="1:255" x14ac:dyDescent="0.3">
      <c r="B57" s="22"/>
      <c r="C57" s="22"/>
      <c r="D57" s="22"/>
      <c r="E57" s="23" t="s">
        <v>102</v>
      </c>
      <c r="F57" s="22"/>
      <c r="G57" s="22"/>
      <c r="H57" s="22"/>
      <c r="I57" s="22"/>
      <c r="J57" s="22"/>
      <c r="K57" s="22"/>
      <c r="L57" s="24"/>
      <c r="M57" s="8"/>
      <c r="N57" s="8"/>
      <c r="O57" s="8"/>
      <c r="P57" s="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</row>
    <row r="58" spans="1:255" x14ac:dyDescent="0.3">
      <c r="A58" s="10">
        <v>1</v>
      </c>
      <c r="B58" s="10" t="s">
        <v>103</v>
      </c>
      <c r="C58" s="19" t="s">
        <v>104</v>
      </c>
      <c r="D58" s="20"/>
      <c r="E58" s="20"/>
      <c r="F58" s="20"/>
      <c r="G58" s="20"/>
      <c r="H58" s="21"/>
      <c r="I58" s="25" t="s">
        <v>144</v>
      </c>
      <c r="J58" s="26">
        <v>0</v>
      </c>
      <c r="K58" s="11">
        <v>2</v>
      </c>
      <c r="L58" s="11">
        <v>0</v>
      </c>
      <c r="P58" s="12" t="s">
        <v>105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</row>
    <row r="59" spans="1:255" x14ac:dyDescent="0.3">
      <c r="A59" s="10">
        <v>2</v>
      </c>
      <c r="B59" s="10" t="s">
        <v>106</v>
      </c>
      <c r="C59" s="19" t="s">
        <v>107</v>
      </c>
      <c r="D59" s="20"/>
      <c r="E59" s="20"/>
      <c r="F59" s="20"/>
      <c r="G59" s="20"/>
      <c r="H59" s="21"/>
      <c r="I59" s="11" t="s">
        <v>144</v>
      </c>
      <c r="J59" s="11">
        <v>0</v>
      </c>
      <c r="K59" s="11">
        <v>2</v>
      </c>
      <c r="L59" s="11">
        <f t="shared" si="2"/>
        <v>0</v>
      </c>
      <c r="N59" s="4"/>
      <c r="O59" s="4"/>
      <c r="P59" s="12" t="s">
        <v>105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</row>
    <row r="60" spans="1:255" x14ac:dyDescent="0.3">
      <c r="A60" s="10">
        <v>3</v>
      </c>
      <c r="B60" s="10" t="s">
        <v>146</v>
      </c>
      <c r="C60" s="19" t="s">
        <v>145</v>
      </c>
      <c r="D60" s="20"/>
      <c r="E60" s="20"/>
      <c r="F60" s="20"/>
      <c r="G60" s="20"/>
      <c r="H60" s="21"/>
      <c r="I60" s="11" t="s">
        <v>144</v>
      </c>
      <c r="J60" s="11">
        <v>0</v>
      </c>
      <c r="K60" s="11">
        <v>3</v>
      </c>
      <c r="L60" s="11">
        <f t="shared" si="2"/>
        <v>0</v>
      </c>
      <c r="P60" s="12" t="s">
        <v>105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</row>
    <row r="61" spans="1:255" ht="17.25" customHeight="1" x14ac:dyDescent="0.3">
      <c r="A61" s="10">
        <v>4</v>
      </c>
      <c r="B61" s="10" t="s">
        <v>108</v>
      </c>
      <c r="C61" s="83" t="s">
        <v>109</v>
      </c>
      <c r="D61" s="84"/>
      <c r="E61" s="84"/>
      <c r="F61" s="84"/>
      <c r="G61" s="84"/>
      <c r="H61" s="27"/>
      <c r="I61" s="11" t="s">
        <v>144</v>
      </c>
      <c r="J61" s="11">
        <v>0</v>
      </c>
      <c r="K61" s="11">
        <v>3</v>
      </c>
      <c r="L61" s="11">
        <v>0</v>
      </c>
      <c r="P61" s="12" t="s">
        <v>105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</row>
    <row r="62" spans="1:255" x14ac:dyDescent="0.3">
      <c r="A62" s="10">
        <v>5</v>
      </c>
      <c r="B62" s="10" t="s">
        <v>110</v>
      </c>
      <c r="C62" s="19" t="s">
        <v>111</v>
      </c>
      <c r="D62" s="20"/>
      <c r="E62" s="20"/>
      <c r="F62" s="20"/>
      <c r="G62" s="20"/>
      <c r="H62" s="21"/>
      <c r="I62" s="11" t="s">
        <v>31</v>
      </c>
      <c r="J62" s="11">
        <v>1</v>
      </c>
      <c r="K62" s="11">
        <v>4</v>
      </c>
      <c r="L62" s="11">
        <f t="shared" si="2"/>
        <v>4</v>
      </c>
      <c r="P62" s="12" t="s">
        <v>105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</row>
    <row r="63" spans="1:255" x14ac:dyDescent="0.3">
      <c r="A63" s="10">
        <v>6</v>
      </c>
      <c r="B63" s="10" t="s">
        <v>112</v>
      </c>
      <c r="C63" s="19" t="s">
        <v>113</v>
      </c>
      <c r="D63" s="20"/>
      <c r="E63" s="20"/>
      <c r="F63" s="20"/>
      <c r="G63" s="20"/>
      <c r="H63" s="21"/>
      <c r="I63" s="11" t="s">
        <v>31</v>
      </c>
      <c r="J63" s="11">
        <v>1</v>
      </c>
      <c r="K63" s="11">
        <v>4</v>
      </c>
      <c r="L63" s="11">
        <f>J63*K63</f>
        <v>4</v>
      </c>
      <c r="P63" s="12" t="s">
        <v>105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</row>
    <row r="64" spans="1:255" x14ac:dyDescent="0.3">
      <c r="A64" s="10">
        <v>7</v>
      </c>
      <c r="B64" s="10" t="s">
        <v>114</v>
      </c>
      <c r="C64" s="19" t="s">
        <v>115</v>
      </c>
      <c r="D64" s="20"/>
      <c r="E64" s="20"/>
      <c r="F64" s="20"/>
      <c r="G64" s="20"/>
      <c r="H64" s="21"/>
      <c r="I64" s="11" t="s">
        <v>144</v>
      </c>
      <c r="J64" s="11">
        <v>0</v>
      </c>
      <c r="K64" s="11">
        <v>4</v>
      </c>
      <c r="L64" s="11">
        <f t="shared" si="2"/>
        <v>0</v>
      </c>
      <c r="P64" s="12" t="s">
        <v>105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</row>
    <row r="65" spans="1:255" x14ac:dyDescent="0.3">
      <c r="A65" s="77" t="s">
        <v>42</v>
      </c>
      <c r="B65" s="78"/>
      <c r="C65" s="78"/>
      <c r="D65" s="78"/>
      <c r="E65" s="78"/>
      <c r="F65" s="78"/>
      <c r="G65" s="16"/>
      <c r="H65" s="16"/>
      <c r="I65" s="17"/>
      <c r="J65" s="15"/>
      <c r="K65" s="7">
        <f>SUM(K58:K64)</f>
        <v>22</v>
      </c>
      <c r="L65" s="7">
        <f>SUM(L58:L64)</f>
        <v>8</v>
      </c>
      <c r="P65" s="1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</row>
    <row r="66" spans="1:255" x14ac:dyDescent="0.3">
      <c r="A66" s="4"/>
      <c r="B66" s="22"/>
      <c r="C66" s="22"/>
      <c r="D66" s="22"/>
      <c r="E66" s="23" t="s">
        <v>116</v>
      </c>
      <c r="F66" s="22"/>
      <c r="G66" s="22"/>
      <c r="H66" s="22"/>
      <c r="I66" s="22"/>
      <c r="J66" s="22"/>
      <c r="K66" s="22"/>
      <c r="L66" s="24"/>
      <c r="M66" s="8"/>
      <c r="N66" s="8"/>
      <c r="O66" s="8"/>
      <c r="P66" s="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</row>
    <row r="67" spans="1:255" x14ac:dyDescent="0.3">
      <c r="A67" s="10">
        <v>1</v>
      </c>
      <c r="B67" s="10" t="s">
        <v>117</v>
      </c>
      <c r="C67" s="19" t="s">
        <v>118</v>
      </c>
      <c r="D67" s="20"/>
      <c r="E67" s="20"/>
      <c r="F67" s="20"/>
      <c r="G67" s="20"/>
      <c r="H67" s="21"/>
      <c r="I67" s="11" t="s">
        <v>2</v>
      </c>
      <c r="J67" s="11">
        <v>3</v>
      </c>
      <c r="K67" s="11">
        <v>2</v>
      </c>
      <c r="L67" s="11">
        <f t="shared" si="2"/>
        <v>6</v>
      </c>
      <c r="P67" s="12" t="s">
        <v>119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</row>
    <row r="68" spans="1:255" x14ac:dyDescent="0.3">
      <c r="A68" s="10">
        <v>2</v>
      </c>
      <c r="B68" s="10" t="s">
        <v>120</v>
      </c>
      <c r="C68" s="19" t="s">
        <v>121</v>
      </c>
      <c r="D68" s="20"/>
      <c r="E68" s="20"/>
      <c r="F68" s="20"/>
      <c r="G68" s="20"/>
      <c r="H68" s="21"/>
      <c r="I68" s="11" t="s">
        <v>23</v>
      </c>
      <c r="J68" s="11">
        <v>3.7</v>
      </c>
      <c r="K68" s="11">
        <v>2</v>
      </c>
      <c r="L68" s="11">
        <f t="shared" si="2"/>
        <v>7.4</v>
      </c>
      <c r="O68" s="28"/>
      <c r="P68" s="12" t="s">
        <v>119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</row>
    <row r="69" spans="1:255" x14ac:dyDescent="0.3">
      <c r="A69" s="10">
        <v>3</v>
      </c>
      <c r="B69" s="10" t="s">
        <v>122</v>
      </c>
      <c r="C69" s="19" t="s">
        <v>123</v>
      </c>
      <c r="D69" s="20"/>
      <c r="E69" s="20"/>
      <c r="F69" s="20"/>
      <c r="G69" s="20"/>
      <c r="H69" s="21"/>
      <c r="I69" s="11" t="s">
        <v>7</v>
      </c>
      <c r="J69" s="11">
        <v>2.2999999999999998</v>
      </c>
      <c r="K69" s="11">
        <v>2</v>
      </c>
      <c r="L69" s="11">
        <f t="shared" si="2"/>
        <v>4.5999999999999996</v>
      </c>
      <c r="O69" s="28"/>
      <c r="P69" s="12" t="s">
        <v>119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</row>
    <row r="70" spans="1:255" x14ac:dyDescent="0.3">
      <c r="A70" s="10">
        <v>4</v>
      </c>
      <c r="B70" s="10" t="s">
        <v>124</v>
      </c>
      <c r="C70" s="19" t="s">
        <v>125</v>
      </c>
      <c r="D70" s="20"/>
      <c r="E70" s="20"/>
      <c r="F70" s="20"/>
      <c r="G70" s="20"/>
      <c r="H70" s="21"/>
      <c r="I70" s="11" t="s">
        <v>2</v>
      </c>
      <c r="J70" s="11">
        <v>3</v>
      </c>
      <c r="K70" s="11">
        <v>3</v>
      </c>
      <c r="L70" s="11">
        <f t="shared" si="2"/>
        <v>9</v>
      </c>
      <c r="P70" s="12" t="s">
        <v>119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</row>
    <row r="71" spans="1:255" x14ac:dyDescent="0.3">
      <c r="A71" s="10">
        <v>5</v>
      </c>
      <c r="B71" s="10" t="s">
        <v>89</v>
      </c>
      <c r="C71" s="51" t="s">
        <v>90</v>
      </c>
      <c r="D71" s="52"/>
      <c r="E71" s="52"/>
      <c r="F71" s="52"/>
      <c r="G71" s="52"/>
      <c r="H71" s="53"/>
      <c r="I71" s="11" t="s">
        <v>63</v>
      </c>
      <c r="J71" s="11">
        <v>3.3</v>
      </c>
      <c r="K71" s="11">
        <v>1</v>
      </c>
      <c r="L71" s="11">
        <f t="shared" si="2"/>
        <v>3.3</v>
      </c>
      <c r="P71" s="12" t="s">
        <v>119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</row>
    <row r="72" spans="1:255" x14ac:dyDescent="0.3">
      <c r="A72" s="10">
        <v>6</v>
      </c>
      <c r="B72" s="10" t="s">
        <v>126</v>
      </c>
      <c r="C72" s="19" t="s">
        <v>127</v>
      </c>
      <c r="D72" s="20"/>
      <c r="E72" s="20"/>
      <c r="F72" s="20"/>
      <c r="G72" s="20"/>
      <c r="H72" s="21"/>
      <c r="I72" s="11" t="s">
        <v>23</v>
      </c>
      <c r="J72" s="11">
        <v>3.7</v>
      </c>
      <c r="K72" s="11">
        <v>3</v>
      </c>
      <c r="L72" s="11">
        <f t="shared" si="2"/>
        <v>11.100000000000001</v>
      </c>
      <c r="P72" s="12" t="s">
        <v>119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</row>
    <row r="73" spans="1:255" x14ac:dyDescent="0.3">
      <c r="A73" s="77" t="s">
        <v>42</v>
      </c>
      <c r="B73" s="78"/>
      <c r="C73" s="78"/>
      <c r="D73" s="78"/>
      <c r="E73" s="78"/>
      <c r="F73" s="78"/>
      <c r="G73" s="16"/>
      <c r="H73" s="16"/>
      <c r="I73" s="17"/>
      <c r="J73" s="15"/>
      <c r="K73" s="7">
        <f>SUM(K67:K72)</f>
        <v>13</v>
      </c>
      <c r="L73" s="7">
        <f>SUM(L67:L72)</f>
        <v>41.400000000000006</v>
      </c>
      <c r="P73" s="12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</row>
    <row r="74" spans="1:255" x14ac:dyDescent="0.3">
      <c r="A74" s="4"/>
      <c r="B74" s="22"/>
      <c r="C74" s="22"/>
      <c r="D74" s="22"/>
      <c r="E74" s="23" t="s">
        <v>147</v>
      </c>
      <c r="F74" s="22"/>
      <c r="G74" s="22"/>
      <c r="H74" s="22"/>
      <c r="I74" s="22"/>
      <c r="J74" s="22"/>
      <c r="K74" s="22"/>
      <c r="L74" s="24"/>
      <c r="M74" s="8"/>
      <c r="N74" s="8"/>
      <c r="O74" s="8"/>
      <c r="P74" s="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</row>
    <row r="75" spans="1:255" x14ac:dyDescent="0.3">
      <c r="A75" s="10">
        <v>1</v>
      </c>
      <c r="B75" s="10" t="s">
        <v>130</v>
      </c>
      <c r="C75" s="80" t="s">
        <v>131</v>
      </c>
      <c r="D75" s="81"/>
      <c r="E75" s="81"/>
      <c r="F75" s="81"/>
      <c r="G75" s="81"/>
      <c r="H75" s="82"/>
      <c r="I75" s="11">
        <v>0</v>
      </c>
      <c r="J75" s="11">
        <v>0</v>
      </c>
      <c r="K75" s="11">
        <v>4</v>
      </c>
      <c r="L75" s="11">
        <v>0</v>
      </c>
      <c r="P75" s="12" t="s">
        <v>129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</row>
    <row r="76" spans="1:255" x14ac:dyDescent="0.3">
      <c r="A76" s="10">
        <v>2</v>
      </c>
      <c r="B76" s="10" t="s">
        <v>128</v>
      </c>
      <c r="C76" s="85" t="s">
        <v>139</v>
      </c>
      <c r="D76" s="85"/>
      <c r="E76" s="85"/>
      <c r="F76" s="85"/>
      <c r="G76" s="85"/>
      <c r="H76" s="85"/>
      <c r="I76" s="11" t="s">
        <v>144</v>
      </c>
      <c r="J76" s="11">
        <v>0</v>
      </c>
      <c r="K76" s="11">
        <v>4</v>
      </c>
      <c r="L76" s="11">
        <v>0</v>
      </c>
      <c r="P76" s="12" t="s">
        <v>129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</row>
    <row r="77" spans="1:255" x14ac:dyDescent="0.3">
      <c r="A77" s="10">
        <v>3</v>
      </c>
      <c r="B77" s="10" t="s">
        <v>132</v>
      </c>
      <c r="C77" s="85" t="s">
        <v>133</v>
      </c>
      <c r="D77" s="85"/>
      <c r="E77" s="85"/>
      <c r="F77" s="85"/>
      <c r="G77" s="85"/>
      <c r="H77" s="85"/>
      <c r="I77" s="11" t="s">
        <v>22</v>
      </c>
      <c r="J77" s="11">
        <v>4</v>
      </c>
      <c r="K77" s="11">
        <v>1</v>
      </c>
      <c r="L77" s="11">
        <v>4</v>
      </c>
      <c r="P77" s="12" t="s">
        <v>129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</row>
    <row r="78" spans="1:255" x14ac:dyDescent="0.3">
      <c r="A78" s="10">
        <v>4</v>
      </c>
      <c r="B78" s="10" t="s">
        <v>148</v>
      </c>
      <c r="C78" s="51" t="s">
        <v>107</v>
      </c>
      <c r="D78" s="52"/>
      <c r="E78" s="52"/>
      <c r="F78" s="52"/>
      <c r="G78" s="52"/>
      <c r="H78" s="53"/>
      <c r="I78" s="11" t="s">
        <v>23</v>
      </c>
      <c r="J78" s="11">
        <v>3.7</v>
      </c>
      <c r="K78" s="11">
        <v>2</v>
      </c>
      <c r="L78" s="11">
        <f>J78*K78</f>
        <v>7.4</v>
      </c>
      <c r="P78" s="12" t="s">
        <v>129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</row>
    <row r="79" spans="1:255" x14ac:dyDescent="0.3">
      <c r="A79" s="10">
        <v>5</v>
      </c>
      <c r="B79" s="10" t="s">
        <v>55</v>
      </c>
      <c r="C79" s="51" t="s">
        <v>56</v>
      </c>
      <c r="D79" s="52"/>
      <c r="E79" s="52"/>
      <c r="F79" s="52"/>
      <c r="G79" s="52"/>
      <c r="H79" s="53"/>
      <c r="I79" s="11" t="s">
        <v>23</v>
      </c>
      <c r="J79" s="11">
        <v>3.7</v>
      </c>
      <c r="K79" s="11">
        <v>3</v>
      </c>
      <c r="L79" s="11">
        <f>J79*K79</f>
        <v>11.100000000000001</v>
      </c>
      <c r="P79" s="12" t="s">
        <v>129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</row>
    <row r="80" spans="1:255" x14ac:dyDescent="0.3">
      <c r="A80" s="10">
        <v>6</v>
      </c>
      <c r="B80" s="10" t="s">
        <v>86</v>
      </c>
      <c r="C80" s="51" t="s">
        <v>87</v>
      </c>
      <c r="D80" s="52"/>
      <c r="E80" s="52"/>
      <c r="F80" s="52"/>
      <c r="G80" s="52"/>
      <c r="H80" s="53"/>
      <c r="I80" s="11" t="s">
        <v>63</v>
      </c>
      <c r="J80" s="11">
        <v>3.3</v>
      </c>
      <c r="K80" s="11">
        <v>4</v>
      </c>
      <c r="L80" s="11">
        <f t="shared" ref="L80:L81" si="3">J80*K80</f>
        <v>13.2</v>
      </c>
      <c r="P80" s="12" t="s">
        <v>129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</row>
    <row r="81" spans="1:255" x14ac:dyDescent="0.3">
      <c r="A81" s="10">
        <v>7</v>
      </c>
      <c r="B81" s="10" t="s">
        <v>114</v>
      </c>
      <c r="C81" s="51" t="s">
        <v>115</v>
      </c>
      <c r="D81" s="52"/>
      <c r="E81" s="52"/>
      <c r="F81" s="52"/>
      <c r="G81" s="52"/>
      <c r="H81" s="53"/>
      <c r="I81" s="11" t="s">
        <v>2</v>
      </c>
      <c r="J81" s="11">
        <v>3</v>
      </c>
      <c r="K81" s="11">
        <v>4</v>
      </c>
      <c r="L81" s="11">
        <f t="shared" si="3"/>
        <v>12</v>
      </c>
      <c r="P81" s="12" t="s">
        <v>129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</row>
    <row r="82" spans="1:255" x14ac:dyDescent="0.3">
      <c r="A82" s="10">
        <v>8</v>
      </c>
      <c r="B82" s="10" t="s">
        <v>103</v>
      </c>
      <c r="C82" s="86" t="s">
        <v>104</v>
      </c>
      <c r="D82" s="87"/>
      <c r="E82" s="87"/>
      <c r="F82" s="87"/>
      <c r="G82" s="87"/>
      <c r="H82" s="88"/>
      <c r="I82" s="11" t="s">
        <v>23</v>
      </c>
      <c r="J82" s="11">
        <v>3.7</v>
      </c>
      <c r="K82" s="11">
        <v>2</v>
      </c>
      <c r="L82" s="11">
        <f>J82*K82</f>
        <v>7.4</v>
      </c>
      <c r="P82" s="12" t="s">
        <v>129</v>
      </c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</row>
    <row r="83" spans="1:255" x14ac:dyDescent="0.3">
      <c r="A83" s="77" t="s">
        <v>42</v>
      </c>
      <c r="B83" s="78"/>
      <c r="C83" s="78"/>
      <c r="D83" s="78"/>
      <c r="E83" s="78"/>
      <c r="F83" s="78"/>
      <c r="G83" s="78"/>
      <c r="H83" s="78"/>
      <c r="I83" s="79"/>
      <c r="J83" s="30"/>
      <c r="K83" s="30">
        <f>SUM(K75:K82)</f>
        <v>24</v>
      </c>
      <c r="L83" s="57">
        <f>SUM(L75:L82)</f>
        <v>55.1</v>
      </c>
      <c r="M83" s="32">
        <f>SUM(K52:K82)</f>
        <v>124</v>
      </c>
      <c r="N83" s="30">
        <f>SUM(L52:L82)</f>
        <v>251.1</v>
      </c>
      <c r="O83" s="4"/>
      <c r="P83" s="12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</row>
    <row r="84" spans="1:255" x14ac:dyDescent="0.3">
      <c r="A84" s="4"/>
      <c r="B84" s="55"/>
      <c r="C84" s="55"/>
      <c r="D84" s="55"/>
      <c r="E84" s="54" t="s">
        <v>149</v>
      </c>
      <c r="F84" s="55"/>
      <c r="G84" s="55"/>
      <c r="H84" s="55"/>
      <c r="I84" s="55"/>
      <c r="J84" s="55"/>
      <c r="K84" s="55"/>
      <c r="L84" s="56"/>
      <c r="M84" s="8"/>
      <c r="N84" s="8"/>
      <c r="O84" s="8"/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</row>
    <row r="85" spans="1:255" ht="20.25" customHeight="1" x14ac:dyDescent="0.3">
      <c r="A85" s="10">
        <v>1</v>
      </c>
      <c r="B85" s="10" t="s">
        <v>60</v>
      </c>
      <c r="C85" s="51" t="s">
        <v>61</v>
      </c>
      <c r="D85" s="52"/>
      <c r="E85" s="52"/>
      <c r="F85" s="52"/>
      <c r="G85" s="52"/>
      <c r="H85" s="53"/>
      <c r="I85" s="11" t="s">
        <v>63</v>
      </c>
      <c r="J85" s="11">
        <v>3.3</v>
      </c>
      <c r="K85" s="11">
        <v>1</v>
      </c>
      <c r="L85" s="11">
        <f>J85*K85</f>
        <v>3.3</v>
      </c>
      <c r="P85" s="12" t="s">
        <v>157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</row>
    <row r="86" spans="1:255" ht="16.5" hidden="1" customHeight="1" x14ac:dyDescent="0.3">
      <c r="A86" s="10">
        <v>2</v>
      </c>
      <c r="B86" s="10" t="s">
        <v>128</v>
      </c>
      <c r="C86" s="58" t="s">
        <v>139</v>
      </c>
      <c r="D86" s="58"/>
      <c r="E86" s="58"/>
      <c r="F86" s="58"/>
      <c r="G86" s="58"/>
      <c r="H86" s="58"/>
      <c r="I86" s="11" t="s">
        <v>144</v>
      </c>
      <c r="J86" s="11">
        <v>0</v>
      </c>
      <c r="K86" s="11">
        <v>4</v>
      </c>
      <c r="L86" s="11">
        <f t="shared" ref="L86:L91" si="4">J86*K86</f>
        <v>0</v>
      </c>
      <c r="P86" s="12" t="s">
        <v>158</v>
      </c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</row>
    <row r="87" spans="1:255" x14ac:dyDescent="0.3">
      <c r="A87" s="10">
        <v>2</v>
      </c>
      <c r="B87" s="10" t="s">
        <v>150</v>
      </c>
      <c r="C87" s="33" t="s">
        <v>151</v>
      </c>
      <c r="D87" s="59"/>
      <c r="E87" s="59"/>
      <c r="F87" s="59"/>
      <c r="G87" s="59"/>
      <c r="H87" s="60"/>
      <c r="I87" s="11" t="s">
        <v>23</v>
      </c>
      <c r="J87" s="11">
        <v>3.7</v>
      </c>
      <c r="K87" s="11">
        <v>2</v>
      </c>
      <c r="L87" s="11">
        <f t="shared" si="4"/>
        <v>7.4</v>
      </c>
      <c r="P87" s="12" t="s">
        <v>157</v>
      </c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</row>
    <row r="88" spans="1:255" x14ac:dyDescent="0.3">
      <c r="A88" s="10">
        <v>3</v>
      </c>
      <c r="B88" s="10" t="s">
        <v>66</v>
      </c>
      <c r="C88" s="51" t="s">
        <v>67</v>
      </c>
      <c r="D88" s="52"/>
      <c r="E88" s="52"/>
      <c r="F88" s="52"/>
      <c r="G88" s="52"/>
      <c r="H88" s="53"/>
      <c r="I88" s="11" t="s">
        <v>22</v>
      </c>
      <c r="J88" s="11">
        <v>4</v>
      </c>
      <c r="K88" s="11">
        <v>3</v>
      </c>
      <c r="L88" s="11">
        <f t="shared" si="4"/>
        <v>12</v>
      </c>
      <c r="P88" s="12" t="s">
        <v>157</v>
      </c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</row>
    <row r="89" spans="1:255" x14ac:dyDescent="0.3">
      <c r="A89" s="10">
        <v>4</v>
      </c>
      <c r="B89" s="10" t="s">
        <v>66</v>
      </c>
      <c r="C89" s="51" t="s">
        <v>152</v>
      </c>
      <c r="D89" s="52"/>
      <c r="E89" s="52"/>
      <c r="F89" s="52"/>
      <c r="G89" s="52"/>
      <c r="H89" s="53"/>
      <c r="I89" s="11" t="s">
        <v>22</v>
      </c>
      <c r="J89" s="11">
        <v>4</v>
      </c>
      <c r="K89" s="11">
        <v>3</v>
      </c>
      <c r="L89" s="11">
        <f t="shared" si="4"/>
        <v>12</v>
      </c>
      <c r="P89" s="12" t="s">
        <v>157</v>
      </c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</row>
    <row r="90" spans="1:255" x14ac:dyDescent="0.3">
      <c r="A90" s="10">
        <v>5</v>
      </c>
      <c r="B90" s="10" t="s">
        <v>153</v>
      </c>
      <c r="C90" s="51" t="s">
        <v>154</v>
      </c>
      <c r="D90" s="52"/>
      <c r="E90" s="52"/>
      <c r="F90" s="52"/>
      <c r="G90" s="52"/>
      <c r="H90" s="53"/>
      <c r="I90" s="11" t="s">
        <v>23</v>
      </c>
      <c r="J90" s="11">
        <v>3.7</v>
      </c>
      <c r="K90" s="11">
        <v>3</v>
      </c>
      <c r="L90" s="11">
        <f t="shared" si="4"/>
        <v>11.100000000000001</v>
      </c>
      <c r="P90" s="12" t="s">
        <v>157</v>
      </c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</row>
    <row r="91" spans="1:255" x14ac:dyDescent="0.3">
      <c r="A91" s="62">
        <v>6</v>
      </c>
      <c r="B91" s="62" t="s">
        <v>155</v>
      </c>
      <c r="C91" s="66" t="s">
        <v>156</v>
      </c>
      <c r="D91" s="67"/>
      <c r="E91" s="67"/>
      <c r="F91" s="67"/>
      <c r="G91" s="67"/>
      <c r="H91" s="68"/>
      <c r="I91" s="29" t="s">
        <v>22</v>
      </c>
      <c r="J91" s="29">
        <v>4</v>
      </c>
      <c r="K91" s="29">
        <v>3</v>
      </c>
      <c r="L91" s="29">
        <f t="shared" si="4"/>
        <v>12</v>
      </c>
      <c r="P91" s="12" t="s">
        <v>157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</row>
    <row r="92" spans="1:255" x14ac:dyDescent="0.3">
      <c r="A92" s="11">
        <v>7</v>
      </c>
      <c r="B92" s="11" t="s">
        <v>130</v>
      </c>
      <c r="C92" s="69" t="s">
        <v>73</v>
      </c>
      <c r="D92" s="70"/>
      <c r="E92" s="70"/>
      <c r="F92" s="70"/>
      <c r="G92" s="70"/>
      <c r="H92" s="71"/>
      <c r="I92" s="11" t="s">
        <v>23</v>
      </c>
      <c r="J92" s="11">
        <v>3.7</v>
      </c>
      <c r="K92" s="11">
        <v>4</v>
      </c>
      <c r="L92" s="11">
        <f>J92*K92</f>
        <v>14.8</v>
      </c>
      <c r="M92" s="31"/>
      <c r="N92" s="31"/>
      <c r="O92" s="31"/>
      <c r="P92" s="12" t="s">
        <v>157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</row>
    <row r="93" spans="1:255" x14ac:dyDescent="0.3">
      <c r="A93" s="74">
        <v>8</v>
      </c>
      <c r="B93" s="74" t="s">
        <v>130</v>
      </c>
      <c r="C93" s="75" t="s">
        <v>131</v>
      </c>
      <c r="D93" s="72"/>
      <c r="E93" s="72"/>
      <c r="F93" s="72"/>
      <c r="G93" s="72"/>
      <c r="H93" s="73"/>
      <c r="I93" s="74" t="s">
        <v>143</v>
      </c>
      <c r="J93" s="74">
        <v>0</v>
      </c>
      <c r="K93" s="74">
        <v>4</v>
      </c>
      <c r="L93" s="113">
        <v>0</v>
      </c>
      <c r="M93" s="12"/>
      <c r="N93" s="12"/>
      <c r="O93" s="12"/>
      <c r="P93" s="12" t="s">
        <v>157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</row>
    <row r="94" spans="1:255" x14ac:dyDescent="0.3">
      <c r="A94" s="77" t="s">
        <v>42</v>
      </c>
      <c r="B94" s="78"/>
      <c r="C94" s="78"/>
      <c r="D94" s="78"/>
      <c r="E94" s="78"/>
      <c r="F94" s="78"/>
      <c r="G94" s="78"/>
      <c r="H94" s="78"/>
      <c r="I94" s="79"/>
      <c r="J94" s="61"/>
      <c r="K94" s="63">
        <f>K85+K87+K88+K89+K90+K91+K92+K93</f>
        <v>23</v>
      </c>
      <c r="L94" s="6">
        <f>SUM(L85:L93)</f>
        <v>72.600000000000009</v>
      </c>
      <c r="M94" s="64">
        <f>SUM(K63:K92)</f>
        <v>127</v>
      </c>
      <c r="N94" s="63">
        <f>SUM(L63:L92)</f>
        <v>277.60000000000002</v>
      </c>
      <c r="O94" s="4"/>
      <c r="P94" s="6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</row>
    <row r="95" spans="1:255" x14ac:dyDescent="0.3">
      <c r="A95" s="104" t="s">
        <v>165</v>
      </c>
      <c r="B95" s="105"/>
      <c r="C95" s="105"/>
      <c r="D95" s="105"/>
      <c r="E95" s="105" t="s">
        <v>1</v>
      </c>
      <c r="F95" s="115">
        <v>129</v>
      </c>
      <c r="G95" s="105"/>
      <c r="H95" s="105"/>
      <c r="I95" s="105"/>
      <c r="J95" s="105"/>
      <c r="K95" s="106"/>
      <c r="L95" s="107"/>
      <c r="M95" s="4"/>
      <c r="N95" s="4"/>
      <c r="O95" s="4"/>
      <c r="P95" s="108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</row>
    <row r="96" spans="1:255" x14ac:dyDescent="0.3">
      <c r="A96" s="103" t="s">
        <v>164</v>
      </c>
      <c r="B96" s="72"/>
      <c r="C96" s="72"/>
      <c r="D96" s="72"/>
      <c r="E96" s="72" t="s">
        <v>1</v>
      </c>
      <c r="F96" s="114">
        <f>L22+L31+L39+L47+L56+L65+L73+L83+L94</f>
        <v>385.6</v>
      </c>
      <c r="G96" s="72"/>
      <c r="H96" s="72"/>
      <c r="I96" s="72"/>
      <c r="J96" s="72"/>
      <c r="K96" s="73"/>
      <c r="L96" s="12"/>
      <c r="M96" s="12"/>
      <c r="N96" s="12"/>
      <c r="O96" s="12"/>
      <c r="P96" s="12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</row>
    <row r="97" spans="1:255" x14ac:dyDescent="0.3">
      <c r="A97" s="34" t="s">
        <v>134</v>
      </c>
      <c r="B97" s="35"/>
      <c r="C97" s="35" t="s">
        <v>1</v>
      </c>
      <c r="D97" s="109"/>
      <c r="E97" s="35"/>
      <c r="F97" s="35"/>
      <c r="G97" s="35"/>
      <c r="H97" s="35"/>
      <c r="I97" s="35"/>
      <c r="J97" s="110"/>
      <c r="K97" s="111">
        <f>SUM(K46:K83)</f>
        <v>173</v>
      </c>
      <c r="L97" s="112"/>
      <c r="O97" s="4"/>
      <c r="P97" s="6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</row>
    <row r="98" spans="1:255" x14ac:dyDescent="0.3">
      <c r="A98" s="34" t="s">
        <v>135</v>
      </c>
      <c r="B98" s="35"/>
      <c r="C98" s="35" t="s">
        <v>1</v>
      </c>
      <c r="D98" s="36"/>
      <c r="E98" s="35"/>
      <c r="F98" s="35"/>
      <c r="G98" s="35"/>
      <c r="H98" s="35"/>
      <c r="I98" s="35"/>
      <c r="J98" s="35"/>
      <c r="K98" s="37"/>
      <c r="L98" s="31"/>
      <c r="O98" s="4"/>
      <c r="P98" s="12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</row>
    <row r="99" spans="1:255" x14ac:dyDescent="0.3">
      <c r="A99" s="38"/>
      <c r="B99" s="38"/>
      <c r="C99" s="38"/>
      <c r="D99" s="38"/>
      <c r="E99" s="38"/>
      <c r="F99" s="38"/>
      <c r="G99" s="39" t="s">
        <v>161</v>
      </c>
      <c r="H99" s="3"/>
      <c r="I99" s="39"/>
      <c r="J99" s="40"/>
      <c r="K99" s="4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</row>
    <row r="100" spans="1:255" x14ac:dyDescent="0.3">
      <c r="A100" s="38"/>
      <c r="B100" s="38"/>
      <c r="C100" s="38"/>
      <c r="D100" s="38"/>
      <c r="E100" s="38"/>
      <c r="F100" s="38"/>
      <c r="G100" s="42"/>
      <c r="I100" s="42"/>
      <c r="J100" s="40"/>
      <c r="K100" s="4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</row>
    <row r="101" spans="1:255" x14ac:dyDescent="0.3">
      <c r="A101" s="43" t="s">
        <v>136</v>
      </c>
      <c r="B101" s="43"/>
      <c r="C101" s="43"/>
      <c r="D101" s="38"/>
      <c r="E101" s="38"/>
      <c r="F101" s="38"/>
      <c r="G101" s="38"/>
      <c r="I101" s="38"/>
      <c r="J101" s="41"/>
      <c r="K101" s="41"/>
      <c r="L101" s="4"/>
      <c r="M101" s="4"/>
      <c r="N101" s="4"/>
      <c r="O101" s="4"/>
      <c r="P101" s="4"/>
    </row>
    <row r="102" spans="1:255" x14ac:dyDescent="0.3">
      <c r="A102" s="38" t="s">
        <v>137</v>
      </c>
      <c r="B102" s="2"/>
      <c r="C102" s="38"/>
      <c r="D102" s="41"/>
      <c r="E102" s="38"/>
      <c r="F102" s="38"/>
      <c r="G102" s="38" t="s">
        <v>138</v>
      </c>
      <c r="I102" s="38"/>
      <c r="J102" s="41"/>
      <c r="K102" s="41"/>
      <c r="L102" s="4"/>
      <c r="M102" s="4"/>
      <c r="N102" s="4"/>
      <c r="O102" s="4"/>
      <c r="P102" s="4"/>
    </row>
    <row r="103" spans="1:255" x14ac:dyDescent="0.3">
      <c r="A103" s="43"/>
      <c r="B103" s="43"/>
      <c r="C103" s="43"/>
      <c r="D103" s="38"/>
      <c r="E103" s="38"/>
      <c r="F103" s="38"/>
      <c r="G103" s="38"/>
      <c r="I103" s="38"/>
      <c r="J103" s="41"/>
      <c r="K103" s="41"/>
      <c r="L103" s="4"/>
      <c r="M103" s="4"/>
      <c r="N103" s="4"/>
      <c r="O103" s="4"/>
      <c r="P103" s="4"/>
      <c r="Q103" s="4"/>
    </row>
    <row r="104" spans="1:255" x14ac:dyDescent="0.3">
      <c r="A104" s="43"/>
      <c r="B104" s="43"/>
      <c r="C104" s="43"/>
      <c r="D104" s="38"/>
      <c r="E104" s="38"/>
      <c r="F104" s="38"/>
      <c r="G104" s="38"/>
      <c r="I104" s="38"/>
      <c r="J104" s="41"/>
      <c r="K104" s="41"/>
      <c r="L104" s="4"/>
      <c r="M104" s="4"/>
      <c r="N104" s="4"/>
      <c r="O104" s="4"/>
      <c r="P104" s="4"/>
      <c r="Q104" s="4"/>
    </row>
    <row r="105" spans="1:255" x14ac:dyDescent="0.3">
      <c r="A105" s="43"/>
      <c r="B105" s="43"/>
      <c r="C105" s="43"/>
      <c r="D105" s="38"/>
      <c r="E105" s="38"/>
      <c r="F105" s="38"/>
      <c r="G105" s="38"/>
      <c r="I105" s="38"/>
      <c r="J105" s="44"/>
      <c r="K105" s="45"/>
      <c r="L105" s="4"/>
      <c r="M105" s="4"/>
      <c r="N105" s="4"/>
      <c r="O105" s="4"/>
      <c r="P105" s="4"/>
      <c r="Q105" s="4"/>
    </row>
    <row r="106" spans="1:255" x14ac:dyDescent="0.3">
      <c r="A106" s="43"/>
      <c r="B106" s="43"/>
      <c r="C106" s="43"/>
      <c r="D106" s="38"/>
      <c r="E106" s="38"/>
      <c r="F106" s="38"/>
      <c r="G106" s="38"/>
      <c r="I106" s="38"/>
      <c r="J106" s="41"/>
      <c r="K106" s="41"/>
      <c r="L106" s="4"/>
      <c r="M106" s="4"/>
      <c r="N106" s="4"/>
      <c r="O106" s="4"/>
      <c r="P106" s="4"/>
      <c r="Q106" s="4"/>
    </row>
    <row r="107" spans="1:255" x14ac:dyDescent="0.3">
      <c r="A107" s="43"/>
      <c r="B107" s="43"/>
      <c r="C107" s="43"/>
      <c r="D107" s="38"/>
      <c r="E107" s="38"/>
      <c r="F107" s="38"/>
      <c r="G107" s="38"/>
      <c r="I107" s="38"/>
      <c r="J107" s="41"/>
      <c r="K107" s="41"/>
      <c r="L107" s="4"/>
      <c r="M107" s="4"/>
      <c r="N107" s="4"/>
      <c r="O107" s="4"/>
      <c r="P107" s="4"/>
      <c r="Q107" s="4"/>
    </row>
    <row r="108" spans="1:255" x14ac:dyDescent="0.3">
      <c r="A108" s="46" t="s">
        <v>159</v>
      </c>
      <c r="B108" s="2"/>
      <c r="C108" s="42"/>
      <c r="D108" s="40"/>
      <c r="E108" s="41"/>
      <c r="F108" s="4"/>
      <c r="G108" s="47" t="s">
        <v>162</v>
      </c>
      <c r="H108" s="47"/>
      <c r="I108" s="47"/>
      <c r="J108" s="47"/>
      <c r="K108" s="48"/>
      <c r="L108" s="47"/>
      <c r="M108" s="47"/>
      <c r="N108" s="47"/>
      <c r="O108" s="47"/>
      <c r="P108" s="47"/>
      <c r="Q108" s="4"/>
    </row>
    <row r="109" spans="1:255" x14ac:dyDescent="0.3">
      <c r="A109" s="43" t="s">
        <v>160</v>
      </c>
      <c r="B109" s="43"/>
      <c r="C109" s="43"/>
      <c r="D109" s="38"/>
      <c r="E109" s="38"/>
      <c r="F109" s="38"/>
      <c r="G109" s="43" t="s">
        <v>163</v>
      </c>
      <c r="H109" s="38"/>
      <c r="I109" s="38"/>
      <c r="J109" s="38"/>
      <c r="K109" s="38"/>
      <c r="L109" s="4"/>
      <c r="M109" s="4"/>
      <c r="N109" s="4"/>
      <c r="O109" s="4"/>
      <c r="P109" s="4"/>
      <c r="Q109" s="4"/>
    </row>
    <row r="110" spans="1:255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1:255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1:255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1:17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1:17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1:17" x14ac:dyDescent="0.3">
      <c r="A116" s="49"/>
      <c r="B116" s="49"/>
      <c r="C116" s="49"/>
      <c r="D116" s="49"/>
      <c r="E116" s="49"/>
      <c r="F116" s="49"/>
      <c r="G116" s="49"/>
      <c r="H116" s="50"/>
      <c r="I116" s="50"/>
      <c r="J116" s="50"/>
      <c r="K116" s="50"/>
      <c r="L116" s="4"/>
      <c r="M116" s="4"/>
      <c r="N116" s="4"/>
      <c r="O116" s="4"/>
      <c r="P116" s="4"/>
      <c r="Q116" s="4"/>
    </row>
    <row r="117" spans="1:17" x14ac:dyDescent="0.3">
      <c r="A117" s="49"/>
      <c r="B117" s="49"/>
      <c r="C117" s="49"/>
      <c r="D117" s="49"/>
      <c r="E117" s="49"/>
      <c r="F117" s="49"/>
      <c r="G117" s="49"/>
      <c r="H117" s="50"/>
      <c r="I117" s="50"/>
      <c r="J117" s="50"/>
      <c r="K117" s="50"/>
      <c r="L117" s="4"/>
      <c r="M117" s="4"/>
      <c r="N117" s="4"/>
      <c r="O117" s="4"/>
      <c r="P117" s="4"/>
      <c r="Q117" s="4"/>
    </row>
  </sheetData>
  <mergeCells count="55">
    <mergeCell ref="P11:P12"/>
    <mergeCell ref="A13:L13"/>
    <mergeCell ref="C19:H19"/>
    <mergeCell ref="C11:H12"/>
    <mergeCell ref="I11:J11"/>
    <mergeCell ref="K11:K12"/>
    <mergeCell ref="L11:L12"/>
    <mergeCell ref="C14:H14"/>
    <mergeCell ref="C15:H15"/>
    <mergeCell ref="C16:H16"/>
    <mergeCell ref="C17:H17"/>
    <mergeCell ref="C18:H18"/>
    <mergeCell ref="A31:F31"/>
    <mergeCell ref="C20:H20"/>
    <mergeCell ref="C21:H21"/>
    <mergeCell ref="A22:F22"/>
    <mergeCell ref="A23:L23"/>
    <mergeCell ref="C24:H24"/>
    <mergeCell ref="C25:H25"/>
    <mergeCell ref="C26:H26"/>
    <mergeCell ref="C27:H27"/>
    <mergeCell ref="C28:H28"/>
    <mergeCell ref="C29:H29"/>
    <mergeCell ref="C30:H30"/>
    <mergeCell ref="A40:L40"/>
    <mergeCell ref="A32:L32"/>
    <mergeCell ref="C33:H33"/>
    <mergeCell ref="C34:H34"/>
    <mergeCell ref="C35:H35"/>
    <mergeCell ref="C36:H36"/>
    <mergeCell ref="C37:H37"/>
    <mergeCell ref="C38:H38"/>
    <mergeCell ref="A39:F39"/>
    <mergeCell ref="C51:H51"/>
    <mergeCell ref="C41:H41"/>
    <mergeCell ref="C42:H42"/>
    <mergeCell ref="C43:H43"/>
    <mergeCell ref="C44:H44"/>
    <mergeCell ref="C45:H45"/>
    <mergeCell ref="C46:H46"/>
    <mergeCell ref="A47:F47"/>
    <mergeCell ref="A49:L49"/>
    <mergeCell ref="C50:H50"/>
    <mergeCell ref="A94:I94"/>
    <mergeCell ref="A73:F73"/>
    <mergeCell ref="C52:H52"/>
    <mergeCell ref="C53:H53"/>
    <mergeCell ref="A56:F56"/>
    <mergeCell ref="C61:G61"/>
    <mergeCell ref="A65:F65"/>
    <mergeCell ref="C76:H76"/>
    <mergeCell ref="C77:H77"/>
    <mergeCell ref="C82:H82"/>
    <mergeCell ref="C75:H75"/>
    <mergeCell ref="A83:I83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PCC</dc:creator>
  <cp:lastModifiedBy>Windows User</cp:lastModifiedBy>
  <cp:lastPrinted>2021-03-15T11:25:03Z</cp:lastPrinted>
  <dcterms:created xsi:type="dcterms:W3CDTF">2020-08-23T13:23:41Z</dcterms:created>
  <dcterms:modified xsi:type="dcterms:W3CDTF">2021-03-15T13:57:06Z</dcterms:modified>
</cp:coreProperties>
</file>