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"/>
    </mc:Choice>
  </mc:AlternateContent>
  <xr:revisionPtr revIDLastSave="0" documentId="13_ncr:1_{899B47C9-D6BB-4D86-8FDE-BE724C63C21D}" xr6:coauthVersionLast="43" xr6:coauthVersionMax="43" xr10:uidLastSave="{00000000-0000-0000-0000-000000000000}"/>
  <bookViews>
    <workbookView xWindow="-120" yWindow="-120" windowWidth="20730" windowHeight="11160" activeTab="4" xr2:uid="{DAC86F01-9BB6-4921-9E47-A206561269A1}"/>
  </bookViews>
  <sheets>
    <sheet name="speech" sheetId="1" r:id="rId1"/>
    <sheet name="Voice" sheetId="2" r:id="rId2"/>
    <sheet name="t0.4" sheetId="3" r:id="rId3"/>
    <sheet name="t0.7" sheetId="5" r:id="rId4"/>
    <sheet name="t0.9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C3" i="3" l="1"/>
  <c r="BC4" i="3"/>
  <c r="BC5" i="3"/>
  <c r="BC2" i="3"/>
  <c r="BC3" i="5"/>
  <c r="BC4" i="5"/>
  <c r="BC5" i="5"/>
  <c r="BC2" i="5"/>
  <c r="BC3" i="6"/>
  <c r="BC4" i="6"/>
  <c r="BC5" i="6"/>
  <c r="BC2" i="6"/>
  <c r="BD5" i="3"/>
  <c r="BA5" i="3"/>
  <c r="AZ5" i="3"/>
  <c r="AX5" i="3"/>
  <c r="AW5" i="3"/>
  <c r="BD4" i="3"/>
  <c r="BA4" i="3"/>
  <c r="AZ4" i="3"/>
  <c r="AX4" i="3"/>
  <c r="AW4" i="3"/>
  <c r="BD3" i="3"/>
  <c r="BA3" i="3"/>
  <c r="AZ3" i="3"/>
  <c r="AX3" i="3"/>
  <c r="AW3" i="3"/>
  <c r="BD2" i="3"/>
  <c r="BA2" i="3"/>
  <c r="AZ2" i="3"/>
  <c r="AX2" i="3"/>
  <c r="AW2" i="3"/>
  <c r="BD5" i="5"/>
  <c r="BA5" i="5"/>
  <c r="AZ5" i="5"/>
  <c r="AX5" i="5"/>
  <c r="AW5" i="5"/>
  <c r="BD4" i="5"/>
  <c r="BA4" i="5"/>
  <c r="AZ4" i="5"/>
  <c r="AX4" i="5"/>
  <c r="AW4" i="5"/>
  <c r="BD3" i="5"/>
  <c r="BA3" i="5"/>
  <c r="AZ3" i="5"/>
  <c r="AX3" i="5"/>
  <c r="AW3" i="5"/>
  <c r="BD2" i="5"/>
  <c r="BA2" i="5"/>
  <c r="AZ2" i="5"/>
  <c r="AX2" i="5"/>
  <c r="AW2" i="5"/>
  <c r="BD3" i="6"/>
  <c r="BD4" i="6"/>
  <c r="BD5" i="6"/>
  <c r="BD2" i="6"/>
  <c r="BA3" i="6"/>
  <c r="BA4" i="6"/>
  <c r="BA5" i="6"/>
  <c r="BA2" i="6"/>
  <c r="AZ3" i="6"/>
  <c r="AZ4" i="6"/>
  <c r="AZ5" i="6"/>
  <c r="AZ2" i="6"/>
  <c r="AX3" i="6"/>
  <c r="AX4" i="6"/>
  <c r="AX5" i="6"/>
  <c r="AX2" i="6"/>
  <c r="AW5" i="6"/>
  <c r="AW3" i="6"/>
  <c r="AW4" i="6"/>
  <c r="AW2" i="6"/>
  <c r="AU85" i="6"/>
  <c r="AT85" i="6"/>
  <c r="AU84" i="6"/>
  <c r="AT84" i="6"/>
  <c r="AU83" i="6"/>
  <c r="AT83" i="6"/>
  <c r="AU82" i="6"/>
  <c r="AT82" i="6"/>
  <c r="AU75" i="6"/>
  <c r="AT75" i="6"/>
  <c r="AU74" i="6"/>
  <c r="AT74" i="6"/>
  <c r="AU73" i="6"/>
  <c r="AT73" i="6"/>
  <c r="AU72" i="6"/>
  <c r="AT72" i="6"/>
  <c r="AU65" i="6"/>
  <c r="AT65" i="6"/>
  <c r="AU64" i="6"/>
  <c r="AT64" i="6"/>
  <c r="AU63" i="6"/>
  <c r="AT63" i="6"/>
  <c r="AU62" i="6"/>
  <c r="AT62" i="6"/>
  <c r="AU55" i="6"/>
  <c r="AT55" i="6"/>
  <c r="AU54" i="6"/>
  <c r="AT54" i="6"/>
  <c r="AU53" i="6"/>
  <c r="AT53" i="6"/>
  <c r="AU52" i="6"/>
  <c r="AT52" i="6"/>
  <c r="AU45" i="6"/>
  <c r="AT45" i="6"/>
  <c r="AU44" i="6"/>
  <c r="AT44" i="6"/>
  <c r="AU43" i="6"/>
  <c r="AT43" i="6"/>
  <c r="AU42" i="6"/>
  <c r="AT42" i="6"/>
  <c r="AU35" i="6"/>
  <c r="AT35" i="6"/>
  <c r="AU34" i="6"/>
  <c r="AT34" i="6"/>
  <c r="AU33" i="6"/>
  <c r="AT33" i="6"/>
  <c r="AU32" i="6"/>
  <c r="AT32" i="6"/>
  <c r="AU25" i="6"/>
  <c r="AT25" i="6"/>
  <c r="AU24" i="6"/>
  <c r="AT24" i="6"/>
  <c r="AU23" i="6"/>
  <c r="AT23" i="6"/>
  <c r="AU22" i="6"/>
  <c r="AT22" i="6"/>
  <c r="AU15" i="6"/>
  <c r="AT15" i="6"/>
  <c r="AU14" i="6"/>
  <c r="AT14" i="6"/>
  <c r="AU13" i="6"/>
  <c r="AT13" i="6"/>
  <c r="AU12" i="6"/>
  <c r="AT12" i="6"/>
  <c r="AU5" i="6"/>
  <c r="AT5" i="6"/>
  <c r="AU4" i="6"/>
  <c r="AT4" i="6"/>
  <c r="AU3" i="6"/>
  <c r="AT3" i="6"/>
  <c r="AU2" i="6"/>
  <c r="AT2" i="6"/>
  <c r="AU85" i="5"/>
  <c r="AT85" i="5"/>
  <c r="AU84" i="5"/>
  <c r="AT84" i="5"/>
  <c r="AU83" i="5"/>
  <c r="AT83" i="5"/>
  <c r="AU82" i="5"/>
  <c r="AT82" i="5"/>
  <c r="AU75" i="5"/>
  <c r="AT75" i="5"/>
  <c r="AU74" i="5"/>
  <c r="AT74" i="5"/>
  <c r="AU73" i="5"/>
  <c r="AT73" i="5"/>
  <c r="AU72" i="5"/>
  <c r="AT72" i="5"/>
  <c r="AU65" i="5"/>
  <c r="AT65" i="5"/>
  <c r="AU64" i="5"/>
  <c r="AT64" i="5"/>
  <c r="AU63" i="5"/>
  <c r="AT63" i="5"/>
  <c r="AU62" i="5"/>
  <c r="AT62" i="5"/>
  <c r="AU55" i="5"/>
  <c r="AT55" i="5"/>
  <c r="AU54" i="5"/>
  <c r="AT54" i="5"/>
  <c r="AU53" i="5"/>
  <c r="AT53" i="5"/>
  <c r="AU52" i="5"/>
  <c r="AT52" i="5"/>
  <c r="AU45" i="5"/>
  <c r="AT45" i="5"/>
  <c r="AU44" i="5"/>
  <c r="AT44" i="5"/>
  <c r="AU43" i="5"/>
  <c r="AT43" i="5"/>
  <c r="AU42" i="5"/>
  <c r="AT42" i="5"/>
  <c r="AU35" i="5"/>
  <c r="AT35" i="5"/>
  <c r="AU34" i="5"/>
  <c r="AT34" i="5"/>
  <c r="AU33" i="5"/>
  <c r="AT33" i="5"/>
  <c r="AU32" i="5"/>
  <c r="AT32" i="5"/>
  <c r="AU25" i="5"/>
  <c r="AT25" i="5"/>
  <c r="AU24" i="5"/>
  <c r="AT24" i="5"/>
  <c r="AU23" i="5"/>
  <c r="AT23" i="5"/>
  <c r="AU22" i="5"/>
  <c r="AT22" i="5"/>
  <c r="AU15" i="5"/>
  <c r="AT15" i="5"/>
  <c r="AU14" i="5"/>
  <c r="AT14" i="5"/>
  <c r="AU13" i="5"/>
  <c r="AT13" i="5"/>
  <c r="AU12" i="5"/>
  <c r="AT12" i="5"/>
  <c r="AU5" i="5"/>
  <c r="AT5" i="5"/>
  <c r="AU4" i="5"/>
  <c r="AT4" i="5"/>
  <c r="AU3" i="5"/>
  <c r="AT3" i="5"/>
  <c r="AU2" i="5"/>
  <c r="AT2" i="5"/>
  <c r="AU85" i="3"/>
  <c r="AU84" i="3"/>
  <c r="AU83" i="3"/>
  <c r="AU82" i="3"/>
  <c r="AU75" i="3"/>
  <c r="AU74" i="3"/>
  <c r="AU73" i="3"/>
  <c r="AU72" i="3"/>
  <c r="AU65" i="3"/>
  <c r="AU64" i="3"/>
  <c r="AU63" i="3"/>
  <c r="AU62" i="3"/>
  <c r="AU55" i="3"/>
  <c r="AU54" i="3"/>
  <c r="AU53" i="3"/>
  <c r="AU52" i="3"/>
  <c r="AU45" i="3"/>
  <c r="AU44" i="3"/>
  <c r="AU43" i="3"/>
  <c r="AU42" i="3"/>
  <c r="AU35" i="3"/>
  <c r="AU34" i="3"/>
  <c r="AU33" i="3"/>
  <c r="AU32" i="3"/>
  <c r="AU25" i="3"/>
  <c r="AU24" i="3"/>
  <c r="AU23" i="3"/>
  <c r="AU22" i="3"/>
  <c r="AU15" i="3"/>
  <c r="AU14" i="3"/>
  <c r="AU13" i="3"/>
  <c r="AU12" i="3"/>
  <c r="AU5" i="3"/>
  <c r="AU4" i="3"/>
  <c r="AU2" i="3"/>
  <c r="AU3" i="3"/>
  <c r="AT83" i="3"/>
  <c r="AT73" i="3"/>
  <c r="AT63" i="3"/>
  <c r="AT53" i="3"/>
  <c r="AT43" i="3"/>
  <c r="AT33" i="3"/>
  <c r="AT23" i="3"/>
  <c r="AT13" i="3"/>
  <c r="AT3" i="3"/>
  <c r="AT85" i="3"/>
  <c r="AT84" i="3"/>
  <c r="AT82" i="3"/>
  <c r="AT75" i="3"/>
  <c r="AT74" i="3"/>
  <c r="AT72" i="3"/>
  <c r="AT65" i="3"/>
  <c r="AT64" i="3"/>
  <c r="AT62" i="3"/>
  <c r="AT55" i="3"/>
  <c r="AT54" i="3"/>
  <c r="AT52" i="3"/>
  <c r="AT45" i="3"/>
  <c r="AT44" i="3"/>
  <c r="AT42" i="3"/>
  <c r="AT35" i="3"/>
  <c r="AT34" i="3"/>
  <c r="AT32" i="3"/>
  <c r="AT25" i="3"/>
  <c r="AT24" i="3"/>
  <c r="AT22" i="3"/>
  <c r="AT15" i="3"/>
  <c r="AT14" i="3"/>
  <c r="AT12" i="3"/>
  <c r="AT5" i="3"/>
  <c r="AT4" i="3"/>
  <c r="AT2" i="3"/>
  <c r="D46" i="2" l="1"/>
  <c r="L49" i="1"/>
  <c r="G48" i="1"/>
  <c r="B47" i="1"/>
  <c r="B51" i="2"/>
  <c r="B50" i="2"/>
  <c r="B49" i="2"/>
  <c r="B48" i="2"/>
  <c r="B47" i="2"/>
  <c r="B46" i="2"/>
  <c r="L48" i="1"/>
  <c r="L47" i="1"/>
  <c r="L46" i="1"/>
  <c r="L45" i="1"/>
  <c r="L44" i="1"/>
  <c r="L43" i="1"/>
  <c r="L42" i="1"/>
  <c r="I48" i="1"/>
  <c r="I47" i="1"/>
  <c r="I46" i="1"/>
  <c r="I45" i="1"/>
  <c r="I44" i="1"/>
  <c r="I43" i="1"/>
  <c r="I42" i="1"/>
  <c r="G47" i="1"/>
  <c r="G46" i="1"/>
  <c r="G45" i="1"/>
  <c r="G44" i="1"/>
  <c r="G43" i="1"/>
  <c r="G42" i="1"/>
  <c r="D48" i="1"/>
  <c r="D47" i="1"/>
  <c r="D46" i="1"/>
  <c r="D45" i="1"/>
  <c r="D44" i="1"/>
  <c r="D43" i="1"/>
  <c r="D42" i="1"/>
  <c r="B46" i="1"/>
  <c r="B45" i="1"/>
  <c r="B44" i="1"/>
  <c r="B43" i="1"/>
  <c r="B42" i="1"/>
</calcChain>
</file>

<file path=xl/sharedStrings.xml><?xml version="1.0" encoding="utf-8"?>
<sst xmlns="http://schemas.openxmlformats.org/spreadsheetml/2006/main" count="1566" uniqueCount="74">
  <si>
    <t>Dropball</t>
  </si>
  <si>
    <t>Kickoff</t>
  </si>
  <si>
    <t>Corner</t>
  </si>
  <si>
    <t>Kalibrasi</t>
  </si>
  <si>
    <t>Goalkick</t>
  </si>
  <si>
    <t>Stop</t>
  </si>
  <si>
    <t>Tendang</t>
  </si>
  <si>
    <t>Azhar</t>
  </si>
  <si>
    <t>Nisar</t>
  </si>
  <si>
    <t>Arif</t>
  </si>
  <si>
    <t>Revo</t>
  </si>
  <si>
    <t>Habib</t>
  </si>
  <si>
    <t>C</t>
  </si>
  <si>
    <t>S</t>
  </si>
  <si>
    <t>Unknown</t>
  </si>
  <si>
    <t>Unknown/JK</t>
  </si>
  <si>
    <t>Unknown / JK</t>
  </si>
  <si>
    <t>Unknown/mukramin</t>
  </si>
  <si>
    <t>Unknown / Mukramin</t>
  </si>
  <si>
    <t>Unknown/muklis</t>
  </si>
  <si>
    <t>Unknown/Dwiki</t>
  </si>
  <si>
    <t>Unknown/jauhar</t>
  </si>
  <si>
    <t>Unknown/Dhiaul</t>
  </si>
  <si>
    <t xml:space="preserve">Azhar </t>
  </si>
  <si>
    <t>Ilham</t>
  </si>
  <si>
    <t>Mukramin</t>
  </si>
  <si>
    <t>Muklis</t>
  </si>
  <si>
    <t>Jauhar</t>
  </si>
  <si>
    <t>Dwiki</t>
  </si>
  <si>
    <t>Dhiaul</t>
  </si>
  <si>
    <t>Arif/100</t>
  </si>
  <si>
    <t>Arif/25</t>
  </si>
  <si>
    <t>Arif/50</t>
  </si>
  <si>
    <t>Arif/5</t>
  </si>
  <si>
    <t>Azhar/100</t>
  </si>
  <si>
    <t>Azhar/25</t>
  </si>
  <si>
    <t>Azhar/50</t>
  </si>
  <si>
    <t>Azhar/5</t>
  </si>
  <si>
    <t>Azza/100</t>
  </si>
  <si>
    <t>Azza/25</t>
  </si>
  <si>
    <t>Azza/50</t>
  </si>
  <si>
    <t>Azza/5</t>
  </si>
  <si>
    <t>Jauhar/100</t>
  </si>
  <si>
    <t>Jauhar/25</t>
  </si>
  <si>
    <t>Melvy/100</t>
  </si>
  <si>
    <t>Melvy/25</t>
  </si>
  <si>
    <t>Melvy/50</t>
  </si>
  <si>
    <t>Melvy/5</t>
  </si>
  <si>
    <t>Muklis/100</t>
  </si>
  <si>
    <t>Muklis/25</t>
  </si>
  <si>
    <t>Muklis/5</t>
  </si>
  <si>
    <t>Mukramin/100</t>
  </si>
  <si>
    <t>Mukramin/25</t>
  </si>
  <si>
    <t>Muklis/50</t>
  </si>
  <si>
    <t>Mukramin/50</t>
  </si>
  <si>
    <t>Mukramin/5</t>
  </si>
  <si>
    <t>Nisar/100</t>
  </si>
  <si>
    <t>Nisar/25</t>
  </si>
  <si>
    <t>Nisar/50</t>
  </si>
  <si>
    <t>Nisar/5</t>
  </si>
  <si>
    <t>Yani/100</t>
  </si>
  <si>
    <t>Yani/25</t>
  </si>
  <si>
    <t>Yani/50</t>
  </si>
  <si>
    <t>Yani/5</t>
  </si>
  <si>
    <t>100cm</t>
  </si>
  <si>
    <t>25cm</t>
  </si>
  <si>
    <t>50cm</t>
  </si>
  <si>
    <t>5cm</t>
  </si>
  <si>
    <t>Perintah</t>
  </si>
  <si>
    <t>Orang</t>
  </si>
  <si>
    <t>P</t>
  </si>
  <si>
    <t>O</t>
  </si>
  <si>
    <t>Jauhar/50</t>
  </si>
  <si>
    <t>Jauhar/5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</si>
</sst>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Akurasi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speech!$A$42:$A$46</c:f>
              <c:strCache>
                <c:ptCount val="5"/>
                <c:pt idx="0">
                  <c:v>Azhar </c:v>
                </c:pt>
                <c:pt idx="1">
                  <c:v>Nisar</c:v>
                </c:pt>
                <c:pt idx="2">
                  <c:v>Arif</c:v>
                </c:pt>
                <c:pt idx="3">
                  <c:v>Habib</c:v>
                </c:pt>
                <c:pt idx="4">
                  <c:v>Revo</c:v>
                </c:pt>
              </c:strCache>
            </c:strRef>
          </c:cat>
          <c:val>
            <c:numRef>
              <c:f>speech!$B$42:$B$46</c:f>
              <c:numCache>
                <c:formatCode>General</c:formatCode>
                <c:ptCount val="5"/>
                <c:pt idx="0">
                  <c:v>1</c:v>
                </c:pt>
                <c:pt idx="1">
                  <c:v>0.94285714285714284</c:v>
                </c:pt>
                <c:pt idx="2">
                  <c:v>0.91428571428571426</c:v>
                </c:pt>
                <c:pt idx="3">
                  <c:v>0.88571428571428568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9-4558-B0D1-F075C2F10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2322607"/>
        <c:axId val="1832097407"/>
      </c:barChart>
      <c:catAx>
        <c:axId val="202232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2097407"/>
        <c:crosses val="autoZero"/>
        <c:auto val="1"/>
        <c:lblAlgn val="ctr"/>
        <c:lblOffset val="100"/>
        <c:noMultiLvlLbl val="0"/>
      </c:catAx>
      <c:valAx>
        <c:axId val="18320974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2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Akurasi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speech!$F$42:$F$47</c:f>
              <c:strCache>
                <c:ptCount val="6"/>
                <c:pt idx="0">
                  <c:v>Ilham</c:v>
                </c:pt>
                <c:pt idx="1">
                  <c:v>Mukramin</c:v>
                </c:pt>
                <c:pt idx="2">
                  <c:v>Muklis</c:v>
                </c:pt>
                <c:pt idx="3">
                  <c:v>Jauhar</c:v>
                </c:pt>
                <c:pt idx="4">
                  <c:v>Dwiki</c:v>
                </c:pt>
                <c:pt idx="5">
                  <c:v>Dhiaul</c:v>
                </c:pt>
              </c:strCache>
            </c:strRef>
          </c:cat>
          <c:val>
            <c:numRef>
              <c:f>speech!$G$42:$G$47</c:f>
              <c:numCache>
                <c:formatCode>General</c:formatCode>
                <c:ptCount val="6"/>
                <c:pt idx="0">
                  <c:v>0.8571428571428571</c:v>
                </c:pt>
                <c:pt idx="1">
                  <c:v>0.88571428571428568</c:v>
                </c:pt>
                <c:pt idx="2">
                  <c:v>0.8</c:v>
                </c:pt>
                <c:pt idx="3">
                  <c:v>0.8</c:v>
                </c:pt>
                <c:pt idx="4">
                  <c:v>0.74285714285714288</c:v>
                </c:pt>
                <c:pt idx="5">
                  <c:v>0.82857142857142863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C-4452-9BCA-02CDEC05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3960543"/>
        <c:axId val="2059238943"/>
      </c:barChart>
      <c:catAx>
        <c:axId val="185396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59238943"/>
        <c:crosses val="autoZero"/>
        <c:auto val="1"/>
        <c:lblAlgn val="ctr"/>
        <c:lblOffset val="100"/>
        <c:noMultiLvlLbl val="0"/>
      </c:catAx>
      <c:valAx>
        <c:axId val="2059238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96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Akurasi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speech!$K$42:$K$48</c:f>
              <c:strCache>
                <c:ptCount val="7"/>
                <c:pt idx="0">
                  <c:v>Corner</c:v>
                </c:pt>
                <c:pt idx="1">
                  <c:v>Dropball</c:v>
                </c:pt>
                <c:pt idx="2">
                  <c:v>Goalkick</c:v>
                </c:pt>
                <c:pt idx="3">
                  <c:v>Kalibrasi</c:v>
                </c:pt>
                <c:pt idx="4">
                  <c:v>Kickoff</c:v>
                </c:pt>
                <c:pt idx="5">
                  <c:v>Stop</c:v>
                </c:pt>
                <c:pt idx="6">
                  <c:v>Tendang</c:v>
                </c:pt>
              </c:strCache>
            </c:strRef>
          </c:cat>
          <c:val>
            <c:numRef>
              <c:f>speech!$L$42:$L$48</c:f>
              <c:numCache>
                <c:formatCode>General</c:formatCode>
                <c:ptCount val="7"/>
                <c:pt idx="0">
                  <c:v>0.83636363636363631</c:v>
                </c:pt>
                <c:pt idx="1">
                  <c:v>0.96363636363636362</c:v>
                </c:pt>
                <c:pt idx="2">
                  <c:v>0.90909090909090906</c:v>
                </c:pt>
                <c:pt idx="3">
                  <c:v>0.94545454545454544</c:v>
                </c:pt>
                <c:pt idx="4">
                  <c:v>0.6</c:v>
                </c:pt>
                <c:pt idx="5">
                  <c:v>0.92727272727272725</c:v>
                </c:pt>
                <c:pt idx="6">
                  <c:v>0.8545454545454545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4-4A0C-8FD4-1F1CF7061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931727"/>
        <c:axId val="2063476447"/>
      </c:barChart>
      <c:catAx>
        <c:axId val="206193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3476447"/>
        <c:crosses val="autoZero"/>
        <c:auto val="1"/>
        <c:lblAlgn val="ctr"/>
        <c:lblOffset val="100"/>
        <c:noMultiLvlLbl val="0"/>
      </c:catAx>
      <c:valAx>
        <c:axId val="20634764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3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Akurasi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30927384076991E-2"/>
          <c:y val="0.17171296296296298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Voice!$A$46:$A$51</c:f>
              <c:strCache>
                <c:ptCount val="6"/>
                <c:pt idx="0">
                  <c:v>Azhar </c:v>
                </c:pt>
                <c:pt idx="1">
                  <c:v>Nisar</c:v>
                </c:pt>
                <c:pt idx="2">
                  <c:v>Arif</c:v>
                </c:pt>
                <c:pt idx="3">
                  <c:v>Habib</c:v>
                </c:pt>
                <c:pt idx="4">
                  <c:v>Revo</c:v>
                </c:pt>
                <c:pt idx="5">
                  <c:v>Unknown</c:v>
                </c:pt>
              </c:strCache>
            </c:strRef>
          </c:cat>
          <c:val>
            <c:numRef>
              <c:f>Voice!$B$46:$B$51</c:f>
              <c:numCache>
                <c:formatCode>General</c:formatCode>
                <c:ptCount val="6"/>
                <c:pt idx="0">
                  <c:v>0.82857142857142863</c:v>
                </c:pt>
                <c:pt idx="1">
                  <c:v>0.74285714285714288</c:v>
                </c:pt>
                <c:pt idx="2">
                  <c:v>0.74285714285714288</c:v>
                </c:pt>
                <c:pt idx="3">
                  <c:v>0.62857142857142856</c:v>
                </c:pt>
                <c:pt idx="4">
                  <c:v>0.68571428571428572</c:v>
                </c:pt>
                <c:pt idx="5">
                  <c:v>0.53333333333333333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9-4AE0-A8DC-FD4131319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517455"/>
        <c:axId val="1933319583"/>
      </c:barChart>
      <c:catAx>
        <c:axId val="206651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33319583"/>
        <c:crosses val="autoZero"/>
        <c:auto val="1"/>
        <c:lblAlgn val="ctr"/>
        <c:lblOffset val="100"/>
        <c:noMultiLvlLbl val="0"/>
      </c:catAx>
      <c:valAx>
        <c:axId val="19333195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1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51</xdr:row>
      <xdr:rowOff>171450</xdr:rowOff>
    </xdr:from>
    <xdr:to>
      <xdr:col>8</xdr:col>
      <xdr:colOff>38100</xdr:colOff>
      <xdr:row>66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77BAB-0920-4968-A1B8-F1DCBD521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214312</xdr:colOff>
      <xdr:row>51</xdr:row>
      <xdr:rowOff>180975</xdr:rowOff>
    </xdr:from>
    <xdr:to>
      <xdr:col>15</xdr:col>
      <xdr:colOff>519112</xdr:colOff>
      <xdr:row>66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69CE6-902D-4E8C-8BB4-B80F5F83D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195262</xdr:colOff>
      <xdr:row>73</xdr:row>
      <xdr:rowOff>19050</xdr:rowOff>
    </xdr:from>
    <xdr:to>
      <xdr:col>11</xdr:col>
      <xdr:colOff>500062</xdr:colOff>
      <xdr:row>87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304EDB-208E-40E0-B510-5B48F0114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43</xdr:row>
      <xdr:rowOff>142875</xdr:rowOff>
    </xdr:from>
    <xdr:to>
      <xdr:col>22</xdr:col>
      <xdr:colOff>409575</xdr:colOff>
      <xdr:row>58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83C3BD-0148-476A-A2CC-7B5CA9DE6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AFB3-CD27-4DBE-A69F-735E1684A40F}">
  <dimension ref="A1:R49"/>
  <sheetViews>
    <sheetView topLeftCell="A34" workbookViewId="0">
      <selection activeCell="L50" sqref="L50"/>
    </sheetView>
  </sheetViews>
  <sheetFormatPr defaultRowHeight="15" x14ac:dyDescent="0.25"/>
  <sheetData>
    <row r="1" spans="1:18" x14ac:dyDescent="0.25">
      <c r="B1" s="1" t="s">
        <v>7</v>
      </c>
      <c r="C1" s="1"/>
      <c r="D1" s="1"/>
      <c r="E1" s="1"/>
      <c r="F1" s="1"/>
      <c r="H1" s="1" t="s">
        <v>8</v>
      </c>
      <c r="I1" s="1"/>
      <c r="J1" s="1"/>
      <c r="K1" s="1"/>
      <c r="L1" s="1"/>
      <c r="N1" s="1" t="s">
        <v>9</v>
      </c>
      <c r="O1" s="1"/>
      <c r="P1" s="1"/>
      <c r="Q1" s="1"/>
      <c r="R1" s="1"/>
    </row>
    <row r="2" spans="1:18" x14ac:dyDescent="0.25">
      <c r="B2">
        <v>1</v>
      </c>
      <c r="C2">
        <v>2</v>
      </c>
      <c r="D2">
        <v>3</v>
      </c>
      <c r="E2">
        <v>4</v>
      </c>
      <c r="F2">
        <v>5</v>
      </c>
      <c r="H2">
        <v>1</v>
      </c>
      <c r="I2">
        <v>2</v>
      </c>
      <c r="J2">
        <v>3</v>
      </c>
      <c r="K2">
        <v>4</v>
      </c>
      <c r="L2">
        <v>5</v>
      </c>
      <c r="N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 t="s">
        <v>2</v>
      </c>
      <c r="H3">
        <v>1</v>
      </c>
      <c r="I3">
        <v>1</v>
      </c>
      <c r="J3">
        <v>1</v>
      </c>
      <c r="K3">
        <v>1</v>
      </c>
      <c r="L3">
        <v>1</v>
      </c>
      <c r="M3" t="s">
        <v>2</v>
      </c>
      <c r="N3">
        <v>1</v>
      </c>
      <c r="O3">
        <v>1</v>
      </c>
      <c r="P3">
        <v>1</v>
      </c>
      <c r="Q3">
        <v>0</v>
      </c>
      <c r="R3">
        <v>1</v>
      </c>
    </row>
    <row r="4" spans="1:18" x14ac:dyDescent="0.25">
      <c r="A4" t="s">
        <v>0</v>
      </c>
      <c r="B4">
        <v>1</v>
      </c>
      <c r="C4">
        <v>1</v>
      </c>
      <c r="D4">
        <v>1</v>
      </c>
      <c r="E4">
        <v>1</v>
      </c>
      <c r="F4">
        <v>1</v>
      </c>
      <c r="G4" t="s">
        <v>0</v>
      </c>
      <c r="H4">
        <v>1</v>
      </c>
      <c r="I4">
        <v>1</v>
      </c>
      <c r="J4">
        <v>1</v>
      </c>
      <c r="K4">
        <v>1</v>
      </c>
      <c r="L4">
        <v>1</v>
      </c>
      <c r="M4" t="s">
        <v>0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 t="s">
        <v>4</v>
      </c>
      <c r="H5">
        <v>0</v>
      </c>
      <c r="I5">
        <v>1</v>
      </c>
      <c r="J5">
        <v>1</v>
      </c>
      <c r="K5">
        <v>1</v>
      </c>
      <c r="L5">
        <v>1</v>
      </c>
      <c r="M5" t="s">
        <v>4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 t="s">
        <v>3</v>
      </c>
      <c r="H6">
        <v>1</v>
      </c>
      <c r="I6">
        <v>1</v>
      </c>
      <c r="J6">
        <v>1</v>
      </c>
      <c r="K6">
        <v>1</v>
      </c>
      <c r="L6">
        <v>1</v>
      </c>
      <c r="M6" t="s">
        <v>3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t="s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1</v>
      </c>
      <c r="H7">
        <v>1</v>
      </c>
      <c r="I7">
        <v>1</v>
      </c>
      <c r="J7">
        <v>1</v>
      </c>
      <c r="K7">
        <v>1</v>
      </c>
      <c r="L7">
        <v>0</v>
      </c>
      <c r="M7" t="s">
        <v>1</v>
      </c>
      <c r="N7">
        <v>1</v>
      </c>
      <c r="O7">
        <v>0</v>
      </c>
      <c r="P7">
        <v>1</v>
      </c>
      <c r="Q7">
        <v>0</v>
      </c>
      <c r="R7">
        <v>1</v>
      </c>
    </row>
    <row r="8" spans="1:18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 t="s">
        <v>5</v>
      </c>
      <c r="H8">
        <v>1</v>
      </c>
      <c r="I8">
        <v>1</v>
      </c>
      <c r="J8">
        <v>1</v>
      </c>
      <c r="K8">
        <v>1</v>
      </c>
      <c r="L8">
        <v>1</v>
      </c>
      <c r="M8" t="s">
        <v>5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 t="s">
        <v>6</v>
      </c>
      <c r="H9">
        <v>1</v>
      </c>
      <c r="I9">
        <v>1</v>
      </c>
      <c r="J9">
        <v>1</v>
      </c>
      <c r="K9">
        <v>1</v>
      </c>
      <c r="L9">
        <v>1</v>
      </c>
      <c r="M9" t="s">
        <v>6</v>
      </c>
      <c r="N9">
        <v>1</v>
      </c>
      <c r="O9">
        <v>1</v>
      </c>
      <c r="P9">
        <v>1</v>
      </c>
      <c r="Q9">
        <v>1</v>
      </c>
      <c r="R9">
        <v>1</v>
      </c>
    </row>
    <row r="11" spans="1:18" x14ac:dyDescent="0.25">
      <c r="B11" s="1" t="s">
        <v>10</v>
      </c>
      <c r="C11" s="1"/>
      <c r="D11" s="1"/>
      <c r="E11" s="1"/>
      <c r="F11" s="1"/>
      <c r="H11" s="1" t="s">
        <v>11</v>
      </c>
      <c r="I11" s="1"/>
      <c r="J11" s="1"/>
      <c r="K11" s="1"/>
      <c r="L11" s="1"/>
      <c r="N11" s="1" t="s">
        <v>15</v>
      </c>
      <c r="O11" s="1"/>
      <c r="P11" s="1"/>
      <c r="Q11" s="1"/>
      <c r="R11" s="1"/>
    </row>
    <row r="12" spans="1:18" x14ac:dyDescent="0.25">
      <c r="B12">
        <v>1</v>
      </c>
      <c r="C12">
        <v>2</v>
      </c>
      <c r="D12">
        <v>3</v>
      </c>
      <c r="E12">
        <v>4</v>
      </c>
      <c r="F12">
        <v>5</v>
      </c>
      <c r="H12">
        <v>1</v>
      </c>
      <c r="I12">
        <v>2</v>
      </c>
      <c r="J12">
        <v>3</v>
      </c>
      <c r="K12">
        <v>4</v>
      </c>
      <c r="L12">
        <v>5</v>
      </c>
      <c r="N12">
        <v>1</v>
      </c>
      <c r="O12">
        <v>2</v>
      </c>
      <c r="P12">
        <v>3</v>
      </c>
      <c r="Q12">
        <v>4</v>
      </c>
      <c r="R12">
        <v>5</v>
      </c>
    </row>
    <row r="13" spans="1:18" x14ac:dyDescent="0.25">
      <c r="A13" t="s">
        <v>2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2</v>
      </c>
      <c r="H13">
        <v>1</v>
      </c>
      <c r="I13">
        <v>0</v>
      </c>
      <c r="J13">
        <v>1</v>
      </c>
      <c r="K13">
        <v>0</v>
      </c>
      <c r="L13">
        <v>1</v>
      </c>
      <c r="M13" t="s">
        <v>2</v>
      </c>
      <c r="N13">
        <v>0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 t="s">
        <v>0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0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0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4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4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4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 t="s">
        <v>3</v>
      </c>
      <c r="B16">
        <v>1</v>
      </c>
      <c r="C16">
        <v>1</v>
      </c>
      <c r="D16">
        <v>1</v>
      </c>
      <c r="E16">
        <v>1</v>
      </c>
      <c r="F16">
        <v>1</v>
      </c>
      <c r="G16" t="s">
        <v>3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3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 t="s">
        <v>1</v>
      </c>
      <c r="B17">
        <v>0</v>
      </c>
      <c r="C17">
        <v>1</v>
      </c>
      <c r="D17">
        <v>1</v>
      </c>
      <c r="E17">
        <v>1</v>
      </c>
      <c r="F17">
        <v>0</v>
      </c>
      <c r="G17" t="s">
        <v>1</v>
      </c>
      <c r="H17">
        <v>0</v>
      </c>
      <c r="I17">
        <v>0</v>
      </c>
      <c r="J17">
        <v>1</v>
      </c>
      <c r="K17">
        <v>1</v>
      </c>
      <c r="L17">
        <v>0</v>
      </c>
      <c r="M17" t="s">
        <v>1</v>
      </c>
      <c r="N17">
        <v>1</v>
      </c>
      <c r="O17">
        <v>0</v>
      </c>
      <c r="P17">
        <v>0</v>
      </c>
      <c r="Q17">
        <v>1</v>
      </c>
      <c r="R17">
        <v>0</v>
      </c>
    </row>
    <row r="18" spans="1:18" x14ac:dyDescent="0.25">
      <c r="A18" t="s">
        <v>5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5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5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5">
      <c r="A19" t="s">
        <v>6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6</v>
      </c>
      <c r="H19">
        <v>1</v>
      </c>
      <c r="I19">
        <v>0</v>
      </c>
      <c r="J19">
        <v>1</v>
      </c>
      <c r="K19">
        <v>1</v>
      </c>
      <c r="L19">
        <v>0</v>
      </c>
      <c r="M19" t="s">
        <v>6</v>
      </c>
      <c r="N19">
        <v>0</v>
      </c>
      <c r="O19">
        <v>0</v>
      </c>
      <c r="P19">
        <v>1</v>
      </c>
      <c r="Q19">
        <v>1</v>
      </c>
      <c r="R19">
        <v>1</v>
      </c>
    </row>
    <row r="21" spans="1:18" x14ac:dyDescent="0.25">
      <c r="B21" s="1" t="s">
        <v>17</v>
      </c>
      <c r="C21" s="1"/>
      <c r="D21" s="1"/>
      <c r="E21" s="1"/>
      <c r="F21" s="1"/>
      <c r="H21" s="1" t="s">
        <v>19</v>
      </c>
      <c r="I21" s="1"/>
      <c r="J21" s="1"/>
      <c r="K21" s="1"/>
      <c r="L21" s="1"/>
      <c r="N21" s="1" t="s">
        <v>21</v>
      </c>
      <c r="O21" s="1"/>
      <c r="P21" s="1"/>
      <c r="Q21" s="1"/>
      <c r="R21" s="1"/>
    </row>
    <row r="22" spans="1:18" x14ac:dyDescent="0.25">
      <c r="B22">
        <v>1</v>
      </c>
      <c r="C22">
        <v>2</v>
      </c>
      <c r="D22">
        <v>3</v>
      </c>
      <c r="E22">
        <v>4</v>
      </c>
      <c r="F22">
        <v>5</v>
      </c>
      <c r="H22">
        <v>1</v>
      </c>
      <c r="I22">
        <v>2</v>
      </c>
      <c r="J22">
        <v>3</v>
      </c>
      <c r="K22">
        <v>4</v>
      </c>
      <c r="L22">
        <v>5</v>
      </c>
      <c r="N22">
        <v>1</v>
      </c>
      <c r="O22">
        <v>2</v>
      </c>
      <c r="P22">
        <v>3</v>
      </c>
      <c r="Q22">
        <v>4</v>
      </c>
      <c r="R22">
        <v>5</v>
      </c>
    </row>
    <row r="23" spans="1:18" x14ac:dyDescent="0.25">
      <c r="A23" t="s">
        <v>2</v>
      </c>
      <c r="B23">
        <v>1</v>
      </c>
      <c r="C23">
        <v>0</v>
      </c>
      <c r="D23">
        <v>1</v>
      </c>
      <c r="E23">
        <v>1</v>
      </c>
      <c r="F23">
        <v>1</v>
      </c>
      <c r="G23" t="s">
        <v>2</v>
      </c>
      <c r="H23">
        <v>0</v>
      </c>
      <c r="I23">
        <v>1</v>
      </c>
      <c r="J23">
        <v>1</v>
      </c>
      <c r="K23">
        <v>1</v>
      </c>
      <c r="L23">
        <v>1</v>
      </c>
      <c r="M23" t="s">
        <v>2</v>
      </c>
      <c r="N23">
        <v>1</v>
      </c>
      <c r="O23">
        <v>1</v>
      </c>
      <c r="P23">
        <v>1</v>
      </c>
      <c r="Q23">
        <v>1</v>
      </c>
      <c r="R23">
        <v>0</v>
      </c>
    </row>
    <row r="24" spans="1:18" x14ac:dyDescent="0.25">
      <c r="A24" t="s">
        <v>0</v>
      </c>
      <c r="B24">
        <v>1</v>
      </c>
      <c r="C24">
        <v>1</v>
      </c>
      <c r="D24">
        <v>1</v>
      </c>
      <c r="E24">
        <v>1</v>
      </c>
      <c r="F24">
        <v>0</v>
      </c>
      <c r="G24" t="s">
        <v>0</v>
      </c>
      <c r="H24">
        <v>1</v>
      </c>
      <c r="I24">
        <v>0</v>
      </c>
      <c r="J24">
        <v>1</v>
      </c>
      <c r="K24">
        <v>1</v>
      </c>
      <c r="L24">
        <v>1</v>
      </c>
      <c r="M24" t="s">
        <v>0</v>
      </c>
      <c r="N24">
        <v>1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4</v>
      </c>
      <c r="B25">
        <v>0</v>
      </c>
      <c r="C25">
        <v>1</v>
      </c>
      <c r="D25">
        <v>1</v>
      </c>
      <c r="E25">
        <v>1</v>
      </c>
      <c r="F25">
        <v>1</v>
      </c>
      <c r="G25" t="s">
        <v>4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4</v>
      </c>
      <c r="N25">
        <v>0</v>
      </c>
      <c r="O25">
        <v>0</v>
      </c>
      <c r="P25">
        <v>1</v>
      </c>
      <c r="Q25">
        <v>1</v>
      </c>
      <c r="R25">
        <v>1</v>
      </c>
    </row>
    <row r="26" spans="1:18" x14ac:dyDescent="0.25">
      <c r="A26" t="s">
        <v>3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3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3</v>
      </c>
      <c r="N26">
        <v>1</v>
      </c>
      <c r="O26">
        <v>0</v>
      </c>
      <c r="P26">
        <v>1</v>
      </c>
      <c r="Q26">
        <v>1</v>
      </c>
      <c r="R26">
        <v>1</v>
      </c>
    </row>
    <row r="27" spans="1:18" x14ac:dyDescent="0.25">
      <c r="A27" t="s">
        <v>1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1</v>
      </c>
      <c r="H27">
        <v>1</v>
      </c>
      <c r="I27">
        <v>1</v>
      </c>
      <c r="J27">
        <v>0</v>
      </c>
      <c r="K27">
        <v>0</v>
      </c>
      <c r="L27">
        <v>0</v>
      </c>
      <c r="M27" t="s">
        <v>1</v>
      </c>
      <c r="N27">
        <v>1</v>
      </c>
      <c r="O27">
        <v>0</v>
      </c>
      <c r="P27">
        <v>1</v>
      </c>
      <c r="Q27">
        <v>1</v>
      </c>
      <c r="R27">
        <v>1</v>
      </c>
    </row>
    <row r="28" spans="1:18" x14ac:dyDescent="0.25">
      <c r="A28" t="s">
        <v>5</v>
      </c>
      <c r="B28">
        <v>1</v>
      </c>
      <c r="C28">
        <v>1</v>
      </c>
      <c r="D28">
        <v>1</v>
      </c>
      <c r="E28">
        <v>1</v>
      </c>
      <c r="F28">
        <v>1</v>
      </c>
      <c r="G28" t="s">
        <v>5</v>
      </c>
      <c r="H28">
        <v>0</v>
      </c>
      <c r="I28">
        <v>0</v>
      </c>
      <c r="J28">
        <v>1</v>
      </c>
      <c r="K28">
        <v>1</v>
      </c>
      <c r="L28">
        <v>1</v>
      </c>
      <c r="M28" t="s">
        <v>5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5">
      <c r="A29" t="s">
        <v>6</v>
      </c>
      <c r="B29">
        <v>1</v>
      </c>
      <c r="C29">
        <v>1</v>
      </c>
      <c r="D29">
        <v>1</v>
      </c>
      <c r="E29">
        <v>1</v>
      </c>
      <c r="F29">
        <v>0</v>
      </c>
      <c r="G29" t="s">
        <v>6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6</v>
      </c>
      <c r="N29">
        <v>0</v>
      </c>
      <c r="O29">
        <v>1</v>
      </c>
      <c r="P29">
        <v>1</v>
      </c>
      <c r="Q29">
        <v>1</v>
      </c>
      <c r="R29">
        <v>1</v>
      </c>
    </row>
    <row r="31" spans="1:18" x14ac:dyDescent="0.25">
      <c r="B31" s="1" t="s">
        <v>20</v>
      </c>
      <c r="C31" s="1"/>
      <c r="D31" s="1"/>
      <c r="E31" s="1"/>
      <c r="F31" s="1"/>
      <c r="H31" s="1" t="s">
        <v>22</v>
      </c>
      <c r="I31" s="1"/>
      <c r="J31" s="1"/>
      <c r="K31" s="1"/>
      <c r="L31" s="1"/>
    </row>
    <row r="32" spans="1:18" x14ac:dyDescent="0.25">
      <c r="B32">
        <v>1</v>
      </c>
      <c r="C32">
        <v>2</v>
      </c>
      <c r="D32">
        <v>3</v>
      </c>
      <c r="E32">
        <v>4</v>
      </c>
      <c r="F32">
        <v>5</v>
      </c>
      <c r="H32">
        <v>1</v>
      </c>
      <c r="I32">
        <v>2</v>
      </c>
      <c r="J32">
        <v>3</v>
      </c>
      <c r="K32">
        <v>4</v>
      </c>
      <c r="L32">
        <v>5</v>
      </c>
    </row>
    <row r="33" spans="1:12" x14ac:dyDescent="0.25">
      <c r="A33" t="s">
        <v>2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2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t="s">
        <v>0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0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t="s">
        <v>4</v>
      </c>
      <c r="B35">
        <v>1</v>
      </c>
      <c r="C35">
        <v>1</v>
      </c>
      <c r="D35">
        <v>1</v>
      </c>
      <c r="E35">
        <v>0</v>
      </c>
      <c r="F35">
        <v>1</v>
      </c>
      <c r="G35" t="s">
        <v>4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t="s">
        <v>3</v>
      </c>
      <c r="B36">
        <v>1</v>
      </c>
      <c r="C36">
        <v>0</v>
      </c>
      <c r="D36">
        <v>0</v>
      </c>
      <c r="E36">
        <v>1</v>
      </c>
      <c r="F36">
        <v>1</v>
      </c>
      <c r="G36" t="s">
        <v>3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t="s">
        <v>1</v>
      </c>
      <c r="B37">
        <v>0</v>
      </c>
      <c r="C37">
        <v>0</v>
      </c>
      <c r="D37">
        <v>0</v>
      </c>
      <c r="E37">
        <v>0</v>
      </c>
      <c r="F37">
        <v>1</v>
      </c>
      <c r="G37" t="s">
        <v>1</v>
      </c>
      <c r="H37">
        <v>0</v>
      </c>
      <c r="I37">
        <v>1</v>
      </c>
      <c r="J37">
        <v>1</v>
      </c>
      <c r="K37">
        <v>0</v>
      </c>
      <c r="L37">
        <v>0</v>
      </c>
    </row>
    <row r="38" spans="1:12" x14ac:dyDescent="0.25">
      <c r="A38" t="s">
        <v>5</v>
      </c>
      <c r="B38">
        <v>1</v>
      </c>
      <c r="C38">
        <v>1</v>
      </c>
      <c r="D38">
        <v>0</v>
      </c>
      <c r="E38">
        <v>1</v>
      </c>
      <c r="F38">
        <v>0</v>
      </c>
      <c r="G38" t="s">
        <v>5</v>
      </c>
      <c r="H38">
        <v>1</v>
      </c>
      <c r="I38">
        <v>1</v>
      </c>
      <c r="J38">
        <v>1</v>
      </c>
      <c r="K38">
        <v>0</v>
      </c>
      <c r="L38">
        <v>1</v>
      </c>
    </row>
    <row r="39" spans="1:12" x14ac:dyDescent="0.25">
      <c r="A39" t="s">
        <v>6</v>
      </c>
      <c r="B39">
        <v>1</v>
      </c>
      <c r="C39">
        <v>1</v>
      </c>
      <c r="D39">
        <v>1</v>
      </c>
      <c r="E39">
        <v>1</v>
      </c>
      <c r="F39">
        <v>1</v>
      </c>
      <c r="G39" t="s">
        <v>6</v>
      </c>
      <c r="H39">
        <v>1</v>
      </c>
      <c r="I39">
        <v>1</v>
      </c>
      <c r="J39">
        <v>1</v>
      </c>
      <c r="K39">
        <v>0</v>
      </c>
      <c r="L39">
        <v>0</v>
      </c>
    </row>
    <row r="42" spans="1:12" x14ac:dyDescent="0.25">
      <c r="A42" t="s">
        <v>23</v>
      </c>
      <c r="B42">
        <f>35/35</f>
        <v>1</v>
      </c>
      <c r="C42" t="s">
        <v>2</v>
      </c>
      <c r="D42">
        <f>20/25</f>
        <v>0.8</v>
      </c>
      <c r="F42" t="s">
        <v>24</v>
      </c>
      <c r="G42">
        <f>30/35</f>
        <v>0.8571428571428571</v>
      </c>
      <c r="H42" t="s">
        <v>2</v>
      </c>
      <c r="I42">
        <f>26/30</f>
        <v>0.8666666666666667</v>
      </c>
      <c r="K42" t="s">
        <v>2</v>
      </c>
      <c r="L42">
        <f>46/55</f>
        <v>0.83636363636363631</v>
      </c>
    </row>
    <row r="43" spans="1:12" x14ac:dyDescent="0.25">
      <c r="A43" t="s">
        <v>8</v>
      </c>
      <c r="B43">
        <f>33/35</f>
        <v>0.94285714285714284</v>
      </c>
      <c r="C43" t="s">
        <v>0</v>
      </c>
      <c r="D43">
        <f>25/25</f>
        <v>1</v>
      </c>
      <c r="F43" t="s">
        <v>25</v>
      </c>
      <c r="G43">
        <f>31/35</f>
        <v>0.88571428571428568</v>
      </c>
      <c r="H43" t="s">
        <v>0</v>
      </c>
      <c r="I43">
        <f>28/30</f>
        <v>0.93333333333333335</v>
      </c>
      <c r="K43" t="s">
        <v>0</v>
      </c>
      <c r="L43">
        <f>53/55</f>
        <v>0.96363636363636362</v>
      </c>
    </row>
    <row r="44" spans="1:12" x14ac:dyDescent="0.25">
      <c r="A44" t="s">
        <v>9</v>
      </c>
      <c r="B44">
        <f>32/35</f>
        <v>0.91428571428571426</v>
      </c>
      <c r="C44" t="s">
        <v>4</v>
      </c>
      <c r="D44">
        <f>24/25</f>
        <v>0.96</v>
      </c>
      <c r="F44" t="s">
        <v>26</v>
      </c>
      <c r="G44">
        <f>28/35</f>
        <v>0.8</v>
      </c>
      <c r="H44" t="s">
        <v>4</v>
      </c>
      <c r="I44">
        <f>26/30</f>
        <v>0.8666666666666667</v>
      </c>
      <c r="K44" t="s">
        <v>4</v>
      </c>
      <c r="L44">
        <f>50/55</f>
        <v>0.90909090909090906</v>
      </c>
    </row>
    <row r="45" spans="1:12" x14ac:dyDescent="0.25">
      <c r="A45" t="s">
        <v>11</v>
      </c>
      <c r="B45">
        <f>31/35</f>
        <v>0.88571428571428568</v>
      </c>
      <c r="C45" t="s">
        <v>3</v>
      </c>
      <c r="D45">
        <f>25/25</f>
        <v>1</v>
      </c>
      <c r="F45" t="s">
        <v>27</v>
      </c>
      <c r="G45">
        <f>28/35</f>
        <v>0.8</v>
      </c>
      <c r="H45" t="s">
        <v>3</v>
      </c>
      <c r="I45">
        <f>27/30</f>
        <v>0.9</v>
      </c>
      <c r="K45" t="s">
        <v>3</v>
      </c>
      <c r="L45">
        <f>52/55</f>
        <v>0.94545454545454544</v>
      </c>
    </row>
    <row r="46" spans="1:12" x14ac:dyDescent="0.25">
      <c r="A46" t="s">
        <v>10</v>
      </c>
      <c r="B46">
        <f>28/35</f>
        <v>0.8</v>
      </c>
      <c r="C46" t="s">
        <v>1</v>
      </c>
      <c r="D46">
        <f>17/25</f>
        <v>0.68</v>
      </c>
      <c r="F46" t="s">
        <v>28</v>
      </c>
      <c r="G46">
        <f>26/35</f>
        <v>0.74285714285714288</v>
      </c>
      <c r="H46" t="s">
        <v>1</v>
      </c>
      <c r="I46">
        <f>16/30</f>
        <v>0.53333333333333333</v>
      </c>
      <c r="K46" t="s">
        <v>1</v>
      </c>
      <c r="L46">
        <f>33/55</f>
        <v>0.6</v>
      </c>
    </row>
    <row r="47" spans="1:12" x14ac:dyDescent="0.25">
      <c r="B47">
        <f>AVERAGE(B42:B46)</f>
        <v>0.90857142857142859</v>
      </c>
      <c r="C47" t="s">
        <v>5</v>
      </c>
      <c r="D47">
        <f>25/25</f>
        <v>1</v>
      </c>
      <c r="F47" t="s">
        <v>29</v>
      </c>
      <c r="G47">
        <f>29/35</f>
        <v>0.82857142857142863</v>
      </c>
      <c r="H47" t="s">
        <v>5</v>
      </c>
      <c r="I47">
        <f>26/30</f>
        <v>0.8666666666666667</v>
      </c>
      <c r="K47" t="s">
        <v>5</v>
      </c>
      <c r="L47">
        <f>51/55</f>
        <v>0.92727272727272725</v>
      </c>
    </row>
    <row r="48" spans="1:12" x14ac:dyDescent="0.25">
      <c r="C48" t="s">
        <v>6</v>
      </c>
      <c r="D48">
        <f>23/25</f>
        <v>0.92</v>
      </c>
      <c r="G48">
        <f>AVERAGE(G42:G47)</f>
        <v>0.81904761904761891</v>
      </c>
      <c r="H48" t="s">
        <v>6</v>
      </c>
      <c r="I48">
        <f>24/30</f>
        <v>0.8</v>
      </c>
      <c r="K48" t="s">
        <v>6</v>
      </c>
      <c r="L48">
        <f>47/55</f>
        <v>0.8545454545454545</v>
      </c>
    </row>
    <row r="49" spans="12:12" x14ac:dyDescent="0.25">
      <c r="L49">
        <f>AVERAGE(L42:L48)</f>
        <v>0.86233766233766229</v>
      </c>
    </row>
  </sheetData>
  <mergeCells count="11">
    <mergeCell ref="B1:F1"/>
    <mergeCell ref="H1:L1"/>
    <mergeCell ref="N1:R1"/>
    <mergeCell ref="B11:F11"/>
    <mergeCell ref="H11:L11"/>
    <mergeCell ref="N11:R11"/>
    <mergeCell ref="B21:F21"/>
    <mergeCell ref="H21:L21"/>
    <mergeCell ref="N21:R21"/>
    <mergeCell ref="B31:F31"/>
    <mergeCell ref="H31:L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FE62-0B11-4EF2-9939-CBA8877B3450}">
  <dimension ref="A1:AG51"/>
  <sheetViews>
    <sheetView workbookViewId="0">
      <selection sqref="A1:K10"/>
    </sheetView>
  </sheetViews>
  <sheetFormatPr defaultRowHeight="15" x14ac:dyDescent="0.25"/>
  <cols>
    <col min="2" max="11" width="4.7109375" customWidth="1"/>
    <col min="13" max="22" width="4.7109375" customWidth="1"/>
    <col min="24" max="33" width="4.7109375" customWidth="1"/>
  </cols>
  <sheetData>
    <row r="1" spans="1:33" x14ac:dyDescent="0.25"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M1" s="1" t="s">
        <v>8</v>
      </c>
      <c r="N1" s="1"/>
      <c r="O1" s="1"/>
      <c r="P1" s="1"/>
      <c r="Q1" s="1"/>
      <c r="R1" s="1"/>
      <c r="S1" s="1"/>
      <c r="T1" s="1"/>
      <c r="U1" s="1"/>
      <c r="V1" s="1"/>
      <c r="X1" s="1" t="s">
        <v>9</v>
      </c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1">
        <v>1</v>
      </c>
      <c r="C2" s="1"/>
      <c r="D2" s="1">
        <v>2</v>
      </c>
      <c r="E2" s="1"/>
      <c r="F2" s="1">
        <v>3</v>
      </c>
      <c r="G2" s="1"/>
      <c r="H2" s="1">
        <v>4</v>
      </c>
      <c r="I2" s="1"/>
      <c r="J2" s="1">
        <v>5</v>
      </c>
      <c r="K2" s="1"/>
      <c r="M2" s="1">
        <v>1</v>
      </c>
      <c r="N2" s="1"/>
      <c r="O2" s="1">
        <v>2</v>
      </c>
      <c r="P2" s="1"/>
      <c r="Q2" s="1">
        <v>3</v>
      </c>
      <c r="R2" s="1"/>
      <c r="S2" s="1">
        <v>4</v>
      </c>
      <c r="T2" s="1"/>
      <c r="U2" s="1">
        <v>5</v>
      </c>
      <c r="V2" s="1"/>
      <c r="X2" s="1">
        <v>1</v>
      </c>
      <c r="Y2" s="1"/>
      <c r="Z2" s="1">
        <v>2</v>
      </c>
      <c r="AA2" s="1"/>
      <c r="AB2" s="1">
        <v>3</v>
      </c>
      <c r="AC2" s="1"/>
      <c r="AD2" s="1">
        <v>4</v>
      </c>
      <c r="AE2" s="1"/>
      <c r="AF2" s="1">
        <v>5</v>
      </c>
      <c r="AG2" s="1"/>
    </row>
    <row r="3" spans="1:33" x14ac:dyDescent="0.25"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13</v>
      </c>
      <c r="M3" t="s">
        <v>12</v>
      </c>
      <c r="N3" t="s">
        <v>13</v>
      </c>
      <c r="O3" t="s">
        <v>12</v>
      </c>
      <c r="P3" t="s">
        <v>13</v>
      </c>
      <c r="Q3" t="s">
        <v>12</v>
      </c>
      <c r="R3" t="s">
        <v>13</v>
      </c>
      <c r="S3" t="s">
        <v>12</v>
      </c>
      <c r="T3" t="s">
        <v>13</v>
      </c>
      <c r="U3" t="s">
        <v>12</v>
      </c>
      <c r="V3" t="s">
        <v>13</v>
      </c>
      <c r="X3" t="s">
        <v>12</v>
      </c>
      <c r="Y3" t="s">
        <v>13</v>
      </c>
      <c r="Z3" t="s">
        <v>12</v>
      </c>
      <c r="AA3" t="s">
        <v>13</v>
      </c>
      <c r="AB3" t="s">
        <v>12</v>
      </c>
      <c r="AC3" t="s">
        <v>13</v>
      </c>
      <c r="AD3" t="s">
        <v>12</v>
      </c>
      <c r="AE3" t="s">
        <v>13</v>
      </c>
      <c r="AF3" t="s">
        <v>12</v>
      </c>
      <c r="AG3" t="s">
        <v>13</v>
      </c>
    </row>
    <row r="4" spans="1:33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 t="s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 t="s">
        <v>4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 t="s">
        <v>4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 t="s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 t="s">
        <v>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25">
      <c r="A8" t="s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 t="s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</row>
    <row r="9" spans="1:33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 t="s">
        <v>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5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</row>
    <row r="10" spans="1:33" x14ac:dyDescent="0.25">
      <c r="A10" t="s">
        <v>6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 t="s">
        <v>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6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25"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M11" s="1" t="s">
        <v>11</v>
      </c>
      <c r="N11" s="1"/>
      <c r="O11" s="1"/>
      <c r="P11" s="1"/>
      <c r="Q11" s="1"/>
      <c r="R11" s="1"/>
      <c r="S11" s="1"/>
      <c r="T11" s="1"/>
      <c r="U11" s="1"/>
      <c r="V11" s="1"/>
      <c r="X11" s="1" t="s">
        <v>16</v>
      </c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B12" s="1">
        <v>1</v>
      </c>
      <c r="C12" s="1"/>
      <c r="D12" s="1">
        <v>2</v>
      </c>
      <c r="E12" s="1"/>
      <c r="F12" s="1">
        <v>3</v>
      </c>
      <c r="G12" s="1"/>
      <c r="H12" s="1">
        <v>4</v>
      </c>
      <c r="I12" s="1"/>
      <c r="J12" s="1">
        <v>5</v>
      </c>
      <c r="K12" s="1"/>
      <c r="M12" s="1">
        <v>1</v>
      </c>
      <c r="N12" s="1"/>
      <c r="O12" s="1">
        <v>2</v>
      </c>
      <c r="P12" s="1"/>
      <c r="Q12" s="1">
        <v>3</v>
      </c>
      <c r="R12" s="1"/>
      <c r="S12" s="1">
        <v>4</v>
      </c>
      <c r="T12" s="1"/>
      <c r="U12" s="1">
        <v>5</v>
      </c>
      <c r="V12" s="1"/>
      <c r="X12" s="1">
        <v>1</v>
      </c>
      <c r="Y12" s="1"/>
      <c r="Z12" s="1">
        <v>2</v>
      </c>
      <c r="AA12" s="1"/>
      <c r="AB12" s="1">
        <v>3</v>
      </c>
      <c r="AC12" s="1"/>
      <c r="AD12" s="1">
        <v>4</v>
      </c>
      <c r="AE12" s="1"/>
      <c r="AF12" s="1">
        <v>5</v>
      </c>
      <c r="AG12" s="1"/>
    </row>
    <row r="13" spans="1:33" x14ac:dyDescent="0.25">
      <c r="B13" t="s">
        <v>12</v>
      </c>
      <c r="C13" t="s">
        <v>13</v>
      </c>
      <c r="D13" t="s">
        <v>12</v>
      </c>
      <c r="E13" t="s">
        <v>13</v>
      </c>
      <c r="F13" t="s">
        <v>12</v>
      </c>
      <c r="G13" t="s">
        <v>13</v>
      </c>
      <c r="H13" t="s">
        <v>12</v>
      </c>
      <c r="I13" t="s">
        <v>13</v>
      </c>
      <c r="J13" t="s">
        <v>12</v>
      </c>
      <c r="K13" t="s">
        <v>13</v>
      </c>
      <c r="M13" t="s">
        <v>12</v>
      </c>
      <c r="N13" t="s">
        <v>13</v>
      </c>
      <c r="O13" t="s">
        <v>12</v>
      </c>
      <c r="P13" t="s">
        <v>13</v>
      </c>
      <c r="Q13" t="s">
        <v>12</v>
      </c>
      <c r="R13" t="s">
        <v>13</v>
      </c>
      <c r="S13" t="s">
        <v>12</v>
      </c>
      <c r="T13" t="s">
        <v>13</v>
      </c>
      <c r="U13" t="s">
        <v>12</v>
      </c>
      <c r="V13" t="s">
        <v>13</v>
      </c>
      <c r="X13" t="s">
        <v>12</v>
      </c>
      <c r="Y13" t="s">
        <v>13</v>
      </c>
      <c r="Z13" t="s">
        <v>12</v>
      </c>
      <c r="AA13" t="s">
        <v>13</v>
      </c>
      <c r="AB13" t="s">
        <v>12</v>
      </c>
      <c r="AC13" t="s">
        <v>13</v>
      </c>
      <c r="AD13" t="s">
        <v>12</v>
      </c>
      <c r="AE13" t="s">
        <v>13</v>
      </c>
      <c r="AF13" t="s">
        <v>12</v>
      </c>
      <c r="AG13" t="s">
        <v>13</v>
      </c>
    </row>
    <row r="14" spans="1:33" x14ac:dyDescent="0.25">
      <c r="A14" t="s">
        <v>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 t="s">
        <v>2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 t="s">
        <v>2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</row>
    <row r="15" spans="1:33" x14ac:dyDescent="0.25">
      <c r="A15" t="s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 t="s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</row>
    <row r="16" spans="1:33" x14ac:dyDescent="0.25">
      <c r="A16" t="s">
        <v>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4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 t="s">
        <v>4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25">
      <c r="A17" t="s">
        <v>3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 t="s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3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</row>
    <row r="18" spans="1:33" x14ac:dyDescent="0.25">
      <c r="A18" t="s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 t="s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 t="s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</row>
    <row r="19" spans="1:33" x14ac:dyDescent="0.25">
      <c r="A19" t="s">
        <v>5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5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25">
      <c r="A20" t="s">
        <v>6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 t="s">
        <v>6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</row>
    <row r="22" spans="1:33" x14ac:dyDescent="0.25">
      <c r="B22" s="1" t="s">
        <v>18</v>
      </c>
      <c r="C22" s="1"/>
      <c r="D22" s="1"/>
      <c r="E22" s="1"/>
      <c r="F22" s="1"/>
      <c r="G22" s="1"/>
      <c r="H22" s="1"/>
      <c r="I22" s="1"/>
      <c r="J22" s="1"/>
      <c r="K22" s="1"/>
      <c r="M22" s="1" t="s">
        <v>19</v>
      </c>
      <c r="N22" s="1"/>
      <c r="O22" s="1"/>
      <c r="P22" s="1"/>
      <c r="Q22" s="1"/>
      <c r="R22" s="1"/>
      <c r="S22" s="1"/>
      <c r="T22" s="1"/>
      <c r="U22" s="1"/>
      <c r="V22" s="1"/>
      <c r="X22" s="1" t="s">
        <v>21</v>
      </c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B23" s="1">
        <v>1</v>
      </c>
      <c r="C23" s="1"/>
      <c r="D23" s="1">
        <v>2</v>
      </c>
      <c r="E23" s="1"/>
      <c r="F23" s="1">
        <v>3</v>
      </c>
      <c r="G23" s="1"/>
      <c r="H23" s="1">
        <v>4</v>
      </c>
      <c r="I23" s="1"/>
      <c r="J23" s="1">
        <v>5</v>
      </c>
      <c r="K23" s="1"/>
      <c r="M23" s="1">
        <v>1</v>
      </c>
      <c r="N23" s="1"/>
      <c r="O23" s="1">
        <v>2</v>
      </c>
      <c r="P23" s="1"/>
      <c r="Q23" s="1">
        <v>3</v>
      </c>
      <c r="R23" s="1"/>
      <c r="S23" s="1">
        <v>4</v>
      </c>
      <c r="T23" s="1"/>
      <c r="U23" s="1">
        <v>5</v>
      </c>
      <c r="V23" s="1"/>
      <c r="X23" s="1">
        <v>1</v>
      </c>
      <c r="Y23" s="1"/>
      <c r="Z23" s="1">
        <v>2</v>
      </c>
      <c r="AA23" s="1"/>
      <c r="AB23" s="1">
        <v>3</v>
      </c>
      <c r="AC23" s="1"/>
      <c r="AD23" s="1">
        <v>4</v>
      </c>
      <c r="AE23" s="1"/>
      <c r="AF23" s="1">
        <v>5</v>
      </c>
      <c r="AG23" s="1"/>
    </row>
    <row r="24" spans="1:33" x14ac:dyDescent="0.25">
      <c r="B24" t="s">
        <v>12</v>
      </c>
      <c r="C24" t="s">
        <v>13</v>
      </c>
      <c r="D24" t="s">
        <v>12</v>
      </c>
      <c r="E24" t="s">
        <v>13</v>
      </c>
      <c r="F24" t="s">
        <v>12</v>
      </c>
      <c r="G24" t="s">
        <v>13</v>
      </c>
      <c r="H24" t="s">
        <v>12</v>
      </c>
      <c r="I24" t="s">
        <v>13</v>
      </c>
      <c r="J24" t="s">
        <v>12</v>
      </c>
      <c r="K24" t="s">
        <v>13</v>
      </c>
      <c r="M24" t="s">
        <v>12</v>
      </c>
      <c r="N24" t="s">
        <v>13</v>
      </c>
      <c r="O24" t="s">
        <v>12</v>
      </c>
      <c r="P24" t="s">
        <v>13</v>
      </c>
      <c r="Q24" t="s">
        <v>12</v>
      </c>
      <c r="R24" t="s">
        <v>13</v>
      </c>
      <c r="S24" t="s">
        <v>12</v>
      </c>
      <c r="T24" t="s">
        <v>13</v>
      </c>
      <c r="U24" t="s">
        <v>12</v>
      </c>
      <c r="V24" t="s">
        <v>13</v>
      </c>
      <c r="X24" t="s">
        <v>12</v>
      </c>
      <c r="Y24" t="s">
        <v>13</v>
      </c>
      <c r="Z24" t="s">
        <v>12</v>
      </c>
      <c r="AA24" t="s">
        <v>13</v>
      </c>
      <c r="AB24" t="s">
        <v>12</v>
      </c>
      <c r="AC24" t="s">
        <v>13</v>
      </c>
      <c r="AD24" t="s">
        <v>12</v>
      </c>
      <c r="AE24" t="s">
        <v>13</v>
      </c>
      <c r="AF24" t="s">
        <v>12</v>
      </c>
      <c r="AG24" t="s">
        <v>13</v>
      </c>
    </row>
    <row r="25" spans="1:33" x14ac:dyDescent="0.25">
      <c r="A25" t="s">
        <v>2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2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 x14ac:dyDescent="0.25">
      <c r="A26" t="s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 t="s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 t="s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</row>
    <row r="27" spans="1:33" x14ac:dyDescent="0.25">
      <c r="A27" t="s">
        <v>4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 t="s">
        <v>4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 t="s">
        <v>4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</row>
    <row r="28" spans="1:33" x14ac:dyDescent="0.25">
      <c r="A28" t="s">
        <v>3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 t="s">
        <v>3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3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</row>
    <row r="29" spans="1:33" x14ac:dyDescent="0.25">
      <c r="A29" t="s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 t="s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</row>
    <row r="30" spans="1:33" x14ac:dyDescent="0.25">
      <c r="A30" t="s">
        <v>5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 t="s">
        <v>5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 t="s">
        <v>5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</row>
    <row r="31" spans="1:33" x14ac:dyDescent="0.25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 t="s">
        <v>6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 t="s">
        <v>6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</row>
    <row r="33" spans="1:22" x14ac:dyDescent="0.25">
      <c r="B33" s="1" t="s">
        <v>20</v>
      </c>
      <c r="C33" s="1"/>
      <c r="D33" s="1"/>
      <c r="E33" s="1"/>
      <c r="F33" s="1"/>
      <c r="G33" s="1"/>
      <c r="H33" s="1"/>
      <c r="I33" s="1"/>
      <c r="J33" s="1"/>
      <c r="K33" s="1"/>
      <c r="M33" s="1" t="s">
        <v>22</v>
      </c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B34" s="1">
        <v>1</v>
      </c>
      <c r="C34" s="1"/>
      <c r="D34" s="1">
        <v>2</v>
      </c>
      <c r="E34" s="1"/>
      <c r="F34" s="1">
        <v>3</v>
      </c>
      <c r="G34" s="1"/>
      <c r="H34" s="1">
        <v>4</v>
      </c>
      <c r="I34" s="1"/>
      <c r="J34" s="1">
        <v>5</v>
      </c>
      <c r="K34" s="1"/>
      <c r="M34" s="1">
        <v>1</v>
      </c>
      <c r="N34" s="1"/>
      <c r="O34" s="1">
        <v>2</v>
      </c>
      <c r="P34" s="1"/>
      <c r="Q34" s="1">
        <v>3</v>
      </c>
      <c r="R34" s="1"/>
      <c r="S34" s="1">
        <v>4</v>
      </c>
      <c r="T34" s="1"/>
      <c r="U34" s="1">
        <v>5</v>
      </c>
      <c r="V34" s="1"/>
    </row>
    <row r="35" spans="1:22" x14ac:dyDescent="0.25">
      <c r="B35" t="s">
        <v>12</v>
      </c>
      <c r="C35" t="s">
        <v>13</v>
      </c>
      <c r="D35" t="s">
        <v>12</v>
      </c>
      <c r="E35" t="s">
        <v>13</v>
      </c>
      <c r="F35" t="s">
        <v>12</v>
      </c>
      <c r="G35" t="s">
        <v>13</v>
      </c>
      <c r="H35" t="s">
        <v>12</v>
      </c>
      <c r="I35" t="s">
        <v>13</v>
      </c>
      <c r="J35" t="s">
        <v>12</v>
      </c>
      <c r="K35" t="s">
        <v>13</v>
      </c>
      <c r="M35" t="s">
        <v>12</v>
      </c>
      <c r="N35" t="s">
        <v>13</v>
      </c>
      <c r="O35" t="s">
        <v>12</v>
      </c>
      <c r="P35" t="s">
        <v>13</v>
      </c>
      <c r="Q35" t="s">
        <v>12</v>
      </c>
      <c r="R35" t="s">
        <v>13</v>
      </c>
      <c r="S35" t="s">
        <v>12</v>
      </c>
      <c r="T35" t="s">
        <v>13</v>
      </c>
      <c r="U35" t="s">
        <v>12</v>
      </c>
      <c r="V35" t="s">
        <v>13</v>
      </c>
    </row>
    <row r="36" spans="1:22" x14ac:dyDescent="0.25">
      <c r="A36" t="s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 t="s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</row>
    <row r="37" spans="1:22" x14ac:dyDescent="0.25">
      <c r="A37" t="s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 t="s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5">
      <c r="A38" t="s">
        <v>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 t="s">
        <v>4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 t="s">
        <v>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3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</row>
    <row r="40" spans="1:22" x14ac:dyDescent="0.25">
      <c r="A40" t="s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 t="s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5">
      <c r="A41" t="s">
        <v>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 t="s">
        <v>5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 t="s">
        <v>6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 t="s">
        <v>6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</row>
    <row r="46" spans="1:22" x14ac:dyDescent="0.25">
      <c r="A46" t="s">
        <v>23</v>
      </c>
      <c r="B46">
        <f>29/35</f>
        <v>0.82857142857142863</v>
      </c>
      <c r="D46">
        <f>AVERAGE(B46:B50)</f>
        <v>0.72571428571428576</v>
      </c>
    </row>
    <row r="47" spans="1:22" x14ac:dyDescent="0.25">
      <c r="A47" t="s">
        <v>8</v>
      </c>
      <c r="B47">
        <f>26/35</f>
        <v>0.74285714285714288</v>
      </c>
    </row>
    <row r="48" spans="1:22" x14ac:dyDescent="0.25">
      <c r="A48" t="s">
        <v>9</v>
      </c>
      <c r="B48">
        <f>26/35</f>
        <v>0.74285714285714288</v>
      </c>
    </row>
    <row r="49" spans="1:2" x14ac:dyDescent="0.25">
      <c r="A49" t="s">
        <v>11</v>
      </c>
      <c r="B49">
        <f>22/35</f>
        <v>0.62857142857142856</v>
      </c>
    </row>
    <row r="50" spans="1:2" x14ac:dyDescent="0.25">
      <c r="A50" t="s">
        <v>10</v>
      </c>
      <c r="B50">
        <f>24/35</f>
        <v>0.68571428571428572</v>
      </c>
    </row>
    <row r="51" spans="1:2" x14ac:dyDescent="0.25">
      <c r="A51" t="s">
        <v>14</v>
      </c>
      <c r="B51">
        <f>112/210</f>
        <v>0.53333333333333333</v>
      </c>
    </row>
  </sheetData>
  <mergeCells count="66">
    <mergeCell ref="X11:AG11"/>
    <mergeCell ref="X12:Y12"/>
    <mergeCell ref="Z12:AA12"/>
    <mergeCell ref="AB12:AC12"/>
    <mergeCell ref="AD12:AE12"/>
    <mergeCell ref="AF12:AG12"/>
    <mergeCell ref="H12:I12"/>
    <mergeCell ref="J12:K12"/>
    <mergeCell ref="M11:V11"/>
    <mergeCell ref="M12:N12"/>
    <mergeCell ref="O12:P12"/>
    <mergeCell ref="Q12:R12"/>
    <mergeCell ref="S12:T12"/>
    <mergeCell ref="U12:V12"/>
    <mergeCell ref="X1:AG1"/>
    <mergeCell ref="X2:Y2"/>
    <mergeCell ref="Z2:AA2"/>
    <mergeCell ref="AB2:AC2"/>
    <mergeCell ref="AD2:AE2"/>
    <mergeCell ref="AF2:AG2"/>
    <mergeCell ref="M1:V1"/>
    <mergeCell ref="M2:N2"/>
    <mergeCell ref="O2:P2"/>
    <mergeCell ref="Q2:R2"/>
    <mergeCell ref="S2:T2"/>
    <mergeCell ref="U2:V2"/>
    <mergeCell ref="B1:K1"/>
    <mergeCell ref="B22:K22"/>
    <mergeCell ref="B23:C23"/>
    <mergeCell ref="D23:E23"/>
    <mergeCell ref="F23:G23"/>
    <mergeCell ref="H23:I23"/>
    <mergeCell ref="J23:K23"/>
    <mergeCell ref="B2:C2"/>
    <mergeCell ref="D2:E2"/>
    <mergeCell ref="F2:G2"/>
    <mergeCell ref="H2:I2"/>
    <mergeCell ref="J2:K2"/>
    <mergeCell ref="B11:K11"/>
    <mergeCell ref="B12:C12"/>
    <mergeCell ref="D12:E12"/>
    <mergeCell ref="F12:G12"/>
    <mergeCell ref="M22:V22"/>
    <mergeCell ref="M23:N23"/>
    <mergeCell ref="O23:P23"/>
    <mergeCell ref="Q23:R23"/>
    <mergeCell ref="S23:T23"/>
    <mergeCell ref="U23:V23"/>
    <mergeCell ref="X22:AG22"/>
    <mergeCell ref="X23:Y23"/>
    <mergeCell ref="Z23:AA23"/>
    <mergeCell ref="AB23:AC23"/>
    <mergeCell ref="AD23:AE23"/>
    <mergeCell ref="AF23:AG23"/>
    <mergeCell ref="B33:K33"/>
    <mergeCell ref="B34:C34"/>
    <mergeCell ref="D34:E34"/>
    <mergeCell ref="F34:G34"/>
    <mergeCell ref="H34:I34"/>
    <mergeCell ref="J34:K34"/>
    <mergeCell ref="M33:V33"/>
    <mergeCell ref="M34:N34"/>
    <mergeCell ref="O34:P34"/>
    <mergeCell ref="Q34:R34"/>
    <mergeCell ref="S34:T34"/>
    <mergeCell ref="U34:V3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D0DE-35B4-4467-B70F-327051D19AA0}">
  <dimension ref="A1:BD90"/>
  <sheetViews>
    <sheetView topLeftCell="S1" zoomScale="70" zoomScaleNormal="70" workbookViewId="0">
      <selection activeCell="AW4" sqref="AW4"/>
    </sheetView>
  </sheetViews>
  <sheetFormatPr defaultRowHeight="15" x14ac:dyDescent="0.25"/>
  <cols>
    <col min="2" max="11" width="4.7109375" customWidth="1"/>
    <col min="13" max="22" width="4.7109375" customWidth="1"/>
    <col min="24" max="33" width="4.7109375" customWidth="1"/>
    <col min="35" max="44" width="4.7109375" customWidth="1"/>
  </cols>
  <sheetData>
    <row r="1" spans="1:56" x14ac:dyDescent="0.25"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X1" s="1" t="s">
        <v>32</v>
      </c>
      <c r="Y1" s="1"/>
      <c r="Z1" s="1"/>
      <c r="AA1" s="1"/>
      <c r="AB1" s="1"/>
      <c r="AC1" s="1"/>
      <c r="AD1" s="1"/>
      <c r="AE1" s="1"/>
      <c r="AF1" s="1"/>
      <c r="AG1" s="1"/>
      <c r="AI1" s="1" t="s">
        <v>33</v>
      </c>
      <c r="AJ1" s="1"/>
      <c r="AK1" s="1"/>
      <c r="AL1" s="1"/>
      <c r="AM1" s="1"/>
      <c r="AN1" s="1"/>
      <c r="AO1" s="1"/>
      <c r="AP1" s="1"/>
      <c r="AQ1" s="1"/>
      <c r="AR1" s="1"/>
      <c r="AT1" t="s">
        <v>70</v>
      </c>
      <c r="AU1" t="s">
        <v>71</v>
      </c>
    </row>
    <row r="2" spans="1:56" x14ac:dyDescent="0.25">
      <c r="B2" s="1" t="s">
        <v>68</v>
      </c>
      <c r="C2" s="1"/>
      <c r="D2" s="1"/>
      <c r="E2" s="1"/>
      <c r="F2" s="1"/>
      <c r="G2" s="1" t="s">
        <v>69</v>
      </c>
      <c r="H2" s="1"/>
      <c r="I2" s="1"/>
      <c r="J2" s="1"/>
      <c r="K2" s="1"/>
      <c r="M2" s="1" t="s">
        <v>68</v>
      </c>
      <c r="N2" s="1"/>
      <c r="O2" s="1"/>
      <c r="P2" s="1"/>
      <c r="Q2" s="1"/>
      <c r="R2" s="1" t="s">
        <v>69</v>
      </c>
      <c r="S2" s="1"/>
      <c r="T2" s="1"/>
      <c r="U2" s="1"/>
      <c r="V2" s="1"/>
      <c r="X2" s="1" t="s">
        <v>68</v>
      </c>
      <c r="Y2" s="1"/>
      <c r="Z2" s="1"/>
      <c r="AA2" s="1"/>
      <c r="AB2" s="1"/>
      <c r="AC2" s="1" t="s">
        <v>69</v>
      </c>
      <c r="AD2" s="1"/>
      <c r="AE2" s="1"/>
      <c r="AF2" s="1"/>
      <c r="AG2" s="1"/>
      <c r="AI2" s="1" t="s">
        <v>68</v>
      </c>
      <c r="AJ2" s="1"/>
      <c r="AK2" s="1"/>
      <c r="AL2" s="1"/>
      <c r="AM2" s="1"/>
      <c r="AN2" s="1" t="s">
        <v>69</v>
      </c>
      <c r="AO2" s="1"/>
      <c r="AP2" s="1"/>
      <c r="AQ2" s="1"/>
      <c r="AR2" s="1"/>
      <c r="AS2" t="s">
        <v>64</v>
      </c>
      <c r="AT2">
        <f>COUNTIF(B4:F10,1)/35*100</f>
        <v>88.571428571428569</v>
      </c>
      <c r="AU2">
        <f>COUNTIF(G4:K10,1)/35*100</f>
        <v>48.571428571428569</v>
      </c>
      <c r="AW2">
        <f>AVERAGE(AT2,AT12,AT72)</f>
        <v>89.523809523809518</v>
      </c>
      <c r="AX2">
        <f>AVERAGE(AU2,AU12,AU72)</f>
        <v>63.809523809523817</v>
      </c>
      <c r="AZ2">
        <f>AVERAGE(AT32,AT52,AT62)</f>
        <v>74.285714285714278</v>
      </c>
      <c r="BA2">
        <f>AVERAGE(AU32,AU52,AU62)</f>
        <v>31.428571428571427</v>
      </c>
      <c r="BC2">
        <f>AVERAGE(AT22,AT42,AT82)</f>
        <v>52.38095238095238</v>
      </c>
      <c r="BD2">
        <f>AVERAGE(AU22,AU42,AU82)</f>
        <v>25.714285714285712</v>
      </c>
    </row>
    <row r="3" spans="1:56" x14ac:dyDescent="0.25">
      <c r="B3">
        <v>1</v>
      </c>
      <c r="C3">
        <v>2</v>
      </c>
      <c r="D3">
        <v>3</v>
      </c>
      <c r="E3">
        <v>4</v>
      </c>
      <c r="F3">
        <v>5</v>
      </c>
      <c r="G3">
        <v>1</v>
      </c>
      <c r="H3">
        <v>2</v>
      </c>
      <c r="I3">
        <v>3</v>
      </c>
      <c r="J3">
        <v>4</v>
      </c>
      <c r="K3">
        <v>5</v>
      </c>
      <c r="M3">
        <v>1</v>
      </c>
      <c r="N3">
        <v>2</v>
      </c>
      <c r="O3">
        <v>3</v>
      </c>
      <c r="P3">
        <v>4</v>
      </c>
      <c r="Q3">
        <v>5</v>
      </c>
      <c r="R3">
        <v>1</v>
      </c>
      <c r="S3">
        <v>2</v>
      </c>
      <c r="T3">
        <v>3</v>
      </c>
      <c r="U3">
        <v>4</v>
      </c>
      <c r="V3">
        <v>5</v>
      </c>
      <c r="X3">
        <v>1</v>
      </c>
      <c r="Y3">
        <v>2</v>
      </c>
      <c r="Z3">
        <v>3</v>
      </c>
      <c r="AA3">
        <v>4</v>
      </c>
      <c r="AB3">
        <v>5</v>
      </c>
      <c r="AC3">
        <v>1</v>
      </c>
      <c r="AD3">
        <v>2</v>
      </c>
      <c r="AE3">
        <v>3</v>
      </c>
      <c r="AF3">
        <v>4</v>
      </c>
      <c r="AG3">
        <v>5</v>
      </c>
      <c r="AI3">
        <v>1</v>
      </c>
      <c r="AJ3">
        <v>2</v>
      </c>
      <c r="AK3">
        <v>3</v>
      </c>
      <c r="AL3">
        <v>4</v>
      </c>
      <c r="AM3">
        <v>5</v>
      </c>
      <c r="AN3">
        <v>1</v>
      </c>
      <c r="AO3">
        <v>2</v>
      </c>
      <c r="AP3">
        <v>3</v>
      </c>
      <c r="AQ3">
        <v>4</v>
      </c>
      <c r="AR3">
        <v>5</v>
      </c>
      <c r="AS3" t="s">
        <v>65</v>
      </c>
      <c r="AT3">
        <f>COUNTIF(M4:Q10,1)/35*100</f>
        <v>100</v>
      </c>
      <c r="AU3">
        <f>COUNTIF(R4:V10,1)/35*100</f>
        <v>68.571428571428569</v>
      </c>
      <c r="AW3">
        <f t="shared" ref="AW3:AX5" si="0">AVERAGE(AT3,AT13,AT73)</f>
        <v>93.333333333333329</v>
      </c>
      <c r="AX3">
        <f t="shared" si="0"/>
        <v>86.666666666666671</v>
      </c>
      <c r="AZ3">
        <f t="shared" ref="AZ3:BA5" si="1">AVERAGE(AT33,AT53,AT63)</f>
        <v>89.523809523809518</v>
      </c>
      <c r="BA3">
        <f t="shared" si="1"/>
        <v>17.142857142857142</v>
      </c>
      <c r="BC3">
        <f t="shared" ref="BC3:BC5" si="2">AVERAGE(AT23,AT43,AT83)</f>
        <v>53.333333333333336</v>
      </c>
      <c r="BD3">
        <f t="shared" ref="BD3:BD5" si="3">AVERAGE(AU23,AU43,AU83)</f>
        <v>40.952380952380949</v>
      </c>
    </row>
    <row r="4" spans="1:56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t="s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 t="s">
        <v>66</v>
      </c>
      <c r="AT4">
        <f>COUNTIF(X4:AB10,1)/35*100</f>
        <v>97.142857142857139</v>
      </c>
      <c r="AU4">
        <f>COUNTIF(AC4:AG10,1)/35*100</f>
        <v>80</v>
      </c>
      <c r="AW4">
        <f t="shared" si="0"/>
        <v>95.238095238095241</v>
      </c>
      <c r="AX4">
        <f t="shared" si="0"/>
        <v>91.428571428571431</v>
      </c>
      <c r="AZ4">
        <f t="shared" si="1"/>
        <v>89.523809523809518</v>
      </c>
      <c r="BA4">
        <f t="shared" si="1"/>
        <v>20</v>
      </c>
      <c r="BC4">
        <f t="shared" si="2"/>
        <v>56.190476190476183</v>
      </c>
      <c r="BD4">
        <f t="shared" si="3"/>
        <v>30.476190476190471</v>
      </c>
    </row>
    <row r="5" spans="1:56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 t="s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 t="s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 t="s">
        <v>67</v>
      </c>
      <c r="AT5">
        <f>COUNTIF(AI4:AM10,1)/35*100</f>
        <v>100</v>
      </c>
      <c r="AU5">
        <f>COUNTIF(AN4:AR10,1)/35*100</f>
        <v>88.571428571428569</v>
      </c>
      <c r="AW5">
        <f t="shared" si="0"/>
        <v>99.047619047619037</v>
      </c>
      <c r="AX5">
        <f t="shared" si="0"/>
        <v>81.904761904761912</v>
      </c>
      <c r="AZ5">
        <f t="shared" si="1"/>
        <v>91.428571428571431</v>
      </c>
      <c r="BA5">
        <f t="shared" si="1"/>
        <v>26.666666666666668</v>
      </c>
      <c r="BC5">
        <f t="shared" si="2"/>
        <v>63.809523809523817</v>
      </c>
      <c r="BD5">
        <f t="shared" si="3"/>
        <v>27.619047619047617</v>
      </c>
    </row>
    <row r="6" spans="1:56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 t="s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 t="s">
        <v>4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t="s">
        <v>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56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t="s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t="s">
        <v>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56" x14ac:dyDescent="0.25">
      <c r="A8" t="s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 t="s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t="s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56" x14ac:dyDescent="0.25">
      <c r="A9" t="s">
        <v>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5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5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56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 t="s">
        <v>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6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t="s">
        <v>6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56" x14ac:dyDescent="0.25">
      <c r="B11" s="1" t="s">
        <v>34</v>
      </c>
      <c r="C11" s="1"/>
      <c r="D11" s="1"/>
      <c r="E11" s="1"/>
      <c r="F11" s="1"/>
      <c r="G11" s="1"/>
      <c r="H11" s="1"/>
      <c r="I11" s="1"/>
      <c r="J11" s="1"/>
      <c r="K11" s="1"/>
      <c r="M11" s="1" t="s">
        <v>35</v>
      </c>
      <c r="N11" s="1"/>
      <c r="O11" s="1"/>
      <c r="P11" s="1"/>
      <c r="Q11" s="1"/>
      <c r="R11" s="1"/>
      <c r="S11" s="1"/>
      <c r="T11" s="1"/>
      <c r="U11" s="1"/>
      <c r="V11" s="1"/>
      <c r="X11" s="1" t="s">
        <v>36</v>
      </c>
      <c r="Y11" s="1"/>
      <c r="Z11" s="1"/>
      <c r="AA11" s="1"/>
      <c r="AB11" s="1"/>
      <c r="AC11" s="1"/>
      <c r="AD11" s="1"/>
      <c r="AE11" s="1"/>
      <c r="AF11" s="1"/>
      <c r="AG11" s="1"/>
      <c r="AI11" s="1" t="s">
        <v>37</v>
      </c>
      <c r="AJ11" s="1"/>
      <c r="AK11" s="1"/>
      <c r="AL11" s="1"/>
      <c r="AM11" s="1"/>
      <c r="AN11" s="1"/>
      <c r="AO11" s="1"/>
      <c r="AP11" s="1"/>
      <c r="AQ11" s="1"/>
      <c r="AR11" s="1"/>
      <c r="AT11" t="s">
        <v>70</v>
      </c>
      <c r="AU11" t="s">
        <v>71</v>
      </c>
    </row>
    <row r="12" spans="1:56" x14ac:dyDescent="0.25">
      <c r="B12" s="1" t="s">
        <v>68</v>
      </c>
      <c r="C12" s="1"/>
      <c r="D12" s="1"/>
      <c r="E12" s="1"/>
      <c r="F12" s="1"/>
      <c r="G12" s="1" t="s">
        <v>69</v>
      </c>
      <c r="H12" s="1"/>
      <c r="I12" s="1"/>
      <c r="J12" s="1"/>
      <c r="K12" s="1"/>
      <c r="M12" s="1" t="s">
        <v>68</v>
      </c>
      <c r="N12" s="1"/>
      <c r="O12" s="1"/>
      <c r="P12" s="1"/>
      <c r="Q12" s="1"/>
      <c r="R12" s="1" t="s">
        <v>69</v>
      </c>
      <c r="S12" s="1"/>
      <c r="T12" s="1"/>
      <c r="U12" s="1"/>
      <c r="V12" s="1"/>
      <c r="X12" s="1" t="s">
        <v>68</v>
      </c>
      <c r="Y12" s="1"/>
      <c r="Z12" s="1"/>
      <c r="AA12" s="1"/>
      <c r="AB12" s="1"/>
      <c r="AC12" s="1" t="s">
        <v>69</v>
      </c>
      <c r="AD12" s="1"/>
      <c r="AE12" s="1"/>
      <c r="AF12" s="1"/>
      <c r="AG12" s="1"/>
      <c r="AI12" s="1" t="s">
        <v>68</v>
      </c>
      <c r="AJ12" s="1"/>
      <c r="AK12" s="1"/>
      <c r="AL12" s="1"/>
      <c r="AM12" s="1"/>
      <c r="AN12" s="1" t="s">
        <v>69</v>
      </c>
      <c r="AO12" s="1"/>
      <c r="AP12" s="1"/>
      <c r="AQ12" s="1"/>
      <c r="AR12" s="1"/>
      <c r="AS12" t="s">
        <v>64</v>
      </c>
      <c r="AT12">
        <f>COUNTIF(B14:F20,1)/35*100</f>
        <v>100</v>
      </c>
      <c r="AU12">
        <f>COUNTIF(G14:K20,1)/35*100</f>
        <v>51.428571428571423</v>
      </c>
    </row>
    <row r="13" spans="1:56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1</v>
      </c>
      <c r="H13">
        <v>2</v>
      </c>
      <c r="I13">
        <v>3</v>
      </c>
      <c r="J13">
        <v>4</v>
      </c>
      <c r="K13">
        <v>5</v>
      </c>
      <c r="M13">
        <v>1</v>
      </c>
      <c r="N13">
        <v>2</v>
      </c>
      <c r="O13">
        <v>3</v>
      </c>
      <c r="P13">
        <v>4</v>
      </c>
      <c r="Q13">
        <v>5</v>
      </c>
      <c r="R13">
        <v>1</v>
      </c>
      <c r="S13">
        <v>2</v>
      </c>
      <c r="T13">
        <v>3</v>
      </c>
      <c r="U13">
        <v>4</v>
      </c>
      <c r="V13">
        <v>5</v>
      </c>
      <c r="X13">
        <v>1</v>
      </c>
      <c r="Y13">
        <v>2</v>
      </c>
      <c r="Z13">
        <v>3</v>
      </c>
      <c r="AA13">
        <v>4</v>
      </c>
      <c r="AB13">
        <v>5</v>
      </c>
      <c r="AC13">
        <v>1</v>
      </c>
      <c r="AD13">
        <v>2</v>
      </c>
      <c r="AE13">
        <v>3</v>
      </c>
      <c r="AF13">
        <v>4</v>
      </c>
      <c r="AG13">
        <v>5</v>
      </c>
      <c r="AI13">
        <v>1</v>
      </c>
      <c r="AJ13">
        <v>2</v>
      </c>
      <c r="AK13">
        <v>3</v>
      </c>
      <c r="AL13">
        <v>4</v>
      </c>
      <c r="AM13">
        <v>5</v>
      </c>
      <c r="AN13">
        <v>1</v>
      </c>
      <c r="AO13">
        <v>2</v>
      </c>
      <c r="AP13">
        <v>3</v>
      </c>
      <c r="AQ13">
        <v>4</v>
      </c>
      <c r="AR13">
        <v>5</v>
      </c>
      <c r="AS13" t="s">
        <v>65</v>
      </c>
      <c r="AT13">
        <f>COUNTIF(M14:Q20,1)/35*100</f>
        <v>100</v>
      </c>
      <c r="AU13">
        <f>COUNTIF(R14:V20,1)/35*100</f>
        <v>91.428571428571431</v>
      </c>
    </row>
    <row r="14" spans="1:56" x14ac:dyDescent="0.25">
      <c r="A14" t="s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 t="s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t="s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 t="s">
        <v>66</v>
      </c>
      <c r="AT14">
        <f>COUNTIF(X14:AB20,1)/35*100</f>
        <v>97.142857142857139</v>
      </c>
      <c r="AU14">
        <f>COUNTIF(AC14:AG20,1)/35*100</f>
        <v>94.285714285714278</v>
      </c>
    </row>
    <row r="15" spans="1:56" x14ac:dyDescent="0.25">
      <c r="A15" t="s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t="s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 t="s">
        <v>67</v>
      </c>
      <c r="AT15">
        <f>COUNTIF(AI14:AM20,1)/35*100</f>
        <v>97.142857142857139</v>
      </c>
      <c r="AU15">
        <f>COUNTIF(AN14:AR20,1)/35*100</f>
        <v>85.714285714285708</v>
      </c>
    </row>
    <row r="16" spans="1:56" x14ac:dyDescent="0.25">
      <c r="A16" t="s">
        <v>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 t="s">
        <v>4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 t="s">
        <v>4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 t="s">
        <v>4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7" x14ac:dyDescent="0.25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 t="s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3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 t="s">
        <v>3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7" x14ac:dyDescent="0.25">
      <c r="A18" t="s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 t="s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t="s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</row>
    <row r="19" spans="1:47" x14ac:dyDescent="0.25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 t="s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t="s">
        <v>5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7" x14ac:dyDescent="0.25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6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t="s">
        <v>6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</row>
    <row r="21" spans="1:47" x14ac:dyDescent="0.25"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  <c r="M21" s="1" t="s">
        <v>39</v>
      </c>
      <c r="N21" s="1"/>
      <c r="O21" s="1"/>
      <c r="P21" s="1"/>
      <c r="Q21" s="1"/>
      <c r="R21" s="1"/>
      <c r="S21" s="1"/>
      <c r="T21" s="1"/>
      <c r="U21" s="1"/>
      <c r="V21" s="1"/>
      <c r="X21" s="1" t="s">
        <v>40</v>
      </c>
      <c r="Y21" s="1"/>
      <c r="Z21" s="1"/>
      <c r="AA21" s="1"/>
      <c r="AB21" s="1"/>
      <c r="AC21" s="1"/>
      <c r="AD21" s="1"/>
      <c r="AE21" s="1"/>
      <c r="AF21" s="1"/>
      <c r="AG21" s="1"/>
      <c r="AI21" s="1" t="s">
        <v>41</v>
      </c>
      <c r="AJ21" s="1"/>
      <c r="AK21" s="1"/>
      <c r="AL21" s="1"/>
      <c r="AM21" s="1"/>
      <c r="AN21" s="1"/>
      <c r="AO21" s="1"/>
      <c r="AP21" s="1"/>
      <c r="AQ21" s="1"/>
      <c r="AR21" s="1"/>
      <c r="AT21" t="s">
        <v>70</v>
      </c>
      <c r="AU21" t="s">
        <v>71</v>
      </c>
    </row>
    <row r="22" spans="1:47" x14ac:dyDescent="0.25">
      <c r="B22" s="1" t="s">
        <v>68</v>
      </c>
      <c r="C22" s="1"/>
      <c r="D22" s="1"/>
      <c r="E22" s="1"/>
      <c r="F22" s="1"/>
      <c r="G22" s="1" t="s">
        <v>69</v>
      </c>
      <c r="H22" s="1"/>
      <c r="I22" s="1"/>
      <c r="J22" s="1"/>
      <c r="K22" s="1"/>
      <c r="M22" s="1" t="s">
        <v>68</v>
      </c>
      <c r="N22" s="1"/>
      <c r="O22" s="1"/>
      <c r="P22" s="1"/>
      <c r="Q22" s="1"/>
      <c r="R22" s="1" t="s">
        <v>69</v>
      </c>
      <c r="S22" s="1"/>
      <c r="T22" s="1"/>
      <c r="U22" s="1"/>
      <c r="V22" s="1"/>
      <c r="X22" s="1" t="s">
        <v>68</v>
      </c>
      <c r="Y22" s="1"/>
      <c r="Z22" s="1"/>
      <c r="AA22" s="1"/>
      <c r="AB22" s="1"/>
      <c r="AC22" s="1" t="s">
        <v>69</v>
      </c>
      <c r="AD22" s="1"/>
      <c r="AE22" s="1"/>
      <c r="AF22" s="1"/>
      <c r="AG22" s="1"/>
      <c r="AI22" s="1" t="s">
        <v>68</v>
      </c>
      <c r="AJ22" s="1"/>
      <c r="AK22" s="1"/>
      <c r="AL22" s="1"/>
      <c r="AM22" s="1"/>
      <c r="AN22" s="1" t="s">
        <v>69</v>
      </c>
      <c r="AO22" s="1"/>
      <c r="AP22" s="1"/>
      <c r="AQ22" s="1"/>
      <c r="AR22" s="1"/>
      <c r="AS22" t="s">
        <v>64</v>
      </c>
      <c r="AT22">
        <f>COUNTIF(B24:F30,1)/35*100</f>
        <v>45.714285714285715</v>
      </c>
      <c r="AU22">
        <f>COUNTIF(G24:K30,1)/35*100</f>
        <v>22.857142857142858</v>
      </c>
    </row>
    <row r="23" spans="1:47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1</v>
      </c>
      <c r="H23">
        <v>2</v>
      </c>
      <c r="I23">
        <v>3</v>
      </c>
      <c r="J23">
        <v>4</v>
      </c>
      <c r="K23">
        <v>5</v>
      </c>
      <c r="M23">
        <v>1</v>
      </c>
      <c r="N23">
        <v>2</v>
      </c>
      <c r="O23">
        <v>3</v>
      </c>
      <c r="P23">
        <v>4</v>
      </c>
      <c r="Q23">
        <v>5</v>
      </c>
      <c r="R23">
        <v>1</v>
      </c>
      <c r="S23">
        <v>2</v>
      </c>
      <c r="T23">
        <v>3</v>
      </c>
      <c r="U23">
        <v>4</v>
      </c>
      <c r="V23">
        <v>5</v>
      </c>
      <c r="X23">
        <v>1</v>
      </c>
      <c r="Y23">
        <v>2</v>
      </c>
      <c r="Z23">
        <v>3</v>
      </c>
      <c r="AA23">
        <v>4</v>
      </c>
      <c r="AB23">
        <v>5</v>
      </c>
      <c r="AC23">
        <v>1</v>
      </c>
      <c r="AD23">
        <v>2</v>
      </c>
      <c r="AE23">
        <v>3</v>
      </c>
      <c r="AF23">
        <v>4</v>
      </c>
      <c r="AG23">
        <v>5</v>
      </c>
      <c r="AI23">
        <v>1</v>
      </c>
      <c r="AJ23">
        <v>2</v>
      </c>
      <c r="AK23">
        <v>3</v>
      </c>
      <c r="AL23">
        <v>4</v>
      </c>
      <c r="AM23">
        <v>5</v>
      </c>
      <c r="AN23">
        <v>1</v>
      </c>
      <c r="AO23">
        <v>2</v>
      </c>
      <c r="AP23">
        <v>3</v>
      </c>
      <c r="AQ23">
        <v>4</v>
      </c>
      <c r="AR23">
        <v>5</v>
      </c>
      <c r="AS23" t="s">
        <v>65</v>
      </c>
      <c r="AT23">
        <f>COUNTIF(M24:Q30,1)/35*100</f>
        <v>57.142857142857139</v>
      </c>
      <c r="AU23">
        <f>COUNTIF(R24:V30,1)/35*100</f>
        <v>42.857142857142854</v>
      </c>
    </row>
    <row r="24" spans="1:47" x14ac:dyDescent="0.25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 t="s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 t="s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 t="s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 t="s">
        <v>66</v>
      </c>
      <c r="AT24">
        <f>COUNTIF(X24:AB30,1)/35*100</f>
        <v>51.428571428571423</v>
      </c>
      <c r="AU24">
        <f>COUNTIF(AC24:AG30,1)/35*100</f>
        <v>31.428571428571427</v>
      </c>
    </row>
    <row r="25" spans="1:47" x14ac:dyDescent="0.25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 t="s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67</v>
      </c>
      <c r="AT25">
        <f>COUNTIF(AI24:AM30,1)/35*100</f>
        <v>68.571428571428569</v>
      </c>
      <c r="AU25">
        <f>COUNTIF(AN24:AR30,1)/35*100</f>
        <v>28.571428571428569</v>
      </c>
    </row>
    <row r="26" spans="1:47" x14ac:dyDescent="0.25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7" x14ac:dyDescent="0.25">
      <c r="A27" t="s">
        <v>3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 t="s">
        <v>3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3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 t="s">
        <v>3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</row>
    <row r="28" spans="1:47" x14ac:dyDescent="0.25">
      <c r="A28" t="s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 t="s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 t="s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 t="s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7" x14ac:dyDescent="0.2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 t="s">
        <v>5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5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</row>
    <row r="30" spans="1:47" x14ac:dyDescent="0.25">
      <c r="A30" t="s">
        <v>6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6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6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</row>
    <row r="31" spans="1:47" x14ac:dyDescent="0.25">
      <c r="B31" s="1" t="s">
        <v>42</v>
      </c>
      <c r="C31" s="1"/>
      <c r="D31" s="1"/>
      <c r="E31" s="1"/>
      <c r="F31" s="1"/>
      <c r="G31" s="1"/>
      <c r="H31" s="1"/>
      <c r="I31" s="1"/>
      <c r="J31" s="1"/>
      <c r="K31" s="1"/>
      <c r="M31" s="1" t="s">
        <v>43</v>
      </c>
      <c r="N31" s="1"/>
      <c r="O31" s="1"/>
      <c r="P31" s="1"/>
      <c r="Q31" s="1"/>
      <c r="R31" s="1"/>
      <c r="S31" s="1"/>
      <c r="T31" s="1"/>
      <c r="U31" s="1"/>
      <c r="V31" s="1"/>
      <c r="X31" s="1" t="s">
        <v>72</v>
      </c>
      <c r="Y31" s="1"/>
      <c r="Z31" s="1"/>
      <c r="AA31" s="1"/>
      <c r="AB31" s="1"/>
      <c r="AC31" s="1"/>
      <c r="AD31" s="1"/>
      <c r="AE31" s="1"/>
      <c r="AF31" s="1"/>
      <c r="AG31" s="1"/>
      <c r="AI31" s="1" t="s">
        <v>73</v>
      </c>
      <c r="AJ31" s="1"/>
      <c r="AK31" s="1"/>
      <c r="AL31" s="1"/>
      <c r="AM31" s="1"/>
      <c r="AN31" s="1"/>
      <c r="AO31" s="1"/>
      <c r="AP31" s="1"/>
      <c r="AQ31" s="1"/>
      <c r="AR31" s="1"/>
      <c r="AT31" t="s">
        <v>70</v>
      </c>
      <c r="AU31" t="s">
        <v>71</v>
      </c>
    </row>
    <row r="32" spans="1:47" x14ac:dyDescent="0.25">
      <c r="B32" s="1" t="s">
        <v>68</v>
      </c>
      <c r="C32" s="1"/>
      <c r="D32" s="1"/>
      <c r="E32" s="1"/>
      <c r="F32" s="1"/>
      <c r="G32" s="1" t="s">
        <v>69</v>
      </c>
      <c r="H32" s="1"/>
      <c r="I32" s="1"/>
      <c r="J32" s="1"/>
      <c r="K32" s="1"/>
      <c r="M32" s="1" t="s">
        <v>68</v>
      </c>
      <c r="N32" s="1"/>
      <c r="O32" s="1"/>
      <c r="P32" s="1"/>
      <c r="Q32" s="1"/>
      <c r="R32" s="1" t="s">
        <v>69</v>
      </c>
      <c r="S32" s="1"/>
      <c r="T32" s="1"/>
      <c r="U32" s="1"/>
      <c r="V32" s="1"/>
      <c r="X32" s="1" t="s">
        <v>68</v>
      </c>
      <c r="Y32" s="1"/>
      <c r="Z32" s="1"/>
      <c r="AA32" s="1"/>
      <c r="AB32" s="1"/>
      <c r="AC32" s="1" t="s">
        <v>69</v>
      </c>
      <c r="AD32" s="1"/>
      <c r="AE32" s="1"/>
      <c r="AF32" s="1"/>
      <c r="AG32" s="1"/>
      <c r="AI32" s="1" t="s">
        <v>68</v>
      </c>
      <c r="AJ32" s="1"/>
      <c r="AK32" s="1"/>
      <c r="AL32" s="1"/>
      <c r="AM32" s="1"/>
      <c r="AN32" s="1" t="s">
        <v>69</v>
      </c>
      <c r="AO32" s="1"/>
      <c r="AP32" s="1"/>
      <c r="AQ32" s="1"/>
      <c r="AR32" s="1"/>
      <c r="AS32" t="s">
        <v>64</v>
      </c>
      <c r="AT32">
        <f>COUNTIF(B34:F40,1)/35*100</f>
        <v>94.285714285714278</v>
      </c>
      <c r="AU32">
        <f>COUNTIF(G34:K40,1)/35*100</f>
        <v>57.142857142857139</v>
      </c>
    </row>
    <row r="33" spans="1:47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1</v>
      </c>
      <c r="H33">
        <v>2</v>
      </c>
      <c r="I33">
        <v>3</v>
      </c>
      <c r="J33">
        <v>4</v>
      </c>
      <c r="K33">
        <v>5</v>
      </c>
      <c r="M33">
        <v>1</v>
      </c>
      <c r="N33">
        <v>2</v>
      </c>
      <c r="O33">
        <v>3</v>
      </c>
      <c r="P33">
        <v>4</v>
      </c>
      <c r="Q33">
        <v>5</v>
      </c>
      <c r="R33">
        <v>1</v>
      </c>
      <c r="S33">
        <v>2</v>
      </c>
      <c r="T33">
        <v>3</v>
      </c>
      <c r="U33">
        <v>4</v>
      </c>
      <c r="V33">
        <v>5</v>
      </c>
      <c r="X33">
        <v>1</v>
      </c>
      <c r="Y33">
        <v>2</v>
      </c>
      <c r="Z33">
        <v>3</v>
      </c>
      <c r="AA33">
        <v>4</v>
      </c>
      <c r="AB33">
        <v>5</v>
      </c>
      <c r="AC33">
        <v>1</v>
      </c>
      <c r="AD33">
        <v>2</v>
      </c>
      <c r="AE33">
        <v>3</v>
      </c>
      <c r="AF33">
        <v>4</v>
      </c>
      <c r="AG33">
        <v>5</v>
      </c>
      <c r="AI33">
        <v>1</v>
      </c>
      <c r="AJ33">
        <v>2</v>
      </c>
      <c r="AK33">
        <v>3</v>
      </c>
      <c r="AL33">
        <v>4</v>
      </c>
      <c r="AM33">
        <v>5</v>
      </c>
      <c r="AN33">
        <v>1</v>
      </c>
      <c r="AO33">
        <v>2</v>
      </c>
      <c r="AP33">
        <v>3</v>
      </c>
      <c r="AQ33">
        <v>4</v>
      </c>
      <c r="AR33">
        <v>5</v>
      </c>
      <c r="AS33" t="s">
        <v>65</v>
      </c>
      <c r="AT33">
        <f>COUNTIF(M34:Q40,1)/35*100</f>
        <v>100</v>
      </c>
      <c r="AU33">
        <f>COUNTIF(R34:V40,1)/35*100</f>
        <v>25.714285714285712</v>
      </c>
    </row>
    <row r="34" spans="1:47" x14ac:dyDescent="0.25">
      <c r="A34" t="s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 t="s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 t="s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 t="s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 t="s">
        <v>66</v>
      </c>
      <c r="AT34">
        <f>COUNTIF(X34:AB40,1)/35*100</f>
        <v>97.142857142857139</v>
      </c>
      <c r="AU34">
        <f>COUNTIF(AC34:AG40,1)/35*100</f>
        <v>28.571428571428569</v>
      </c>
    </row>
    <row r="35" spans="1:47" x14ac:dyDescent="0.25">
      <c r="A35" t="s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 t="s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67</v>
      </c>
      <c r="AT35">
        <f>COUNTIF(AI34:AM40,1)/35*100</f>
        <v>74.285714285714292</v>
      </c>
      <c r="AU35">
        <f>COUNTIF(AN34:AR40,1)/35*100</f>
        <v>31.428571428571427</v>
      </c>
    </row>
    <row r="36" spans="1:47" x14ac:dyDescent="0.25">
      <c r="A36" t="s">
        <v>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7" x14ac:dyDescent="0.25">
      <c r="A37" t="s">
        <v>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 t="s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 t="s">
        <v>3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7" x14ac:dyDescent="0.25">
      <c r="A38" t="s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 t="s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 t="s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</row>
    <row r="39" spans="1:47" x14ac:dyDescent="0.25">
      <c r="A39" t="s">
        <v>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 t="s">
        <v>5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 t="s">
        <v>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</row>
    <row r="40" spans="1:47" x14ac:dyDescent="0.25">
      <c r="A40" t="s">
        <v>6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 t="s">
        <v>6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 t="s">
        <v>6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 t="s">
        <v>6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</row>
    <row r="41" spans="1:47" x14ac:dyDescent="0.25">
      <c r="B41" s="1" t="s">
        <v>44</v>
      </c>
      <c r="C41" s="1"/>
      <c r="D41" s="1"/>
      <c r="E41" s="1"/>
      <c r="F41" s="1"/>
      <c r="G41" s="1"/>
      <c r="H41" s="1"/>
      <c r="I41" s="1"/>
      <c r="J41" s="1"/>
      <c r="K41" s="1"/>
      <c r="M41" s="1" t="s">
        <v>45</v>
      </c>
      <c r="N41" s="1"/>
      <c r="O41" s="1"/>
      <c r="P41" s="1"/>
      <c r="Q41" s="1"/>
      <c r="R41" s="1"/>
      <c r="S41" s="1"/>
      <c r="T41" s="1"/>
      <c r="U41" s="1"/>
      <c r="V41" s="1"/>
      <c r="X41" s="1" t="s">
        <v>46</v>
      </c>
      <c r="Y41" s="1"/>
      <c r="Z41" s="1"/>
      <c r="AA41" s="1"/>
      <c r="AB41" s="1"/>
      <c r="AC41" s="1"/>
      <c r="AD41" s="1"/>
      <c r="AE41" s="1"/>
      <c r="AF41" s="1"/>
      <c r="AG41" s="1"/>
      <c r="AI41" s="1" t="s">
        <v>47</v>
      </c>
      <c r="AJ41" s="1"/>
      <c r="AK41" s="1"/>
      <c r="AL41" s="1"/>
      <c r="AM41" s="1"/>
      <c r="AN41" s="1"/>
      <c r="AO41" s="1"/>
      <c r="AP41" s="1"/>
      <c r="AQ41" s="1"/>
      <c r="AR41" s="1"/>
      <c r="AT41" t="s">
        <v>70</v>
      </c>
      <c r="AU41" t="s">
        <v>71</v>
      </c>
    </row>
    <row r="42" spans="1:47" x14ac:dyDescent="0.25">
      <c r="B42" s="1" t="s">
        <v>68</v>
      </c>
      <c r="C42" s="1"/>
      <c r="D42" s="1"/>
      <c r="E42" s="1"/>
      <c r="F42" s="1"/>
      <c r="G42" s="1" t="s">
        <v>69</v>
      </c>
      <c r="H42" s="1"/>
      <c r="I42" s="1"/>
      <c r="J42" s="1"/>
      <c r="K42" s="1"/>
      <c r="M42" s="1" t="s">
        <v>68</v>
      </c>
      <c r="N42" s="1"/>
      <c r="O42" s="1"/>
      <c r="P42" s="1"/>
      <c r="Q42" s="1"/>
      <c r="R42" s="1" t="s">
        <v>69</v>
      </c>
      <c r="S42" s="1"/>
      <c r="T42" s="1"/>
      <c r="U42" s="1"/>
      <c r="V42" s="1"/>
      <c r="X42" s="1" t="s">
        <v>68</v>
      </c>
      <c r="Y42" s="1"/>
      <c r="Z42" s="1"/>
      <c r="AA42" s="1"/>
      <c r="AB42" s="1"/>
      <c r="AC42" s="1" t="s">
        <v>69</v>
      </c>
      <c r="AD42" s="1"/>
      <c r="AE42" s="1"/>
      <c r="AF42" s="1"/>
      <c r="AG42" s="1"/>
      <c r="AI42" s="1" t="s">
        <v>68</v>
      </c>
      <c r="AJ42" s="1"/>
      <c r="AK42" s="1"/>
      <c r="AL42" s="1"/>
      <c r="AM42" s="1"/>
      <c r="AN42" s="1" t="s">
        <v>69</v>
      </c>
      <c r="AO42" s="1"/>
      <c r="AP42" s="1"/>
      <c r="AQ42" s="1"/>
      <c r="AR42" s="1"/>
      <c r="AS42" t="s">
        <v>64</v>
      </c>
      <c r="AT42">
        <f>COUNTIF(B44:F50,1)/35*100</f>
        <v>54.285714285714285</v>
      </c>
      <c r="AU42">
        <f>COUNTIF(G44:K50,1)/35*100</f>
        <v>25.714285714285712</v>
      </c>
    </row>
    <row r="43" spans="1:47" x14ac:dyDescent="0.25">
      <c r="B43">
        <v>1</v>
      </c>
      <c r="C43">
        <v>2</v>
      </c>
      <c r="D43">
        <v>3</v>
      </c>
      <c r="E43">
        <v>4</v>
      </c>
      <c r="F43">
        <v>5</v>
      </c>
      <c r="G43">
        <v>1</v>
      </c>
      <c r="H43">
        <v>2</v>
      </c>
      <c r="I43">
        <v>3</v>
      </c>
      <c r="J43">
        <v>4</v>
      </c>
      <c r="K43">
        <v>5</v>
      </c>
      <c r="M43">
        <v>1</v>
      </c>
      <c r="N43">
        <v>2</v>
      </c>
      <c r="O43">
        <v>3</v>
      </c>
      <c r="P43">
        <v>4</v>
      </c>
      <c r="Q43">
        <v>5</v>
      </c>
      <c r="R43">
        <v>1</v>
      </c>
      <c r="S43">
        <v>2</v>
      </c>
      <c r="T43">
        <v>3</v>
      </c>
      <c r="U43">
        <v>4</v>
      </c>
      <c r="V43">
        <v>5</v>
      </c>
      <c r="X43">
        <v>1</v>
      </c>
      <c r="Y43">
        <v>2</v>
      </c>
      <c r="Z43">
        <v>3</v>
      </c>
      <c r="AA43">
        <v>4</v>
      </c>
      <c r="AB43">
        <v>5</v>
      </c>
      <c r="AC43">
        <v>1</v>
      </c>
      <c r="AD43">
        <v>2</v>
      </c>
      <c r="AE43">
        <v>3</v>
      </c>
      <c r="AF43">
        <v>4</v>
      </c>
      <c r="AG43">
        <v>5</v>
      </c>
      <c r="AI43">
        <v>1</v>
      </c>
      <c r="AJ43">
        <v>2</v>
      </c>
      <c r="AK43">
        <v>3</v>
      </c>
      <c r="AL43">
        <v>4</v>
      </c>
      <c r="AM43">
        <v>5</v>
      </c>
      <c r="AN43">
        <v>1</v>
      </c>
      <c r="AO43">
        <v>2</v>
      </c>
      <c r="AP43">
        <v>3</v>
      </c>
      <c r="AQ43">
        <v>4</v>
      </c>
      <c r="AR43">
        <v>5</v>
      </c>
      <c r="AS43" t="s">
        <v>65</v>
      </c>
      <c r="AT43">
        <f>COUNTIF(M44:Q50,1)/35*100</f>
        <v>42.857142857142854</v>
      </c>
      <c r="AU43">
        <f>COUNTIF(R44:V50,1)/35*100</f>
        <v>48.571428571428569</v>
      </c>
    </row>
    <row r="44" spans="1:47" x14ac:dyDescent="0.25">
      <c r="A44" t="s">
        <v>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 t="s">
        <v>2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 t="s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 t="s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66</v>
      </c>
      <c r="AT44">
        <f>COUNTIF(X44:AB50,1)/35*100</f>
        <v>51.428571428571423</v>
      </c>
      <c r="AU44">
        <f>COUNTIF(AC44:AG50,1)/35*100</f>
        <v>31.428571428571427</v>
      </c>
    </row>
    <row r="45" spans="1:47" x14ac:dyDescent="0.25">
      <c r="A45" t="s">
        <v>0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 t="s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67</v>
      </c>
      <c r="AT45">
        <f>COUNTIF(AI44:AM50,1)/35*100</f>
        <v>40</v>
      </c>
      <c r="AU45">
        <f>COUNTIF(AN44:AR50,1)/35*100</f>
        <v>25.714285714285712</v>
      </c>
    </row>
    <row r="46" spans="1:47" x14ac:dyDescent="0.25">
      <c r="A46" t="s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</row>
    <row r="47" spans="1:47" x14ac:dyDescent="0.25">
      <c r="A47" t="s">
        <v>3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 t="s">
        <v>3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 t="s">
        <v>3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 t="s">
        <v>3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</row>
    <row r="48" spans="1:47" x14ac:dyDescent="0.25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 t="s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 t="s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 t="s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7" x14ac:dyDescent="0.25">
      <c r="A49" t="s">
        <v>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 t="s">
        <v>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t="s">
        <v>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5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7" x14ac:dyDescent="0.25">
      <c r="A50" t="s">
        <v>6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6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 t="s">
        <v>6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7" x14ac:dyDescent="0.25">
      <c r="B51" s="1" t="s">
        <v>48</v>
      </c>
      <c r="C51" s="1"/>
      <c r="D51" s="1"/>
      <c r="E51" s="1"/>
      <c r="F51" s="1"/>
      <c r="G51" s="1"/>
      <c r="H51" s="1"/>
      <c r="I51" s="1"/>
      <c r="J51" s="1"/>
      <c r="K51" s="1"/>
      <c r="M51" s="1" t="s">
        <v>49</v>
      </c>
      <c r="N51" s="1"/>
      <c r="O51" s="1"/>
      <c r="P51" s="1"/>
      <c r="Q51" s="1"/>
      <c r="R51" s="1"/>
      <c r="S51" s="1"/>
      <c r="T51" s="1"/>
      <c r="U51" s="1"/>
      <c r="V51" s="1"/>
      <c r="X51" s="1" t="s">
        <v>53</v>
      </c>
      <c r="Y51" s="1"/>
      <c r="Z51" s="1"/>
      <c r="AA51" s="1"/>
      <c r="AB51" s="1"/>
      <c r="AC51" s="1"/>
      <c r="AD51" s="1"/>
      <c r="AE51" s="1"/>
      <c r="AF51" s="1"/>
      <c r="AG51" s="1"/>
      <c r="AI51" s="1" t="s">
        <v>50</v>
      </c>
      <c r="AJ51" s="1"/>
      <c r="AK51" s="1"/>
      <c r="AL51" s="1"/>
      <c r="AM51" s="1"/>
      <c r="AN51" s="1"/>
      <c r="AO51" s="1"/>
      <c r="AP51" s="1"/>
      <c r="AQ51" s="1"/>
      <c r="AR51" s="1"/>
      <c r="AT51" t="s">
        <v>70</v>
      </c>
      <c r="AU51" t="s">
        <v>71</v>
      </c>
    </row>
    <row r="52" spans="1:47" x14ac:dyDescent="0.25">
      <c r="B52" s="1" t="s">
        <v>68</v>
      </c>
      <c r="C52" s="1"/>
      <c r="D52" s="1"/>
      <c r="E52" s="1"/>
      <c r="F52" s="1"/>
      <c r="G52" s="1" t="s">
        <v>69</v>
      </c>
      <c r="H52" s="1"/>
      <c r="I52" s="1"/>
      <c r="J52" s="1"/>
      <c r="K52" s="1"/>
      <c r="M52" s="1" t="s">
        <v>68</v>
      </c>
      <c r="N52" s="1"/>
      <c r="O52" s="1"/>
      <c r="P52" s="1"/>
      <c r="Q52" s="1"/>
      <c r="R52" s="1" t="s">
        <v>69</v>
      </c>
      <c r="S52" s="1"/>
      <c r="T52" s="1"/>
      <c r="U52" s="1"/>
      <c r="V52" s="1"/>
      <c r="X52" s="1" t="s">
        <v>68</v>
      </c>
      <c r="Y52" s="1"/>
      <c r="Z52" s="1"/>
      <c r="AA52" s="1"/>
      <c r="AB52" s="1"/>
      <c r="AC52" s="1" t="s">
        <v>69</v>
      </c>
      <c r="AD52" s="1"/>
      <c r="AE52" s="1"/>
      <c r="AF52" s="1"/>
      <c r="AG52" s="1"/>
      <c r="AI52" s="1" t="s">
        <v>68</v>
      </c>
      <c r="AJ52" s="1"/>
      <c r="AK52" s="1"/>
      <c r="AL52" s="1"/>
      <c r="AM52" s="1"/>
      <c r="AN52" s="1" t="s">
        <v>69</v>
      </c>
      <c r="AO52" s="1"/>
      <c r="AP52" s="1"/>
      <c r="AQ52" s="1"/>
      <c r="AR52" s="1"/>
      <c r="AS52" t="s">
        <v>64</v>
      </c>
      <c r="AT52">
        <f>COUNTIF(B54:F60,1)/35*100</f>
        <v>57.142857142857139</v>
      </c>
      <c r="AU52">
        <f>COUNTIF(G54:K60,1)/35*100</f>
        <v>22.857142857142858</v>
      </c>
    </row>
    <row r="53" spans="1:47" x14ac:dyDescent="0.25">
      <c r="B53">
        <v>1</v>
      </c>
      <c r="C53">
        <v>2</v>
      </c>
      <c r="D53">
        <v>3</v>
      </c>
      <c r="E53">
        <v>4</v>
      </c>
      <c r="F53">
        <v>5</v>
      </c>
      <c r="G53">
        <v>1</v>
      </c>
      <c r="H53">
        <v>2</v>
      </c>
      <c r="I53">
        <v>3</v>
      </c>
      <c r="J53">
        <v>4</v>
      </c>
      <c r="K53">
        <v>5</v>
      </c>
      <c r="M53">
        <v>1</v>
      </c>
      <c r="N53">
        <v>2</v>
      </c>
      <c r="O53">
        <v>3</v>
      </c>
      <c r="P53">
        <v>4</v>
      </c>
      <c r="Q53">
        <v>5</v>
      </c>
      <c r="R53">
        <v>1</v>
      </c>
      <c r="S53">
        <v>2</v>
      </c>
      <c r="T53">
        <v>3</v>
      </c>
      <c r="U53">
        <v>4</v>
      </c>
      <c r="V53">
        <v>5</v>
      </c>
      <c r="X53">
        <v>1</v>
      </c>
      <c r="Y53">
        <v>2</v>
      </c>
      <c r="Z53">
        <v>3</v>
      </c>
      <c r="AA53">
        <v>4</v>
      </c>
      <c r="AB53">
        <v>5</v>
      </c>
      <c r="AC53">
        <v>1</v>
      </c>
      <c r="AD53">
        <v>2</v>
      </c>
      <c r="AE53">
        <v>3</v>
      </c>
      <c r="AF53">
        <v>4</v>
      </c>
      <c r="AG53">
        <v>5</v>
      </c>
      <c r="AI53">
        <v>1</v>
      </c>
      <c r="AJ53">
        <v>2</v>
      </c>
      <c r="AK53">
        <v>3</v>
      </c>
      <c r="AL53">
        <v>4</v>
      </c>
      <c r="AM53">
        <v>5</v>
      </c>
      <c r="AN53">
        <v>1</v>
      </c>
      <c r="AO53">
        <v>2</v>
      </c>
      <c r="AP53">
        <v>3</v>
      </c>
      <c r="AQ53">
        <v>4</v>
      </c>
      <c r="AR53">
        <v>5</v>
      </c>
      <c r="AS53" t="s">
        <v>65</v>
      </c>
      <c r="AT53">
        <f>COUNTIF(M54:Q60,1)/35*100</f>
        <v>74.285714285714292</v>
      </c>
      <c r="AU53">
        <f>COUNTIF(R54:V60,1)/35*100</f>
        <v>14.285714285714285</v>
      </c>
    </row>
    <row r="54" spans="1:47" x14ac:dyDescent="0.25">
      <c r="A54" t="s">
        <v>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 t="s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 t="s">
        <v>66</v>
      </c>
      <c r="AT54">
        <f>COUNTIF(X54:AB60,1)/35*100</f>
        <v>88.571428571428569</v>
      </c>
      <c r="AU54">
        <f>COUNTIF(AC54:AG60,1)/35*100</f>
        <v>0</v>
      </c>
    </row>
    <row r="55" spans="1:47" x14ac:dyDescent="0.25">
      <c r="A55" t="s">
        <v>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 t="s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67</v>
      </c>
      <c r="AT55">
        <f>COUNTIF(AI54:AM60,1)/35*100</f>
        <v>100</v>
      </c>
      <c r="AU55">
        <f>COUNTIF(AN54:AR60,1)/35*100</f>
        <v>31.428571428571427</v>
      </c>
    </row>
    <row r="56" spans="1:47" x14ac:dyDescent="0.25">
      <c r="A56" t="s">
        <v>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 t="s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</row>
    <row r="57" spans="1:47" x14ac:dyDescent="0.25">
      <c r="A57" t="s">
        <v>3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3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3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7" x14ac:dyDescent="0.25">
      <c r="A58" t="s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7" x14ac:dyDescent="0.2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5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5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5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</row>
    <row r="60" spans="1:47" x14ac:dyDescent="0.25">
      <c r="A60" t="s">
        <v>6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6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6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6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</row>
    <row r="61" spans="1:47" x14ac:dyDescent="0.25">
      <c r="B61" s="1" t="s">
        <v>51</v>
      </c>
      <c r="C61" s="1"/>
      <c r="D61" s="1"/>
      <c r="E61" s="1"/>
      <c r="F61" s="1"/>
      <c r="G61" s="1"/>
      <c r="H61" s="1"/>
      <c r="I61" s="1"/>
      <c r="J61" s="1"/>
      <c r="K61" s="1"/>
      <c r="M61" s="1" t="s">
        <v>52</v>
      </c>
      <c r="N61" s="1"/>
      <c r="O61" s="1"/>
      <c r="P61" s="1"/>
      <c r="Q61" s="1"/>
      <c r="R61" s="1"/>
      <c r="S61" s="1"/>
      <c r="T61" s="1"/>
      <c r="U61" s="1"/>
      <c r="V61" s="1"/>
      <c r="X61" s="1" t="s">
        <v>54</v>
      </c>
      <c r="Y61" s="1"/>
      <c r="Z61" s="1"/>
      <c r="AA61" s="1"/>
      <c r="AB61" s="1"/>
      <c r="AC61" s="1"/>
      <c r="AD61" s="1"/>
      <c r="AE61" s="1"/>
      <c r="AF61" s="1"/>
      <c r="AG61" s="1"/>
      <c r="AI61" s="1" t="s">
        <v>55</v>
      </c>
      <c r="AJ61" s="1"/>
      <c r="AK61" s="1"/>
      <c r="AL61" s="1"/>
      <c r="AM61" s="1"/>
      <c r="AN61" s="1"/>
      <c r="AO61" s="1"/>
      <c r="AP61" s="1"/>
      <c r="AQ61" s="1"/>
      <c r="AR61" s="1"/>
      <c r="AT61" t="s">
        <v>70</v>
      </c>
      <c r="AU61" t="s">
        <v>71</v>
      </c>
    </row>
    <row r="62" spans="1:47" x14ac:dyDescent="0.25">
      <c r="B62" s="1" t="s">
        <v>68</v>
      </c>
      <c r="C62" s="1"/>
      <c r="D62" s="1"/>
      <c r="E62" s="1"/>
      <c r="F62" s="1"/>
      <c r="G62" s="1" t="s">
        <v>69</v>
      </c>
      <c r="H62" s="1"/>
      <c r="I62" s="1"/>
      <c r="J62" s="1"/>
      <c r="K62" s="1"/>
      <c r="M62" s="1" t="s">
        <v>68</v>
      </c>
      <c r="N62" s="1"/>
      <c r="O62" s="1"/>
      <c r="P62" s="1"/>
      <c r="Q62" s="1"/>
      <c r="R62" s="1" t="s">
        <v>69</v>
      </c>
      <c r="S62" s="1"/>
      <c r="T62" s="1"/>
      <c r="U62" s="1"/>
      <c r="V62" s="1"/>
      <c r="X62" s="1" t="s">
        <v>68</v>
      </c>
      <c r="Y62" s="1"/>
      <c r="Z62" s="1"/>
      <c r="AA62" s="1"/>
      <c r="AB62" s="1"/>
      <c r="AC62" s="1" t="s">
        <v>69</v>
      </c>
      <c r="AD62" s="1"/>
      <c r="AE62" s="1"/>
      <c r="AF62" s="1"/>
      <c r="AG62" s="1"/>
      <c r="AI62" s="1" t="s">
        <v>68</v>
      </c>
      <c r="AJ62" s="1"/>
      <c r="AK62" s="1"/>
      <c r="AL62" s="1"/>
      <c r="AM62" s="1"/>
      <c r="AN62" s="1" t="s">
        <v>69</v>
      </c>
      <c r="AO62" s="1"/>
      <c r="AP62" s="1"/>
      <c r="AQ62" s="1"/>
      <c r="AR62" s="1"/>
      <c r="AS62" t="s">
        <v>64</v>
      </c>
      <c r="AT62">
        <f>COUNTIF(B64:F70,1)/35*100</f>
        <v>71.428571428571431</v>
      </c>
      <c r="AU62">
        <f>COUNTIF(G64:K70,1)/35*100</f>
        <v>14.285714285714285</v>
      </c>
    </row>
    <row r="63" spans="1:47" x14ac:dyDescent="0.25">
      <c r="B63">
        <v>1</v>
      </c>
      <c r="C63">
        <v>2</v>
      </c>
      <c r="D63">
        <v>3</v>
      </c>
      <c r="E63">
        <v>4</v>
      </c>
      <c r="F63">
        <v>5</v>
      </c>
      <c r="G63">
        <v>1</v>
      </c>
      <c r="H63">
        <v>2</v>
      </c>
      <c r="I63">
        <v>3</v>
      </c>
      <c r="J63">
        <v>4</v>
      </c>
      <c r="K63">
        <v>5</v>
      </c>
      <c r="M63">
        <v>1</v>
      </c>
      <c r="N63">
        <v>2</v>
      </c>
      <c r="O63">
        <v>3</v>
      </c>
      <c r="P63">
        <v>4</v>
      </c>
      <c r="Q63">
        <v>5</v>
      </c>
      <c r="R63">
        <v>1</v>
      </c>
      <c r="S63">
        <v>2</v>
      </c>
      <c r="T63">
        <v>3</v>
      </c>
      <c r="U63">
        <v>4</v>
      </c>
      <c r="V63">
        <v>5</v>
      </c>
      <c r="X63">
        <v>1</v>
      </c>
      <c r="Y63">
        <v>2</v>
      </c>
      <c r="Z63">
        <v>3</v>
      </c>
      <c r="AA63">
        <v>4</v>
      </c>
      <c r="AB63">
        <v>5</v>
      </c>
      <c r="AC63">
        <v>1</v>
      </c>
      <c r="AD63">
        <v>2</v>
      </c>
      <c r="AE63">
        <v>3</v>
      </c>
      <c r="AF63">
        <v>4</v>
      </c>
      <c r="AG63">
        <v>5</v>
      </c>
      <c r="AI63">
        <v>1</v>
      </c>
      <c r="AJ63">
        <v>2</v>
      </c>
      <c r="AK63">
        <v>3</v>
      </c>
      <c r="AL63">
        <v>4</v>
      </c>
      <c r="AM63">
        <v>5</v>
      </c>
      <c r="AN63">
        <v>1</v>
      </c>
      <c r="AO63">
        <v>2</v>
      </c>
      <c r="AP63">
        <v>3</v>
      </c>
      <c r="AQ63">
        <v>4</v>
      </c>
      <c r="AR63">
        <v>5</v>
      </c>
      <c r="AS63" t="s">
        <v>65</v>
      </c>
      <c r="AT63">
        <f>COUNTIF(M64:Q70,1)/35*100</f>
        <v>94.285714285714278</v>
      </c>
      <c r="AU63">
        <f>COUNTIF(R64:V70,1)/35*100</f>
        <v>11.428571428571429</v>
      </c>
    </row>
    <row r="64" spans="1:47" x14ac:dyDescent="0.25">
      <c r="A64" t="s">
        <v>2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 t="s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 t="s">
        <v>66</v>
      </c>
      <c r="AT64">
        <f>COUNTIF(X64:AB70,1)/35*100</f>
        <v>82.857142857142861</v>
      </c>
      <c r="AU64">
        <f>COUNTIF(AC64:AG70,1)/35*100</f>
        <v>31.428571428571427</v>
      </c>
    </row>
    <row r="65" spans="1:47" x14ac:dyDescent="0.25">
      <c r="A65" t="s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 t="s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 t="s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 t="s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67</v>
      </c>
      <c r="AT65">
        <f>COUNTIF(AI64:AM70,1)/35*100</f>
        <v>100</v>
      </c>
      <c r="AU65">
        <f>COUNTIF(AN64:AR70,1)/35*100</f>
        <v>17.142857142857142</v>
      </c>
    </row>
    <row r="66" spans="1:47" x14ac:dyDescent="0.25">
      <c r="A66" t="s">
        <v>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7" x14ac:dyDescent="0.25">
      <c r="A67" t="s">
        <v>3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7" x14ac:dyDescent="0.25">
      <c r="A68" t="s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7" x14ac:dyDescent="0.25">
      <c r="A69" t="s">
        <v>5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5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5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 t="s">
        <v>5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</row>
    <row r="70" spans="1:47" x14ac:dyDescent="0.25">
      <c r="A70" t="s">
        <v>6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6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 t="s">
        <v>6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 t="s">
        <v>6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</row>
    <row r="71" spans="1:47" x14ac:dyDescent="0.25">
      <c r="B71" s="1" t="s">
        <v>56</v>
      </c>
      <c r="C71" s="1"/>
      <c r="D71" s="1"/>
      <c r="E71" s="1"/>
      <c r="F71" s="1"/>
      <c r="G71" s="1"/>
      <c r="H71" s="1"/>
      <c r="I71" s="1"/>
      <c r="J71" s="1"/>
      <c r="K71" s="1"/>
      <c r="M71" s="1" t="s">
        <v>57</v>
      </c>
      <c r="N71" s="1"/>
      <c r="O71" s="1"/>
      <c r="P71" s="1"/>
      <c r="Q71" s="1"/>
      <c r="R71" s="1"/>
      <c r="S71" s="1"/>
      <c r="T71" s="1"/>
      <c r="U71" s="1"/>
      <c r="V71" s="1"/>
      <c r="X71" s="1" t="s">
        <v>58</v>
      </c>
      <c r="Y71" s="1"/>
      <c r="Z71" s="1"/>
      <c r="AA71" s="1"/>
      <c r="AB71" s="1"/>
      <c r="AC71" s="1"/>
      <c r="AD71" s="1"/>
      <c r="AE71" s="1"/>
      <c r="AF71" s="1"/>
      <c r="AG71" s="1"/>
      <c r="AI71" s="1" t="s">
        <v>59</v>
      </c>
      <c r="AJ71" s="1"/>
      <c r="AK71" s="1"/>
      <c r="AL71" s="1"/>
      <c r="AM71" s="1"/>
      <c r="AN71" s="1"/>
      <c r="AO71" s="1"/>
      <c r="AP71" s="1"/>
      <c r="AQ71" s="1"/>
      <c r="AR71" s="1"/>
      <c r="AT71" t="s">
        <v>70</v>
      </c>
      <c r="AU71" t="s">
        <v>71</v>
      </c>
    </row>
    <row r="72" spans="1:47" x14ac:dyDescent="0.25">
      <c r="B72" s="1" t="s">
        <v>68</v>
      </c>
      <c r="C72" s="1"/>
      <c r="D72" s="1"/>
      <c r="E72" s="1"/>
      <c r="F72" s="1"/>
      <c r="G72" s="1" t="s">
        <v>69</v>
      </c>
      <c r="H72" s="1"/>
      <c r="I72" s="1"/>
      <c r="J72" s="1"/>
      <c r="K72" s="1"/>
      <c r="M72" s="1" t="s">
        <v>68</v>
      </c>
      <c r="N72" s="1"/>
      <c r="O72" s="1"/>
      <c r="P72" s="1"/>
      <c r="Q72" s="1"/>
      <c r="R72" s="1" t="s">
        <v>69</v>
      </c>
      <c r="S72" s="1"/>
      <c r="T72" s="1"/>
      <c r="U72" s="1"/>
      <c r="V72" s="1"/>
      <c r="X72" s="1" t="s">
        <v>68</v>
      </c>
      <c r="Y72" s="1"/>
      <c r="Z72" s="1"/>
      <c r="AA72" s="1"/>
      <c r="AB72" s="1"/>
      <c r="AC72" s="1" t="s">
        <v>69</v>
      </c>
      <c r="AD72" s="1"/>
      <c r="AE72" s="1"/>
      <c r="AF72" s="1"/>
      <c r="AG72" s="1"/>
      <c r="AI72" s="1" t="s">
        <v>68</v>
      </c>
      <c r="AJ72" s="1"/>
      <c r="AK72" s="1"/>
      <c r="AL72" s="1"/>
      <c r="AM72" s="1"/>
      <c r="AN72" s="1" t="s">
        <v>69</v>
      </c>
      <c r="AO72" s="1"/>
      <c r="AP72" s="1"/>
      <c r="AQ72" s="1"/>
      <c r="AR72" s="1"/>
      <c r="AS72" t="s">
        <v>64</v>
      </c>
      <c r="AT72">
        <f>COUNTIF(B74:F80,1)/35*100</f>
        <v>80</v>
      </c>
      <c r="AU72">
        <f>COUNTIF(G74:K80,1)/35*100</f>
        <v>91.428571428571431</v>
      </c>
    </row>
    <row r="73" spans="1:47" x14ac:dyDescent="0.25">
      <c r="B73">
        <v>1</v>
      </c>
      <c r="C73">
        <v>2</v>
      </c>
      <c r="D73">
        <v>3</v>
      </c>
      <c r="E73">
        <v>4</v>
      </c>
      <c r="F73">
        <v>5</v>
      </c>
      <c r="G73">
        <v>1</v>
      </c>
      <c r="H73">
        <v>2</v>
      </c>
      <c r="I73">
        <v>3</v>
      </c>
      <c r="J73">
        <v>4</v>
      </c>
      <c r="K73">
        <v>5</v>
      </c>
      <c r="M73">
        <v>1</v>
      </c>
      <c r="N73">
        <v>2</v>
      </c>
      <c r="O73">
        <v>3</v>
      </c>
      <c r="P73">
        <v>4</v>
      </c>
      <c r="Q73">
        <v>5</v>
      </c>
      <c r="R73">
        <v>1</v>
      </c>
      <c r="S73">
        <v>2</v>
      </c>
      <c r="T73">
        <v>3</v>
      </c>
      <c r="U73">
        <v>4</v>
      </c>
      <c r="V73">
        <v>5</v>
      </c>
      <c r="X73">
        <v>1</v>
      </c>
      <c r="Y73">
        <v>2</v>
      </c>
      <c r="Z73">
        <v>3</v>
      </c>
      <c r="AA73">
        <v>4</v>
      </c>
      <c r="AB73">
        <v>5</v>
      </c>
      <c r="AC73">
        <v>1</v>
      </c>
      <c r="AD73">
        <v>2</v>
      </c>
      <c r="AE73">
        <v>3</v>
      </c>
      <c r="AF73">
        <v>4</v>
      </c>
      <c r="AG73">
        <v>5</v>
      </c>
      <c r="AI73">
        <v>1</v>
      </c>
      <c r="AJ73">
        <v>2</v>
      </c>
      <c r="AK73">
        <v>3</v>
      </c>
      <c r="AL73">
        <v>4</v>
      </c>
      <c r="AM73">
        <v>5</v>
      </c>
      <c r="AN73">
        <v>1</v>
      </c>
      <c r="AO73">
        <v>2</v>
      </c>
      <c r="AP73">
        <v>3</v>
      </c>
      <c r="AQ73">
        <v>4</v>
      </c>
      <c r="AR73">
        <v>5</v>
      </c>
      <c r="AS73" t="s">
        <v>65</v>
      </c>
      <c r="AT73">
        <f>COUNTIF(M74:Q80,1)/35*100</f>
        <v>80</v>
      </c>
      <c r="AU73">
        <f>COUNTIF(R74:V80,1)/35*100</f>
        <v>100</v>
      </c>
    </row>
    <row r="74" spans="1:47" x14ac:dyDescent="0.25">
      <c r="A74" t="s">
        <v>2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 t="s">
        <v>2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2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t="s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 t="s">
        <v>66</v>
      </c>
      <c r="AT74">
        <f>COUNTIF(X74:AB80,1)/35*100</f>
        <v>91.428571428571431</v>
      </c>
      <c r="AU74">
        <f>COUNTIF(AC74:AG80,1)/35*100</f>
        <v>100</v>
      </c>
    </row>
    <row r="75" spans="1:47" x14ac:dyDescent="0.25">
      <c r="A75" t="s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 t="s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t="s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 t="s">
        <v>67</v>
      </c>
      <c r="AT75">
        <f>COUNTIF(AI74:AM80,1)/35*100</f>
        <v>100</v>
      </c>
      <c r="AU75">
        <f>COUNTIF(AN74:AR80,1)/35*100</f>
        <v>71.428571428571431</v>
      </c>
    </row>
    <row r="76" spans="1:47" x14ac:dyDescent="0.25">
      <c r="A76" t="s">
        <v>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 t="s">
        <v>4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 t="s">
        <v>4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t="s">
        <v>4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</row>
    <row r="77" spans="1:47" x14ac:dyDescent="0.25">
      <c r="A77" t="s">
        <v>3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 t="s">
        <v>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t="s">
        <v>3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t="s">
        <v>3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7" x14ac:dyDescent="0.25">
      <c r="A78" t="s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 t="s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 t="s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t="s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7" x14ac:dyDescent="0.25">
      <c r="A79" t="s">
        <v>5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 t="s">
        <v>5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t="s">
        <v>5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7" x14ac:dyDescent="0.25">
      <c r="A80" t="s">
        <v>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s">
        <v>6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 t="s">
        <v>6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t="s">
        <v>6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</row>
    <row r="81" spans="1:47" x14ac:dyDescent="0.25">
      <c r="B81" s="1" t="s">
        <v>60</v>
      </c>
      <c r="C81" s="1"/>
      <c r="D81" s="1"/>
      <c r="E81" s="1"/>
      <c r="F81" s="1"/>
      <c r="G81" s="1"/>
      <c r="H81" s="1"/>
      <c r="I81" s="1"/>
      <c r="J81" s="1"/>
      <c r="K81" s="1"/>
      <c r="M81" s="1" t="s">
        <v>61</v>
      </c>
      <c r="N81" s="1"/>
      <c r="O81" s="1"/>
      <c r="P81" s="1"/>
      <c r="Q81" s="1"/>
      <c r="R81" s="1"/>
      <c r="S81" s="1"/>
      <c r="T81" s="1"/>
      <c r="U81" s="1"/>
      <c r="V81" s="1"/>
      <c r="X81" s="1" t="s">
        <v>62</v>
      </c>
      <c r="Y81" s="1"/>
      <c r="Z81" s="1"/>
      <c r="AA81" s="1"/>
      <c r="AB81" s="1"/>
      <c r="AC81" s="1"/>
      <c r="AD81" s="1"/>
      <c r="AE81" s="1"/>
      <c r="AF81" s="1"/>
      <c r="AG81" s="1"/>
      <c r="AI81" s="1" t="s">
        <v>63</v>
      </c>
      <c r="AJ81" s="1"/>
      <c r="AK81" s="1"/>
      <c r="AL81" s="1"/>
      <c r="AM81" s="1"/>
      <c r="AN81" s="1"/>
      <c r="AO81" s="1"/>
      <c r="AP81" s="1"/>
      <c r="AQ81" s="1"/>
      <c r="AR81" s="1"/>
      <c r="AT81" t="s">
        <v>70</v>
      </c>
      <c r="AU81" t="s">
        <v>71</v>
      </c>
    </row>
    <row r="82" spans="1:47" x14ac:dyDescent="0.25">
      <c r="B82" s="1" t="s">
        <v>68</v>
      </c>
      <c r="C82" s="1"/>
      <c r="D82" s="1"/>
      <c r="E82" s="1"/>
      <c r="F82" s="1"/>
      <c r="G82" s="1" t="s">
        <v>69</v>
      </c>
      <c r="H82" s="1"/>
      <c r="I82" s="1"/>
      <c r="J82" s="1"/>
      <c r="K82" s="1"/>
      <c r="M82" s="1" t="s">
        <v>68</v>
      </c>
      <c r="N82" s="1"/>
      <c r="O82" s="1"/>
      <c r="P82" s="1"/>
      <c r="Q82" s="1"/>
      <c r="R82" s="1" t="s">
        <v>69</v>
      </c>
      <c r="S82" s="1"/>
      <c r="T82" s="1"/>
      <c r="U82" s="1"/>
      <c r="V82" s="1"/>
      <c r="X82" s="1" t="s">
        <v>68</v>
      </c>
      <c r="Y82" s="1"/>
      <c r="Z82" s="1"/>
      <c r="AA82" s="1"/>
      <c r="AB82" s="1"/>
      <c r="AC82" s="1" t="s">
        <v>69</v>
      </c>
      <c r="AD82" s="1"/>
      <c r="AE82" s="1"/>
      <c r="AF82" s="1"/>
      <c r="AG82" s="1"/>
      <c r="AI82" s="1" t="s">
        <v>68</v>
      </c>
      <c r="AJ82" s="1"/>
      <c r="AK82" s="1"/>
      <c r="AL82" s="1"/>
      <c r="AM82" s="1"/>
      <c r="AN82" s="1" t="s">
        <v>69</v>
      </c>
      <c r="AO82" s="1"/>
      <c r="AP82" s="1"/>
      <c r="AQ82" s="1"/>
      <c r="AR82" s="1"/>
      <c r="AS82" t="s">
        <v>64</v>
      </c>
      <c r="AT82">
        <f>COUNTIF(B84:F90,1)/35*100</f>
        <v>57.142857142857139</v>
      </c>
      <c r="AU82">
        <f>COUNTIF(G84:K90,1)/35*100</f>
        <v>28.571428571428569</v>
      </c>
    </row>
    <row r="83" spans="1:47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1</v>
      </c>
      <c r="H83">
        <v>2</v>
      </c>
      <c r="I83">
        <v>3</v>
      </c>
      <c r="J83">
        <v>4</v>
      </c>
      <c r="K83">
        <v>5</v>
      </c>
      <c r="M83">
        <v>1</v>
      </c>
      <c r="N83">
        <v>2</v>
      </c>
      <c r="O83">
        <v>3</v>
      </c>
      <c r="P83">
        <v>4</v>
      </c>
      <c r="Q83">
        <v>5</v>
      </c>
      <c r="R83">
        <v>1</v>
      </c>
      <c r="S83">
        <v>2</v>
      </c>
      <c r="T83">
        <v>3</v>
      </c>
      <c r="U83">
        <v>4</v>
      </c>
      <c r="V83">
        <v>5</v>
      </c>
      <c r="X83">
        <v>1</v>
      </c>
      <c r="Y83">
        <v>2</v>
      </c>
      <c r="Z83">
        <v>3</v>
      </c>
      <c r="AA83">
        <v>4</v>
      </c>
      <c r="AB83">
        <v>5</v>
      </c>
      <c r="AC83">
        <v>1</v>
      </c>
      <c r="AD83">
        <v>2</v>
      </c>
      <c r="AE83">
        <v>3</v>
      </c>
      <c r="AF83">
        <v>4</v>
      </c>
      <c r="AG83">
        <v>5</v>
      </c>
      <c r="AI83">
        <v>1</v>
      </c>
      <c r="AJ83">
        <v>2</v>
      </c>
      <c r="AK83">
        <v>3</v>
      </c>
      <c r="AL83">
        <v>4</v>
      </c>
      <c r="AM83">
        <v>5</v>
      </c>
      <c r="AN83">
        <v>1</v>
      </c>
      <c r="AO83">
        <v>2</v>
      </c>
      <c r="AP83">
        <v>3</v>
      </c>
      <c r="AQ83">
        <v>4</v>
      </c>
      <c r="AR83">
        <v>5</v>
      </c>
      <c r="AS83" t="s">
        <v>65</v>
      </c>
      <c r="AT83">
        <f>COUNTIF(M84:Q90,1)/35*100</f>
        <v>60</v>
      </c>
      <c r="AU83">
        <f>COUNTIF(R84:V90,1)/35*100</f>
        <v>31.428571428571427</v>
      </c>
    </row>
    <row r="84" spans="1:47" x14ac:dyDescent="0.25">
      <c r="A84" t="s">
        <v>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 t="s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 t="s">
        <v>2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 t="s">
        <v>2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 t="s">
        <v>66</v>
      </c>
      <c r="AT84">
        <f>COUNTIF(X84:AB90,1)/35*100</f>
        <v>65.714285714285708</v>
      </c>
      <c r="AU84">
        <f>COUNTIF(AC84:AG90,1)/35*100</f>
        <v>28.571428571428569</v>
      </c>
    </row>
    <row r="85" spans="1:47" x14ac:dyDescent="0.25">
      <c r="A85" t="s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 t="s">
        <v>67</v>
      </c>
      <c r="AT85">
        <f>COUNTIF(AI84:AM90,1)/35*100</f>
        <v>82.857142857142861</v>
      </c>
      <c r="AU85">
        <f>COUNTIF(AN84:AR90,1)/35*100</f>
        <v>28.571428571428569</v>
      </c>
    </row>
    <row r="86" spans="1:47" x14ac:dyDescent="0.25">
      <c r="A86" t="s">
        <v>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</row>
    <row r="87" spans="1:47" x14ac:dyDescent="0.25">
      <c r="A87" t="s">
        <v>3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3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 t="s">
        <v>3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 t="s">
        <v>3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7" x14ac:dyDescent="0.25">
      <c r="A88" t="s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 t="s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 t="s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7" x14ac:dyDescent="0.25">
      <c r="A89" t="s">
        <v>5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5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5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5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7" x14ac:dyDescent="0.25">
      <c r="A90" t="s">
        <v>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 t="s">
        <v>6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6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 t="s">
        <v>6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</row>
  </sheetData>
  <mergeCells count="108">
    <mergeCell ref="B2:F2"/>
    <mergeCell ref="G2:K2"/>
    <mergeCell ref="M2:Q2"/>
    <mergeCell ref="R2:V2"/>
    <mergeCell ref="X2:AB2"/>
    <mergeCell ref="AC2:AG2"/>
    <mergeCell ref="AI2:AM2"/>
    <mergeCell ref="X82:AB82"/>
    <mergeCell ref="AC82:AG82"/>
    <mergeCell ref="AI82:AM82"/>
    <mergeCell ref="AN82:AR82"/>
    <mergeCell ref="M82:Q82"/>
    <mergeCell ref="R82:V82"/>
    <mergeCell ref="B82:F82"/>
    <mergeCell ref="G82:K82"/>
    <mergeCell ref="B81:K81"/>
    <mergeCell ref="M81:V81"/>
    <mergeCell ref="X81:AG81"/>
    <mergeCell ref="AI81:AR81"/>
    <mergeCell ref="B72:F72"/>
    <mergeCell ref="G72:K72"/>
    <mergeCell ref="M72:Q72"/>
    <mergeCell ref="R72:V72"/>
    <mergeCell ref="X72:AB72"/>
    <mergeCell ref="AC72:AG72"/>
    <mergeCell ref="AI72:AM72"/>
    <mergeCell ref="AN72:AR72"/>
    <mergeCell ref="B71:K71"/>
    <mergeCell ref="M71:V71"/>
    <mergeCell ref="X71:AG71"/>
    <mergeCell ref="AI71:AR71"/>
    <mergeCell ref="B62:F62"/>
    <mergeCell ref="G62:K62"/>
    <mergeCell ref="M62:Q62"/>
    <mergeCell ref="R62:V62"/>
    <mergeCell ref="X62:AB62"/>
    <mergeCell ref="AC62:AG62"/>
    <mergeCell ref="AI62:AM62"/>
    <mergeCell ref="AN62:AR62"/>
    <mergeCell ref="B61:K61"/>
    <mergeCell ref="M61:V61"/>
    <mergeCell ref="X61:AG61"/>
    <mergeCell ref="AI61:AR61"/>
    <mergeCell ref="B52:F52"/>
    <mergeCell ref="G52:K52"/>
    <mergeCell ref="M52:Q52"/>
    <mergeCell ref="R52:V52"/>
    <mergeCell ref="X52:AB52"/>
    <mergeCell ref="AC52:AG52"/>
    <mergeCell ref="AI52:AM52"/>
    <mergeCell ref="AN52:AR52"/>
    <mergeCell ref="B51:K51"/>
    <mergeCell ref="M51:V51"/>
    <mergeCell ref="X51:AG51"/>
    <mergeCell ref="AI51:AR51"/>
    <mergeCell ref="B42:F42"/>
    <mergeCell ref="G42:K42"/>
    <mergeCell ref="M42:Q42"/>
    <mergeCell ref="R42:V42"/>
    <mergeCell ref="X42:AB42"/>
    <mergeCell ref="AC42:AG42"/>
    <mergeCell ref="AI42:AM42"/>
    <mergeCell ref="AN42:AR42"/>
    <mergeCell ref="B41:K41"/>
    <mergeCell ref="M41:V41"/>
    <mergeCell ref="X41:AG41"/>
    <mergeCell ref="AI41:AR41"/>
    <mergeCell ref="B32:F32"/>
    <mergeCell ref="G32:K32"/>
    <mergeCell ref="M32:Q32"/>
    <mergeCell ref="R32:V32"/>
    <mergeCell ref="X32:AB32"/>
    <mergeCell ref="AC32:AG32"/>
    <mergeCell ref="AI32:AM32"/>
    <mergeCell ref="AN32:AR32"/>
    <mergeCell ref="B31:K31"/>
    <mergeCell ref="M31:V31"/>
    <mergeCell ref="X31:AG31"/>
    <mergeCell ref="AI31:AR31"/>
    <mergeCell ref="B22:F22"/>
    <mergeCell ref="G22:K22"/>
    <mergeCell ref="M22:Q22"/>
    <mergeCell ref="R22:V22"/>
    <mergeCell ref="X22:AB22"/>
    <mergeCell ref="AC22:AG22"/>
    <mergeCell ref="AI22:AM22"/>
    <mergeCell ref="AN22:AR22"/>
    <mergeCell ref="B21:K21"/>
    <mergeCell ref="M21:V21"/>
    <mergeCell ref="X21:AG21"/>
    <mergeCell ref="AI21:AR21"/>
    <mergeCell ref="B12:F12"/>
    <mergeCell ref="G12:K12"/>
    <mergeCell ref="M12:Q12"/>
    <mergeCell ref="R12:V12"/>
    <mergeCell ref="X12:AB12"/>
    <mergeCell ref="AC12:AG12"/>
    <mergeCell ref="AI12:AM12"/>
    <mergeCell ref="AN12:AR12"/>
    <mergeCell ref="B11:K11"/>
    <mergeCell ref="M11:V11"/>
    <mergeCell ref="X11:AG11"/>
    <mergeCell ref="AI11:AR11"/>
    <mergeCell ref="AI1:AR1"/>
    <mergeCell ref="AN2:AR2"/>
    <mergeCell ref="X1:AG1"/>
    <mergeCell ref="M1:V1"/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0B1B-DAFC-4739-8427-49AB84CEF65D}">
  <dimension ref="A1:BD90"/>
  <sheetViews>
    <sheetView topLeftCell="S1" zoomScale="70" zoomScaleNormal="70" workbookViewId="0">
      <selection activeCell="BB2" sqref="BB2"/>
    </sheetView>
  </sheetViews>
  <sheetFormatPr defaultRowHeight="15" x14ac:dyDescent="0.25"/>
  <cols>
    <col min="2" max="11" width="4.7109375" customWidth="1"/>
    <col min="13" max="22" width="4.7109375" customWidth="1"/>
    <col min="24" max="33" width="4.7109375" customWidth="1"/>
    <col min="35" max="44" width="4.7109375" customWidth="1"/>
  </cols>
  <sheetData>
    <row r="1" spans="1:56" x14ac:dyDescent="0.25"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X1" s="1" t="s">
        <v>32</v>
      </c>
      <c r="Y1" s="1"/>
      <c r="Z1" s="1"/>
      <c r="AA1" s="1"/>
      <c r="AB1" s="1"/>
      <c r="AC1" s="1"/>
      <c r="AD1" s="1"/>
      <c r="AE1" s="1"/>
      <c r="AF1" s="1"/>
      <c r="AG1" s="1"/>
      <c r="AI1" s="1" t="s">
        <v>33</v>
      </c>
      <c r="AJ1" s="1"/>
      <c r="AK1" s="1"/>
      <c r="AL1" s="1"/>
      <c r="AM1" s="1"/>
      <c r="AN1" s="1"/>
      <c r="AO1" s="1"/>
      <c r="AP1" s="1"/>
      <c r="AQ1" s="1"/>
      <c r="AR1" s="1"/>
      <c r="AT1" t="s">
        <v>70</v>
      </c>
      <c r="AU1" t="s">
        <v>71</v>
      </c>
    </row>
    <row r="2" spans="1:56" x14ac:dyDescent="0.25">
      <c r="B2" s="1" t="s">
        <v>68</v>
      </c>
      <c r="C2" s="1"/>
      <c r="D2" s="1"/>
      <c r="E2" s="1"/>
      <c r="F2" s="1"/>
      <c r="G2" s="1" t="s">
        <v>69</v>
      </c>
      <c r="H2" s="1"/>
      <c r="I2" s="1"/>
      <c r="J2" s="1"/>
      <c r="K2" s="1"/>
      <c r="M2" s="1" t="s">
        <v>68</v>
      </c>
      <c r="N2" s="1"/>
      <c r="O2" s="1"/>
      <c r="P2" s="1"/>
      <c r="Q2" s="1"/>
      <c r="R2" s="1" t="s">
        <v>69</v>
      </c>
      <c r="S2" s="1"/>
      <c r="T2" s="1"/>
      <c r="U2" s="1"/>
      <c r="V2" s="1"/>
      <c r="X2" s="1" t="s">
        <v>68</v>
      </c>
      <c r="Y2" s="1"/>
      <c r="Z2" s="1"/>
      <c r="AA2" s="1"/>
      <c r="AB2" s="1"/>
      <c r="AC2" s="1" t="s">
        <v>69</v>
      </c>
      <c r="AD2" s="1"/>
      <c r="AE2" s="1"/>
      <c r="AF2" s="1"/>
      <c r="AG2" s="1"/>
      <c r="AI2" s="1" t="s">
        <v>68</v>
      </c>
      <c r="AJ2" s="1"/>
      <c r="AK2" s="1"/>
      <c r="AL2" s="1"/>
      <c r="AM2" s="1"/>
      <c r="AN2" s="1" t="s">
        <v>69</v>
      </c>
      <c r="AO2" s="1"/>
      <c r="AP2" s="1"/>
      <c r="AQ2" s="1"/>
      <c r="AR2" s="1"/>
      <c r="AS2" t="s">
        <v>64</v>
      </c>
      <c r="AT2">
        <f>COUNTIF(B4:F10,1)/35*100</f>
        <v>88.571428571428569</v>
      </c>
      <c r="AU2">
        <f>COUNTIF(G4:K10,1)/35*100</f>
        <v>48.571428571428569</v>
      </c>
      <c r="AW2">
        <f>AVERAGE(AT2,AT12,AT72)</f>
        <v>89.523809523809518</v>
      </c>
      <c r="AX2">
        <f>AVERAGE(AU2,AU12,AU72)</f>
        <v>57.142857142857146</v>
      </c>
      <c r="AZ2">
        <f>AVERAGE(AT32,AT52,AT62)</f>
        <v>74.285714285714278</v>
      </c>
      <c r="BA2">
        <f>AVERAGE(AU32,AU52,AU62)</f>
        <v>43.809523809523803</v>
      </c>
      <c r="BC2">
        <f>AVERAGE(AT22,AT42,AT82)</f>
        <v>52.38095238095238</v>
      </c>
      <c r="BD2">
        <f>AVERAGE(AU22,AU42,AU82)</f>
        <v>42.857142857142861</v>
      </c>
    </row>
    <row r="3" spans="1:56" x14ac:dyDescent="0.25">
      <c r="B3">
        <v>1</v>
      </c>
      <c r="C3">
        <v>2</v>
      </c>
      <c r="D3">
        <v>3</v>
      </c>
      <c r="E3">
        <v>4</v>
      </c>
      <c r="F3">
        <v>5</v>
      </c>
      <c r="G3">
        <v>1</v>
      </c>
      <c r="H3">
        <v>2</v>
      </c>
      <c r="I3">
        <v>3</v>
      </c>
      <c r="J3">
        <v>4</v>
      </c>
      <c r="K3">
        <v>5</v>
      </c>
      <c r="M3">
        <v>1</v>
      </c>
      <c r="N3">
        <v>2</v>
      </c>
      <c r="O3">
        <v>3</v>
      </c>
      <c r="P3">
        <v>4</v>
      </c>
      <c r="Q3">
        <v>5</v>
      </c>
      <c r="R3">
        <v>1</v>
      </c>
      <c r="S3">
        <v>2</v>
      </c>
      <c r="T3">
        <v>3</v>
      </c>
      <c r="U3">
        <v>4</v>
      </c>
      <c r="V3">
        <v>5</v>
      </c>
      <c r="X3">
        <v>1</v>
      </c>
      <c r="Y3">
        <v>2</v>
      </c>
      <c r="Z3">
        <v>3</v>
      </c>
      <c r="AA3">
        <v>4</v>
      </c>
      <c r="AB3">
        <v>5</v>
      </c>
      <c r="AC3">
        <v>1</v>
      </c>
      <c r="AD3">
        <v>2</v>
      </c>
      <c r="AE3">
        <v>3</v>
      </c>
      <c r="AF3">
        <v>4</v>
      </c>
      <c r="AG3">
        <v>5</v>
      </c>
      <c r="AI3">
        <v>1</v>
      </c>
      <c r="AJ3">
        <v>2</v>
      </c>
      <c r="AK3">
        <v>3</v>
      </c>
      <c r="AL3">
        <v>4</v>
      </c>
      <c r="AM3">
        <v>5</v>
      </c>
      <c r="AN3">
        <v>1</v>
      </c>
      <c r="AO3">
        <v>2</v>
      </c>
      <c r="AP3">
        <v>3</v>
      </c>
      <c r="AQ3">
        <v>4</v>
      </c>
      <c r="AR3">
        <v>5</v>
      </c>
      <c r="AS3" t="s">
        <v>65</v>
      </c>
      <c r="AT3">
        <f>COUNTIF(M4:Q10,1)/35*100</f>
        <v>100</v>
      </c>
      <c r="AU3">
        <f>COUNTIF(R4:V10,1)/35*100</f>
        <v>62.857142857142854</v>
      </c>
      <c r="AW3">
        <f t="shared" ref="AW3:AX5" si="0">AVERAGE(AT3,AT13,AT73)</f>
        <v>93.333333333333329</v>
      </c>
      <c r="AX3">
        <f t="shared" si="0"/>
        <v>82.857142857142847</v>
      </c>
      <c r="AZ3">
        <f t="shared" ref="AZ3:BA5" si="1">AVERAGE(AT33,AT53,AT63)</f>
        <v>89.523809523809518</v>
      </c>
      <c r="BA3">
        <f t="shared" si="1"/>
        <v>31.428571428571431</v>
      </c>
      <c r="BC3">
        <f t="shared" ref="BC3:BC5" si="2">AVERAGE(AT23,AT43,AT83)</f>
        <v>53.333333333333336</v>
      </c>
      <c r="BD3">
        <f t="shared" ref="BD3:BD5" si="3">AVERAGE(AU23,AU43,AU83)</f>
        <v>60</v>
      </c>
    </row>
    <row r="4" spans="1:56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t="s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 t="s">
        <v>66</v>
      </c>
      <c r="AT4">
        <f>COUNTIF(X4:AB10,1)/35*100</f>
        <v>97.142857142857139</v>
      </c>
      <c r="AU4">
        <f>COUNTIF(AC4:AG10,1)/35*100</f>
        <v>74.285714285714292</v>
      </c>
      <c r="AW4">
        <f t="shared" si="0"/>
        <v>95.238095238095241</v>
      </c>
      <c r="AX4">
        <f t="shared" si="0"/>
        <v>86.666666666666671</v>
      </c>
      <c r="AZ4">
        <f t="shared" si="1"/>
        <v>89.523809523809518</v>
      </c>
      <c r="BA4">
        <f t="shared" si="1"/>
        <v>34.285714285714285</v>
      </c>
      <c r="BC4">
        <f t="shared" si="2"/>
        <v>56.190476190476183</v>
      </c>
      <c r="BD4">
        <f t="shared" si="3"/>
        <v>49.523809523809518</v>
      </c>
    </row>
    <row r="5" spans="1:56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 t="s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 t="s">
        <v>67</v>
      </c>
      <c r="AT5">
        <f>COUNTIF(AI4:AM10,1)/35*100</f>
        <v>100</v>
      </c>
      <c r="AU5">
        <f>COUNTIF(AN4:AR10,1)/35*100</f>
        <v>88.571428571428569</v>
      </c>
      <c r="AW5">
        <f t="shared" si="0"/>
        <v>99.047619047619037</v>
      </c>
      <c r="AX5">
        <f t="shared" si="0"/>
        <v>79.047619047619051</v>
      </c>
      <c r="AZ5">
        <f t="shared" si="1"/>
        <v>91.428571428571431</v>
      </c>
      <c r="BA5">
        <f t="shared" si="1"/>
        <v>46.666666666666657</v>
      </c>
      <c r="BC5">
        <f t="shared" si="2"/>
        <v>63.809523809523817</v>
      </c>
      <c r="BD5">
        <f t="shared" si="3"/>
        <v>46.666666666666664</v>
      </c>
    </row>
    <row r="6" spans="1:56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 t="s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 t="s">
        <v>4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t="s">
        <v>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56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t="s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t="s">
        <v>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56" x14ac:dyDescent="0.25">
      <c r="A8" t="s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 t="s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t="s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56" x14ac:dyDescent="0.25">
      <c r="A9" t="s">
        <v>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5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5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56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 t="s">
        <v>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6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t="s">
        <v>6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56" x14ac:dyDescent="0.25">
      <c r="B11" s="1" t="s">
        <v>34</v>
      </c>
      <c r="C11" s="1"/>
      <c r="D11" s="1"/>
      <c r="E11" s="1"/>
      <c r="F11" s="1"/>
      <c r="G11" s="1"/>
      <c r="H11" s="1"/>
      <c r="I11" s="1"/>
      <c r="J11" s="1"/>
      <c r="K11" s="1"/>
      <c r="M11" s="1" t="s">
        <v>35</v>
      </c>
      <c r="N11" s="1"/>
      <c r="O11" s="1"/>
      <c r="P11" s="1"/>
      <c r="Q11" s="1"/>
      <c r="R11" s="1"/>
      <c r="S11" s="1"/>
      <c r="T11" s="1"/>
      <c r="U11" s="1"/>
      <c r="V11" s="1"/>
      <c r="X11" s="1" t="s">
        <v>36</v>
      </c>
      <c r="Y11" s="1"/>
      <c r="Z11" s="1"/>
      <c r="AA11" s="1"/>
      <c r="AB11" s="1"/>
      <c r="AC11" s="1"/>
      <c r="AD11" s="1"/>
      <c r="AE11" s="1"/>
      <c r="AF11" s="1"/>
      <c r="AG11" s="1"/>
      <c r="AI11" s="1" t="s">
        <v>37</v>
      </c>
      <c r="AJ11" s="1"/>
      <c r="AK11" s="1"/>
      <c r="AL11" s="1"/>
      <c r="AM11" s="1"/>
      <c r="AN11" s="1"/>
      <c r="AO11" s="1"/>
      <c r="AP11" s="1"/>
      <c r="AQ11" s="1"/>
      <c r="AR11" s="1"/>
      <c r="AT11" t="s">
        <v>70</v>
      </c>
      <c r="AU11" t="s">
        <v>71</v>
      </c>
    </row>
    <row r="12" spans="1:56" x14ac:dyDescent="0.25">
      <c r="B12" s="1" t="s">
        <v>68</v>
      </c>
      <c r="C12" s="1"/>
      <c r="D12" s="1"/>
      <c r="E12" s="1"/>
      <c r="F12" s="1"/>
      <c r="G12" s="1" t="s">
        <v>69</v>
      </c>
      <c r="H12" s="1"/>
      <c r="I12" s="1"/>
      <c r="J12" s="1"/>
      <c r="K12" s="1"/>
      <c r="M12" s="1" t="s">
        <v>68</v>
      </c>
      <c r="N12" s="1"/>
      <c r="O12" s="1"/>
      <c r="P12" s="1"/>
      <c r="Q12" s="1"/>
      <c r="R12" s="1" t="s">
        <v>69</v>
      </c>
      <c r="S12" s="1"/>
      <c r="T12" s="1"/>
      <c r="U12" s="1"/>
      <c r="V12" s="1"/>
      <c r="X12" s="1" t="s">
        <v>68</v>
      </c>
      <c r="Y12" s="1"/>
      <c r="Z12" s="1"/>
      <c r="AA12" s="1"/>
      <c r="AB12" s="1"/>
      <c r="AC12" s="1" t="s">
        <v>69</v>
      </c>
      <c r="AD12" s="1"/>
      <c r="AE12" s="1"/>
      <c r="AF12" s="1"/>
      <c r="AG12" s="1"/>
      <c r="AI12" s="1" t="s">
        <v>68</v>
      </c>
      <c r="AJ12" s="1"/>
      <c r="AK12" s="1"/>
      <c r="AL12" s="1"/>
      <c r="AM12" s="1"/>
      <c r="AN12" s="1" t="s">
        <v>69</v>
      </c>
      <c r="AO12" s="1"/>
      <c r="AP12" s="1"/>
      <c r="AQ12" s="1"/>
      <c r="AR12" s="1"/>
      <c r="AS12" t="s">
        <v>64</v>
      </c>
      <c r="AT12">
        <f>COUNTIF(B14:F20,1)/35*100</f>
        <v>100</v>
      </c>
      <c r="AU12">
        <f>COUNTIF(G14:K20,1)/35*100</f>
        <v>31.428571428571427</v>
      </c>
    </row>
    <row r="13" spans="1:56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1</v>
      </c>
      <c r="H13">
        <v>2</v>
      </c>
      <c r="I13">
        <v>3</v>
      </c>
      <c r="J13">
        <v>4</v>
      </c>
      <c r="K13">
        <v>5</v>
      </c>
      <c r="M13">
        <v>1</v>
      </c>
      <c r="N13">
        <v>2</v>
      </c>
      <c r="O13">
        <v>3</v>
      </c>
      <c r="P13">
        <v>4</v>
      </c>
      <c r="Q13">
        <v>5</v>
      </c>
      <c r="R13">
        <v>1</v>
      </c>
      <c r="S13">
        <v>2</v>
      </c>
      <c r="T13">
        <v>3</v>
      </c>
      <c r="U13">
        <v>4</v>
      </c>
      <c r="V13">
        <v>5</v>
      </c>
      <c r="X13">
        <v>1</v>
      </c>
      <c r="Y13">
        <v>2</v>
      </c>
      <c r="Z13">
        <v>3</v>
      </c>
      <c r="AA13">
        <v>4</v>
      </c>
      <c r="AB13">
        <v>5</v>
      </c>
      <c r="AC13">
        <v>1</v>
      </c>
      <c r="AD13">
        <v>2</v>
      </c>
      <c r="AE13">
        <v>3</v>
      </c>
      <c r="AF13">
        <v>4</v>
      </c>
      <c r="AG13">
        <v>5</v>
      </c>
      <c r="AI13">
        <v>1</v>
      </c>
      <c r="AJ13">
        <v>2</v>
      </c>
      <c r="AK13">
        <v>3</v>
      </c>
      <c r="AL13">
        <v>4</v>
      </c>
      <c r="AM13">
        <v>5</v>
      </c>
      <c r="AN13">
        <v>1</v>
      </c>
      <c r="AO13">
        <v>2</v>
      </c>
      <c r="AP13">
        <v>3</v>
      </c>
      <c r="AQ13">
        <v>4</v>
      </c>
      <c r="AR13">
        <v>5</v>
      </c>
      <c r="AS13" t="s">
        <v>65</v>
      </c>
      <c r="AT13">
        <f>COUNTIF(M14:Q20,1)/35*100</f>
        <v>100</v>
      </c>
      <c r="AU13">
        <f>COUNTIF(R14:V20,1)/35*100</f>
        <v>88.571428571428569</v>
      </c>
    </row>
    <row r="14" spans="1:56" x14ac:dyDescent="0.25">
      <c r="A14" t="s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t="s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 t="s">
        <v>66</v>
      </c>
      <c r="AT14">
        <f>COUNTIF(X14:AB20,1)/35*100</f>
        <v>97.142857142857139</v>
      </c>
      <c r="AU14">
        <f>COUNTIF(AC14:AG20,1)/35*100</f>
        <v>94.285714285714278</v>
      </c>
    </row>
    <row r="15" spans="1:56" x14ac:dyDescent="0.25">
      <c r="A15" t="s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t="s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 t="s">
        <v>67</v>
      </c>
      <c r="AT15">
        <f>COUNTIF(AI14:AM20,1)/35*100</f>
        <v>97.142857142857139</v>
      </c>
      <c r="AU15">
        <f>COUNTIF(AN14:AR20,1)/35*100</f>
        <v>82.857142857142861</v>
      </c>
    </row>
    <row r="16" spans="1:56" x14ac:dyDescent="0.25">
      <c r="A16" t="s">
        <v>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 t="s">
        <v>4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4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 t="s">
        <v>4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7" x14ac:dyDescent="0.25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 t="s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3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 t="s">
        <v>3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7" x14ac:dyDescent="0.25">
      <c r="A18" t="s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 t="s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t="s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</row>
    <row r="19" spans="1:47" x14ac:dyDescent="0.25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 t="s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t="s">
        <v>5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7" x14ac:dyDescent="0.25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6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t="s">
        <v>6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</row>
    <row r="21" spans="1:47" x14ac:dyDescent="0.25"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  <c r="M21" s="1" t="s">
        <v>39</v>
      </c>
      <c r="N21" s="1"/>
      <c r="O21" s="1"/>
      <c r="P21" s="1"/>
      <c r="Q21" s="1"/>
      <c r="R21" s="1"/>
      <c r="S21" s="1"/>
      <c r="T21" s="1"/>
      <c r="U21" s="1"/>
      <c r="V21" s="1"/>
      <c r="X21" s="1" t="s">
        <v>40</v>
      </c>
      <c r="Y21" s="1"/>
      <c r="Z21" s="1"/>
      <c r="AA21" s="1"/>
      <c r="AB21" s="1"/>
      <c r="AC21" s="1"/>
      <c r="AD21" s="1"/>
      <c r="AE21" s="1"/>
      <c r="AF21" s="1"/>
      <c r="AG21" s="1"/>
      <c r="AI21" s="1" t="s">
        <v>41</v>
      </c>
      <c r="AJ21" s="1"/>
      <c r="AK21" s="1"/>
      <c r="AL21" s="1"/>
      <c r="AM21" s="1"/>
      <c r="AN21" s="1"/>
      <c r="AO21" s="1"/>
      <c r="AP21" s="1"/>
      <c r="AQ21" s="1"/>
      <c r="AR21" s="1"/>
      <c r="AT21" t="s">
        <v>70</v>
      </c>
      <c r="AU21" t="s">
        <v>71</v>
      </c>
    </row>
    <row r="22" spans="1:47" x14ac:dyDescent="0.25">
      <c r="B22" s="1" t="s">
        <v>68</v>
      </c>
      <c r="C22" s="1"/>
      <c r="D22" s="1"/>
      <c r="E22" s="1"/>
      <c r="F22" s="1"/>
      <c r="G22" s="1" t="s">
        <v>69</v>
      </c>
      <c r="H22" s="1"/>
      <c r="I22" s="1"/>
      <c r="J22" s="1"/>
      <c r="K22" s="1"/>
      <c r="M22" s="1" t="s">
        <v>68</v>
      </c>
      <c r="N22" s="1"/>
      <c r="O22" s="1"/>
      <c r="P22" s="1"/>
      <c r="Q22" s="1"/>
      <c r="R22" s="1" t="s">
        <v>69</v>
      </c>
      <c r="S22" s="1"/>
      <c r="T22" s="1"/>
      <c r="U22" s="1"/>
      <c r="V22" s="1"/>
      <c r="X22" s="1" t="s">
        <v>68</v>
      </c>
      <c r="Y22" s="1"/>
      <c r="Z22" s="1"/>
      <c r="AA22" s="1"/>
      <c r="AB22" s="1"/>
      <c r="AC22" s="1" t="s">
        <v>69</v>
      </c>
      <c r="AD22" s="1"/>
      <c r="AE22" s="1"/>
      <c r="AF22" s="1"/>
      <c r="AG22" s="1"/>
      <c r="AI22" s="1" t="s">
        <v>68</v>
      </c>
      <c r="AJ22" s="1"/>
      <c r="AK22" s="1"/>
      <c r="AL22" s="1"/>
      <c r="AM22" s="1"/>
      <c r="AN22" s="1" t="s">
        <v>69</v>
      </c>
      <c r="AO22" s="1"/>
      <c r="AP22" s="1"/>
      <c r="AQ22" s="1"/>
      <c r="AR22" s="1"/>
      <c r="AS22" t="s">
        <v>64</v>
      </c>
      <c r="AT22">
        <f>COUNTIF(B24:F30,1)/35*100</f>
        <v>45.714285714285715</v>
      </c>
      <c r="AU22">
        <f>COUNTIF(G24:K30,1)/35*100</f>
        <v>34.285714285714285</v>
      </c>
    </row>
    <row r="23" spans="1:47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1</v>
      </c>
      <c r="H23">
        <v>2</v>
      </c>
      <c r="I23">
        <v>3</v>
      </c>
      <c r="J23">
        <v>4</v>
      </c>
      <c r="K23">
        <v>5</v>
      </c>
      <c r="M23">
        <v>1</v>
      </c>
      <c r="N23">
        <v>2</v>
      </c>
      <c r="O23">
        <v>3</v>
      </c>
      <c r="P23">
        <v>4</v>
      </c>
      <c r="Q23">
        <v>5</v>
      </c>
      <c r="R23">
        <v>1</v>
      </c>
      <c r="S23">
        <v>2</v>
      </c>
      <c r="T23">
        <v>3</v>
      </c>
      <c r="U23">
        <v>4</v>
      </c>
      <c r="V23">
        <v>5</v>
      </c>
      <c r="X23">
        <v>1</v>
      </c>
      <c r="Y23">
        <v>2</v>
      </c>
      <c r="Z23">
        <v>3</v>
      </c>
      <c r="AA23">
        <v>4</v>
      </c>
      <c r="AB23">
        <v>5</v>
      </c>
      <c r="AC23">
        <v>1</v>
      </c>
      <c r="AD23">
        <v>2</v>
      </c>
      <c r="AE23">
        <v>3</v>
      </c>
      <c r="AF23">
        <v>4</v>
      </c>
      <c r="AG23">
        <v>5</v>
      </c>
      <c r="AI23">
        <v>1</v>
      </c>
      <c r="AJ23">
        <v>2</v>
      </c>
      <c r="AK23">
        <v>3</v>
      </c>
      <c r="AL23">
        <v>4</v>
      </c>
      <c r="AM23">
        <v>5</v>
      </c>
      <c r="AN23">
        <v>1</v>
      </c>
      <c r="AO23">
        <v>2</v>
      </c>
      <c r="AP23">
        <v>3</v>
      </c>
      <c r="AQ23">
        <v>4</v>
      </c>
      <c r="AR23">
        <v>5</v>
      </c>
      <c r="AS23" t="s">
        <v>65</v>
      </c>
      <c r="AT23">
        <f>COUNTIF(M24:Q30,1)/35*100</f>
        <v>57.142857142857139</v>
      </c>
      <c r="AU23">
        <f>COUNTIF(R24:V30,1)/35*100</f>
        <v>62.857142857142854</v>
      </c>
    </row>
    <row r="24" spans="1:47" x14ac:dyDescent="0.25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 t="s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 t="s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 t="s">
        <v>66</v>
      </c>
      <c r="AT24">
        <f>COUNTIF(X24:AB30,1)/35*100</f>
        <v>51.428571428571423</v>
      </c>
      <c r="AU24">
        <f>COUNTIF(AC24:AG30,1)/35*100</f>
        <v>57.142857142857139</v>
      </c>
    </row>
    <row r="25" spans="1:47" x14ac:dyDescent="0.25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 t="s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 t="s">
        <v>67</v>
      </c>
      <c r="AT25">
        <f>COUNTIF(AI24:AM30,1)/35*100</f>
        <v>68.571428571428569</v>
      </c>
      <c r="AU25">
        <f>COUNTIF(AN24:AR30,1)/35*100</f>
        <v>45.714285714285715</v>
      </c>
    </row>
    <row r="26" spans="1:47" x14ac:dyDescent="0.25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7" x14ac:dyDescent="0.25">
      <c r="A27" t="s">
        <v>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 t="s">
        <v>3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 t="s">
        <v>3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t="s">
        <v>3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</row>
    <row r="28" spans="1:47" x14ac:dyDescent="0.25">
      <c r="A28" t="s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 t="s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 t="s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 t="s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7" x14ac:dyDescent="0.2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 t="s">
        <v>5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5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</row>
    <row r="30" spans="1:47" x14ac:dyDescent="0.25">
      <c r="A30" t="s">
        <v>6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 t="s">
        <v>6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6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</row>
    <row r="31" spans="1:47" x14ac:dyDescent="0.25">
      <c r="B31" s="1" t="s">
        <v>42</v>
      </c>
      <c r="C31" s="1"/>
      <c r="D31" s="1"/>
      <c r="E31" s="1"/>
      <c r="F31" s="1"/>
      <c r="G31" s="1"/>
      <c r="H31" s="1"/>
      <c r="I31" s="1"/>
      <c r="J31" s="1"/>
      <c r="K31" s="1"/>
      <c r="M31" s="1" t="s">
        <v>43</v>
      </c>
      <c r="N31" s="1"/>
      <c r="O31" s="1"/>
      <c r="P31" s="1"/>
      <c r="Q31" s="1"/>
      <c r="R31" s="1"/>
      <c r="S31" s="1"/>
      <c r="T31" s="1"/>
      <c r="U31" s="1"/>
      <c r="V31" s="1"/>
      <c r="X31" s="1" t="s">
        <v>72</v>
      </c>
      <c r="Y31" s="1"/>
      <c r="Z31" s="1"/>
      <c r="AA31" s="1"/>
      <c r="AB31" s="1"/>
      <c r="AC31" s="1"/>
      <c r="AD31" s="1"/>
      <c r="AE31" s="1"/>
      <c r="AF31" s="1"/>
      <c r="AG31" s="1"/>
      <c r="AI31" s="1" t="s">
        <v>73</v>
      </c>
      <c r="AJ31" s="1"/>
      <c r="AK31" s="1"/>
      <c r="AL31" s="1"/>
      <c r="AM31" s="1"/>
      <c r="AN31" s="1"/>
      <c r="AO31" s="1"/>
      <c r="AP31" s="1"/>
      <c r="AQ31" s="1"/>
      <c r="AR31" s="1"/>
      <c r="AT31" t="s">
        <v>70</v>
      </c>
      <c r="AU31" t="s">
        <v>71</v>
      </c>
    </row>
    <row r="32" spans="1:47" x14ac:dyDescent="0.25">
      <c r="B32" s="1" t="s">
        <v>68</v>
      </c>
      <c r="C32" s="1"/>
      <c r="D32" s="1"/>
      <c r="E32" s="1"/>
      <c r="F32" s="1"/>
      <c r="G32" s="1" t="s">
        <v>69</v>
      </c>
      <c r="H32" s="1"/>
      <c r="I32" s="1"/>
      <c r="J32" s="1"/>
      <c r="K32" s="1"/>
      <c r="M32" s="1" t="s">
        <v>68</v>
      </c>
      <c r="N32" s="1"/>
      <c r="O32" s="1"/>
      <c r="P32" s="1"/>
      <c r="Q32" s="1"/>
      <c r="R32" s="1" t="s">
        <v>69</v>
      </c>
      <c r="S32" s="1"/>
      <c r="T32" s="1"/>
      <c r="U32" s="1"/>
      <c r="V32" s="1"/>
      <c r="X32" s="1" t="s">
        <v>68</v>
      </c>
      <c r="Y32" s="1"/>
      <c r="Z32" s="1"/>
      <c r="AA32" s="1"/>
      <c r="AB32" s="1"/>
      <c r="AC32" s="1" t="s">
        <v>69</v>
      </c>
      <c r="AD32" s="1"/>
      <c r="AE32" s="1"/>
      <c r="AF32" s="1"/>
      <c r="AG32" s="1"/>
      <c r="AI32" s="1" t="s">
        <v>68</v>
      </c>
      <c r="AJ32" s="1"/>
      <c r="AK32" s="1"/>
      <c r="AL32" s="1"/>
      <c r="AM32" s="1"/>
      <c r="AN32" s="1" t="s">
        <v>69</v>
      </c>
      <c r="AO32" s="1"/>
      <c r="AP32" s="1"/>
      <c r="AQ32" s="1"/>
      <c r="AR32" s="1"/>
      <c r="AS32" t="s">
        <v>64</v>
      </c>
      <c r="AT32">
        <f>COUNTIF(B34:F40,1)/35*100</f>
        <v>94.285714285714278</v>
      </c>
      <c r="AU32">
        <f>COUNTIF(G34:K40,1)/35*100</f>
        <v>65.714285714285708</v>
      </c>
    </row>
    <row r="33" spans="1:47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1</v>
      </c>
      <c r="H33">
        <v>2</v>
      </c>
      <c r="I33">
        <v>3</v>
      </c>
      <c r="J33">
        <v>4</v>
      </c>
      <c r="K33">
        <v>5</v>
      </c>
      <c r="M33">
        <v>1</v>
      </c>
      <c r="N33">
        <v>2</v>
      </c>
      <c r="O33">
        <v>3</v>
      </c>
      <c r="P33">
        <v>4</v>
      </c>
      <c r="Q33">
        <v>5</v>
      </c>
      <c r="R33">
        <v>1</v>
      </c>
      <c r="S33">
        <v>2</v>
      </c>
      <c r="T33">
        <v>3</v>
      </c>
      <c r="U33">
        <v>4</v>
      </c>
      <c r="V33">
        <v>5</v>
      </c>
      <c r="X33">
        <v>1</v>
      </c>
      <c r="Y33">
        <v>2</v>
      </c>
      <c r="Z33">
        <v>3</v>
      </c>
      <c r="AA33">
        <v>4</v>
      </c>
      <c r="AB33">
        <v>5</v>
      </c>
      <c r="AC33">
        <v>1</v>
      </c>
      <c r="AD33">
        <v>2</v>
      </c>
      <c r="AE33">
        <v>3</v>
      </c>
      <c r="AF33">
        <v>4</v>
      </c>
      <c r="AG33">
        <v>5</v>
      </c>
      <c r="AI33">
        <v>1</v>
      </c>
      <c r="AJ33">
        <v>2</v>
      </c>
      <c r="AK33">
        <v>3</v>
      </c>
      <c r="AL33">
        <v>4</v>
      </c>
      <c r="AM33">
        <v>5</v>
      </c>
      <c r="AN33">
        <v>1</v>
      </c>
      <c r="AO33">
        <v>2</v>
      </c>
      <c r="AP33">
        <v>3</v>
      </c>
      <c r="AQ33">
        <v>4</v>
      </c>
      <c r="AR33">
        <v>5</v>
      </c>
      <c r="AS33" t="s">
        <v>65</v>
      </c>
      <c r="AT33">
        <f>COUNTIF(M34:Q40,1)/35*100</f>
        <v>100</v>
      </c>
      <c r="AU33">
        <f>COUNTIF(R34:V40,1)/35*100</f>
        <v>40</v>
      </c>
    </row>
    <row r="34" spans="1:47" x14ac:dyDescent="0.25">
      <c r="A34" t="s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 t="s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 t="s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t="s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 t="s">
        <v>66</v>
      </c>
      <c r="AT34">
        <f>COUNTIF(X34:AB40,1)/35*100</f>
        <v>97.142857142857139</v>
      </c>
      <c r="AU34">
        <f>COUNTIF(AC34:AG40,1)/35*100</f>
        <v>45.714285714285715</v>
      </c>
    </row>
    <row r="35" spans="1:47" x14ac:dyDescent="0.25">
      <c r="A35" t="s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 t="s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 t="s">
        <v>67</v>
      </c>
      <c r="AT35">
        <f>COUNTIF(AI34:AM40,1)/35*100</f>
        <v>74.285714285714292</v>
      </c>
      <c r="AU35">
        <f>COUNTIF(AN34:AR40,1)/35*100</f>
        <v>51.428571428571423</v>
      </c>
    </row>
    <row r="36" spans="1:47" x14ac:dyDescent="0.25">
      <c r="A36" t="s">
        <v>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</row>
    <row r="37" spans="1:47" x14ac:dyDescent="0.25">
      <c r="A37" t="s">
        <v>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 t="s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 t="s">
        <v>3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 t="s">
        <v>3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7" x14ac:dyDescent="0.25">
      <c r="A38" t="s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 t="s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 t="s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</row>
    <row r="39" spans="1:47" x14ac:dyDescent="0.25">
      <c r="A39" t="s">
        <v>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 t="s">
        <v>5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t="s">
        <v>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</row>
    <row r="40" spans="1:47" x14ac:dyDescent="0.25">
      <c r="A40" t="s">
        <v>6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 t="s">
        <v>6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 t="s">
        <v>6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 t="s">
        <v>6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</row>
    <row r="41" spans="1:47" x14ac:dyDescent="0.25">
      <c r="B41" s="1" t="s">
        <v>44</v>
      </c>
      <c r="C41" s="1"/>
      <c r="D41" s="1"/>
      <c r="E41" s="1"/>
      <c r="F41" s="1"/>
      <c r="G41" s="1"/>
      <c r="H41" s="1"/>
      <c r="I41" s="1"/>
      <c r="J41" s="1"/>
      <c r="K41" s="1"/>
      <c r="M41" s="1" t="s">
        <v>45</v>
      </c>
      <c r="N41" s="1"/>
      <c r="O41" s="1"/>
      <c r="P41" s="1"/>
      <c r="Q41" s="1"/>
      <c r="R41" s="1"/>
      <c r="S41" s="1"/>
      <c r="T41" s="1"/>
      <c r="U41" s="1"/>
      <c r="V41" s="1"/>
      <c r="X41" s="1" t="s">
        <v>46</v>
      </c>
      <c r="Y41" s="1"/>
      <c r="Z41" s="1"/>
      <c r="AA41" s="1"/>
      <c r="AB41" s="1"/>
      <c r="AC41" s="1"/>
      <c r="AD41" s="1"/>
      <c r="AE41" s="1"/>
      <c r="AF41" s="1"/>
      <c r="AG41" s="1"/>
      <c r="AI41" s="1" t="s">
        <v>47</v>
      </c>
      <c r="AJ41" s="1"/>
      <c r="AK41" s="1"/>
      <c r="AL41" s="1"/>
      <c r="AM41" s="1"/>
      <c r="AN41" s="1"/>
      <c r="AO41" s="1"/>
      <c r="AP41" s="1"/>
      <c r="AQ41" s="1"/>
      <c r="AR41" s="1"/>
      <c r="AT41" t="s">
        <v>70</v>
      </c>
      <c r="AU41" t="s">
        <v>71</v>
      </c>
    </row>
    <row r="42" spans="1:47" x14ac:dyDescent="0.25">
      <c r="B42" s="1" t="s">
        <v>68</v>
      </c>
      <c r="C42" s="1"/>
      <c r="D42" s="1"/>
      <c r="E42" s="1"/>
      <c r="F42" s="1"/>
      <c r="G42" s="1" t="s">
        <v>69</v>
      </c>
      <c r="H42" s="1"/>
      <c r="I42" s="1"/>
      <c r="J42" s="1"/>
      <c r="K42" s="1"/>
      <c r="M42" s="1" t="s">
        <v>68</v>
      </c>
      <c r="N42" s="1"/>
      <c r="O42" s="1"/>
      <c r="P42" s="1"/>
      <c r="Q42" s="1"/>
      <c r="R42" s="1" t="s">
        <v>69</v>
      </c>
      <c r="S42" s="1"/>
      <c r="T42" s="1"/>
      <c r="U42" s="1"/>
      <c r="V42" s="1"/>
      <c r="X42" s="1" t="s">
        <v>68</v>
      </c>
      <c r="Y42" s="1"/>
      <c r="Z42" s="1"/>
      <c r="AA42" s="1"/>
      <c r="AB42" s="1"/>
      <c r="AC42" s="1" t="s">
        <v>69</v>
      </c>
      <c r="AD42" s="1"/>
      <c r="AE42" s="1"/>
      <c r="AF42" s="1"/>
      <c r="AG42" s="1"/>
      <c r="AI42" s="1" t="s">
        <v>68</v>
      </c>
      <c r="AJ42" s="1"/>
      <c r="AK42" s="1"/>
      <c r="AL42" s="1"/>
      <c r="AM42" s="1"/>
      <c r="AN42" s="1" t="s">
        <v>69</v>
      </c>
      <c r="AO42" s="1"/>
      <c r="AP42" s="1"/>
      <c r="AQ42" s="1"/>
      <c r="AR42" s="1"/>
      <c r="AS42" t="s">
        <v>64</v>
      </c>
      <c r="AT42">
        <f>COUNTIF(B44:F50,1)/35*100</f>
        <v>54.285714285714285</v>
      </c>
      <c r="AU42">
        <f>COUNTIF(G44:K50,1)/35*100</f>
        <v>48.571428571428569</v>
      </c>
    </row>
    <row r="43" spans="1:47" x14ac:dyDescent="0.25">
      <c r="B43">
        <v>1</v>
      </c>
      <c r="C43">
        <v>2</v>
      </c>
      <c r="D43">
        <v>3</v>
      </c>
      <c r="E43">
        <v>4</v>
      </c>
      <c r="F43">
        <v>5</v>
      </c>
      <c r="G43">
        <v>1</v>
      </c>
      <c r="H43">
        <v>2</v>
      </c>
      <c r="I43">
        <v>3</v>
      </c>
      <c r="J43">
        <v>4</v>
      </c>
      <c r="K43">
        <v>5</v>
      </c>
      <c r="M43">
        <v>1</v>
      </c>
      <c r="N43">
        <v>2</v>
      </c>
      <c r="O43">
        <v>3</v>
      </c>
      <c r="P43">
        <v>4</v>
      </c>
      <c r="Q43">
        <v>5</v>
      </c>
      <c r="R43">
        <v>1</v>
      </c>
      <c r="S43">
        <v>2</v>
      </c>
      <c r="T43">
        <v>3</v>
      </c>
      <c r="U43">
        <v>4</v>
      </c>
      <c r="V43">
        <v>5</v>
      </c>
      <c r="X43">
        <v>1</v>
      </c>
      <c r="Y43">
        <v>2</v>
      </c>
      <c r="Z43">
        <v>3</v>
      </c>
      <c r="AA43">
        <v>4</v>
      </c>
      <c r="AB43">
        <v>5</v>
      </c>
      <c r="AC43">
        <v>1</v>
      </c>
      <c r="AD43">
        <v>2</v>
      </c>
      <c r="AE43">
        <v>3</v>
      </c>
      <c r="AF43">
        <v>4</v>
      </c>
      <c r="AG43">
        <v>5</v>
      </c>
      <c r="AI43">
        <v>1</v>
      </c>
      <c r="AJ43">
        <v>2</v>
      </c>
      <c r="AK43">
        <v>3</v>
      </c>
      <c r="AL43">
        <v>4</v>
      </c>
      <c r="AM43">
        <v>5</v>
      </c>
      <c r="AN43">
        <v>1</v>
      </c>
      <c r="AO43">
        <v>2</v>
      </c>
      <c r="AP43">
        <v>3</v>
      </c>
      <c r="AQ43">
        <v>4</v>
      </c>
      <c r="AR43">
        <v>5</v>
      </c>
      <c r="AS43" t="s">
        <v>65</v>
      </c>
      <c r="AT43">
        <f>COUNTIF(M44:Q50,1)/35*100</f>
        <v>42.857142857142854</v>
      </c>
      <c r="AU43">
        <f>COUNTIF(R44:V50,1)/35*100</f>
        <v>74.285714285714292</v>
      </c>
    </row>
    <row r="44" spans="1:47" x14ac:dyDescent="0.25">
      <c r="A44" t="s">
        <v>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 t="s">
        <v>2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 t="s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 t="s">
        <v>66</v>
      </c>
      <c r="AT44">
        <f>COUNTIF(X44:AB50,1)/35*100</f>
        <v>51.428571428571423</v>
      </c>
      <c r="AU44">
        <f>COUNTIF(AC44:AG50,1)/35*100</f>
        <v>48.571428571428569</v>
      </c>
    </row>
    <row r="45" spans="1:47" x14ac:dyDescent="0.25">
      <c r="A45" t="s">
        <v>0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 t="s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 t="s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 t="s">
        <v>67</v>
      </c>
      <c r="AT45">
        <f>COUNTIF(AI44:AM50,1)/35*100</f>
        <v>40</v>
      </c>
      <c r="AU45">
        <f>COUNTIF(AN44:AR50,1)/35*100</f>
        <v>51.428571428571423</v>
      </c>
    </row>
    <row r="46" spans="1:47" x14ac:dyDescent="0.25">
      <c r="A46" t="s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</row>
    <row r="47" spans="1:47" x14ac:dyDescent="0.25">
      <c r="A47" t="s">
        <v>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t="s">
        <v>3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 t="s">
        <v>3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 t="s">
        <v>3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</row>
    <row r="48" spans="1:47" x14ac:dyDescent="0.25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 t="s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 t="s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 t="s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</row>
    <row r="49" spans="1:47" x14ac:dyDescent="0.25">
      <c r="A49" t="s">
        <v>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 t="s">
        <v>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t="s">
        <v>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 t="s">
        <v>5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</row>
    <row r="50" spans="1:47" x14ac:dyDescent="0.25">
      <c r="A50" t="s">
        <v>6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 t="s">
        <v>6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 t="s">
        <v>6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7" x14ac:dyDescent="0.25">
      <c r="B51" s="1" t="s">
        <v>48</v>
      </c>
      <c r="C51" s="1"/>
      <c r="D51" s="1"/>
      <c r="E51" s="1"/>
      <c r="F51" s="1"/>
      <c r="G51" s="1"/>
      <c r="H51" s="1"/>
      <c r="I51" s="1"/>
      <c r="J51" s="1"/>
      <c r="K51" s="1"/>
      <c r="M51" s="1" t="s">
        <v>49</v>
      </c>
      <c r="N51" s="1"/>
      <c r="O51" s="1"/>
      <c r="P51" s="1"/>
      <c r="Q51" s="1"/>
      <c r="R51" s="1"/>
      <c r="S51" s="1"/>
      <c r="T51" s="1"/>
      <c r="U51" s="1"/>
      <c r="V51" s="1"/>
      <c r="X51" s="1" t="s">
        <v>53</v>
      </c>
      <c r="Y51" s="1"/>
      <c r="Z51" s="1"/>
      <c r="AA51" s="1"/>
      <c r="AB51" s="1"/>
      <c r="AC51" s="1"/>
      <c r="AD51" s="1"/>
      <c r="AE51" s="1"/>
      <c r="AF51" s="1"/>
      <c r="AG51" s="1"/>
      <c r="AI51" s="1" t="s">
        <v>50</v>
      </c>
      <c r="AJ51" s="1"/>
      <c r="AK51" s="1"/>
      <c r="AL51" s="1"/>
      <c r="AM51" s="1"/>
      <c r="AN51" s="1"/>
      <c r="AO51" s="1"/>
      <c r="AP51" s="1"/>
      <c r="AQ51" s="1"/>
      <c r="AR51" s="1"/>
      <c r="AT51" t="s">
        <v>70</v>
      </c>
      <c r="AU51" t="s">
        <v>71</v>
      </c>
    </row>
    <row r="52" spans="1:47" x14ac:dyDescent="0.25">
      <c r="B52" s="1" t="s">
        <v>68</v>
      </c>
      <c r="C52" s="1"/>
      <c r="D52" s="1"/>
      <c r="E52" s="1"/>
      <c r="F52" s="1"/>
      <c r="G52" s="1" t="s">
        <v>69</v>
      </c>
      <c r="H52" s="1"/>
      <c r="I52" s="1"/>
      <c r="J52" s="1"/>
      <c r="K52" s="1"/>
      <c r="M52" s="1" t="s">
        <v>68</v>
      </c>
      <c r="N52" s="1"/>
      <c r="O52" s="1"/>
      <c r="P52" s="1"/>
      <c r="Q52" s="1"/>
      <c r="R52" s="1" t="s">
        <v>69</v>
      </c>
      <c r="S52" s="1"/>
      <c r="T52" s="1"/>
      <c r="U52" s="1"/>
      <c r="V52" s="1"/>
      <c r="X52" s="1" t="s">
        <v>68</v>
      </c>
      <c r="Y52" s="1"/>
      <c r="Z52" s="1"/>
      <c r="AA52" s="1"/>
      <c r="AB52" s="1"/>
      <c r="AC52" s="1" t="s">
        <v>69</v>
      </c>
      <c r="AD52" s="1"/>
      <c r="AE52" s="1"/>
      <c r="AF52" s="1"/>
      <c r="AG52" s="1"/>
      <c r="AI52" s="1" t="s">
        <v>68</v>
      </c>
      <c r="AJ52" s="1"/>
      <c r="AK52" s="1"/>
      <c r="AL52" s="1"/>
      <c r="AM52" s="1"/>
      <c r="AN52" s="1" t="s">
        <v>69</v>
      </c>
      <c r="AO52" s="1"/>
      <c r="AP52" s="1"/>
      <c r="AQ52" s="1"/>
      <c r="AR52" s="1"/>
      <c r="AS52" t="s">
        <v>64</v>
      </c>
      <c r="AT52">
        <f>COUNTIF(B54:F60,1)/35*100</f>
        <v>57.142857142857139</v>
      </c>
      <c r="AU52">
        <f>COUNTIF(G54:K60,1)/35*100</f>
        <v>40</v>
      </c>
    </row>
    <row r="53" spans="1:47" x14ac:dyDescent="0.25">
      <c r="B53">
        <v>1</v>
      </c>
      <c r="C53">
        <v>2</v>
      </c>
      <c r="D53">
        <v>3</v>
      </c>
      <c r="E53">
        <v>4</v>
      </c>
      <c r="F53">
        <v>5</v>
      </c>
      <c r="G53">
        <v>1</v>
      </c>
      <c r="H53">
        <v>2</v>
      </c>
      <c r="I53">
        <v>3</v>
      </c>
      <c r="J53">
        <v>4</v>
      </c>
      <c r="K53">
        <v>5</v>
      </c>
      <c r="M53">
        <v>1</v>
      </c>
      <c r="N53">
        <v>2</v>
      </c>
      <c r="O53">
        <v>3</v>
      </c>
      <c r="P53">
        <v>4</v>
      </c>
      <c r="Q53">
        <v>5</v>
      </c>
      <c r="R53">
        <v>1</v>
      </c>
      <c r="S53">
        <v>2</v>
      </c>
      <c r="T53">
        <v>3</v>
      </c>
      <c r="U53">
        <v>4</v>
      </c>
      <c r="V53">
        <v>5</v>
      </c>
      <c r="X53">
        <v>1</v>
      </c>
      <c r="Y53">
        <v>2</v>
      </c>
      <c r="Z53">
        <v>3</v>
      </c>
      <c r="AA53">
        <v>4</v>
      </c>
      <c r="AB53">
        <v>5</v>
      </c>
      <c r="AC53">
        <v>1</v>
      </c>
      <c r="AD53">
        <v>2</v>
      </c>
      <c r="AE53">
        <v>3</v>
      </c>
      <c r="AF53">
        <v>4</v>
      </c>
      <c r="AG53">
        <v>5</v>
      </c>
      <c r="AI53">
        <v>1</v>
      </c>
      <c r="AJ53">
        <v>2</v>
      </c>
      <c r="AK53">
        <v>3</v>
      </c>
      <c r="AL53">
        <v>4</v>
      </c>
      <c r="AM53">
        <v>5</v>
      </c>
      <c r="AN53">
        <v>1</v>
      </c>
      <c r="AO53">
        <v>2</v>
      </c>
      <c r="AP53">
        <v>3</v>
      </c>
      <c r="AQ53">
        <v>4</v>
      </c>
      <c r="AR53">
        <v>5</v>
      </c>
      <c r="AS53" t="s">
        <v>65</v>
      </c>
      <c r="AT53">
        <f>COUNTIF(M54:Q60,1)/35*100</f>
        <v>74.285714285714292</v>
      </c>
      <c r="AU53">
        <f>COUNTIF(R54:V60,1)/35*100</f>
        <v>31.428571428571427</v>
      </c>
    </row>
    <row r="54" spans="1:47" x14ac:dyDescent="0.25">
      <c r="A54" t="s">
        <v>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 t="s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 t="s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 t="s">
        <v>66</v>
      </c>
      <c r="AT54">
        <f>COUNTIF(X54:AB60,1)/35*100</f>
        <v>88.571428571428569</v>
      </c>
      <c r="AU54">
        <f>COUNTIF(AC54:AG60,1)/35*100</f>
        <v>20</v>
      </c>
    </row>
    <row r="55" spans="1:47" x14ac:dyDescent="0.25">
      <c r="A55" t="s">
        <v>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 t="s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 t="s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 t="s">
        <v>67</v>
      </c>
      <c r="AT55">
        <f>COUNTIF(AI54:AM60,1)/35*100</f>
        <v>100</v>
      </c>
      <c r="AU55">
        <f>COUNTIF(AN54:AR60,1)/35*100</f>
        <v>57.142857142857139</v>
      </c>
    </row>
    <row r="56" spans="1:47" x14ac:dyDescent="0.25">
      <c r="A56" t="s">
        <v>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 t="s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 t="s">
        <v>4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 t="s">
        <v>4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</row>
    <row r="57" spans="1:47" x14ac:dyDescent="0.25">
      <c r="A57" t="s">
        <v>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 t="s">
        <v>3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3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</row>
    <row r="58" spans="1:47" x14ac:dyDescent="0.25">
      <c r="A58" t="s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 t="s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 t="s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7" x14ac:dyDescent="0.2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5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5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 t="s">
        <v>5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7" x14ac:dyDescent="0.25">
      <c r="A60" t="s">
        <v>6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6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6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 t="s">
        <v>6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7" x14ac:dyDescent="0.25">
      <c r="B61" s="1" t="s">
        <v>51</v>
      </c>
      <c r="C61" s="1"/>
      <c r="D61" s="1"/>
      <c r="E61" s="1"/>
      <c r="F61" s="1"/>
      <c r="G61" s="1"/>
      <c r="H61" s="1"/>
      <c r="I61" s="1"/>
      <c r="J61" s="1"/>
      <c r="K61" s="1"/>
      <c r="M61" s="1" t="s">
        <v>52</v>
      </c>
      <c r="N61" s="1"/>
      <c r="O61" s="1"/>
      <c r="P61" s="1"/>
      <c r="Q61" s="1"/>
      <c r="R61" s="1"/>
      <c r="S61" s="1"/>
      <c r="T61" s="1"/>
      <c r="U61" s="1"/>
      <c r="V61" s="1"/>
      <c r="X61" s="1" t="s">
        <v>54</v>
      </c>
      <c r="Y61" s="1"/>
      <c r="Z61" s="1"/>
      <c r="AA61" s="1"/>
      <c r="AB61" s="1"/>
      <c r="AC61" s="1"/>
      <c r="AD61" s="1"/>
      <c r="AE61" s="1"/>
      <c r="AF61" s="1"/>
      <c r="AG61" s="1"/>
      <c r="AI61" s="1" t="s">
        <v>55</v>
      </c>
      <c r="AJ61" s="1"/>
      <c r="AK61" s="1"/>
      <c r="AL61" s="1"/>
      <c r="AM61" s="1"/>
      <c r="AN61" s="1"/>
      <c r="AO61" s="1"/>
      <c r="AP61" s="1"/>
      <c r="AQ61" s="1"/>
      <c r="AR61" s="1"/>
      <c r="AT61" t="s">
        <v>70</v>
      </c>
      <c r="AU61" t="s">
        <v>71</v>
      </c>
    </row>
    <row r="62" spans="1:47" x14ac:dyDescent="0.25">
      <c r="B62" s="1" t="s">
        <v>68</v>
      </c>
      <c r="C62" s="1"/>
      <c r="D62" s="1"/>
      <c r="E62" s="1"/>
      <c r="F62" s="1"/>
      <c r="G62" s="1" t="s">
        <v>69</v>
      </c>
      <c r="H62" s="1"/>
      <c r="I62" s="1"/>
      <c r="J62" s="1"/>
      <c r="K62" s="1"/>
      <c r="M62" s="1" t="s">
        <v>68</v>
      </c>
      <c r="N62" s="1"/>
      <c r="O62" s="1"/>
      <c r="P62" s="1"/>
      <c r="Q62" s="1"/>
      <c r="R62" s="1" t="s">
        <v>69</v>
      </c>
      <c r="S62" s="1"/>
      <c r="T62" s="1"/>
      <c r="U62" s="1"/>
      <c r="V62" s="1"/>
      <c r="X62" s="1" t="s">
        <v>68</v>
      </c>
      <c r="Y62" s="1"/>
      <c r="Z62" s="1"/>
      <c r="AA62" s="1"/>
      <c r="AB62" s="1"/>
      <c r="AC62" s="1" t="s">
        <v>69</v>
      </c>
      <c r="AD62" s="1"/>
      <c r="AE62" s="1"/>
      <c r="AF62" s="1"/>
      <c r="AG62" s="1"/>
      <c r="AI62" s="1" t="s">
        <v>68</v>
      </c>
      <c r="AJ62" s="1"/>
      <c r="AK62" s="1"/>
      <c r="AL62" s="1"/>
      <c r="AM62" s="1"/>
      <c r="AN62" s="1" t="s">
        <v>69</v>
      </c>
      <c r="AO62" s="1"/>
      <c r="AP62" s="1"/>
      <c r="AQ62" s="1"/>
      <c r="AR62" s="1"/>
      <c r="AS62" t="s">
        <v>64</v>
      </c>
      <c r="AT62">
        <f>COUNTIF(B64:F70,1)/35*100</f>
        <v>71.428571428571431</v>
      </c>
      <c r="AU62">
        <f>COUNTIF(G64:K70,1)/35*100</f>
        <v>25.714285714285712</v>
      </c>
    </row>
    <row r="63" spans="1:47" x14ac:dyDescent="0.25">
      <c r="B63">
        <v>1</v>
      </c>
      <c r="C63">
        <v>2</v>
      </c>
      <c r="D63">
        <v>3</v>
      </c>
      <c r="E63">
        <v>4</v>
      </c>
      <c r="F63">
        <v>5</v>
      </c>
      <c r="G63">
        <v>1</v>
      </c>
      <c r="H63">
        <v>2</v>
      </c>
      <c r="I63">
        <v>3</v>
      </c>
      <c r="J63">
        <v>4</v>
      </c>
      <c r="K63">
        <v>5</v>
      </c>
      <c r="M63">
        <v>1</v>
      </c>
      <c r="N63">
        <v>2</v>
      </c>
      <c r="O63">
        <v>3</v>
      </c>
      <c r="P63">
        <v>4</v>
      </c>
      <c r="Q63">
        <v>5</v>
      </c>
      <c r="R63">
        <v>1</v>
      </c>
      <c r="S63">
        <v>2</v>
      </c>
      <c r="T63">
        <v>3</v>
      </c>
      <c r="U63">
        <v>4</v>
      </c>
      <c r="V63">
        <v>5</v>
      </c>
      <c r="X63">
        <v>1</v>
      </c>
      <c r="Y63">
        <v>2</v>
      </c>
      <c r="Z63">
        <v>3</v>
      </c>
      <c r="AA63">
        <v>4</v>
      </c>
      <c r="AB63">
        <v>5</v>
      </c>
      <c r="AC63">
        <v>1</v>
      </c>
      <c r="AD63">
        <v>2</v>
      </c>
      <c r="AE63">
        <v>3</v>
      </c>
      <c r="AF63">
        <v>4</v>
      </c>
      <c r="AG63">
        <v>5</v>
      </c>
      <c r="AI63">
        <v>1</v>
      </c>
      <c r="AJ63">
        <v>2</v>
      </c>
      <c r="AK63">
        <v>3</v>
      </c>
      <c r="AL63">
        <v>4</v>
      </c>
      <c r="AM63">
        <v>5</v>
      </c>
      <c r="AN63">
        <v>1</v>
      </c>
      <c r="AO63">
        <v>2</v>
      </c>
      <c r="AP63">
        <v>3</v>
      </c>
      <c r="AQ63">
        <v>4</v>
      </c>
      <c r="AR63">
        <v>5</v>
      </c>
      <c r="AS63" t="s">
        <v>65</v>
      </c>
      <c r="AT63">
        <f>COUNTIF(M64:Q70,1)/35*100</f>
        <v>94.285714285714278</v>
      </c>
      <c r="AU63">
        <f>COUNTIF(R64:V70,1)/35*100</f>
        <v>22.857142857142858</v>
      </c>
    </row>
    <row r="64" spans="1:47" x14ac:dyDescent="0.25">
      <c r="A64" t="s">
        <v>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 t="s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t="s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 t="s">
        <v>66</v>
      </c>
      <c r="AT64">
        <f>COUNTIF(X64:AB70,1)/35*100</f>
        <v>82.857142857142861</v>
      </c>
      <c r="AU64">
        <f>COUNTIF(AC64:AG70,1)/35*100</f>
        <v>37.142857142857146</v>
      </c>
    </row>
    <row r="65" spans="1:47" x14ac:dyDescent="0.25">
      <c r="A65" t="s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 t="s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 t="s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 t="s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 t="s">
        <v>67</v>
      </c>
      <c r="AT65">
        <f>COUNTIF(AI64:AM70,1)/35*100</f>
        <v>100</v>
      </c>
      <c r="AU65">
        <f>COUNTIF(AN64:AR70,1)/35*100</f>
        <v>31.428571428571427</v>
      </c>
    </row>
    <row r="66" spans="1:47" x14ac:dyDescent="0.25">
      <c r="A66" t="s">
        <v>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</row>
    <row r="67" spans="1:47" x14ac:dyDescent="0.25">
      <c r="A67" t="s">
        <v>3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3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</row>
    <row r="68" spans="1:47" x14ac:dyDescent="0.25">
      <c r="A68" t="s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7" x14ac:dyDescent="0.25">
      <c r="A69" t="s">
        <v>5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 t="s">
        <v>5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5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 t="s">
        <v>5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7" x14ac:dyDescent="0.25">
      <c r="A70" t="s">
        <v>6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6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 t="s">
        <v>6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 t="s">
        <v>6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</row>
    <row r="71" spans="1:47" x14ac:dyDescent="0.25">
      <c r="B71" s="1" t="s">
        <v>56</v>
      </c>
      <c r="C71" s="1"/>
      <c r="D71" s="1"/>
      <c r="E71" s="1"/>
      <c r="F71" s="1"/>
      <c r="G71" s="1"/>
      <c r="H71" s="1"/>
      <c r="I71" s="1"/>
      <c r="J71" s="1"/>
      <c r="K71" s="1"/>
      <c r="M71" s="1" t="s">
        <v>57</v>
      </c>
      <c r="N71" s="1"/>
      <c r="O71" s="1"/>
      <c r="P71" s="1"/>
      <c r="Q71" s="1"/>
      <c r="R71" s="1"/>
      <c r="S71" s="1"/>
      <c r="T71" s="1"/>
      <c r="U71" s="1"/>
      <c r="V71" s="1"/>
      <c r="X71" s="1" t="s">
        <v>58</v>
      </c>
      <c r="Y71" s="1"/>
      <c r="Z71" s="1"/>
      <c r="AA71" s="1"/>
      <c r="AB71" s="1"/>
      <c r="AC71" s="1"/>
      <c r="AD71" s="1"/>
      <c r="AE71" s="1"/>
      <c r="AF71" s="1"/>
      <c r="AG71" s="1"/>
      <c r="AI71" s="1" t="s">
        <v>59</v>
      </c>
      <c r="AJ71" s="1"/>
      <c r="AK71" s="1"/>
      <c r="AL71" s="1"/>
      <c r="AM71" s="1"/>
      <c r="AN71" s="1"/>
      <c r="AO71" s="1"/>
      <c r="AP71" s="1"/>
      <c r="AQ71" s="1"/>
      <c r="AR71" s="1"/>
      <c r="AT71" t="s">
        <v>70</v>
      </c>
      <c r="AU71" t="s">
        <v>71</v>
      </c>
    </row>
    <row r="72" spans="1:47" x14ac:dyDescent="0.25">
      <c r="B72" s="1" t="s">
        <v>68</v>
      </c>
      <c r="C72" s="1"/>
      <c r="D72" s="1"/>
      <c r="E72" s="1"/>
      <c r="F72" s="1"/>
      <c r="G72" s="1" t="s">
        <v>69</v>
      </c>
      <c r="H72" s="1"/>
      <c r="I72" s="1"/>
      <c r="J72" s="1"/>
      <c r="K72" s="1"/>
      <c r="M72" s="1" t="s">
        <v>68</v>
      </c>
      <c r="N72" s="1"/>
      <c r="O72" s="1"/>
      <c r="P72" s="1"/>
      <c r="Q72" s="1"/>
      <c r="R72" s="1" t="s">
        <v>69</v>
      </c>
      <c r="S72" s="1"/>
      <c r="T72" s="1"/>
      <c r="U72" s="1"/>
      <c r="V72" s="1"/>
      <c r="X72" s="1" t="s">
        <v>68</v>
      </c>
      <c r="Y72" s="1"/>
      <c r="Z72" s="1"/>
      <c r="AA72" s="1"/>
      <c r="AB72" s="1"/>
      <c r="AC72" s="1" t="s">
        <v>69</v>
      </c>
      <c r="AD72" s="1"/>
      <c r="AE72" s="1"/>
      <c r="AF72" s="1"/>
      <c r="AG72" s="1"/>
      <c r="AI72" s="1" t="s">
        <v>68</v>
      </c>
      <c r="AJ72" s="1"/>
      <c r="AK72" s="1"/>
      <c r="AL72" s="1"/>
      <c r="AM72" s="1"/>
      <c r="AN72" s="1" t="s">
        <v>69</v>
      </c>
      <c r="AO72" s="1"/>
      <c r="AP72" s="1"/>
      <c r="AQ72" s="1"/>
      <c r="AR72" s="1"/>
      <c r="AS72" t="s">
        <v>64</v>
      </c>
      <c r="AT72">
        <f>COUNTIF(B74:F80,1)/35*100</f>
        <v>80</v>
      </c>
      <c r="AU72">
        <f>COUNTIF(G74:K80,1)/35*100</f>
        <v>91.428571428571431</v>
      </c>
    </row>
    <row r="73" spans="1:47" x14ac:dyDescent="0.25">
      <c r="B73">
        <v>1</v>
      </c>
      <c r="C73">
        <v>2</v>
      </c>
      <c r="D73">
        <v>3</v>
      </c>
      <c r="E73">
        <v>4</v>
      </c>
      <c r="F73">
        <v>5</v>
      </c>
      <c r="G73">
        <v>1</v>
      </c>
      <c r="H73">
        <v>2</v>
      </c>
      <c r="I73">
        <v>3</v>
      </c>
      <c r="J73">
        <v>4</v>
      </c>
      <c r="K73">
        <v>5</v>
      </c>
      <c r="M73">
        <v>1</v>
      </c>
      <c r="N73">
        <v>2</v>
      </c>
      <c r="O73">
        <v>3</v>
      </c>
      <c r="P73">
        <v>4</v>
      </c>
      <c r="Q73">
        <v>5</v>
      </c>
      <c r="R73">
        <v>1</v>
      </c>
      <c r="S73">
        <v>2</v>
      </c>
      <c r="T73">
        <v>3</v>
      </c>
      <c r="U73">
        <v>4</v>
      </c>
      <c r="V73">
        <v>5</v>
      </c>
      <c r="X73">
        <v>1</v>
      </c>
      <c r="Y73">
        <v>2</v>
      </c>
      <c r="Z73">
        <v>3</v>
      </c>
      <c r="AA73">
        <v>4</v>
      </c>
      <c r="AB73">
        <v>5</v>
      </c>
      <c r="AC73">
        <v>1</v>
      </c>
      <c r="AD73">
        <v>2</v>
      </c>
      <c r="AE73">
        <v>3</v>
      </c>
      <c r="AF73">
        <v>4</v>
      </c>
      <c r="AG73">
        <v>5</v>
      </c>
      <c r="AI73">
        <v>1</v>
      </c>
      <c r="AJ73">
        <v>2</v>
      </c>
      <c r="AK73">
        <v>3</v>
      </c>
      <c r="AL73">
        <v>4</v>
      </c>
      <c r="AM73">
        <v>5</v>
      </c>
      <c r="AN73">
        <v>1</v>
      </c>
      <c r="AO73">
        <v>2</v>
      </c>
      <c r="AP73">
        <v>3</v>
      </c>
      <c r="AQ73">
        <v>4</v>
      </c>
      <c r="AR73">
        <v>5</v>
      </c>
      <c r="AS73" t="s">
        <v>65</v>
      </c>
      <c r="AT73">
        <f>COUNTIF(M74:Q80,1)/35*100</f>
        <v>80</v>
      </c>
      <c r="AU73">
        <f>COUNTIF(R74:V80,1)/35*100</f>
        <v>97.142857142857139</v>
      </c>
    </row>
    <row r="74" spans="1:47" x14ac:dyDescent="0.25">
      <c r="A74" t="s">
        <v>2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 t="s">
        <v>2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2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t="s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 t="s">
        <v>66</v>
      </c>
      <c r="AT74">
        <f>COUNTIF(X74:AB80,1)/35*100</f>
        <v>91.428571428571431</v>
      </c>
      <c r="AU74">
        <f>COUNTIF(AC74:AG80,1)/35*100</f>
        <v>91.428571428571431</v>
      </c>
    </row>
    <row r="75" spans="1:47" x14ac:dyDescent="0.25">
      <c r="A75" t="s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 t="s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t="s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 t="s">
        <v>67</v>
      </c>
      <c r="AT75">
        <f>COUNTIF(AI74:AM80,1)/35*100</f>
        <v>100</v>
      </c>
      <c r="AU75">
        <f>COUNTIF(AN74:AR80,1)/35*100</f>
        <v>65.714285714285708</v>
      </c>
    </row>
    <row r="76" spans="1:47" x14ac:dyDescent="0.25">
      <c r="A76" t="s">
        <v>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 t="s">
        <v>4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 t="s">
        <v>4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t="s">
        <v>4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</row>
    <row r="77" spans="1:47" x14ac:dyDescent="0.25">
      <c r="A77" t="s">
        <v>3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 t="s">
        <v>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t="s">
        <v>3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t="s">
        <v>3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7" x14ac:dyDescent="0.25">
      <c r="A78" t="s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 t="s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1</v>
      </c>
      <c r="W78" t="s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 t="s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7" x14ac:dyDescent="0.25">
      <c r="A79" t="s">
        <v>5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 t="s">
        <v>5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 t="s">
        <v>5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7" x14ac:dyDescent="0.25">
      <c r="A80" t="s">
        <v>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s">
        <v>6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 t="s">
        <v>6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t="s">
        <v>6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</row>
    <row r="81" spans="1:47" x14ac:dyDescent="0.25">
      <c r="B81" s="1" t="s">
        <v>60</v>
      </c>
      <c r="C81" s="1"/>
      <c r="D81" s="1"/>
      <c r="E81" s="1"/>
      <c r="F81" s="1"/>
      <c r="G81" s="1"/>
      <c r="H81" s="1"/>
      <c r="I81" s="1"/>
      <c r="J81" s="1"/>
      <c r="K81" s="1"/>
      <c r="M81" s="1" t="s">
        <v>61</v>
      </c>
      <c r="N81" s="1"/>
      <c r="O81" s="1"/>
      <c r="P81" s="1"/>
      <c r="Q81" s="1"/>
      <c r="R81" s="1"/>
      <c r="S81" s="1"/>
      <c r="T81" s="1"/>
      <c r="U81" s="1"/>
      <c r="V81" s="1"/>
      <c r="X81" s="1" t="s">
        <v>62</v>
      </c>
      <c r="Y81" s="1"/>
      <c r="Z81" s="1"/>
      <c r="AA81" s="1"/>
      <c r="AB81" s="1"/>
      <c r="AC81" s="1"/>
      <c r="AD81" s="1"/>
      <c r="AE81" s="1"/>
      <c r="AF81" s="1"/>
      <c r="AG81" s="1"/>
      <c r="AI81" s="1" t="s">
        <v>63</v>
      </c>
      <c r="AJ81" s="1"/>
      <c r="AK81" s="1"/>
      <c r="AL81" s="1"/>
      <c r="AM81" s="1"/>
      <c r="AN81" s="1"/>
      <c r="AO81" s="1"/>
      <c r="AP81" s="1"/>
      <c r="AQ81" s="1"/>
      <c r="AR81" s="1"/>
      <c r="AT81" t="s">
        <v>70</v>
      </c>
      <c r="AU81" t="s">
        <v>71</v>
      </c>
    </row>
    <row r="82" spans="1:47" x14ac:dyDescent="0.25">
      <c r="B82" s="1" t="s">
        <v>68</v>
      </c>
      <c r="C82" s="1"/>
      <c r="D82" s="1"/>
      <c r="E82" s="1"/>
      <c r="F82" s="1"/>
      <c r="G82" s="1" t="s">
        <v>69</v>
      </c>
      <c r="H82" s="1"/>
      <c r="I82" s="1"/>
      <c r="J82" s="1"/>
      <c r="K82" s="1"/>
      <c r="M82" s="1" t="s">
        <v>68</v>
      </c>
      <c r="N82" s="1"/>
      <c r="O82" s="1"/>
      <c r="P82" s="1"/>
      <c r="Q82" s="1"/>
      <c r="R82" s="1" t="s">
        <v>69</v>
      </c>
      <c r="S82" s="1"/>
      <c r="T82" s="1"/>
      <c r="U82" s="1"/>
      <c r="V82" s="1"/>
      <c r="X82" s="1" t="s">
        <v>68</v>
      </c>
      <c r="Y82" s="1"/>
      <c r="Z82" s="1"/>
      <c r="AA82" s="1"/>
      <c r="AB82" s="1"/>
      <c r="AC82" s="1" t="s">
        <v>69</v>
      </c>
      <c r="AD82" s="1"/>
      <c r="AE82" s="1"/>
      <c r="AF82" s="1"/>
      <c r="AG82" s="1"/>
      <c r="AI82" s="1" t="s">
        <v>68</v>
      </c>
      <c r="AJ82" s="1"/>
      <c r="AK82" s="1"/>
      <c r="AL82" s="1"/>
      <c r="AM82" s="1"/>
      <c r="AN82" s="1" t="s">
        <v>69</v>
      </c>
      <c r="AO82" s="1"/>
      <c r="AP82" s="1"/>
      <c r="AQ82" s="1"/>
      <c r="AR82" s="1"/>
      <c r="AS82" t="s">
        <v>64</v>
      </c>
      <c r="AT82">
        <f>COUNTIF(B84:F90,1)/35*100</f>
        <v>57.142857142857139</v>
      </c>
      <c r="AU82">
        <f>COUNTIF(G84:K90,1)/35*100</f>
        <v>45.714285714285715</v>
      </c>
    </row>
    <row r="83" spans="1:47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1</v>
      </c>
      <c r="H83">
        <v>2</v>
      </c>
      <c r="I83">
        <v>3</v>
      </c>
      <c r="J83">
        <v>4</v>
      </c>
      <c r="K83">
        <v>5</v>
      </c>
      <c r="M83">
        <v>1</v>
      </c>
      <c r="N83">
        <v>2</v>
      </c>
      <c r="O83">
        <v>3</v>
      </c>
      <c r="P83">
        <v>4</v>
      </c>
      <c r="Q83">
        <v>5</v>
      </c>
      <c r="R83">
        <v>1</v>
      </c>
      <c r="S83">
        <v>2</v>
      </c>
      <c r="T83">
        <v>3</v>
      </c>
      <c r="U83">
        <v>4</v>
      </c>
      <c r="V83">
        <v>5</v>
      </c>
      <c r="X83">
        <v>1</v>
      </c>
      <c r="Y83">
        <v>2</v>
      </c>
      <c r="Z83">
        <v>3</v>
      </c>
      <c r="AA83">
        <v>4</v>
      </c>
      <c r="AB83">
        <v>5</v>
      </c>
      <c r="AC83">
        <v>1</v>
      </c>
      <c r="AD83">
        <v>2</v>
      </c>
      <c r="AE83">
        <v>3</v>
      </c>
      <c r="AF83">
        <v>4</v>
      </c>
      <c r="AG83">
        <v>5</v>
      </c>
      <c r="AI83">
        <v>1</v>
      </c>
      <c r="AJ83">
        <v>2</v>
      </c>
      <c r="AK83">
        <v>3</v>
      </c>
      <c r="AL83">
        <v>4</v>
      </c>
      <c r="AM83">
        <v>5</v>
      </c>
      <c r="AN83">
        <v>1</v>
      </c>
      <c r="AO83">
        <v>2</v>
      </c>
      <c r="AP83">
        <v>3</v>
      </c>
      <c r="AQ83">
        <v>4</v>
      </c>
      <c r="AR83">
        <v>5</v>
      </c>
      <c r="AS83" t="s">
        <v>65</v>
      </c>
      <c r="AT83">
        <f>COUNTIF(M84:Q90,1)/35*100</f>
        <v>60</v>
      </c>
      <c r="AU83">
        <f>COUNTIF(R84:V90,1)/35*100</f>
        <v>42.857142857142854</v>
      </c>
    </row>
    <row r="84" spans="1:47" x14ac:dyDescent="0.25">
      <c r="A84" t="s">
        <v>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 t="s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 t="s">
        <v>2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 t="s">
        <v>2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 t="s">
        <v>66</v>
      </c>
      <c r="AT84">
        <f>COUNTIF(X84:AB90,1)/35*100</f>
        <v>65.714285714285708</v>
      </c>
      <c r="AU84">
        <f>COUNTIF(AC84:AG90,1)/35*100</f>
        <v>42.857142857142854</v>
      </c>
    </row>
    <row r="85" spans="1:47" x14ac:dyDescent="0.25">
      <c r="A85" t="s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 t="s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 t="s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 t="s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 t="s">
        <v>67</v>
      </c>
      <c r="AT85">
        <f>COUNTIF(AI84:AM90,1)/35*100</f>
        <v>82.857142857142861</v>
      </c>
      <c r="AU85">
        <f>COUNTIF(AN84:AR90,1)/35*100</f>
        <v>42.857142857142854</v>
      </c>
    </row>
    <row r="86" spans="1:47" x14ac:dyDescent="0.25">
      <c r="A86" t="s">
        <v>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</row>
    <row r="87" spans="1:47" x14ac:dyDescent="0.25">
      <c r="A87" t="s">
        <v>3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 t="s">
        <v>3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 t="s">
        <v>3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 t="s">
        <v>3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7" x14ac:dyDescent="0.25">
      <c r="A88" t="s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 t="s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 t="s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 t="s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7" x14ac:dyDescent="0.25">
      <c r="A89" t="s">
        <v>5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5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">
        <v>5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5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7" x14ac:dyDescent="0.25">
      <c r="A90" t="s">
        <v>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t="s">
        <v>6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 t="s">
        <v>6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 t="s">
        <v>6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</row>
  </sheetData>
  <mergeCells count="108">
    <mergeCell ref="AI82:AM82"/>
    <mergeCell ref="AN82:AR82"/>
    <mergeCell ref="B82:F82"/>
    <mergeCell ref="G82:K82"/>
    <mergeCell ref="M82:Q82"/>
    <mergeCell ref="R82:V82"/>
    <mergeCell ref="X82:AB82"/>
    <mergeCell ref="AC82:AG82"/>
    <mergeCell ref="AI72:AM72"/>
    <mergeCell ref="AN72:AR72"/>
    <mergeCell ref="B81:K81"/>
    <mergeCell ref="M81:V81"/>
    <mergeCell ref="X81:AG81"/>
    <mergeCell ref="AI81:AR81"/>
    <mergeCell ref="B72:F72"/>
    <mergeCell ref="G72:K72"/>
    <mergeCell ref="M72:Q72"/>
    <mergeCell ref="R72:V72"/>
    <mergeCell ref="X72:AB72"/>
    <mergeCell ref="AC72:AG72"/>
    <mergeCell ref="AI62:AM62"/>
    <mergeCell ref="AN62:AR62"/>
    <mergeCell ref="B71:K71"/>
    <mergeCell ref="M71:V71"/>
    <mergeCell ref="X71:AG71"/>
    <mergeCell ref="AI71:AR71"/>
    <mergeCell ref="B62:F62"/>
    <mergeCell ref="G62:K62"/>
    <mergeCell ref="M62:Q62"/>
    <mergeCell ref="R62:V62"/>
    <mergeCell ref="X62:AB62"/>
    <mergeCell ref="AC62:AG62"/>
    <mergeCell ref="AI52:AM52"/>
    <mergeCell ref="AN52:AR52"/>
    <mergeCell ref="B61:K61"/>
    <mergeCell ref="M61:V61"/>
    <mergeCell ref="X61:AG61"/>
    <mergeCell ref="AI61:AR61"/>
    <mergeCell ref="B52:F52"/>
    <mergeCell ref="G52:K52"/>
    <mergeCell ref="M52:Q52"/>
    <mergeCell ref="R52:V52"/>
    <mergeCell ref="X52:AB52"/>
    <mergeCell ref="AC52:AG52"/>
    <mergeCell ref="AI42:AM42"/>
    <mergeCell ref="AN42:AR42"/>
    <mergeCell ref="B51:K51"/>
    <mergeCell ref="M51:V51"/>
    <mergeCell ref="X51:AG51"/>
    <mergeCell ref="AI51:AR51"/>
    <mergeCell ref="B42:F42"/>
    <mergeCell ref="G42:K42"/>
    <mergeCell ref="M42:Q42"/>
    <mergeCell ref="R42:V42"/>
    <mergeCell ref="X42:AB42"/>
    <mergeCell ref="AC42:AG42"/>
    <mergeCell ref="AI32:AM32"/>
    <mergeCell ref="AN32:AR32"/>
    <mergeCell ref="B41:K41"/>
    <mergeCell ref="M41:V41"/>
    <mergeCell ref="X41:AG41"/>
    <mergeCell ref="AI41:AR41"/>
    <mergeCell ref="B32:F32"/>
    <mergeCell ref="G32:K32"/>
    <mergeCell ref="M32:Q32"/>
    <mergeCell ref="R32:V32"/>
    <mergeCell ref="X32:AB32"/>
    <mergeCell ref="AC32:AG32"/>
    <mergeCell ref="AI22:AM22"/>
    <mergeCell ref="AN22:AR22"/>
    <mergeCell ref="B31:K31"/>
    <mergeCell ref="M31:V31"/>
    <mergeCell ref="X31:AG31"/>
    <mergeCell ref="AI31:AR31"/>
    <mergeCell ref="B22:F22"/>
    <mergeCell ref="G22:K22"/>
    <mergeCell ref="M22:Q22"/>
    <mergeCell ref="R22:V22"/>
    <mergeCell ref="X22:AB22"/>
    <mergeCell ref="AC22:AG22"/>
    <mergeCell ref="AI12:AM12"/>
    <mergeCell ref="AN12:AR12"/>
    <mergeCell ref="B21:K21"/>
    <mergeCell ref="M21:V21"/>
    <mergeCell ref="X21:AG21"/>
    <mergeCell ref="AI21:AR21"/>
    <mergeCell ref="B12:F12"/>
    <mergeCell ref="G12:K12"/>
    <mergeCell ref="M12:Q12"/>
    <mergeCell ref="R12:V12"/>
    <mergeCell ref="X12:AB12"/>
    <mergeCell ref="AC12:AG12"/>
    <mergeCell ref="AI2:AM2"/>
    <mergeCell ref="AN2:AR2"/>
    <mergeCell ref="B11:K11"/>
    <mergeCell ref="M11:V11"/>
    <mergeCell ref="X11:AG11"/>
    <mergeCell ref="AI11:AR11"/>
    <mergeCell ref="B1:K1"/>
    <mergeCell ref="M1:V1"/>
    <mergeCell ref="X1:AG1"/>
    <mergeCell ref="AI1:AR1"/>
    <mergeCell ref="B2:F2"/>
    <mergeCell ref="G2:K2"/>
    <mergeCell ref="M2:Q2"/>
    <mergeCell ref="R2:V2"/>
    <mergeCell ref="X2:AB2"/>
    <mergeCell ref="AC2:A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423D-C550-4C04-8FA8-F7FFBB3373D9}">
  <dimension ref="A1:BD90"/>
  <sheetViews>
    <sheetView tabSelected="1" topLeftCell="U1" zoomScale="70" zoomScaleNormal="70" workbookViewId="0">
      <selection activeCell="BB9" sqref="BB9"/>
    </sheetView>
  </sheetViews>
  <sheetFormatPr defaultRowHeight="15" x14ac:dyDescent="0.25"/>
  <cols>
    <col min="2" max="11" width="4.7109375" customWidth="1"/>
    <col min="13" max="22" width="4.7109375" customWidth="1"/>
    <col min="24" max="33" width="4.7109375" customWidth="1"/>
    <col min="35" max="44" width="4.7109375" customWidth="1"/>
  </cols>
  <sheetData>
    <row r="1" spans="1:56" x14ac:dyDescent="0.25"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M1" s="1" t="s">
        <v>31</v>
      </c>
      <c r="N1" s="1"/>
      <c r="O1" s="1"/>
      <c r="P1" s="1"/>
      <c r="Q1" s="1"/>
      <c r="R1" s="1"/>
      <c r="S1" s="1"/>
      <c r="T1" s="1"/>
      <c r="U1" s="1"/>
      <c r="V1" s="1"/>
      <c r="X1" s="1" t="s">
        <v>32</v>
      </c>
      <c r="Y1" s="1"/>
      <c r="Z1" s="1"/>
      <c r="AA1" s="1"/>
      <c r="AB1" s="1"/>
      <c r="AC1" s="1"/>
      <c r="AD1" s="1"/>
      <c r="AE1" s="1"/>
      <c r="AF1" s="1"/>
      <c r="AG1" s="1"/>
      <c r="AI1" s="1" t="s">
        <v>33</v>
      </c>
      <c r="AJ1" s="1"/>
      <c r="AK1" s="1"/>
      <c r="AL1" s="1"/>
      <c r="AM1" s="1"/>
      <c r="AN1" s="1"/>
      <c r="AO1" s="1"/>
      <c r="AP1" s="1"/>
      <c r="AQ1" s="1"/>
      <c r="AR1" s="1"/>
      <c r="AT1" t="s">
        <v>70</v>
      </c>
      <c r="AU1" t="s">
        <v>71</v>
      </c>
    </row>
    <row r="2" spans="1:56" x14ac:dyDescent="0.25">
      <c r="B2" s="1" t="s">
        <v>68</v>
      </c>
      <c r="C2" s="1"/>
      <c r="D2" s="1"/>
      <c r="E2" s="1"/>
      <c r="F2" s="1"/>
      <c r="G2" s="1" t="s">
        <v>69</v>
      </c>
      <c r="H2" s="1"/>
      <c r="I2" s="1"/>
      <c r="J2" s="1"/>
      <c r="K2" s="1"/>
      <c r="M2" s="1" t="s">
        <v>68</v>
      </c>
      <c r="N2" s="1"/>
      <c r="O2" s="1"/>
      <c r="P2" s="1"/>
      <c r="Q2" s="1"/>
      <c r="R2" s="1" t="s">
        <v>69</v>
      </c>
      <c r="S2" s="1"/>
      <c r="T2" s="1"/>
      <c r="U2" s="1"/>
      <c r="V2" s="1"/>
      <c r="X2" s="1" t="s">
        <v>68</v>
      </c>
      <c r="Y2" s="1"/>
      <c r="Z2" s="1"/>
      <c r="AA2" s="1"/>
      <c r="AB2" s="1"/>
      <c r="AC2" s="1" t="s">
        <v>69</v>
      </c>
      <c r="AD2" s="1"/>
      <c r="AE2" s="1"/>
      <c r="AF2" s="1"/>
      <c r="AG2" s="1"/>
      <c r="AI2" s="1" t="s">
        <v>68</v>
      </c>
      <c r="AJ2" s="1"/>
      <c r="AK2" s="1"/>
      <c r="AL2" s="1"/>
      <c r="AM2" s="1"/>
      <c r="AN2" s="1" t="s">
        <v>69</v>
      </c>
      <c r="AO2" s="1"/>
      <c r="AP2" s="1"/>
      <c r="AQ2" s="1"/>
      <c r="AR2" s="1"/>
      <c r="AS2" t="s">
        <v>64</v>
      </c>
      <c r="AT2">
        <f>COUNTIF(B4:F10,1)/35*100</f>
        <v>88.571428571428569</v>
      </c>
      <c r="AU2">
        <f>COUNTIF(G4:K10,1)/35*100</f>
        <v>42.857142857142854</v>
      </c>
      <c r="AW2">
        <f>AVERAGE(AT2,AT12,AT72)</f>
        <v>89.523809523809518</v>
      </c>
      <c r="AX2">
        <f>AVERAGE(AU2,AU12,AU72)</f>
        <v>41.904761904761905</v>
      </c>
      <c r="AZ2">
        <f>AVERAGE(AT32,AT52,AT62)</f>
        <v>74.285714285714278</v>
      </c>
      <c r="BA2">
        <f>AVERAGE(AU32,AU52,AU62)</f>
        <v>69.523809523809533</v>
      </c>
      <c r="BC2">
        <f>AVERAGE(AT22,AT42,AT82)</f>
        <v>52.38095238095238</v>
      </c>
      <c r="BD2">
        <f>AVERAGE(AU22,AU42,AU82)</f>
        <v>60.952380952380942</v>
      </c>
    </row>
    <row r="3" spans="1:56" x14ac:dyDescent="0.25">
      <c r="B3">
        <v>1</v>
      </c>
      <c r="C3">
        <v>2</v>
      </c>
      <c r="D3">
        <v>3</v>
      </c>
      <c r="E3">
        <v>4</v>
      </c>
      <c r="F3">
        <v>5</v>
      </c>
      <c r="G3">
        <v>1</v>
      </c>
      <c r="H3">
        <v>2</v>
      </c>
      <c r="I3">
        <v>3</v>
      </c>
      <c r="J3">
        <v>4</v>
      </c>
      <c r="K3">
        <v>5</v>
      </c>
      <c r="M3">
        <v>1</v>
      </c>
      <c r="N3">
        <v>2</v>
      </c>
      <c r="O3">
        <v>3</v>
      </c>
      <c r="P3">
        <v>4</v>
      </c>
      <c r="Q3">
        <v>5</v>
      </c>
      <c r="R3">
        <v>1</v>
      </c>
      <c r="S3">
        <v>2</v>
      </c>
      <c r="T3">
        <v>3</v>
      </c>
      <c r="U3">
        <v>4</v>
      </c>
      <c r="V3">
        <v>5</v>
      </c>
      <c r="X3">
        <v>1</v>
      </c>
      <c r="Y3">
        <v>2</v>
      </c>
      <c r="Z3">
        <v>3</v>
      </c>
      <c r="AA3">
        <v>4</v>
      </c>
      <c r="AB3">
        <v>5</v>
      </c>
      <c r="AC3">
        <v>1</v>
      </c>
      <c r="AD3">
        <v>2</v>
      </c>
      <c r="AE3">
        <v>3</v>
      </c>
      <c r="AF3">
        <v>4</v>
      </c>
      <c r="AG3">
        <v>5</v>
      </c>
      <c r="AI3">
        <v>1</v>
      </c>
      <c r="AJ3">
        <v>2</v>
      </c>
      <c r="AK3">
        <v>3</v>
      </c>
      <c r="AL3">
        <v>4</v>
      </c>
      <c r="AM3">
        <v>5</v>
      </c>
      <c r="AN3">
        <v>1</v>
      </c>
      <c r="AO3">
        <v>2</v>
      </c>
      <c r="AP3">
        <v>3</v>
      </c>
      <c r="AQ3">
        <v>4</v>
      </c>
      <c r="AR3">
        <v>5</v>
      </c>
      <c r="AS3" t="s">
        <v>65</v>
      </c>
      <c r="AT3">
        <f>COUNTIF(M4:Q10,1)/35*100</f>
        <v>100</v>
      </c>
      <c r="AU3">
        <f>COUNTIF(R4:V10,1)/35*100</f>
        <v>51.428571428571423</v>
      </c>
      <c r="AW3">
        <f t="shared" ref="AW3:AW5" si="0">AVERAGE(AT3,AT13,AT73)</f>
        <v>93.333333333333329</v>
      </c>
      <c r="AX3">
        <f t="shared" ref="AX3:AX5" si="1">AVERAGE(AU3,AU13,AU73)</f>
        <v>77.142857142857153</v>
      </c>
      <c r="AZ3">
        <f t="shared" ref="AZ3:AZ5" si="2">AVERAGE(AT33,AT53,AT63)</f>
        <v>89.523809523809518</v>
      </c>
      <c r="BA3">
        <f t="shared" ref="BA3:BA5" si="3">AVERAGE(AU33,AU53,AU63)</f>
        <v>51.428571428571423</v>
      </c>
      <c r="BC3">
        <f t="shared" ref="BC3:BC5" si="4">AVERAGE(AT23,AT43,AT83)</f>
        <v>53.333333333333336</v>
      </c>
      <c r="BD3">
        <f t="shared" ref="BD3:BD5" si="5">AVERAGE(AU23,AU43,AU83)</f>
        <v>81.904761904761912</v>
      </c>
    </row>
    <row r="4" spans="1:56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 t="s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 t="s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 t="s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 t="s">
        <v>66</v>
      </c>
      <c r="AT4">
        <f>COUNTIF(X4:AB10,1)/35*100</f>
        <v>97.142857142857139</v>
      </c>
      <c r="AU4">
        <f>COUNTIF(AC4:AG10,1)/35*100</f>
        <v>68.571428571428569</v>
      </c>
      <c r="AW4">
        <f t="shared" si="0"/>
        <v>95.238095238095241</v>
      </c>
      <c r="AX4">
        <f t="shared" si="1"/>
        <v>78.095238095238102</v>
      </c>
      <c r="AZ4">
        <f t="shared" si="2"/>
        <v>89.523809523809518</v>
      </c>
      <c r="BA4">
        <f t="shared" si="3"/>
        <v>54.285714285714285</v>
      </c>
      <c r="BC4">
        <f t="shared" si="4"/>
        <v>56.190476190476183</v>
      </c>
      <c r="BD4">
        <f t="shared" si="5"/>
        <v>77.142857142857153</v>
      </c>
    </row>
    <row r="5" spans="1:56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 t="s">
        <v>67</v>
      </c>
      <c r="AT5">
        <f>COUNTIF(AI4:AM10,1)/35*100</f>
        <v>100</v>
      </c>
      <c r="AU5">
        <f>COUNTIF(AN4:AR10,1)/35*100</f>
        <v>71.428571428571431</v>
      </c>
      <c r="AW5">
        <f t="shared" si="0"/>
        <v>99.047619047619037</v>
      </c>
      <c r="AX5">
        <f t="shared" si="1"/>
        <v>65.714285714285722</v>
      </c>
      <c r="AZ5">
        <f t="shared" si="2"/>
        <v>91.428571428571431</v>
      </c>
      <c r="BA5">
        <f t="shared" si="3"/>
        <v>76.19047619047619</v>
      </c>
      <c r="BC5">
        <f t="shared" si="4"/>
        <v>63.809523809523817</v>
      </c>
      <c r="BD5">
        <f t="shared" si="5"/>
        <v>73.333333333333329</v>
      </c>
    </row>
    <row r="6" spans="1:56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 t="s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 t="s">
        <v>4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t="s">
        <v>4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</row>
    <row r="7" spans="1:56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t="s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t="s">
        <v>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56" x14ac:dyDescent="0.25">
      <c r="A8" t="s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 t="s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t="s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</row>
    <row r="9" spans="1:56" x14ac:dyDescent="0.25">
      <c r="A9" t="s">
        <v>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5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5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6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 t="s">
        <v>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6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t="s">
        <v>6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</row>
    <row r="11" spans="1:56" x14ac:dyDescent="0.25">
      <c r="B11" s="1" t="s">
        <v>34</v>
      </c>
      <c r="C11" s="1"/>
      <c r="D11" s="1"/>
      <c r="E11" s="1"/>
      <c r="F11" s="1"/>
      <c r="G11" s="1"/>
      <c r="H11" s="1"/>
      <c r="I11" s="1"/>
      <c r="J11" s="1"/>
      <c r="K11" s="1"/>
      <c r="M11" s="1" t="s">
        <v>35</v>
      </c>
      <c r="N11" s="1"/>
      <c r="O11" s="1"/>
      <c r="P11" s="1"/>
      <c r="Q11" s="1"/>
      <c r="R11" s="1"/>
      <c r="S11" s="1"/>
      <c r="T11" s="1"/>
      <c r="U11" s="1"/>
      <c r="V11" s="1"/>
      <c r="X11" s="1" t="s">
        <v>36</v>
      </c>
      <c r="Y11" s="1"/>
      <c r="Z11" s="1"/>
      <c r="AA11" s="1"/>
      <c r="AB11" s="1"/>
      <c r="AC11" s="1"/>
      <c r="AD11" s="1"/>
      <c r="AE11" s="1"/>
      <c r="AF11" s="1"/>
      <c r="AG11" s="1"/>
      <c r="AI11" s="1" t="s">
        <v>37</v>
      </c>
      <c r="AJ11" s="1"/>
      <c r="AK11" s="1"/>
      <c r="AL11" s="1"/>
      <c r="AM11" s="1"/>
      <c r="AN11" s="1"/>
      <c r="AO11" s="1"/>
      <c r="AP11" s="1"/>
      <c r="AQ11" s="1"/>
      <c r="AR11" s="1"/>
      <c r="AT11" t="s">
        <v>70</v>
      </c>
      <c r="AU11" t="s">
        <v>71</v>
      </c>
    </row>
    <row r="12" spans="1:56" x14ac:dyDescent="0.25">
      <c r="B12" s="1" t="s">
        <v>68</v>
      </c>
      <c r="C12" s="1"/>
      <c r="D12" s="1"/>
      <c r="E12" s="1"/>
      <c r="F12" s="1"/>
      <c r="G12" s="1" t="s">
        <v>69</v>
      </c>
      <c r="H12" s="1"/>
      <c r="I12" s="1"/>
      <c r="J12" s="1"/>
      <c r="K12" s="1"/>
      <c r="M12" s="1" t="s">
        <v>68</v>
      </c>
      <c r="N12" s="1"/>
      <c r="O12" s="1"/>
      <c r="P12" s="1"/>
      <c r="Q12" s="1"/>
      <c r="R12" s="1" t="s">
        <v>69</v>
      </c>
      <c r="S12" s="1"/>
      <c r="T12" s="1"/>
      <c r="U12" s="1"/>
      <c r="V12" s="1"/>
      <c r="X12" s="1" t="s">
        <v>68</v>
      </c>
      <c r="Y12" s="1"/>
      <c r="Z12" s="1"/>
      <c r="AA12" s="1"/>
      <c r="AB12" s="1"/>
      <c r="AC12" s="1" t="s">
        <v>69</v>
      </c>
      <c r="AD12" s="1"/>
      <c r="AE12" s="1"/>
      <c r="AF12" s="1"/>
      <c r="AG12" s="1"/>
      <c r="AI12" s="1" t="s">
        <v>68</v>
      </c>
      <c r="AJ12" s="1"/>
      <c r="AK12" s="1"/>
      <c r="AL12" s="1"/>
      <c r="AM12" s="1"/>
      <c r="AN12" s="1" t="s">
        <v>69</v>
      </c>
      <c r="AO12" s="1"/>
      <c r="AP12" s="1"/>
      <c r="AQ12" s="1"/>
      <c r="AR12" s="1"/>
      <c r="AS12" t="s">
        <v>64</v>
      </c>
      <c r="AT12">
        <f>COUNTIF(B14:F20,1)/35*100</f>
        <v>100</v>
      </c>
      <c r="AU12">
        <f>COUNTIF(G14:K20,1)/35*100</f>
        <v>2.8571428571428572</v>
      </c>
    </row>
    <row r="13" spans="1:56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1</v>
      </c>
      <c r="H13">
        <v>2</v>
      </c>
      <c r="I13">
        <v>3</v>
      </c>
      <c r="J13">
        <v>4</v>
      </c>
      <c r="K13">
        <v>5</v>
      </c>
      <c r="M13">
        <v>1</v>
      </c>
      <c r="N13">
        <v>2</v>
      </c>
      <c r="O13">
        <v>3</v>
      </c>
      <c r="P13">
        <v>4</v>
      </c>
      <c r="Q13">
        <v>5</v>
      </c>
      <c r="R13">
        <v>1</v>
      </c>
      <c r="S13">
        <v>2</v>
      </c>
      <c r="T13">
        <v>3</v>
      </c>
      <c r="U13">
        <v>4</v>
      </c>
      <c r="V13">
        <v>5</v>
      </c>
      <c r="X13">
        <v>1</v>
      </c>
      <c r="Y13">
        <v>2</v>
      </c>
      <c r="Z13">
        <v>3</v>
      </c>
      <c r="AA13">
        <v>4</v>
      </c>
      <c r="AB13">
        <v>5</v>
      </c>
      <c r="AC13">
        <v>1</v>
      </c>
      <c r="AD13">
        <v>2</v>
      </c>
      <c r="AE13">
        <v>3</v>
      </c>
      <c r="AF13">
        <v>4</v>
      </c>
      <c r="AG13">
        <v>5</v>
      </c>
      <c r="AI13">
        <v>1</v>
      </c>
      <c r="AJ13">
        <v>2</v>
      </c>
      <c r="AK13">
        <v>3</v>
      </c>
      <c r="AL13">
        <v>4</v>
      </c>
      <c r="AM13">
        <v>5</v>
      </c>
      <c r="AN13">
        <v>1</v>
      </c>
      <c r="AO13">
        <v>2</v>
      </c>
      <c r="AP13">
        <v>3</v>
      </c>
      <c r="AQ13">
        <v>4</v>
      </c>
      <c r="AR13">
        <v>5</v>
      </c>
      <c r="AS13" t="s">
        <v>65</v>
      </c>
      <c r="AT13">
        <f>COUNTIF(M14:Q20,1)/35*100</f>
        <v>100</v>
      </c>
      <c r="AU13">
        <f>COUNTIF(R14:V20,1)/35*100</f>
        <v>88.571428571428569</v>
      </c>
    </row>
    <row r="14" spans="1:56" x14ac:dyDescent="0.25">
      <c r="A14" t="s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t="s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 t="s">
        <v>66</v>
      </c>
      <c r="AT14">
        <f>COUNTIF(X14:AB20,1)/35*100</f>
        <v>97.142857142857139</v>
      </c>
      <c r="AU14">
        <f>COUNTIF(AC14:AG20,1)/35*100</f>
        <v>82.857142857142861</v>
      </c>
    </row>
    <row r="15" spans="1:56" x14ac:dyDescent="0.25">
      <c r="A15" t="s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t="s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 t="s">
        <v>67</v>
      </c>
      <c r="AT15">
        <f>COUNTIF(AI14:AM20,1)/35*100</f>
        <v>97.142857142857139</v>
      </c>
      <c r="AU15">
        <f>COUNTIF(AN14:AR20,1)/35*100</f>
        <v>77.142857142857153</v>
      </c>
    </row>
    <row r="16" spans="1:56" x14ac:dyDescent="0.25">
      <c r="A16" t="s">
        <v>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4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 t="s">
        <v>4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7" x14ac:dyDescent="0.25">
      <c r="A17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3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 t="s">
        <v>3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7" x14ac:dyDescent="0.25">
      <c r="A18" t="s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 t="s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t="s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7" x14ac:dyDescent="0.25">
      <c r="A19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t="s">
        <v>5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</row>
    <row r="20" spans="1:47" x14ac:dyDescent="0.25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6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 t="s">
        <v>6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</row>
    <row r="21" spans="1:47" x14ac:dyDescent="0.25"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  <c r="M21" s="1" t="s">
        <v>39</v>
      </c>
      <c r="N21" s="1"/>
      <c r="O21" s="1"/>
      <c r="P21" s="1"/>
      <c r="Q21" s="1"/>
      <c r="R21" s="1"/>
      <c r="S21" s="1"/>
      <c r="T21" s="1"/>
      <c r="U21" s="1"/>
      <c r="V21" s="1"/>
      <c r="X21" s="1" t="s">
        <v>40</v>
      </c>
      <c r="Y21" s="1"/>
      <c r="Z21" s="1"/>
      <c r="AA21" s="1"/>
      <c r="AB21" s="1"/>
      <c r="AC21" s="1"/>
      <c r="AD21" s="1"/>
      <c r="AE21" s="1"/>
      <c r="AF21" s="1"/>
      <c r="AG21" s="1"/>
      <c r="AI21" s="1" t="s">
        <v>41</v>
      </c>
      <c r="AJ21" s="1"/>
      <c r="AK21" s="1"/>
      <c r="AL21" s="1"/>
      <c r="AM21" s="1"/>
      <c r="AN21" s="1"/>
      <c r="AO21" s="1"/>
      <c r="AP21" s="1"/>
      <c r="AQ21" s="1"/>
      <c r="AR21" s="1"/>
      <c r="AT21" t="s">
        <v>70</v>
      </c>
      <c r="AU21" t="s">
        <v>71</v>
      </c>
    </row>
    <row r="22" spans="1:47" x14ac:dyDescent="0.25">
      <c r="B22" s="1" t="s">
        <v>68</v>
      </c>
      <c r="C22" s="1"/>
      <c r="D22" s="1"/>
      <c r="E22" s="1"/>
      <c r="F22" s="1"/>
      <c r="G22" s="1" t="s">
        <v>69</v>
      </c>
      <c r="H22" s="1"/>
      <c r="I22" s="1"/>
      <c r="J22" s="1"/>
      <c r="K22" s="1"/>
      <c r="M22" s="1" t="s">
        <v>68</v>
      </c>
      <c r="N22" s="1"/>
      <c r="O22" s="1"/>
      <c r="P22" s="1"/>
      <c r="Q22" s="1"/>
      <c r="R22" s="1" t="s">
        <v>69</v>
      </c>
      <c r="S22" s="1"/>
      <c r="T22" s="1"/>
      <c r="U22" s="1"/>
      <c r="V22" s="1"/>
      <c r="X22" s="1" t="s">
        <v>68</v>
      </c>
      <c r="Y22" s="1"/>
      <c r="Z22" s="1"/>
      <c r="AA22" s="1"/>
      <c r="AB22" s="1"/>
      <c r="AC22" s="1" t="s">
        <v>69</v>
      </c>
      <c r="AD22" s="1"/>
      <c r="AE22" s="1"/>
      <c r="AF22" s="1"/>
      <c r="AG22" s="1"/>
      <c r="AI22" s="1" t="s">
        <v>68</v>
      </c>
      <c r="AJ22" s="1"/>
      <c r="AK22" s="1"/>
      <c r="AL22" s="1"/>
      <c r="AM22" s="1"/>
      <c r="AN22" s="1" t="s">
        <v>69</v>
      </c>
      <c r="AO22" s="1"/>
      <c r="AP22" s="1"/>
      <c r="AQ22" s="1"/>
      <c r="AR22" s="1"/>
      <c r="AS22" t="s">
        <v>64</v>
      </c>
      <c r="AT22">
        <f>COUNTIF(B24:F30,1)/35*100</f>
        <v>45.714285714285715</v>
      </c>
      <c r="AU22">
        <f>COUNTIF(G24:K30,1)/35*100</f>
        <v>48.571428571428569</v>
      </c>
    </row>
    <row r="23" spans="1:47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1</v>
      </c>
      <c r="H23">
        <v>2</v>
      </c>
      <c r="I23">
        <v>3</v>
      </c>
      <c r="J23">
        <v>4</v>
      </c>
      <c r="K23">
        <v>5</v>
      </c>
      <c r="M23">
        <v>1</v>
      </c>
      <c r="N23">
        <v>2</v>
      </c>
      <c r="O23">
        <v>3</v>
      </c>
      <c r="P23">
        <v>4</v>
      </c>
      <c r="Q23">
        <v>5</v>
      </c>
      <c r="R23">
        <v>1</v>
      </c>
      <c r="S23">
        <v>2</v>
      </c>
      <c r="T23">
        <v>3</v>
      </c>
      <c r="U23">
        <v>4</v>
      </c>
      <c r="V23">
        <v>5</v>
      </c>
      <c r="X23">
        <v>1</v>
      </c>
      <c r="Y23">
        <v>2</v>
      </c>
      <c r="Z23">
        <v>3</v>
      </c>
      <c r="AA23">
        <v>4</v>
      </c>
      <c r="AB23">
        <v>5</v>
      </c>
      <c r="AC23">
        <v>1</v>
      </c>
      <c r="AD23">
        <v>2</v>
      </c>
      <c r="AE23">
        <v>3</v>
      </c>
      <c r="AF23">
        <v>4</v>
      </c>
      <c r="AG23">
        <v>5</v>
      </c>
      <c r="AI23">
        <v>1</v>
      </c>
      <c r="AJ23">
        <v>2</v>
      </c>
      <c r="AK23">
        <v>3</v>
      </c>
      <c r="AL23">
        <v>4</v>
      </c>
      <c r="AM23">
        <v>5</v>
      </c>
      <c r="AN23">
        <v>1</v>
      </c>
      <c r="AO23">
        <v>2</v>
      </c>
      <c r="AP23">
        <v>3</v>
      </c>
      <c r="AQ23">
        <v>4</v>
      </c>
      <c r="AR23">
        <v>5</v>
      </c>
      <c r="AS23" t="s">
        <v>65</v>
      </c>
      <c r="AT23">
        <f>COUNTIF(M24:Q30,1)/35*100</f>
        <v>57.142857142857139</v>
      </c>
      <c r="AU23">
        <f>COUNTIF(R24:V30,1)/35*100</f>
        <v>77.142857142857153</v>
      </c>
    </row>
    <row r="24" spans="1:47" x14ac:dyDescent="0.25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 t="s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 t="s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 t="s">
        <v>66</v>
      </c>
      <c r="AT24">
        <f>COUNTIF(X24:AB30,1)/35*100</f>
        <v>51.428571428571423</v>
      </c>
      <c r="AU24">
        <f>COUNTIF(AC24:AG30,1)/35*100</f>
        <v>82.857142857142861</v>
      </c>
    </row>
    <row r="25" spans="1:47" x14ac:dyDescent="0.25">
      <c r="A25" t="s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 t="s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 t="s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 t="s">
        <v>67</v>
      </c>
      <c r="AT25">
        <f>COUNTIF(AI24:AM30,1)/35*100</f>
        <v>68.571428571428569</v>
      </c>
      <c r="AU25">
        <f>COUNTIF(AN24:AR30,1)/35*100</f>
        <v>68.571428571428569</v>
      </c>
    </row>
    <row r="26" spans="1:47" x14ac:dyDescent="0.25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 t="s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 t="s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</row>
    <row r="27" spans="1:47" x14ac:dyDescent="0.25">
      <c r="A27" t="s">
        <v>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3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 t="s">
        <v>3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t="s">
        <v>3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</row>
    <row r="28" spans="1:47" x14ac:dyDescent="0.25">
      <c r="A28" t="s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 t="s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 t="s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</row>
    <row r="29" spans="1:47" x14ac:dyDescent="0.2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 t="s">
        <v>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5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 t="s">
        <v>5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7" x14ac:dyDescent="0.25">
      <c r="A30" t="s">
        <v>6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 t="s">
        <v>6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 t="s">
        <v>6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</row>
    <row r="31" spans="1:47" x14ac:dyDescent="0.25">
      <c r="B31" s="1" t="s">
        <v>42</v>
      </c>
      <c r="C31" s="1"/>
      <c r="D31" s="1"/>
      <c r="E31" s="1"/>
      <c r="F31" s="1"/>
      <c r="G31" s="1"/>
      <c r="H31" s="1"/>
      <c r="I31" s="1"/>
      <c r="J31" s="1"/>
      <c r="K31" s="1"/>
      <c r="M31" s="1" t="s">
        <v>43</v>
      </c>
      <c r="N31" s="1"/>
      <c r="O31" s="1"/>
      <c r="P31" s="1"/>
      <c r="Q31" s="1"/>
      <c r="R31" s="1"/>
      <c r="S31" s="1"/>
      <c r="T31" s="1"/>
      <c r="U31" s="1"/>
      <c r="V31" s="1"/>
      <c r="X31" s="1" t="s">
        <v>72</v>
      </c>
      <c r="Y31" s="1"/>
      <c r="Z31" s="1"/>
      <c r="AA31" s="1"/>
      <c r="AB31" s="1"/>
      <c r="AC31" s="1"/>
      <c r="AD31" s="1"/>
      <c r="AE31" s="1"/>
      <c r="AF31" s="1"/>
      <c r="AG31" s="1"/>
      <c r="AI31" s="1" t="s">
        <v>73</v>
      </c>
      <c r="AJ31" s="1"/>
      <c r="AK31" s="1"/>
      <c r="AL31" s="1"/>
      <c r="AM31" s="1"/>
      <c r="AN31" s="1"/>
      <c r="AO31" s="1"/>
      <c r="AP31" s="1"/>
      <c r="AQ31" s="1"/>
      <c r="AR31" s="1"/>
      <c r="AT31" t="s">
        <v>70</v>
      </c>
      <c r="AU31" t="s">
        <v>71</v>
      </c>
    </row>
    <row r="32" spans="1:47" x14ac:dyDescent="0.25">
      <c r="B32" s="1" t="s">
        <v>68</v>
      </c>
      <c r="C32" s="1"/>
      <c r="D32" s="1"/>
      <c r="E32" s="1"/>
      <c r="F32" s="1"/>
      <c r="G32" s="1" t="s">
        <v>69</v>
      </c>
      <c r="H32" s="1"/>
      <c r="I32" s="1"/>
      <c r="J32" s="1"/>
      <c r="K32" s="1"/>
      <c r="M32" s="1" t="s">
        <v>68</v>
      </c>
      <c r="N32" s="1"/>
      <c r="O32" s="1"/>
      <c r="P32" s="1"/>
      <c r="Q32" s="1"/>
      <c r="R32" s="1" t="s">
        <v>69</v>
      </c>
      <c r="S32" s="1"/>
      <c r="T32" s="1"/>
      <c r="U32" s="1"/>
      <c r="V32" s="1"/>
      <c r="X32" s="1" t="s">
        <v>68</v>
      </c>
      <c r="Y32" s="1"/>
      <c r="Z32" s="1"/>
      <c r="AA32" s="1"/>
      <c r="AB32" s="1"/>
      <c r="AC32" s="1" t="s">
        <v>69</v>
      </c>
      <c r="AD32" s="1"/>
      <c r="AE32" s="1"/>
      <c r="AF32" s="1"/>
      <c r="AG32" s="1"/>
      <c r="AI32" s="1" t="s">
        <v>68</v>
      </c>
      <c r="AJ32" s="1"/>
      <c r="AK32" s="1"/>
      <c r="AL32" s="1"/>
      <c r="AM32" s="1"/>
      <c r="AN32" s="1" t="s">
        <v>69</v>
      </c>
      <c r="AO32" s="1"/>
      <c r="AP32" s="1"/>
      <c r="AQ32" s="1"/>
      <c r="AR32" s="1"/>
      <c r="AS32" t="s">
        <v>64</v>
      </c>
      <c r="AT32">
        <f>COUNTIF(B34:F40,1)/35*100</f>
        <v>94.285714285714278</v>
      </c>
      <c r="AU32">
        <f>COUNTIF(G34:K40,1)/35*100</f>
        <v>85.714285714285708</v>
      </c>
    </row>
    <row r="33" spans="1:47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1</v>
      </c>
      <c r="H33">
        <v>2</v>
      </c>
      <c r="I33">
        <v>3</v>
      </c>
      <c r="J33">
        <v>4</v>
      </c>
      <c r="K33">
        <v>5</v>
      </c>
      <c r="M33">
        <v>1</v>
      </c>
      <c r="N33">
        <v>2</v>
      </c>
      <c r="O33">
        <v>3</v>
      </c>
      <c r="P33">
        <v>4</v>
      </c>
      <c r="Q33">
        <v>5</v>
      </c>
      <c r="R33">
        <v>1</v>
      </c>
      <c r="S33">
        <v>2</v>
      </c>
      <c r="T33">
        <v>3</v>
      </c>
      <c r="U33">
        <v>4</v>
      </c>
      <c r="V33">
        <v>5</v>
      </c>
      <c r="X33">
        <v>1</v>
      </c>
      <c r="Y33">
        <v>2</v>
      </c>
      <c r="Z33">
        <v>3</v>
      </c>
      <c r="AA33">
        <v>4</v>
      </c>
      <c r="AB33">
        <v>5</v>
      </c>
      <c r="AC33">
        <v>1</v>
      </c>
      <c r="AD33">
        <v>2</v>
      </c>
      <c r="AE33">
        <v>3</v>
      </c>
      <c r="AF33">
        <v>4</v>
      </c>
      <c r="AG33">
        <v>5</v>
      </c>
      <c r="AI33">
        <v>1</v>
      </c>
      <c r="AJ33">
        <v>2</v>
      </c>
      <c r="AK33">
        <v>3</v>
      </c>
      <c r="AL33">
        <v>4</v>
      </c>
      <c r="AM33">
        <v>5</v>
      </c>
      <c r="AN33">
        <v>1</v>
      </c>
      <c r="AO33">
        <v>2</v>
      </c>
      <c r="AP33">
        <v>3</v>
      </c>
      <c r="AQ33">
        <v>4</v>
      </c>
      <c r="AR33">
        <v>5</v>
      </c>
      <c r="AS33" t="s">
        <v>65</v>
      </c>
      <c r="AT33">
        <f>COUNTIF(M34:Q40,1)/35*100</f>
        <v>100</v>
      </c>
      <c r="AU33">
        <f>COUNTIF(R34:V40,1)/35*100</f>
        <v>62.857142857142854</v>
      </c>
    </row>
    <row r="34" spans="1:47" x14ac:dyDescent="0.25">
      <c r="A34" t="s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 t="s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t="s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 t="s">
        <v>66</v>
      </c>
      <c r="AT34">
        <f>COUNTIF(X34:AB40,1)/35*100</f>
        <v>97.142857142857139</v>
      </c>
      <c r="AU34">
        <f>COUNTIF(AC34:AG40,1)/35*100</f>
        <v>62.857142857142854</v>
      </c>
    </row>
    <row r="35" spans="1:47" x14ac:dyDescent="0.25">
      <c r="A35" t="s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 t="s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 t="s">
        <v>67</v>
      </c>
      <c r="AT35">
        <f>COUNTIF(AI34:AM40,1)/35*100</f>
        <v>74.285714285714292</v>
      </c>
      <c r="AU35">
        <f>COUNTIF(AN34:AR40,1)/35*100</f>
        <v>71.428571428571431</v>
      </c>
    </row>
    <row r="36" spans="1:47" x14ac:dyDescent="0.25">
      <c r="A36" t="s">
        <v>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 t="s">
        <v>4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 t="s">
        <v>4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4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</row>
    <row r="37" spans="1:47" x14ac:dyDescent="0.25">
      <c r="A37" t="s">
        <v>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 t="s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 t="s">
        <v>3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 t="s">
        <v>3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7" x14ac:dyDescent="0.25">
      <c r="A38" t="s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 t="s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 t="s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7" x14ac:dyDescent="0.25">
      <c r="A39" t="s">
        <v>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5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 t="s">
        <v>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t="s">
        <v>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</row>
    <row r="40" spans="1:47" x14ac:dyDescent="0.25">
      <c r="A40" t="s">
        <v>6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 t="s">
        <v>6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 t="s">
        <v>6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t="s">
        <v>6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</row>
    <row r="41" spans="1:47" x14ac:dyDescent="0.25">
      <c r="B41" s="1" t="s">
        <v>44</v>
      </c>
      <c r="C41" s="1"/>
      <c r="D41" s="1"/>
      <c r="E41" s="1"/>
      <c r="F41" s="1"/>
      <c r="G41" s="1"/>
      <c r="H41" s="1"/>
      <c r="I41" s="1"/>
      <c r="J41" s="1"/>
      <c r="K41" s="1"/>
      <c r="M41" s="1" t="s">
        <v>45</v>
      </c>
      <c r="N41" s="1"/>
      <c r="O41" s="1"/>
      <c r="P41" s="1"/>
      <c r="Q41" s="1"/>
      <c r="R41" s="1"/>
      <c r="S41" s="1"/>
      <c r="T41" s="1"/>
      <c r="U41" s="1"/>
      <c r="V41" s="1"/>
      <c r="X41" s="1" t="s">
        <v>46</v>
      </c>
      <c r="Y41" s="1"/>
      <c r="Z41" s="1"/>
      <c r="AA41" s="1"/>
      <c r="AB41" s="1"/>
      <c r="AC41" s="1"/>
      <c r="AD41" s="1"/>
      <c r="AE41" s="1"/>
      <c r="AF41" s="1"/>
      <c r="AG41" s="1"/>
      <c r="AI41" s="1" t="s">
        <v>47</v>
      </c>
      <c r="AJ41" s="1"/>
      <c r="AK41" s="1"/>
      <c r="AL41" s="1"/>
      <c r="AM41" s="1"/>
      <c r="AN41" s="1"/>
      <c r="AO41" s="1"/>
      <c r="AP41" s="1"/>
      <c r="AQ41" s="1"/>
      <c r="AR41" s="1"/>
      <c r="AT41" t="s">
        <v>70</v>
      </c>
      <c r="AU41" t="s">
        <v>71</v>
      </c>
    </row>
    <row r="42" spans="1:47" x14ac:dyDescent="0.25">
      <c r="B42" s="1" t="s">
        <v>68</v>
      </c>
      <c r="C42" s="1"/>
      <c r="D42" s="1"/>
      <c r="E42" s="1"/>
      <c r="F42" s="1"/>
      <c r="G42" s="1" t="s">
        <v>69</v>
      </c>
      <c r="H42" s="1"/>
      <c r="I42" s="1"/>
      <c r="J42" s="1"/>
      <c r="K42" s="1"/>
      <c r="M42" s="1" t="s">
        <v>68</v>
      </c>
      <c r="N42" s="1"/>
      <c r="O42" s="1"/>
      <c r="P42" s="1"/>
      <c r="Q42" s="1"/>
      <c r="R42" s="1" t="s">
        <v>69</v>
      </c>
      <c r="S42" s="1"/>
      <c r="T42" s="1"/>
      <c r="U42" s="1"/>
      <c r="V42" s="1"/>
      <c r="X42" s="1" t="s">
        <v>68</v>
      </c>
      <c r="Y42" s="1"/>
      <c r="Z42" s="1"/>
      <c r="AA42" s="1"/>
      <c r="AB42" s="1"/>
      <c r="AC42" s="1" t="s">
        <v>69</v>
      </c>
      <c r="AD42" s="1"/>
      <c r="AE42" s="1"/>
      <c r="AF42" s="1"/>
      <c r="AG42" s="1"/>
      <c r="AI42" s="1" t="s">
        <v>68</v>
      </c>
      <c r="AJ42" s="1"/>
      <c r="AK42" s="1"/>
      <c r="AL42" s="1"/>
      <c r="AM42" s="1"/>
      <c r="AN42" s="1" t="s">
        <v>69</v>
      </c>
      <c r="AO42" s="1"/>
      <c r="AP42" s="1"/>
      <c r="AQ42" s="1"/>
      <c r="AR42" s="1"/>
      <c r="AS42" t="s">
        <v>64</v>
      </c>
      <c r="AT42">
        <f>COUNTIF(B44:F50,1)/35*100</f>
        <v>54.285714285714285</v>
      </c>
      <c r="AU42">
        <f>COUNTIF(G44:K50,1)/35*100</f>
        <v>65.714285714285708</v>
      </c>
    </row>
    <row r="43" spans="1:47" x14ac:dyDescent="0.25">
      <c r="B43">
        <v>1</v>
      </c>
      <c r="C43">
        <v>2</v>
      </c>
      <c r="D43">
        <v>3</v>
      </c>
      <c r="E43">
        <v>4</v>
      </c>
      <c r="F43">
        <v>5</v>
      </c>
      <c r="G43">
        <v>1</v>
      </c>
      <c r="H43">
        <v>2</v>
      </c>
      <c r="I43">
        <v>3</v>
      </c>
      <c r="J43">
        <v>4</v>
      </c>
      <c r="K43">
        <v>5</v>
      </c>
      <c r="M43">
        <v>1</v>
      </c>
      <c r="N43">
        <v>2</v>
      </c>
      <c r="O43">
        <v>3</v>
      </c>
      <c r="P43">
        <v>4</v>
      </c>
      <c r="Q43">
        <v>5</v>
      </c>
      <c r="R43">
        <v>1</v>
      </c>
      <c r="S43">
        <v>2</v>
      </c>
      <c r="T43">
        <v>3</v>
      </c>
      <c r="U43">
        <v>4</v>
      </c>
      <c r="V43">
        <v>5</v>
      </c>
      <c r="X43">
        <v>1</v>
      </c>
      <c r="Y43">
        <v>2</v>
      </c>
      <c r="Z43">
        <v>3</v>
      </c>
      <c r="AA43">
        <v>4</v>
      </c>
      <c r="AB43">
        <v>5</v>
      </c>
      <c r="AC43">
        <v>1</v>
      </c>
      <c r="AD43">
        <v>2</v>
      </c>
      <c r="AE43">
        <v>3</v>
      </c>
      <c r="AF43">
        <v>4</v>
      </c>
      <c r="AG43">
        <v>5</v>
      </c>
      <c r="AI43">
        <v>1</v>
      </c>
      <c r="AJ43">
        <v>2</v>
      </c>
      <c r="AK43">
        <v>3</v>
      </c>
      <c r="AL43">
        <v>4</v>
      </c>
      <c r="AM43">
        <v>5</v>
      </c>
      <c r="AN43">
        <v>1</v>
      </c>
      <c r="AO43">
        <v>2</v>
      </c>
      <c r="AP43">
        <v>3</v>
      </c>
      <c r="AQ43">
        <v>4</v>
      </c>
      <c r="AR43">
        <v>5</v>
      </c>
      <c r="AS43" t="s">
        <v>65</v>
      </c>
      <c r="AT43">
        <f>COUNTIF(M44:Q50,1)/35*100</f>
        <v>42.857142857142854</v>
      </c>
      <c r="AU43">
        <f>COUNTIF(R44:V50,1)/35*100</f>
        <v>91.428571428571431</v>
      </c>
    </row>
    <row r="44" spans="1:47" x14ac:dyDescent="0.25">
      <c r="A44" t="s">
        <v>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t="s">
        <v>2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 t="s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 t="s">
        <v>66</v>
      </c>
      <c r="AT44">
        <f>COUNTIF(X44:AB50,1)/35*100</f>
        <v>51.428571428571423</v>
      </c>
      <c r="AU44">
        <f>COUNTIF(AC44:AG50,1)/35*100</f>
        <v>80</v>
      </c>
    </row>
    <row r="45" spans="1:47" x14ac:dyDescent="0.25">
      <c r="A45" t="s">
        <v>0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 t="s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 t="s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 t="s">
        <v>67</v>
      </c>
      <c r="AT45">
        <f>COUNTIF(AI44:AM50,1)/35*100</f>
        <v>40</v>
      </c>
      <c r="AU45">
        <f>COUNTIF(AN44:AR50,1)/35*100</f>
        <v>80</v>
      </c>
    </row>
    <row r="46" spans="1:47" x14ac:dyDescent="0.25">
      <c r="A46" t="s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 t="s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 t="s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</row>
    <row r="47" spans="1:47" x14ac:dyDescent="0.25">
      <c r="A47" t="s">
        <v>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t="s">
        <v>3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 t="s">
        <v>3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t="s">
        <v>3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</row>
    <row r="48" spans="1:47" x14ac:dyDescent="0.25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 t="s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 t="s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7" x14ac:dyDescent="0.25">
      <c r="A49" t="s">
        <v>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 t="s">
        <v>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t="s">
        <v>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t="s">
        <v>5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7" x14ac:dyDescent="0.25">
      <c r="A50" t="s">
        <v>6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 t="s">
        <v>6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t="s">
        <v>6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 t="s">
        <v>6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7" x14ac:dyDescent="0.25">
      <c r="B51" s="1" t="s">
        <v>48</v>
      </c>
      <c r="C51" s="1"/>
      <c r="D51" s="1"/>
      <c r="E51" s="1"/>
      <c r="F51" s="1"/>
      <c r="G51" s="1"/>
      <c r="H51" s="1"/>
      <c r="I51" s="1"/>
      <c r="J51" s="1"/>
      <c r="K51" s="1"/>
      <c r="M51" s="1" t="s">
        <v>49</v>
      </c>
      <c r="N51" s="1"/>
      <c r="O51" s="1"/>
      <c r="P51" s="1"/>
      <c r="Q51" s="1"/>
      <c r="R51" s="1"/>
      <c r="S51" s="1"/>
      <c r="T51" s="1"/>
      <c r="U51" s="1"/>
      <c r="V51" s="1"/>
      <c r="X51" s="1" t="s">
        <v>53</v>
      </c>
      <c r="Y51" s="1"/>
      <c r="Z51" s="1"/>
      <c r="AA51" s="1"/>
      <c r="AB51" s="1"/>
      <c r="AC51" s="1"/>
      <c r="AD51" s="1"/>
      <c r="AE51" s="1"/>
      <c r="AF51" s="1"/>
      <c r="AG51" s="1"/>
      <c r="AI51" s="1" t="s">
        <v>50</v>
      </c>
      <c r="AJ51" s="1"/>
      <c r="AK51" s="1"/>
      <c r="AL51" s="1"/>
      <c r="AM51" s="1"/>
      <c r="AN51" s="1"/>
      <c r="AO51" s="1"/>
      <c r="AP51" s="1"/>
      <c r="AQ51" s="1"/>
      <c r="AR51" s="1"/>
      <c r="AT51" t="s">
        <v>70</v>
      </c>
      <c r="AU51" t="s">
        <v>71</v>
      </c>
    </row>
    <row r="52" spans="1:47" x14ac:dyDescent="0.25">
      <c r="B52" s="1" t="s">
        <v>68</v>
      </c>
      <c r="C52" s="1"/>
      <c r="D52" s="1"/>
      <c r="E52" s="1"/>
      <c r="F52" s="1"/>
      <c r="G52" s="1" t="s">
        <v>69</v>
      </c>
      <c r="H52" s="1"/>
      <c r="I52" s="1"/>
      <c r="J52" s="1"/>
      <c r="K52" s="1"/>
      <c r="M52" s="1" t="s">
        <v>68</v>
      </c>
      <c r="N52" s="1"/>
      <c r="O52" s="1"/>
      <c r="P52" s="1"/>
      <c r="Q52" s="1"/>
      <c r="R52" s="1" t="s">
        <v>69</v>
      </c>
      <c r="S52" s="1"/>
      <c r="T52" s="1"/>
      <c r="U52" s="1"/>
      <c r="V52" s="1"/>
      <c r="X52" s="1" t="s">
        <v>68</v>
      </c>
      <c r="Y52" s="1"/>
      <c r="Z52" s="1"/>
      <c r="AA52" s="1"/>
      <c r="AB52" s="1"/>
      <c r="AC52" s="1" t="s">
        <v>69</v>
      </c>
      <c r="AD52" s="1"/>
      <c r="AE52" s="1"/>
      <c r="AF52" s="1"/>
      <c r="AG52" s="1"/>
      <c r="AI52" s="1" t="s">
        <v>68</v>
      </c>
      <c r="AJ52" s="1"/>
      <c r="AK52" s="1"/>
      <c r="AL52" s="1"/>
      <c r="AM52" s="1"/>
      <c r="AN52" s="1" t="s">
        <v>69</v>
      </c>
      <c r="AO52" s="1"/>
      <c r="AP52" s="1"/>
      <c r="AQ52" s="1"/>
      <c r="AR52" s="1"/>
      <c r="AS52" t="s">
        <v>64</v>
      </c>
      <c r="AT52">
        <f>COUNTIF(B54:F60,1)/35*100</f>
        <v>57.142857142857139</v>
      </c>
      <c r="AU52">
        <f>COUNTIF(G54:K60,1)/35*100</f>
        <v>60</v>
      </c>
    </row>
    <row r="53" spans="1:47" x14ac:dyDescent="0.25">
      <c r="B53">
        <v>1</v>
      </c>
      <c r="C53">
        <v>2</v>
      </c>
      <c r="D53">
        <v>3</v>
      </c>
      <c r="E53">
        <v>4</v>
      </c>
      <c r="F53">
        <v>5</v>
      </c>
      <c r="G53">
        <v>1</v>
      </c>
      <c r="H53">
        <v>2</v>
      </c>
      <c r="I53">
        <v>3</v>
      </c>
      <c r="J53">
        <v>4</v>
      </c>
      <c r="K53">
        <v>5</v>
      </c>
      <c r="M53">
        <v>1</v>
      </c>
      <c r="N53">
        <v>2</v>
      </c>
      <c r="O53">
        <v>3</v>
      </c>
      <c r="P53">
        <v>4</v>
      </c>
      <c r="Q53">
        <v>5</v>
      </c>
      <c r="R53">
        <v>1</v>
      </c>
      <c r="S53">
        <v>2</v>
      </c>
      <c r="T53">
        <v>3</v>
      </c>
      <c r="U53">
        <v>4</v>
      </c>
      <c r="V53">
        <v>5</v>
      </c>
      <c r="X53">
        <v>1</v>
      </c>
      <c r="Y53">
        <v>2</v>
      </c>
      <c r="Z53">
        <v>3</v>
      </c>
      <c r="AA53">
        <v>4</v>
      </c>
      <c r="AB53">
        <v>5</v>
      </c>
      <c r="AC53">
        <v>1</v>
      </c>
      <c r="AD53">
        <v>2</v>
      </c>
      <c r="AE53">
        <v>3</v>
      </c>
      <c r="AF53">
        <v>4</v>
      </c>
      <c r="AG53">
        <v>5</v>
      </c>
      <c r="AI53">
        <v>1</v>
      </c>
      <c r="AJ53">
        <v>2</v>
      </c>
      <c r="AK53">
        <v>3</v>
      </c>
      <c r="AL53">
        <v>4</v>
      </c>
      <c r="AM53">
        <v>5</v>
      </c>
      <c r="AN53">
        <v>1</v>
      </c>
      <c r="AO53">
        <v>2</v>
      </c>
      <c r="AP53">
        <v>3</v>
      </c>
      <c r="AQ53">
        <v>4</v>
      </c>
      <c r="AR53">
        <v>5</v>
      </c>
      <c r="AS53" t="s">
        <v>65</v>
      </c>
      <c r="AT53">
        <f>COUNTIF(M54:Q60,1)/35*100</f>
        <v>74.285714285714292</v>
      </c>
      <c r="AU53">
        <f>COUNTIF(R54:V60,1)/35*100</f>
        <v>57.142857142857139</v>
      </c>
    </row>
    <row r="54" spans="1:47" x14ac:dyDescent="0.25">
      <c r="A54" t="s">
        <v>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 t="s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 t="s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 t="s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 t="s">
        <v>66</v>
      </c>
      <c r="AT54">
        <f>COUNTIF(X54:AB60,1)/35*100</f>
        <v>88.571428571428569</v>
      </c>
      <c r="AU54">
        <f>COUNTIF(AC54:AG60,1)/35*100</f>
        <v>45.714285714285715</v>
      </c>
    </row>
    <row r="55" spans="1:47" x14ac:dyDescent="0.25">
      <c r="A55" t="s">
        <v>0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 t="s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 t="s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 t="s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 t="s">
        <v>67</v>
      </c>
      <c r="AT55">
        <f>COUNTIF(AI54:AM60,1)/35*100</f>
        <v>100</v>
      </c>
      <c r="AU55">
        <f>COUNTIF(AN54:AR60,1)/35*100</f>
        <v>88.571428571428569</v>
      </c>
    </row>
    <row r="56" spans="1:47" x14ac:dyDescent="0.25">
      <c r="A56" t="s">
        <v>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 t="s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 t="s">
        <v>4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 t="s">
        <v>4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7" x14ac:dyDescent="0.25">
      <c r="A57" t="s">
        <v>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 t="s">
        <v>3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3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</row>
    <row r="58" spans="1:47" x14ac:dyDescent="0.25">
      <c r="A58" t="s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 t="s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 t="s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 t="s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</row>
    <row r="59" spans="1:47" x14ac:dyDescent="0.2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 t="s">
        <v>5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5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 t="s">
        <v>5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7" x14ac:dyDescent="0.25">
      <c r="A60" t="s">
        <v>6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6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6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 t="s">
        <v>6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7" x14ac:dyDescent="0.25">
      <c r="B61" s="1" t="s">
        <v>51</v>
      </c>
      <c r="C61" s="1"/>
      <c r="D61" s="1"/>
      <c r="E61" s="1"/>
      <c r="F61" s="1"/>
      <c r="G61" s="1"/>
      <c r="H61" s="1"/>
      <c r="I61" s="1"/>
      <c r="J61" s="1"/>
      <c r="K61" s="1"/>
      <c r="M61" s="1" t="s">
        <v>52</v>
      </c>
      <c r="N61" s="1"/>
      <c r="O61" s="1"/>
      <c r="P61" s="1"/>
      <c r="Q61" s="1"/>
      <c r="R61" s="1"/>
      <c r="S61" s="1"/>
      <c r="T61" s="1"/>
      <c r="U61" s="1"/>
      <c r="V61" s="1"/>
      <c r="X61" s="1" t="s">
        <v>54</v>
      </c>
      <c r="Y61" s="1"/>
      <c r="Z61" s="1"/>
      <c r="AA61" s="1"/>
      <c r="AB61" s="1"/>
      <c r="AC61" s="1"/>
      <c r="AD61" s="1"/>
      <c r="AE61" s="1"/>
      <c r="AF61" s="1"/>
      <c r="AG61" s="1"/>
      <c r="AI61" s="1" t="s">
        <v>55</v>
      </c>
      <c r="AJ61" s="1"/>
      <c r="AK61" s="1"/>
      <c r="AL61" s="1"/>
      <c r="AM61" s="1"/>
      <c r="AN61" s="1"/>
      <c r="AO61" s="1"/>
      <c r="AP61" s="1"/>
      <c r="AQ61" s="1"/>
      <c r="AR61" s="1"/>
      <c r="AT61" t="s">
        <v>70</v>
      </c>
      <c r="AU61" t="s">
        <v>71</v>
      </c>
    </row>
    <row r="62" spans="1:47" x14ac:dyDescent="0.25">
      <c r="B62" s="1" t="s">
        <v>68</v>
      </c>
      <c r="C62" s="1"/>
      <c r="D62" s="1"/>
      <c r="E62" s="1"/>
      <c r="F62" s="1"/>
      <c r="G62" s="1" t="s">
        <v>69</v>
      </c>
      <c r="H62" s="1"/>
      <c r="I62" s="1"/>
      <c r="J62" s="1"/>
      <c r="K62" s="1"/>
      <c r="M62" s="1" t="s">
        <v>68</v>
      </c>
      <c r="N62" s="1"/>
      <c r="O62" s="1"/>
      <c r="P62" s="1"/>
      <c r="Q62" s="1"/>
      <c r="R62" s="1" t="s">
        <v>69</v>
      </c>
      <c r="S62" s="1"/>
      <c r="T62" s="1"/>
      <c r="U62" s="1"/>
      <c r="V62" s="1"/>
      <c r="X62" s="1" t="s">
        <v>68</v>
      </c>
      <c r="Y62" s="1"/>
      <c r="Z62" s="1"/>
      <c r="AA62" s="1"/>
      <c r="AB62" s="1"/>
      <c r="AC62" s="1" t="s">
        <v>69</v>
      </c>
      <c r="AD62" s="1"/>
      <c r="AE62" s="1"/>
      <c r="AF62" s="1"/>
      <c r="AG62" s="1"/>
      <c r="AI62" s="1" t="s">
        <v>68</v>
      </c>
      <c r="AJ62" s="1"/>
      <c r="AK62" s="1"/>
      <c r="AL62" s="1"/>
      <c r="AM62" s="1"/>
      <c r="AN62" s="1" t="s">
        <v>69</v>
      </c>
      <c r="AO62" s="1"/>
      <c r="AP62" s="1"/>
      <c r="AQ62" s="1"/>
      <c r="AR62" s="1"/>
      <c r="AS62" t="s">
        <v>64</v>
      </c>
      <c r="AT62">
        <f>COUNTIF(B64:F70,1)/35*100</f>
        <v>71.428571428571431</v>
      </c>
      <c r="AU62">
        <f>COUNTIF(G64:K70,1)/35*100</f>
        <v>62.857142857142854</v>
      </c>
    </row>
    <row r="63" spans="1:47" x14ac:dyDescent="0.25">
      <c r="B63">
        <v>1</v>
      </c>
      <c r="C63">
        <v>2</v>
      </c>
      <c r="D63">
        <v>3</v>
      </c>
      <c r="E63">
        <v>4</v>
      </c>
      <c r="F63">
        <v>5</v>
      </c>
      <c r="G63">
        <v>1</v>
      </c>
      <c r="H63">
        <v>2</v>
      </c>
      <c r="I63">
        <v>3</v>
      </c>
      <c r="J63">
        <v>4</v>
      </c>
      <c r="K63">
        <v>5</v>
      </c>
      <c r="M63">
        <v>1</v>
      </c>
      <c r="N63">
        <v>2</v>
      </c>
      <c r="O63">
        <v>3</v>
      </c>
      <c r="P63">
        <v>4</v>
      </c>
      <c r="Q63">
        <v>5</v>
      </c>
      <c r="R63">
        <v>1</v>
      </c>
      <c r="S63">
        <v>2</v>
      </c>
      <c r="T63">
        <v>3</v>
      </c>
      <c r="U63">
        <v>4</v>
      </c>
      <c r="V63">
        <v>5</v>
      </c>
      <c r="X63">
        <v>1</v>
      </c>
      <c r="Y63">
        <v>2</v>
      </c>
      <c r="Z63">
        <v>3</v>
      </c>
      <c r="AA63">
        <v>4</v>
      </c>
      <c r="AB63">
        <v>5</v>
      </c>
      <c r="AC63">
        <v>1</v>
      </c>
      <c r="AD63">
        <v>2</v>
      </c>
      <c r="AE63">
        <v>3</v>
      </c>
      <c r="AF63">
        <v>4</v>
      </c>
      <c r="AG63">
        <v>5</v>
      </c>
      <c r="AI63">
        <v>1</v>
      </c>
      <c r="AJ63">
        <v>2</v>
      </c>
      <c r="AK63">
        <v>3</v>
      </c>
      <c r="AL63">
        <v>4</v>
      </c>
      <c r="AM63">
        <v>5</v>
      </c>
      <c r="AN63">
        <v>1</v>
      </c>
      <c r="AO63">
        <v>2</v>
      </c>
      <c r="AP63">
        <v>3</v>
      </c>
      <c r="AQ63">
        <v>4</v>
      </c>
      <c r="AR63">
        <v>5</v>
      </c>
      <c r="AS63" t="s">
        <v>65</v>
      </c>
      <c r="AT63">
        <f>COUNTIF(M64:Q70,1)/35*100</f>
        <v>94.285714285714278</v>
      </c>
      <c r="AU63">
        <f>COUNTIF(R64:V70,1)/35*100</f>
        <v>34.285714285714285</v>
      </c>
    </row>
    <row r="64" spans="1:47" x14ac:dyDescent="0.25">
      <c r="A64" t="s">
        <v>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 t="s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 t="s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t="s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 t="s">
        <v>66</v>
      </c>
      <c r="AT64">
        <f>COUNTIF(X64:AB70,1)/35*100</f>
        <v>82.857142857142861</v>
      </c>
      <c r="AU64">
        <f>COUNTIF(AC64:AG70,1)/35*100</f>
        <v>54.285714285714285</v>
      </c>
    </row>
    <row r="65" spans="1:47" x14ac:dyDescent="0.25">
      <c r="A65" t="s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 t="s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 t="s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t="s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 t="s">
        <v>67</v>
      </c>
      <c r="AT65">
        <f>COUNTIF(AI64:AM70,1)/35*100</f>
        <v>100</v>
      </c>
      <c r="AU65">
        <f>COUNTIF(AN64:AR70,1)/35*100</f>
        <v>68.571428571428569</v>
      </c>
    </row>
    <row r="66" spans="1:47" x14ac:dyDescent="0.25">
      <c r="A66" t="s">
        <v>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4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</row>
    <row r="67" spans="1:47" x14ac:dyDescent="0.25">
      <c r="A67" t="s">
        <v>3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 t="s">
        <v>3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</row>
    <row r="68" spans="1:47" x14ac:dyDescent="0.25">
      <c r="A68" t="s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 t="s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 t="s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</row>
    <row r="69" spans="1:47" x14ac:dyDescent="0.25">
      <c r="A69" t="s">
        <v>5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 t="s">
        <v>5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5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 t="s">
        <v>5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7" x14ac:dyDescent="0.25">
      <c r="A70" t="s">
        <v>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 t="s">
        <v>6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6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t="s">
        <v>6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</row>
    <row r="71" spans="1:47" x14ac:dyDescent="0.25">
      <c r="B71" s="1" t="s">
        <v>56</v>
      </c>
      <c r="C71" s="1"/>
      <c r="D71" s="1"/>
      <c r="E71" s="1"/>
      <c r="F71" s="1"/>
      <c r="G71" s="1"/>
      <c r="H71" s="1"/>
      <c r="I71" s="1"/>
      <c r="J71" s="1"/>
      <c r="K71" s="1"/>
      <c r="M71" s="1" t="s">
        <v>57</v>
      </c>
      <c r="N71" s="1"/>
      <c r="O71" s="1"/>
      <c r="P71" s="1"/>
      <c r="Q71" s="1"/>
      <c r="R71" s="1"/>
      <c r="S71" s="1"/>
      <c r="T71" s="1"/>
      <c r="U71" s="1"/>
      <c r="V71" s="1"/>
      <c r="X71" s="1" t="s">
        <v>58</v>
      </c>
      <c r="Y71" s="1"/>
      <c r="Z71" s="1"/>
      <c r="AA71" s="1"/>
      <c r="AB71" s="1"/>
      <c r="AC71" s="1"/>
      <c r="AD71" s="1"/>
      <c r="AE71" s="1"/>
      <c r="AF71" s="1"/>
      <c r="AG71" s="1"/>
      <c r="AI71" s="1" t="s">
        <v>59</v>
      </c>
      <c r="AJ71" s="1"/>
      <c r="AK71" s="1"/>
      <c r="AL71" s="1"/>
      <c r="AM71" s="1"/>
      <c r="AN71" s="1"/>
      <c r="AO71" s="1"/>
      <c r="AP71" s="1"/>
      <c r="AQ71" s="1"/>
      <c r="AR71" s="1"/>
      <c r="AT71" t="s">
        <v>70</v>
      </c>
      <c r="AU71" t="s">
        <v>71</v>
      </c>
    </row>
    <row r="72" spans="1:47" x14ac:dyDescent="0.25">
      <c r="B72" s="1" t="s">
        <v>68</v>
      </c>
      <c r="C72" s="1"/>
      <c r="D72" s="1"/>
      <c r="E72" s="1"/>
      <c r="F72" s="1"/>
      <c r="G72" s="1" t="s">
        <v>69</v>
      </c>
      <c r="H72" s="1"/>
      <c r="I72" s="1"/>
      <c r="J72" s="1"/>
      <c r="K72" s="1"/>
      <c r="M72" s="1" t="s">
        <v>68</v>
      </c>
      <c r="N72" s="1"/>
      <c r="O72" s="1"/>
      <c r="P72" s="1"/>
      <c r="Q72" s="1"/>
      <c r="R72" s="1" t="s">
        <v>69</v>
      </c>
      <c r="S72" s="1"/>
      <c r="T72" s="1"/>
      <c r="U72" s="1"/>
      <c r="V72" s="1"/>
      <c r="X72" s="1" t="s">
        <v>68</v>
      </c>
      <c r="Y72" s="1"/>
      <c r="Z72" s="1"/>
      <c r="AA72" s="1"/>
      <c r="AB72" s="1"/>
      <c r="AC72" s="1" t="s">
        <v>69</v>
      </c>
      <c r="AD72" s="1"/>
      <c r="AE72" s="1"/>
      <c r="AF72" s="1"/>
      <c r="AG72" s="1"/>
      <c r="AI72" s="1" t="s">
        <v>68</v>
      </c>
      <c r="AJ72" s="1"/>
      <c r="AK72" s="1"/>
      <c r="AL72" s="1"/>
      <c r="AM72" s="1"/>
      <c r="AN72" s="1" t="s">
        <v>69</v>
      </c>
      <c r="AO72" s="1"/>
      <c r="AP72" s="1"/>
      <c r="AQ72" s="1"/>
      <c r="AR72" s="1"/>
      <c r="AS72" t="s">
        <v>64</v>
      </c>
      <c r="AT72">
        <f>COUNTIF(B74:F80,1)/35*100</f>
        <v>80</v>
      </c>
      <c r="AU72">
        <f>COUNTIF(G74:K80,1)/35*100</f>
        <v>80</v>
      </c>
    </row>
    <row r="73" spans="1:47" x14ac:dyDescent="0.25">
      <c r="B73">
        <v>1</v>
      </c>
      <c r="C73">
        <v>2</v>
      </c>
      <c r="D73">
        <v>3</v>
      </c>
      <c r="E73">
        <v>4</v>
      </c>
      <c r="F73">
        <v>5</v>
      </c>
      <c r="G73">
        <v>1</v>
      </c>
      <c r="H73">
        <v>2</v>
      </c>
      <c r="I73">
        <v>3</v>
      </c>
      <c r="J73">
        <v>4</v>
      </c>
      <c r="K73">
        <v>5</v>
      </c>
      <c r="M73">
        <v>1</v>
      </c>
      <c r="N73">
        <v>2</v>
      </c>
      <c r="O73">
        <v>3</v>
      </c>
      <c r="P73">
        <v>4</v>
      </c>
      <c r="Q73">
        <v>5</v>
      </c>
      <c r="R73">
        <v>1</v>
      </c>
      <c r="S73">
        <v>2</v>
      </c>
      <c r="T73">
        <v>3</v>
      </c>
      <c r="U73">
        <v>4</v>
      </c>
      <c r="V73">
        <v>5</v>
      </c>
      <c r="X73">
        <v>1</v>
      </c>
      <c r="Y73">
        <v>2</v>
      </c>
      <c r="Z73">
        <v>3</v>
      </c>
      <c r="AA73">
        <v>4</v>
      </c>
      <c r="AB73">
        <v>5</v>
      </c>
      <c r="AC73">
        <v>1</v>
      </c>
      <c r="AD73">
        <v>2</v>
      </c>
      <c r="AE73">
        <v>3</v>
      </c>
      <c r="AF73">
        <v>4</v>
      </c>
      <c r="AG73">
        <v>5</v>
      </c>
      <c r="AI73">
        <v>1</v>
      </c>
      <c r="AJ73">
        <v>2</v>
      </c>
      <c r="AK73">
        <v>3</v>
      </c>
      <c r="AL73">
        <v>4</v>
      </c>
      <c r="AM73">
        <v>5</v>
      </c>
      <c r="AN73">
        <v>1</v>
      </c>
      <c r="AO73">
        <v>2</v>
      </c>
      <c r="AP73">
        <v>3</v>
      </c>
      <c r="AQ73">
        <v>4</v>
      </c>
      <c r="AR73">
        <v>5</v>
      </c>
      <c r="AS73" t="s">
        <v>65</v>
      </c>
      <c r="AT73">
        <f>COUNTIF(M74:Q80,1)/35*100</f>
        <v>80</v>
      </c>
      <c r="AU73">
        <f>COUNTIF(R74:V80,1)/35*100</f>
        <v>91.428571428571431</v>
      </c>
    </row>
    <row r="74" spans="1:47" x14ac:dyDescent="0.25">
      <c r="A74" t="s">
        <v>2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2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2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 t="s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 t="s">
        <v>66</v>
      </c>
      <c r="AT74">
        <f>COUNTIF(X74:AB80,1)/35*100</f>
        <v>91.428571428571431</v>
      </c>
      <c r="AU74">
        <f>COUNTIF(AC74:AG80,1)/35*100</f>
        <v>82.857142857142861</v>
      </c>
    </row>
    <row r="75" spans="1:47" x14ac:dyDescent="0.25">
      <c r="A75" t="s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 t="s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 t="s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 t="s">
        <v>67</v>
      </c>
      <c r="AT75">
        <f>COUNTIF(AI74:AM80,1)/35*100</f>
        <v>100</v>
      </c>
      <c r="AU75">
        <f>COUNTIF(AN74:AR80,1)/35*100</f>
        <v>48.571428571428569</v>
      </c>
    </row>
    <row r="76" spans="1:47" x14ac:dyDescent="0.25">
      <c r="A76" t="s">
        <v>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 t="s">
        <v>4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 t="s">
        <v>4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t="s">
        <v>4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7" x14ac:dyDescent="0.25">
      <c r="A77" t="s">
        <v>3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 t="s">
        <v>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t="s">
        <v>3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t="s">
        <v>3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</row>
    <row r="78" spans="1:47" x14ac:dyDescent="0.25">
      <c r="A78" t="s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 t="s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 t="s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7" x14ac:dyDescent="0.25">
      <c r="A79" t="s">
        <v>5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 t="s">
        <v>5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 t="s">
        <v>5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7" x14ac:dyDescent="0.25">
      <c r="A80" t="s">
        <v>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t="s">
        <v>6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 t="s">
        <v>6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t="s">
        <v>6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</row>
    <row r="81" spans="1:47" x14ac:dyDescent="0.25">
      <c r="B81" s="1" t="s">
        <v>60</v>
      </c>
      <c r="C81" s="1"/>
      <c r="D81" s="1"/>
      <c r="E81" s="1"/>
      <c r="F81" s="1"/>
      <c r="G81" s="1"/>
      <c r="H81" s="1"/>
      <c r="I81" s="1"/>
      <c r="J81" s="1"/>
      <c r="K81" s="1"/>
      <c r="M81" s="1" t="s">
        <v>61</v>
      </c>
      <c r="N81" s="1"/>
      <c r="O81" s="1"/>
      <c r="P81" s="1"/>
      <c r="Q81" s="1"/>
      <c r="R81" s="1"/>
      <c r="S81" s="1"/>
      <c r="T81" s="1"/>
      <c r="U81" s="1"/>
      <c r="V81" s="1"/>
      <c r="X81" s="1" t="s">
        <v>62</v>
      </c>
      <c r="Y81" s="1"/>
      <c r="Z81" s="1"/>
      <c r="AA81" s="1"/>
      <c r="AB81" s="1"/>
      <c r="AC81" s="1"/>
      <c r="AD81" s="1"/>
      <c r="AE81" s="1"/>
      <c r="AF81" s="1"/>
      <c r="AG81" s="1"/>
      <c r="AI81" s="1" t="s">
        <v>63</v>
      </c>
      <c r="AJ81" s="1"/>
      <c r="AK81" s="1"/>
      <c r="AL81" s="1"/>
      <c r="AM81" s="1"/>
      <c r="AN81" s="1"/>
      <c r="AO81" s="1"/>
      <c r="AP81" s="1"/>
      <c r="AQ81" s="1"/>
      <c r="AR81" s="1"/>
      <c r="AT81" t="s">
        <v>70</v>
      </c>
      <c r="AU81" t="s">
        <v>71</v>
      </c>
    </row>
    <row r="82" spans="1:47" x14ac:dyDescent="0.25">
      <c r="B82" s="1" t="s">
        <v>68</v>
      </c>
      <c r="C82" s="1"/>
      <c r="D82" s="1"/>
      <c r="E82" s="1"/>
      <c r="F82" s="1"/>
      <c r="G82" s="1" t="s">
        <v>69</v>
      </c>
      <c r="H82" s="1"/>
      <c r="I82" s="1"/>
      <c r="J82" s="1"/>
      <c r="K82" s="1"/>
      <c r="M82" s="1" t="s">
        <v>68</v>
      </c>
      <c r="N82" s="1"/>
      <c r="O82" s="1"/>
      <c r="P82" s="1"/>
      <c r="Q82" s="1"/>
      <c r="R82" s="1" t="s">
        <v>69</v>
      </c>
      <c r="S82" s="1"/>
      <c r="T82" s="1"/>
      <c r="U82" s="1"/>
      <c r="V82" s="1"/>
      <c r="X82" s="1" t="s">
        <v>68</v>
      </c>
      <c r="Y82" s="1"/>
      <c r="Z82" s="1"/>
      <c r="AA82" s="1"/>
      <c r="AB82" s="1"/>
      <c r="AC82" s="1" t="s">
        <v>69</v>
      </c>
      <c r="AD82" s="1"/>
      <c r="AE82" s="1"/>
      <c r="AF82" s="1"/>
      <c r="AG82" s="1"/>
      <c r="AI82" s="1" t="s">
        <v>68</v>
      </c>
      <c r="AJ82" s="1"/>
      <c r="AK82" s="1"/>
      <c r="AL82" s="1"/>
      <c r="AM82" s="1"/>
      <c r="AN82" s="1" t="s">
        <v>69</v>
      </c>
      <c r="AO82" s="1"/>
      <c r="AP82" s="1"/>
      <c r="AQ82" s="1"/>
      <c r="AR82" s="1"/>
      <c r="AS82" t="s">
        <v>64</v>
      </c>
      <c r="AT82">
        <f>COUNTIF(B84:F90,1)/35*100</f>
        <v>57.142857142857139</v>
      </c>
      <c r="AU82">
        <f>COUNTIF(G84:K90,1)/35*100</f>
        <v>68.571428571428569</v>
      </c>
    </row>
    <row r="83" spans="1:47" x14ac:dyDescent="0.25">
      <c r="B83">
        <v>1</v>
      </c>
      <c r="C83">
        <v>2</v>
      </c>
      <c r="D83">
        <v>3</v>
      </c>
      <c r="E83">
        <v>4</v>
      </c>
      <c r="F83">
        <v>5</v>
      </c>
      <c r="G83">
        <v>1</v>
      </c>
      <c r="H83">
        <v>2</v>
      </c>
      <c r="I83">
        <v>3</v>
      </c>
      <c r="J83">
        <v>4</v>
      </c>
      <c r="K83">
        <v>5</v>
      </c>
      <c r="M83">
        <v>1</v>
      </c>
      <c r="N83">
        <v>2</v>
      </c>
      <c r="O83">
        <v>3</v>
      </c>
      <c r="P83">
        <v>4</v>
      </c>
      <c r="Q83">
        <v>5</v>
      </c>
      <c r="R83">
        <v>1</v>
      </c>
      <c r="S83">
        <v>2</v>
      </c>
      <c r="T83">
        <v>3</v>
      </c>
      <c r="U83">
        <v>4</v>
      </c>
      <c r="V83">
        <v>5</v>
      </c>
      <c r="X83">
        <v>1</v>
      </c>
      <c r="Y83">
        <v>2</v>
      </c>
      <c r="Z83">
        <v>3</v>
      </c>
      <c r="AA83">
        <v>4</v>
      </c>
      <c r="AB83">
        <v>5</v>
      </c>
      <c r="AC83">
        <v>1</v>
      </c>
      <c r="AD83">
        <v>2</v>
      </c>
      <c r="AE83">
        <v>3</v>
      </c>
      <c r="AF83">
        <v>4</v>
      </c>
      <c r="AG83">
        <v>5</v>
      </c>
      <c r="AI83">
        <v>1</v>
      </c>
      <c r="AJ83">
        <v>2</v>
      </c>
      <c r="AK83">
        <v>3</v>
      </c>
      <c r="AL83">
        <v>4</v>
      </c>
      <c r="AM83">
        <v>5</v>
      </c>
      <c r="AN83">
        <v>1</v>
      </c>
      <c r="AO83">
        <v>2</v>
      </c>
      <c r="AP83">
        <v>3</v>
      </c>
      <c r="AQ83">
        <v>4</v>
      </c>
      <c r="AR83">
        <v>5</v>
      </c>
      <c r="AS83" t="s">
        <v>65</v>
      </c>
      <c r="AT83">
        <f>COUNTIF(M84:Q90,1)/35*100</f>
        <v>60</v>
      </c>
      <c r="AU83">
        <f>COUNTIF(R84:V90,1)/35*100</f>
        <v>77.142857142857153</v>
      </c>
    </row>
    <row r="84" spans="1:47" x14ac:dyDescent="0.25">
      <c r="A84" t="s">
        <v>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 t="s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2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 t="s">
        <v>2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 t="s">
        <v>66</v>
      </c>
      <c r="AT84">
        <f>COUNTIF(X84:AB90,1)/35*100</f>
        <v>65.714285714285708</v>
      </c>
      <c r="AU84">
        <f>COUNTIF(AC84:AG90,1)/35*100</f>
        <v>68.571428571428569</v>
      </c>
    </row>
    <row r="85" spans="1:47" x14ac:dyDescent="0.25">
      <c r="A85" t="s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 t="s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 t="s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 t="s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 t="s">
        <v>67</v>
      </c>
      <c r="AT85">
        <f>COUNTIF(AI84:AM90,1)/35*100</f>
        <v>82.857142857142861</v>
      </c>
      <c r="AU85">
        <f>COUNTIF(AN84:AR90,1)/35*100</f>
        <v>71.428571428571431</v>
      </c>
    </row>
    <row r="86" spans="1:47" x14ac:dyDescent="0.25">
      <c r="A86" t="s">
        <v>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 t="s">
        <v>4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</row>
    <row r="87" spans="1:47" x14ac:dyDescent="0.25">
      <c r="A87" t="s">
        <v>3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 t="s">
        <v>3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 t="s">
        <v>3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t="s">
        <v>3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1</v>
      </c>
    </row>
    <row r="88" spans="1:47" x14ac:dyDescent="0.25">
      <c r="A88" t="s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 t="s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 t="s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 t="s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</row>
    <row r="89" spans="1:47" x14ac:dyDescent="0.25">
      <c r="A89" t="s">
        <v>5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5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 t="s">
        <v>5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 t="s">
        <v>5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</row>
    <row r="90" spans="1:47" x14ac:dyDescent="0.25">
      <c r="A90" t="s">
        <v>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t="s">
        <v>6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 t="s">
        <v>6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t="s">
        <v>6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</row>
  </sheetData>
  <mergeCells count="108">
    <mergeCell ref="AI82:AM82"/>
    <mergeCell ref="AN82:AR82"/>
    <mergeCell ref="B82:F82"/>
    <mergeCell ref="G82:K82"/>
    <mergeCell ref="M82:Q82"/>
    <mergeCell ref="R82:V82"/>
    <mergeCell ref="X82:AB82"/>
    <mergeCell ref="AC82:AG82"/>
    <mergeCell ref="AI72:AM72"/>
    <mergeCell ref="AN72:AR72"/>
    <mergeCell ref="B81:K81"/>
    <mergeCell ref="M81:V81"/>
    <mergeCell ref="X81:AG81"/>
    <mergeCell ref="AI81:AR81"/>
    <mergeCell ref="B72:F72"/>
    <mergeCell ref="G72:K72"/>
    <mergeCell ref="M72:Q72"/>
    <mergeCell ref="R72:V72"/>
    <mergeCell ref="X72:AB72"/>
    <mergeCell ref="AC72:AG72"/>
    <mergeCell ref="AI62:AM62"/>
    <mergeCell ref="AN62:AR62"/>
    <mergeCell ref="B71:K71"/>
    <mergeCell ref="M71:V71"/>
    <mergeCell ref="X71:AG71"/>
    <mergeCell ref="AI71:AR71"/>
    <mergeCell ref="B62:F62"/>
    <mergeCell ref="G62:K62"/>
    <mergeCell ref="M62:Q62"/>
    <mergeCell ref="R62:V62"/>
    <mergeCell ref="X62:AB62"/>
    <mergeCell ref="AC62:AG62"/>
    <mergeCell ref="AI52:AM52"/>
    <mergeCell ref="AN52:AR52"/>
    <mergeCell ref="B61:K61"/>
    <mergeCell ref="M61:V61"/>
    <mergeCell ref="X61:AG61"/>
    <mergeCell ref="AI61:AR61"/>
    <mergeCell ref="B52:F52"/>
    <mergeCell ref="G52:K52"/>
    <mergeCell ref="M52:Q52"/>
    <mergeCell ref="R52:V52"/>
    <mergeCell ref="X52:AB52"/>
    <mergeCell ref="AC52:AG52"/>
    <mergeCell ref="AI42:AM42"/>
    <mergeCell ref="AN42:AR42"/>
    <mergeCell ref="B51:K51"/>
    <mergeCell ref="M51:V51"/>
    <mergeCell ref="X51:AG51"/>
    <mergeCell ref="AI51:AR51"/>
    <mergeCell ref="B42:F42"/>
    <mergeCell ref="G42:K42"/>
    <mergeCell ref="M42:Q42"/>
    <mergeCell ref="R42:V42"/>
    <mergeCell ref="X42:AB42"/>
    <mergeCell ref="AC42:AG42"/>
    <mergeCell ref="AI32:AM32"/>
    <mergeCell ref="AN32:AR32"/>
    <mergeCell ref="B41:K41"/>
    <mergeCell ref="M41:V41"/>
    <mergeCell ref="X41:AG41"/>
    <mergeCell ref="AI41:AR41"/>
    <mergeCell ref="B32:F32"/>
    <mergeCell ref="G32:K32"/>
    <mergeCell ref="M32:Q32"/>
    <mergeCell ref="R32:V32"/>
    <mergeCell ref="X32:AB32"/>
    <mergeCell ref="AC32:AG32"/>
    <mergeCell ref="AI22:AM22"/>
    <mergeCell ref="AN22:AR22"/>
    <mergeCell ref="B31:K31"/>
    <mergeCell ref="M31:V31"/>
    <mergeCell ref="X31:AG31"/>
    <mergeCell ref="AI31:AR31"/>
    <mergeCell ref="B22:F22"/>
    <mergeCell ref="G22:K22"/>
    <mergeCell ref="M22:Q22"/>
    <mergeCell ref="R22:V22"/>
    <mergeCell ref="X22:AB22"/>
    <mergeCell ref="AC22:AG22"/>
    <mergeCell ref="AI12:AM12"/>
    <mergeCell ref="AN12:AR12"/>
    <mergeCell ref="B21:K21"/>
    <mergeCell ref="M21:V21"/>
    <mergeCell ref="X21:AG21"/>
    <mergeCell ref="AI21:AR21"/>
    <mergeCell ref="B12:F12"/>
    <mergeCell ref="G12:K12"/>
    <mergeCell ref="M12:Q12"/>
    <mergeCell ref="R12:V12"/>
    <mergeCell ref="X12:AB12"/>
    <mergeCell ref="AC12:AG12"/>
    <mergeCell ref="AI2:AM2"/>
    <mergeCell ref="AN2:AR2"/>
    <mergeCell ref="B11:K11"/>
    <mergeCell ref="M11:V11"/>
    <mergeCell ref="X11:AG11"/>
    <mergeCell ref="AI11:AR11"/>
    <mergeCell ref="B1:K1"/>
    <mergeCell ref="M1:V1"/>
    <mergeCell ref="X1:AG1"/>
    <mergeCell ref="AI1:AR1"/>
    <mergeCell ref="B2:F2"/>
    <mergeCell ref="G2:K2"/>
    <mergeCell ref="M2:Q2"/>
    <mergeCell ref="R2:V2"/>
    <mergeCell ref="X2:AB2"/>
    <mergeCell ref="AC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speech</vt:lpstr>
      <vt:lpstr>Voice</vt:lpstr>
      <vt:lpstr>t0.4</vt:lpstr>
      <vt:lpstr>t0.7</vt:lpstr>
      <vt:lpstr>t0.95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2019-05-17T13:56:52Z</dcterms:created>
  <dcterms:modified xsi:type="dcterms:W3CDTF">2019-05-23T03:54:38Z</dcterms:modified>
</cp:coreProperties>
</file>