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eid/Desktop/waqs/QUIC-vs-TCP-A-Performance-Evaluation-over-LTE-with-NS-3/Results/"/>
    </mc:Choice>
  </mc:AlternateContent>
  <xr:revisionPtr revIDLastSave="0" documentId="13_ncr:1_{18A5EBEF-0F03-9F4A-ABCC-049AD2190D10}" xr6:coauthVersionLast="47" xr6:coauthVersionMax="47" xr10:uidLastSave="{00000000-0000-0000-0000-000000000000}"/>
  <bookViews>
    <workbookView xWindow="0" yWindow="500" windowWidth="38400" windowHeight="19620" xr2:uid="{25610A07-67B7-2141-A430-FF45769AE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D3" i="1"/>
  <c r="D2" i="1"/>
  <c r="B3" i="1"/>
  <c r="E2" i="1"/>
  <c r="B2" i="1"/>
  <c r="O27" i="1"/>
  <c r="P27" i="1"/>
  <c r="N27" i="1"/>
  <c r="M27" i="1"/>
  <c r="L27" i="1"/>
  <c r="K27" i="1"/>
  <c r="K10" i="1"/>
  <c r="N6" i="1"/>
  <c r="N7" i="1"/>
  <c r="N8" i="1"/>
  <c r="N9" i="1"/>
  <c r="N5" i="1"/>
  <c r="N10" i="1" s="1"/>
  <c r="L10" i="1"/>
  <c r="M10" i="1"/>
</calcChain>
</file>

<file path=xl/sharedStrings.xml><?xml version="1.0" encoding="utf-8"?>
<sst xmlns="http://schemas.openxmlformats.org/spreadsheetml/2006/main" count="24" uniqueCount="17">
  <si>
    <t>QUIC</t>
  </si>
  <si>
    <t>TCP1</t>
  </si>
  <si>
    <t>TCP2</t>
  </si>
  <si>
    <t>diff between TCPs</t>
  </si>
  <si>
    <t>Flows</t>
  </si>
  <si>
    <t>QUIC Avg. Throughput</t>
  </si>
  <si>
    <t>TCP Avg. Throughput</t>
  </si>
  <si>
    <t>1 QUIC vs. 2 TCP</t>
  </si>
  <si>
    <t>AVERAGE</t>
  </si>
  <si>
    <t>1 QUIC vs. 5 TCP</t>
  </si>
  <si>
    <t>TCP3</t>
  </si>
  <si>
    <t>TCP4</t>
  </si>
  <si>
    <t>TCP5</t>
  </si>
  <si>
    <t>Results</t>
  </si>
  <si>
    <t>QUIC Std. Dev.</t>
  </si>
  <si>
    <t>-</t>
  </si>
  <si>
    <t>TCP 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</si>
</sst>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ourier"/>
    </font>
    <font>
      <sz val="12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9D27-FA2D-724B-92B3-FA3672BC3DF3}">
  <dimension ref="A1:P27"/>
  <sheetViews>
    <sheetView tabSelected="1" zoomScale="120" zoomScaleNormal="120" workbookViewId="0">
      <selection activeCell="E3" sqref="E3"/>
    </sheetView>
  </sheetViews>
  <sheetFormatPr baseColWidth="10" defaultRowHeight="16"/>
  <cols>
    <col min="1" max="1" width="14.5" bestFit="1" customWidth="1"/>
    <col min="2" max="2" width="19.33203125" bestFit="1" customWidth="1"/>
    <col min="3" max="4" width="18.1640625" bestFit="1" customWidth="1"/>
    <col min="5" max="5" width="11.83203125" bestFit="1" customWidth="1"/>
    <col min="9" max="9" width="14.5" bestFit="1" customWidth="1"/>
    <col min="10" max="10" width="9.1640625" bestFit="1" customWidth="1"/>
    <col min="11" max="11" width="9.33203125" bestFit="1" customWidth="1"/>
    <col min="12" max="13" width="10.5" bestFit="1" customWidth="1"/>
    <col min="14" max="14" width="16" bestFit="1" customWidth="1"/>
    <col min="15" max="15" width="9.33203125" bestFit="1" customWidth="1"/>
    <col min="16" max="17" width="10.5" bestFit="1" customWidth="1"/>
    <col min="18" max="18" width="10.83203125" customWidth="1"/>
  </cols>
  <sheetData>
    <row r="1" spans="1:14">
      <c r="A1" t="s">
        <v>4</v>
      </c>
      <c r="B1" t="s">
        <v>5</v>
      </c>
      <c r="C1" t="s">
        <v>14</v>
      </c>
      <c r="D1" t="s">
        <v>6</v>
      </c>
      <c r="E1" t="s">
        <v>16</v>
      </c>
    </row>
    <row r="2" spans="1:14">
      <c r="A2" t="s">
        <v>7</v>
      </c>
      <c r="B2">
        <f>(K5+K6+K7+K8+K9)/5</f>
        <v>2.6130840000000002</v>
      </c>
      <c r="C2" t="s">
        <v>15</v>
      </c>
      <c r="D2">
        <f>(L10+M10)/2</f>
        <v>0.84354590000000007</v>
      </c>
      <c r="E2">
        <f>SQRT(((L5-D2)^2+(L6-D2)^2+(L7-D2)^2+(L8-D2)^2+(L9-D2)^2+(M5-D2)^2+(M6-D2)^2+(M7-D2)^2+(M8-D2)^2+(M9-D2)^2)/10)</f>
        <v>0.13374266168463225</v>
      </c>
    </row>
    <row r="3" spans="1:14">
      <c r="A3" t="s">
        <v>9</v>
      </c>
      <c r="B3">
        <f>(K22+K23+K24+K25+K26)/5</f>
        <v>2.577674</v>
      </c>
      <c r="C3" t="s">
        <v>15</v>
      </c>
      <c r="D3">
        <f>(L27+M27+N27+O27+P27)/5</f>
        <v>0.73980323999999986</v>
      </c>
      <c r="E3">
        <f>SQRT((((L22-D3)^2+(L23-D3)^2+(L24-D3)^2+(L25-D3)^2+(L26-D3)^2+(M22-D3)^2+(M23-D3)^2+(M24-D3)^2+(M25-D3)^2+(M26-D3)^2+(N22-D3)^2+(N23-D3)^2+(N24-D3)^2+(N25-D3)^2+(N26-D3)^2+(O22-D3)^2+(O23-D3)^2+(O24-D3)^2+(O25-D3)^2+(O26-D3)^2+(P22-D3)^2+(P23-D3)^2+(P24-D3)^2+(P25-D3)^2+(P26-D3)^2))/25)</f>
        <v>0.11366588063417449</v>
      </c>
    </row>
    <row r="4" spans="1:14">
      <c r="K4" t="s">
        <v>0</v>
      </c>
      <c r="L4" t="s">
        <v>1</v>
      </c>
      <c r="M4" t="s">
        <v>2</v>
      </c>
      <c r="N4" t="s">
        <v>3</v>
      </c>
    </row>
    <row r="5" spans="1:14" ht="17">
      <c r="K5" s="1">
        <v>2.4217399999999998</v>
      </c>
      <c r="L5" s="1">
        <v>0.85395500000000002</v>
      </c>
      <c r="M5" s="2">
        <v>0.78020199999999995</v>
      </c>
      <c r="N5" s="2">
        <f>ABS(L5-M5)</f>
        <v>7.3753000000000069E-2</v>
      </c>
    </row>
    <row r="6" spans="1:14" ht="17">
      <c r="K6" s="1">
        <v>2.69875</v>
      </c>
      <c r="L6" s="1">
        <v>1.0101899999999999</v>
      </c>
      <c r="M6" s="1">
        <v>1.1413800000000001</v>
      </c>
      <c r="N6" s="2">
        <f t="shared" ref="N6:N9" si="0">ABS(L6-M6)</f>
        <v>0.13119000000000014</v>
      </c>
    </row>
    <row r="7" spans="1:14" ht="17">
      <c r="I7" s="4" t="s">
        <v>7</v>
      </c>
      <c r="K7" s="1">
        <v>2.48976</v>
      </c>
      <c r="L7" s="1">
        <v>0.703013</v>
      </c>
      <c r="M7" s="1">
        <v>0.89013799999999998</v>
      </c>
      <c r="N7" s="2">
        <f t="shared" si="0"/>
        <v>0.18712499999999999</v>
      </c>
    </row>
    <row r="8" spans="1:14" ht="17">
      <c r="K8" s="1">
        <v>2.6754799999999999</v>
      </c>
      <c r="L8" s="1">
        <v>0.76369299999999996</v>
      </c>
      <c r="M8" s="2">
        <v>0.78327500000000005</v>
      </c>
      <c r="N8" s="2">
        <f t="shared" si="0"/>
        <v>1.9582000000000099E-2</v>
      </c>
    </row>
    <row r="9" spans="1:14" ht="17">
      <c r="K9" s="1">
        <v>2.77969</v>
      </c>
      <c r="L9" s="1">
        <v>0.82759400000000005</v>
      </c>
      <c r="M9" s="1">
        <v>0.68201900000000004</v>
      </c>
      <c r="N9" s="2">
        <f t="shared" si="0"/>
        <v>0.14557500000000001</v>
      </c>
    </row>
    <row r="10" spans="1:14">
      <c r="J10" t="s">
        <v>8</v>
      </c>
      <c r="K10" s="3">
        <f>(K5+K6+K7+K8+K9)/5</f>
        <v>2.6130840000000002</v>
      </c>
      <c r="L10" s="3">
        <f t="shared" ref="L10:N10" si="1">(L5+L6+L7+L8+L9)/5</f>
        <v>0.83168900000000012</v>
      </c>
      <c r="M10" s="3">
        <f t="shared" si="1"/>
        <v>0.85540280000000002</v>
      </c>
      <c r="N10" s="3">
        <f t="shared" si="1"/>
        <v>0.11144500000000006</v>
      </c>
    </row>
    <row r="13" spans="1:14">
      <c r="I13" t="s">
        <v>13</v>
      </c>
    </row>
    <row r="21" spans="9:16">
      <c r="K21" t="s">
        <v>0</v>
      </c>
      <c r="L21" t="s">
        <v>1</v>
      </c>
      <c r="M21" t="s">
        <v>2</v>
      </c>
      <c r="N21" t="s">
        <v>10</v>
      </c>
      <c r="O21" t="s">
        <v>11</v>
      </c>
      <c r="P21" t="s">
        <v>12</v>
      </c>
    </row>
    <row r="22" spans="9:16" ht="17">
      <c r="K22" s="1">
        <v>2.5026299999999999</v>
      </c>
      <c r="L22" s="1">
        <v>0.77433399999999997</v>
      </c>
      <c r="M22" s="1">
        <v>0.50716300000000003</v>
      </c>
      <c r="N22" s="1">
        <v>0.91432599999999997</v>
      </c>
      <c r="O22" s="1">
        <v>0.90080199999999999</v>
      </c>
      <c r="P22" s="1">
        <v>0.65424199999999999</v>
      </c>
    </row>
    <row r="23" spans="9:16" ht="17">
      <c r="K23" s="1">
        <v>2.6126999999999998</v>
      </c>
      <c r="L23" s="1">
        <v>0.61682899999999996</v>
      </c>
      <c r="M23" s="1">
        <v>0.88797300000000001</v>
      </c>
      <c r="N23" s="1">
        <v>0.82106199999999996</v>
      </c>
      <c r="O23" s="1">
        <v>0.90133600000000003</v>
      </c>
      <c r="P23" s="1">
        <v>0.76744500000000004</v>
      </c>
    </row>
    <row r="24" spans="9:16" ht="17">
      <c r="I24" s="4" t="s">
        <v>9</v>
      </c>
      <c r="K24" s="1">
        <v>2.48956</v>
      </c>
      <c r="L24" s="1">
        <v>0.71396499999999996</v>
      </c>
      <c r="M24" s="1">
        <v>0.65545900000000001</v>
      </c>
      <c r="N24" s="1">
        <v>0.59903399999999996</v>
      </c>
      <c r="O24" s="1">
        <v>0.73914400000000002</v>
      </c>
      <c r="P24" s="1">
        <v>0.67094900000000002</v>
      </c>
    </row>
    <row r="25" spans="9:16" ht="17">
      <c r="K25" s="1">
        <v>2.6067200000000001</v>
      </c>
      <c r="L25" s="1">
        <v>0.78663799999999995</v>
      </c>
      <c r="M25" s="1">
        <v>0.85179000000000005</v>
      </c>
      <c r="N25" s="1">
        <v>0.74452499999999999</v>
      </c>
      <c r="O25" s="1">
        <v>0.75961900000000004</v>
      </c>
      <c r="P25" s="1">
        <v>0.59774700000000003</v>
      </c>
    </row>
    <row r="26" spans="9:16" ht="17">
      <c r="K26" s="1">
        <v>2.6767599999999998</v>
      </c>
      <c r="L26" s="1">
        <v>0.52345799999999998</v>
      </c>
      <c r="M26" s="1">
        <v>0.69261899999999998</v>
      </c>
      <c r="N26" s="1">
        <v>0.75751000000000002</v>
      </c>
      <c r="O26" s="1">
        <v>0.81011</v>
      </c>
      <c r="P26" s="1">
        <v>0.84700200000000003</v>
      </c>
    </row>
    <row r="27" spans="9:16">
      <c r="J27" t="s">
        <v>8</v>
      </c>
      <c r="K27" s="3">
        <f>(K22+K23+K24+K25+K26)/5</f>
        <v>2.577674</v>
      </c>
      <c r="L27" s="3">
        <f t="shared" ref="L27" si="2">(L22+L23+L24+L25+L26)/5</f>
        <v>0.6830447999999999</v>
      </c>
      <c r="M27" s="3">
        <f t="shared" ref="M27:N27" si="3">(M22+M23+M24+M25+M26)/5</f>
        <v>0.7190008</v>
      </c>
      <c r="N27" s="3">
        <f t="shared" si="3"/>
        <v>0.76729139999999996</v>
      </c>
      <c r="O27" s="3">
        <f t="shared" ref="O27" si="4">(O22+O23+O24+O25+O26)/5</f>
        <v>0.82220219999999988</v>
      </c>
      <c r="P27" s="3">
        <f t="shared" ref="P27" si="5">(P22+P23+P24+P25+P26)/5</f>
        <v>0.70747699999999991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Eid</dc:creator>
  <cp:lastModifiedBy>Muhammad Eid</cp:lastModifiedBy>
  <dcterms:created xsi:type="dcterms:W3CDTF">2024-03-21T11:49:27Z</dcterms:created>
  <dcterms:modified xsi:type="dcterms:W3CDTF">2024-03-21T13:19:51Z</dcterms:modified>
</cp:coreProperties>
</file>