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ylap\Desktop\Amazon Sales Dashboard\"/>
    </mc:Choice>
  </mc:AlternateContent>
  <xr:revisionPtr revIDLastSave="0" documentId="13_ncr:1_{7A7527AF-0D85-457A-B2E6-39C8E126CDC8}" xr6:coauthVersionLast="47" xr6:coauthVersionMax="47" xr10:uidLastSave="{00000000-0000-0000-0000-000000000000}"/>
  <bookViews>
    <workbookView xWindow="-108" yWindow="-108" windowWidth="23256" windowHeight="12456" firstSheet="1" activeTab="3" xr2:uid="{53CCB541-2AAC-40D0-A20B-7D88D49C2979}"/>
  </bookViews>
  <sheets>
    <sheet name="Amazon Sales Data 2025" sheetId="2" r:id="rId1"/>
    <sheet name="Amazon Sales Data Cleaning" sheetId="4" r:id="rId2"/>
    <sheet name="Pivot Table" sheetId="1" r:id="rId3"/>
    <sheet name="Dashboard" sheetId="3" r:id="rId4"/>
  </sheets>
  <definedNames>
    <definedName name="ExternalData_1" localSheetId="0" hidden="1">'Amazon Sales Data 2025'!$C$4:$M$254</definedName>
    <definedName name="ExternalData_2" localSheetId="1" hidden="1">'Amazon Sales Data Cleaning'!$C$3:$P$253</definedName>
    <definedName name="Slicer_Category">#N/A</definedName>
    <definedName name="Slicer_Month">#N/A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4" i="4" l="1"/>
  <c r="E199" i="4"/>
  <c r="E52" i="4"/>
  <c r="E69" i="4"/>
  <c r="E148" i="4"/>
  <c r="E165" i="4"/>
  <c r="E189" i="4"/>
  <c r="E119" i="4"/>
  <c r="E140" i="4"/>
  <c r="E154" i="4"/>
  <c r="E59" i="4"/>
  <c r="E158" i="4"/>
  <c r="E117" i="4"/>
  <c r="E124" i="4"/>
  <c r="E72" i="4"/>
  <c r="E101" i="4"/>
  <c r="E248" i="4"/>
  <c r="E29" i="4"/>
  <c r="E208" i="4"/>
  <c r="E135" i="4"/>
  <c r="E11" i="4"/>
  <c r="E136" i="4"/>
  <c r="E85" i="4"/>
  <c r="E214" i="4"/>
  <c r="E120" i="4"/>
  <c r="E48" i="4"/>
  <c r="E21" i="4"/>
  <c r="E5" i="4"/>
  <c r="E43" i="4"/>
  <c r="E30" i="4"/>
  <c r="E215" i="4"/>
  <c r="E149" i="4"/>
  <c r="E8" i="4"/>
  <c r="E250" i="4"/>
  <c r="E251" i="4"/>
  <c r="E26" i="4"/>
  <c r="E54" i="4"/>
  <c r="E228" i="4"/>
  <c r="E121" i="4"/>
  <c r="E229" i="4"/>
  <c r="E73" i="4"/>
  <c r="E186" i="4"/>
  <c r="E23" i="4"/>
  <c r="E216" i="4"/>
  <c r="E172" i="4"/>
  <c r="E131" i="4"/>
  <c r="E230" i="4"/>
  <c r="E39" i="4"/>
  <c r="E63" i="4"/>
  <c r="E166" i="4"/>
  <c r="E70" i="4"/>
  <c r="E94" i="4"/>
  <c r="E217" i="4"/>
  <c r="E173" i="4"/>
  <c r="E174" i="4"/>
  <c r="E193" i="4"/>
  <c r="E175" i="4"/>
  <c r="E159" i="4"/>
  <c r="E249" i="4"/>
  <c r="E155" i="4"/>
  <c r="E152" i="4"/>
  <c r="E31" i="4"/>
  <c r="E237" i="4"/>
  <c r="E46" i="4"/>
  <c r="E179" i="4"/>
  <c r="E167" i="4"/>
  <c r="E243" i="4"/>
  <c r="E86" i="4"/>
  <c r="E98" i="4"/>
  <c r="E150" i="4"/>
  <c r="E180" i="4"/>
  <c r="E137" i="4"/>
  <c r="E74" i="4"/>
  <c r="E222" i="4"/>
  <c r="E102" i="4"/>
  <c r="E95" i="4"/>
  <c r="E200" i="4"/>
  <c r="E190" i="4"/>
  <c r="E146" i="4"/>
  <c r="E87" i="4"/>
  <c r="E103" i="4"/>
  <c r="E96" i="4"/>
  <c r="E109" i="4"/>
  <c r="E49" i="4"/>
  <c r="E14" i="4"/>
  <c r="E99" i="4"/>
  <c r="E160" i="4"/>
  <c r="E15" i="4"/>
  <c r="E231" i="4"/>
  <c r="E218" i="4"/>
  <c r="E6" i="4"/>
  <c r="E176" i="4"/>
  <c r="E132" i="4"/>
  <c r="E223" i="4"/>
  <c r="E60" i="4"/>
  <c r="E238" i="4"/>
  <c r="E224" i="4"/>
  <c r="E50" i="4"/>
  <c r="E64" i="4"/>
  <c r="E47" i="4"/>
  <c r="E75" i="4"/>
  <c r="E110" i="4"/>
  <c r="E168" i="4"/>
  <c r="E82" i="4"/>
  <c r="E181" i="4"/>
  <c r="E177" i="4"/>
  <c r="E194" i="4"/>
  <c r="E182" i="4"/>
  <c r="E187" i="4"/>
  <c r="E65" i="4"/>
  <c r="E244" i="4"/>
  <c r="E133" i="4"/>
  <c r="E195" i="4"/>
  <c r="E88" i="4"/>
  <c r="E204" i="4"/>
  <c r="E196" i="4"/>
  <c r="E106" i="4"/>
  <c r="E32" i="4"/>
  <c r="E183" i="4"/>
  <c r="E55" i="4"/>
  <c r="E66" i="4"/>
  <c r="E234" i="4"/>
  <c r="E89" i="4"/>
  <c r="E33" i="4"/>
  <c r="E90" i="4"/>
  <c r="E9" i="4"/>
  <c r="E67" i="4"/>
  <c r="E211" i="4"/>
  <c r="E104" i="4"/>
  <c r="E34" i="4"/>
  <c r="E105" i="4"/>
  <c r="E138" i="4"/>
  <c r="E91" i="4"/>
  <c r="E22" i="4"/>
  <c r="E35" i="4"/>
  <c r="E40" i="4"/>
  <c r="E201" i="4"/>
  <c r="E41" i="4"/>
  <c r="E191" i="4"/>
  <c r="E197" i="4"/>
  <c r="E205" i="4"/>
  <c r="E178" i="4"/>
  <c r="E245" i="4"/>
  <c r="E107" i="4"/>
  <c r="E141" i="4"/>
  <c r="E225" i="4"/>
  <c r="E12" i="4"/>
  <c r="E16" i="4"/>
  <c r="E202" i="4"/>
  <c r="E24" i="4"/>
  <c r="E235" i="4"/>
  <c r="E111" i="4"/>
  <c r="E92" i="4"/>
  <c r="E118" i="4"/>
  <c r="E13" i="4"/>
  <c r="E184" i="4"/>
  <c r="E25" i="4"/>
  <c r="E97" i="4"/>
  <c r="E56" i="4"/>
  <c r="E17" i="4"/>
  <c r="E83" i="4"/>
  <c r="E27" i="4"/>
  <c r="E76" i="4"/>
  <c r="E100" i="4"/>
  <c r="E169" i="4"/>
  <c r="E239" i="4"/>
  <c r="E203" i="4"/>
  <c r="E219" i="4"/>
  <c r="E134" i="4"/>
  <c r="E112" i="4"/>
  <c r="E113" i="4"/>
  <c r="E156" i="4"/>
  <c r="E114" i="4"/>
  <c r="E161" i="4"/>
  <c r="E220" i="4"/>
  <c r="E233" i="4"/>
  <c r="E170" i="4"/>
  <c r="E18" i="4"/>
  <c r="E226" i="4"/>
  <c r="E125" i="4"/>
  <c r="E123" i="4"/>
  <c r="E252" i="4"/>
  <c r="E227" i="4"/>
  <c r="E61" i="4"/>
  <c r="E209" i="4"/>
  <c r="E122" i="4"/>
  <c r="E162" i="4"/>
  <c r="E51" i="4"/>
  <c r="E36" i="4"/>
  <c r="E93" i="4"/>
  <c r="E115" i="4"/>
  <c r="E246" i="4"/>
  <c r="E240" i="4"/>
  <c r="E77" i="4"/>
  <c r="E151" i="4"/>
  <c r="E126" i="4"/>
  <c r="E157" i="4"/>
  <c r="E78" i="4"/>
  <c r="E84" i="4"/>
  <c r="E37" i="4"/>
  <c r="E7" i="4"/>
  <c r="E80" i="4"/>
  <c r="E81" i="4"/>
  <c r="E142" i="4"/>
  <c r="E108" i="4"/>
  <c r="E44" i="4"/>
  <c r="E206" i="4"/>
  <c r="E4" i="4"/>
  <c r="E236" i="4"/>
  <c r="E212" i="4"/>
  <c r="E163" i="4"/>
  <c r="E147" i="4"/>
  <c r="E19" i="4"/>
  <c r="E68" i="4"/>
  <c r="E139" i="4"/>
  <c r="E232" i="4"/>
  <c r="E198" i="4"/>
  <c r="E53" i="4"/>
  <c r="E62" i="4"/>
  <c r="E38" i="4"/>
  <c r="E116" i="4"/>
  <c r="E57" i="4"/>
  <c r="E221" i="4"/>
  <c r="E192" i="4"/>
  <c r="E153" i="4"/>
  <c r="E127" i="4"/>
  <c r="E253" i="4"/>
  <c r="E45" i="4"/>
  <c r="E207" i="4"/>
  <c r="E247" i="4"/>
  <c r="E58" i="4"/>
  <c r="E171" i="4"/>
  <c r="E79" i="4"/>
  <c r="E143" i="4"/>
  <c r="E213" i="4"/>
  <c r="E128" i="4"/>
  <c r="E42" i="4"/>
  <c r="E185" i="4"/>
  <c r="E210" i="4"/>
  <c r="E28" i="4"/>
  <c r="E241" i="4"/>
  <c r="E144" i="4"/>
  <c r="E129" i="4"/>
  <c r="E20" i="4"/>
  <c r="E10" i="4"/>
  <c r="E188" i="4"/>
  <c r="E242" i="4"/>
  <c r="E130" i="4"/>
  <c r="E145" i="4"/>
  <c r="E71" i="4"/>
  <c r="K164" i="4"/>
  <c r="K199" i="4"/>
  <c r="M199" i="4" s="1"/>
  <c r="K52" i="4"/>
  <c r="M52" i="4" s="1"/>
  <c r="K69" i="4"/>
  <c r="K148" i="4"/>
  <c r="K165" i="4"/>
  <c r="K189" i="4"/>
  <c r="K119" i="4"/>
  <c r="M119" i="4" s="1"/>
  <c r="K140" i="4"/>
  <c r="K154" i="4"/>
  <c r="K59" i="4"/>
  <c r="K158" i="4"/>
  <c r="K117" i="4"/>
  <c r="K124" i="4"/>
  <c r="M124" i="4" s="1"/>
  <c r="K72" i="4"/>
  <c r="M72" i="4" s="1"/>
  <c r="K101" i="4"/>
  <c r="K248" i="4"/>
  <c r="K29" i="4"/>
  <c r="K208" i="4"/>
  <c r="K135" i="4"/>
  <c r="M135" i="4" s="1"/>
  <c r="K11" i="4"/>
  <c r="K136" i="4"/>
  <c r="K85" i="4"/>
  <c r="K214" i="4"/>
  <c r="K120" i="4"/>
  <c r="K48" i="4"/>
  <c r="M48" i="4" s="1"/>
  <c r="K21" i="4"/>
  <c r="M21" i="4" s="1"/>
  <c r="K5" i="4"/>
  <c r="K43" i="4"/>
  <c r="K30" i="4"/>
  <c r="K215" i="4"/>
  <c r="K149" i="4"/>
  <c r="M149" i="4" s="1"/>
  <c r="K8" i="4"/>
  <c r="K250" i="4"/>
  <c r="K251" i="4"/>
  <c r="K26" i="4"/>
  <c r="K54" i="4"/>
  <c r="K228" i="4"/>
  <c r="M228" i="4" s="1"/>
  <c r="K121" i="4"/>
  <c r="M121" i="4" s="1"/>
  <c r="K229" i="4"/>
  <c r="K73" i="4"/>
  <c r="K186" i="4"/>
  <c r="K23" i="4"/>
  <c r="K216" i="4"/>
  <c r="M216" i="4" s="1"/>
  <c r="K172" i="4"/>
  <c r="K131" i="4"/>
  <c r="K230" i="4"/>
  <c r="K39" i="4"/>
  <c r="K63" i="4"/>
  <c r="K166" i="4"/>
  <c r="M166" i="4" s="1"/>
  <c r="K70" i="4"/>
  <c r="M70" i="4" s="1"/>
  <c r="K94" i="4"/>
  <c r="K217" i="4"/>
  <c r="K173" i="4"/>
  <c r="K174" i="4"/>
  <c r="K193" i="4"/>
  <c r="M193" i="4" s="1"/>
  <c r="K175" i="4"/>
  <c r="K159" i="4"/>
  <c r="K249" i="4"/>
  <c r="K155" i="4"/>
  <c r="K152" i="4"/>
  <c r="K31" i="4"/>
  <c r="M31" i="4" s="1"/>
  <c r="K237" i="4"/>
  <c r="M237" i="4" s="1"/>
  <c r="K46" i="4"/>
  <c r="K179" i="4"/>
  <c r="K167" i="4"/>
  <c r="K243" i="4"/>
  <c r="K86" i="4"/>
  <c r="M86" i="4" s="1"/>
  <c r="K98" i="4"/>
  <c r="K150" i="4"/>
  <c r="K180" i="4"/>
  <c r="K137" i="4"/>
  <c r="K74" i="4"/>
  <c r="K222" i="4"/>
  <c r="M222" i="4" s="1"/>
  <c r="K102" i="4"/>
  <c r="M102" i="4" s="1"/>
  <c r="K95" i="4"/>
  <c r="K200" i="4"/>
  <c r="K190" i="4"/>
  <c r="K146" i="4"/>
  <c r="K87" i="4"/>
  <c r="M87" i="4" s="1"/>
  <c r="K103" i="4"/>
  <c r="K96" i="4"/>
  <c r="K109" i="4"/>
  <c r="K49" i="4"/>
  <c r="K14" i="4"/>
  <c r="K99" i="4"/>
  <c r="M99" i="4" s="1"/>
  <c r="K160" i="4"/>
  <c r="M160" i="4" s="1"/>
  <c r="K15" i="4"/>
  <c r="K231" i="4"/>
  <c r="K218" i="4"/>
  <c r="K6" i="4"/>
  <c r="K176" i="4"/>
  <c r="M176" i="4" s="1"/>
  <c r="K132" i="4"/>
  <c r="K223" i="4"/>
  <c r="K60" i="4"/>
  <c r="K238" i="4"/>
  <c r="K224" i="4"/>
  <c r="K50" i="4"/>
  <c r="M50" i="4" s="1"/>
  <c r="K64" i="4"/>
  <c r="M64" i="4" s="1"/>
  <c r="K47" i="4"/>
  <c r="K75" i="4"/>
  <c r="K110" i="4"/>
  <c r="K168" i="4"/>
  <c r="K82" i="4"/>
  <c r="M82" i="4" s="1"/>
  <c r="K181" i="4"/>
  <c r="K177" i="4"/>
  <c r="K194" i="4"/>
  <c r="K182" i="4"/>
  <c r="K187" i="4"/>
  <c r="K65" i="4"/>
  <c r="M65" i="4" s="1"/>
  <c r="K244" i="4"/>
  <c r="M244" i="4" s="1"/>
  <c r="K133" i="4"/>
  <c r="K195" i="4"/>
  <c r="K88" i="4"/>
  <c r="K204" i="4"/>
  <c r="K196" i="4"/>
  <c r="M196" i="4" s="1"/>
  <c r="K106" i="4"/>
  <c r="K32" i="4"/>
  <c r="K183" i="4"/>
  <c r="K55" i="4"/>
  <c r="K66" i="4"/>
  <c r="K234" i="4"/>
  <c r="M234" i="4" s="1"/>
  <c r="K89" i="4"/>
  <c r="M89" i="4" s="1"/>
  <c r="K33" i="4"/>
  <c r="K90" i="4"/>
  <c r="K9" i="4"/>
  <c r="K67" i="4"/>
  <c r="K211" i="4"/>
  <c r="M211" i="4" s="1"/>
  <c r="K104" i="4"/>
  <c r="K34" i="4"/>
  <c r="K105" i="4"/>
  <c r="K138" i="4"/>
  <c r="K91" i="4"/>
  <c r="K22" i="4"/>
  <c r="M22" i="4" s="1"/>
  <c r="K35" i="4"/>
  <c r="M35" i="4" s="1"/>
  <c r="K40" i="4"/>
  <c r="K201" i="4"/>
  <c r="K41" i="4"/>
  <c r="K191" i="4"/>
  <c r="K197" i="4"/>
  <c r="M197" i="4" s="1"/>
  <c r="K205" i="4"/>
  <c r="K178" i="4"/>
  <c r="K245" i="4"/>
  <c r="K107" i="4"/>
  <c r="K141" i="4"/>
  <c r="K225" i="4"/>
  <c r="M225" i="4" s="1"/>
  <c r="K12" i="4"/>
  <c r="M12" i="4" s="1"/>
  <c r="K16" i="4"/>
  <c r="K202" i="4"/>
  <c r="K24" i="4"/>
  <c r="K235" i="4"/>
  <c r="K111" i="4"/>
  <c r="M111" i="4" s="1"/>
  <c r="K92" i="4"/>
  <c r="K118" i="4"/>
  <c r="K13" i="4"/>
  <c r="K184" i="4"/>
  <c r="K25" i="4"/>
  <c r="K97" i="4"/>
  <c r="M97" i="4" s="1"/>
  <c r="K56" i="4"/>
  <c r="M56" i="4" s="1"/>
  <c r="K17" i="4"/>
  <c r="K83" i="4"/>
  <c r="K27" i="4"/>
  <c r="K76" i="4"/>
  <c r="K100" i="4"/>
  <c r="M100" i="4" s="1"/>
  <c r="K169" i="4"/>
  <c r="K239" i="4"/>
  <c r="K203" i="4"/>
  <c r="K219" i="4"/>
  <c r="K134" i="4"/>
  <c r="K112" i="4"/>
  <c r="M112" i="4" s="1"/>
  <c r="K113" i="4"/>
  <c r="M113" i="4" s="1"/>
  <c r="K156" i="4"/>
  <c r="K114" i="4"/>
  <c r="K161" i="4"/>
  <c r="K220" i="4"/>
  <c r="K233" i="4"/>
  <c r="M233" i="4" s="1"/>
  <c r="K170" i="4"/>
  <c r="K18" i="4"/>
  <c r="K226" i="4"/>
  <c r="K125" i="4"/>
  <c r="K123" i="4"/>
  <c r="K252" i="4"/>
  <c r="M252" i="4" s="1"/>
  <c r="K227" i="4"/>
  <c r="M227" i="4" s="1"/>
  <c r="K61" i="4"/>
  <c r="K209" i="4"/>
  <c r="K122" i="4"/>
  <c r="K162" i="4"/>
  <c r="K51" i="4"/>
  <c r="M51" i="4" s="1"/>
  <c r="K36" i="4"/>
  <c r="K93" i="4"/>
  <c r="K115" i="4"/>
  <c r="K246" i="4"/>
  <c r="K240" i="4"/>
  <c r="K77" i="4"/>
  <c r="M77" i="4" s="1"/>
  <c r="K151" i="4"/>
  <c r="M151" i="4" s="1"/>
  <c r="K126" i="4"/>
  <c r="K157" i="4"/>
  <c r="K78" i="4"/>
  <c r="K84" i="4"/>
  <c r="K37" i="4"/>
  <c r="M37" i="4" s="1"/>
  <c r="K7" i="4"/>
  <c r="K80" i="4"/>
  <c r="K81" i="4"/>
  <c r="K142" i="4"/>
  <c r="K108" i="4"/>
  <c r="K44" i="4"/>
  <c r="M44" i="4" s="1"/>
  <c r="K206" i="4"/>
  <c r="M206" i="4" s="1"/>
  <c r="K4" i="4"/>
  <c r="K236" i="4"/>
  <c r="K212" i="4"/>
  <c r="K163" i="4"/>
  <c r="K147" i="4"/>
  <c r="M147" i="4" s="1"/>
  <c r="K19" i="4"/>
  <c r="K68" i="4"/>
  <c r="K139" i="4"/>
  <c r="K232" i="4"/>
  <c r="K198" i="4"/>
  <c r="K53" i="4"/>
  <c r="M53" i="4" s="1"/>
  <c r="K62" i="4"/>
  <c r="M62" i="4" s="1"/>
  <c r="K38" i="4"/>
  <c r="K116" i="4"/>
  <c r="K57" i="4"/>
  <c r="K221" i="4"/>
  <c r="K192" i="4"/>
  <c r="M192" i="4" s="1"/>
  <c r="K153" i="4"/>
  <c r="K127" i="4"/>
  <c r="K253" i="4"/>
  <c r="K45" i="4"/>
  <c r="K207" i="4"/>
  <c r="K247" i="4"/>
  <c r="M247" i="4" s="1"/>
  <c r="K58" i="4"/>
  <c r="M58" i="4" s="1"/>
  <c r="K171" i="4"/>
  <c r="K79" i="4"/>
  <c r="K143" i="4"/>
  <c r="K213" i="4"/>
  <c r="K128" i="4"/>
  <c r="M128" i="4" s="1"/>
  <c r="K42" i="4"/>
  <c r="K185" i="4"/>
  <c r="K210" i="4"/>
  <c r="K28" i="4"/>
  <c r="K241" i="4"/>
  <c r="K144" i="4"/>
  <c r="M144" i="4" s="1"/>
  <c r="K129" i="4"/>
  <c r="M129" i="4" s="1"/>
  <c r="K20" i="4"/>
  <c r="K10" i="4"/>
  <c r="K188" i="4"/>
  <c r="K242" i="4"/>
  <c r="K130" i="4"/>
  <c r="M130" i="4" s="1"/>
  <c r="K145" i="4"/>
  <c r="K71" i="4"/>
  <c r="L164" i="4"/>
  <c r="L69" i="4"/>
  <c r="L148" i="4"/>
  <c r="L165" i="4"/>
  <c r="L189" i="4"/>
  <c r="L140" i="4"/>
  <c r="L154" i="4"/>
  <c r="L59" i="4"/>
  <c r="L158" i="4"/>
  <c r="L117" i="4"/>
  <c r="L101" i="4"/>
  <c r="L248" i="4"/>
  <c r="L29" i="4"/>
  <c r="L208" i="4"/>
  <c r="L11" i="4"/>
  <c r="L136" i="4"/>
  <c r="L85" i="4"/>
  <c r="L214" i="4"/>
  <c r="L120" i="4"/>
  <c r="L5" i="4"/>
  <c r="L43" i="4"/>
  <c r="L30" i="4"/>
  <c r="L215" i="4"/>
  <c r="L8" i="4"/>
  <c r="L250" i="4"/>
  <c r="L251" i="4"/>
  <c r="L26" i="4"/>
  <c r="L54" i="4"/>
  <c r="L229" i="4"/>
  <c r="L73" i="4"/>
  <c r="L186" i="4"/>
  <c r="L23" i="4"/>
  <c r="L172" i="4"/>
  <c r="L131" i="4"/>
  <c r="L230" i="4"/>
  <c r="L39" i="4"/>
  <c r="L63" i="4"/>
  <c r="L94" i="4"/>
  <c r="L217" i="4"/>
  <c r="L173" i="4"/>
  <c r="L174" i="4"/>
  <c r="L175" i="4"/>
  <c r="L159" i="4"/>
  <c r="L249" i="4"/>
  <c r="L155" i="4"/>
  <c r="L152" i="4"/>
  <c r="L46" i="4"/>
  <c r="L179" i="4"/>
  <c r="L167" i="4"/>
  <c r="L243" i="4"/>
  <c r="L98" i="4"/>
  <c r="L150" i="4"/>
  <c r="L180" i="4"/>
  <c r="L137" i="4"/>
  <c r="L74" i="4"/>
  <c r="L95" i="4"/>
  <c r="L200" i="4"/>
  <c r="L190" i="4"/>
  <c r="L146" i="4"/>
  <c r="L103" i="4"/>
  <c r="L96" i="4"/>
  <c r="L109" i="4"/>
  <c r="L49" i="4"/>
  <c r="L14" i="4"/>
  <c r="L15" i="4"/>
  <c r="L231" i="4"/>
  <c r="L218" i="4"/>
  <c r="L6" i="4"/>
  <c r="L132" i="4"/>
  <c r="L223" i="4"/>
  <c r="L60" i="4"/>
  <c r="L238" i="4"/>
  <c r="L224" i="4"/>
  <c r="L47" i="4"/>
  <c r="L75" i="4"/>
  <c r="L110" i="4"/>
  <c r="L168" i="4"/>
  <c r="L181" i="4"/>
  <c r="L177" i="4"/>
  <c r="L194" i="4"/>
  <c r="L182" i="4"/>
  <c r="L187" i="4"/>
  <c r="L133" i="4"/>
  <c r="L195" i="4"/>
  <c r="L88" i="4"/>
  <c r="L204" i="4"/>
  <c r="L106" i="4"/>
  <c r="L32" i="4"/>
  <c r="L183" i="4"/>
  <c r="L55" i="4"/>
  <c r="L66" i="4"/>
  <c r="L33" i="4"/>
  <c r="L90" i="4"/>
  <c r="L9" i="4"/>
  <c r="L67" i="4"/>
  <c r="L104" i="4"/>
  <c r="L34" i="4"/>
  <c r="L105" i="4"/>
  <c r="L138" i="4"/>
  <c r="L91" i="4"/>
  <c r="L40" i="4"/>
  <c r="L201" i="4"/>
  <c r="L41" i="4"/>
  <c r="L191" i="4"/>
  <c r="L205" i="4"/>
  <c r="L178" i="4"/>
  <c r="L245" i="4"/>
  <c r="L107" i="4"/>
  <c r="L141" i="4"/>
  <c r="L16" i="4"/>
  <c r="L202" i="4"/>
  <c r="L24" i="4"/>
  <c r="L235" i="4"/>
  <c r="L92" i="4"/>
  <c r="L118" i="4"/>
  <c r="L13" i="4"/>
  <c r="L184" i="4"/>
  <c r="L25" i="4"/>
  <c r="L17" i="4"/>
  <c r="L83" i="4"/>
  <c r="L27" i="4"/>
  <c r="L76" i="4"/>
  <c r="L169" i="4"/>
  <c r="L239" i="4"/>
  <c r="L203" i="4"/>
  <c r="L219" i="4"/>
  <c r="L134" i="4"/>
  <c r="L156" i="4"/>
  <c r="L114" i="4"/>
  <c r="L161" i="4"/>
  <c r="L220" i="4"/>
  <c r="L170" i="4"/>
  <c r="L18" i="4"/>
  <c r="L226" i="4"/>
  <c r="L125" i="4"/>
  <c r="L123" i="4"/>
  <c r="L61" i="4"/>
  <c r="L209" i="4"/>
  <c r="L122" i="4"/>
  <c r="L162" i="4"/>
  <c r="L36" i="4"/>
  <c r="L93" i="4"/>
  <c r="L115" i="4"/>
  <c r="L246" i="4"/>
  <c r="L240" i="4"/>
  <c r="L126" i="4"/>
  <c r="L157" i="4"/>
  <c r="L78" i="4"/>
  <c r="L84" i="4"/>
  <c r="L7" i="4"/>
  <c r="L80" i="4"/>
  <c r="L81" i="4"/>
  <c r="L142" i="4"/>
  <c r="L108" i="4"/>
  <c r="L4" i="4"/>
  <c r="L236" i="4"/>
  <c r="L212" i="4"/>
  <c r="L163" i="4"/>
  <c r="L19" i="4"/>
  <c r="L68" i="4"/>
  <c r="L139" i="4"/>
  <c r="L232" i="4"/>
  <c r="L198" i="4"/>
  <c r="L38" i="4"/>
  <c r="L116" i="4"/>
  <c r="L57" i="4"/>
  <c r="L221" i="4"/>
  <c r="L153" i="4"/>
  <c r="L127" i="4"/>
  <c r="L253" i="4"/>
  <c r="L45" i="4"/>
  <c r="L207" i="4"/>
  <c r="L171" i="4"/>
  <c r="L79" i="4"/>
  <c r="L143" i="4"/>
  <c r="L213" i="4"/>
  <c r="L42" i="4"/>
  <c r="L185" i="4"/>
  <c r="L210" i="4"/>
  <c r="L28" i="4"/>
  <c r="L241" i="4"/>
  <c r="L20" i="4"/>
  <c r="L10" i="4"/>
  <c r="L188" i="4"/>
  <c r="L242" i="4"/>
  <c r="L145" i="4"/>
  <c r="L71" i="4"/>
  <c r="M164" i="4"/>
  <c r="M69" i="4"/>
  <c r="M148" i="4"/>
  <c r="M165" i="4"/>
  <c r="M189" i="4"/>
  <c r="M140" i="4"/>
  <c r="M154" i="4"/>
  <c r="M59" i="4"/>
  <c r="M158" i="4"/>
  <c r="M117" i="4"/>
  <c r="M101" i="4"/>
  <c r="M248" i="4"/>
  <c r="M29" i="4"/>
  <c r="M208" i="4"/>
  <c r="M11" i="4"/>
  <c r="M136" i="4"/>
  <c r="M85" i="4"/>
  <c r="M214" i="4"/>
  <c r="M120" i="4"/>
  <c r="M5" i="4"/>
  <c r="M43" i="4"/>
  <c r="M30" i="4"/>
  <c r="M215" i="4"/>
  <c r="M8" i="4"/>
  <c r="M250" i="4"/>
  <c r="M251" i="4"/>
  <c r="M26" i="4"/>
  <c r="M54" i="4"/>
  <c r="M229" i="4"/>
  <c r="M73" i="4"/>
  <c r="M186" i="4"/>
  <c r="M23" i="4"/>
  <c r="M172" i="4"/>
  <c r="M131" i="4"/>
  <c r="M230" i="4"/>
  <c r="M39" i="4"/>
  <c r="M63" i="4"/>
  <c r="M94" i="4"/>
  <c r="M217" i="4"/>
  <c r="M173" i="4"/>
  <c r="M174" i="4"/>
  <c r="M175" i="4"/>
  <c r="M159" i="4"/>
  <c r="M249" i="4"/>
  <c r="M155" i="4"/>
  <c r="M152" i="4"/>
  <c r="M46" i="4"/>
  <c r="M179" i="4"/>
  <c r="M167" i="4"/>
  <c r="M243" i="4"/>
  <c r="M98" i="4"/>
  <c r="M150" i="4"/>
  <c r="M180" i="4"/>
  <c r="M137" i="4"/>
  <c r="M74" i="4"/>
  <c r="M95" i="4"/>
  <c r="M200" i="4"/>
  <c r="M190" i="4"/>
  <c r="M146" i="4"/>
  <c r="M103" i="4"/>
  <c r="M96" i="4"/>
  <c r="M109" i="4"/>
  <c r="M49" i="4"/>
  <c r="M14" i="4"/>
  <c r="M15" i="4"/>
  <c r="M231" i="4"/>
  <c r="M218" i="4"/>
  <c r="M6" i="4"/>
  <c r="M132" i="4"/>
  <c r="M223" i="4"/>
  <c r="M60" i="4"/>
  <c r="M238" i="4"/>
  <c r="M224" i="4"/>
  <c r="M47" i="4"/>
  <c r="M75" i="4"/>
  <c r="M110" i="4"/>
  <c r="M168" i="4"/>
  <c r="M181" i="4"/>
  <c r="M177" i="4"/>
  <c r="M194" i="4"/>
  <c r="M182" i="4"/>
  <c r="M187" i="4"/>
  <c r="M133" i="4"/>
  <c r="M195" i="4"/>
  <c r="M88" i="4"/>
  <c r="M204" i="4"/>
  <c r="M106" i="4"/>
  <c r="M32" i="4"/>
  <c r="M183" i="4"/>
  <c r="M55" i="4"/>
  <c r="M66" i="4"/>
  <c r="M33" i="4"/>
  <c r="M90" i="4"/>
  <c r="M9" i="4"/>
  <c r="M67" i="4"/>
  <c r="M104" i="4"/>
  <c r="M34" i="4"/>
  <c r="M105" i="4"/>
  <c r="M138" i="4"/>
  <c r="M91" i="4"/>
  <c r="M40" i="4"/>
  <c r="M201" i="4"/>
  <c r="M41" i="4"/>
  <c r="M191" i="4"/>
  <c r="M205" i="4"/>
  <c r="M178" i="4"/>
  <c r="M245" i="4"/>
  <c r="M107" i="4"/>
  <c r="M141" i="4"/>
  <c r="M16" i="4"/>
  <c r="M202" i="4"/>
  <c r="M24" i="4"/>
  <c r="M235" i="4"/>
  <c r="M92" i="4"/>
  <c r="M118" i="4"/>
  <c r="M13" i="4"/>
  <c r="M184" i="4"/>
  <c r="M25" i="4"/>
  <c r="M17" i="4"/>
  <c r="M83" i="4"/>
  <c r="M27" i="4"/>
  <c r="M76" i="4"/>
  <c r="M169" i="4"/>
  <c r="M239" i="4"/>
  <c r="M203" i="4"/>
  <c r="M219" i="4"/>
  <c r="M134" i="4"/>
  <c r="M156" i="4"/>
  <c r="M114" i="4"/>
  <c r="M161" i="4"/>
  <c r="M220" i="4"/>
  <c r="M170" i="4"/>
  <c r="M18" i="4"/>
  <c r="M226" i="4"/>
  <c r="M125" i="4"/>
  <c r="M123" i="4"/>
  <c r="M61" i="4"/>
  <c r="M209" i="4"/>
  <c r="M122" i="4"/>
  <c r="M162" i="4"/>
  <c r="M36" i="4"/>
  <c r="M93" i="4"/>
  <c r="M115" i="4"/>
  <c r="M246" i="4"/>
  <c r="M240" i="4"/>
  <c r="M126" i="4"/>
  <c r="M157" i="4"/>
  <c r="M78" i="4"/>
  <c r="M84" i="4"/>
  <c r="M7" i="4"/>
  <c r="M80" i="4"/>
  <c r="M81" i="4"/>
  <c r="M142" i="4"/>
  <c r="M108" i="4"/>
  <c r="M4" i="4"/>
  <c r="M236" i="4"/>
  <c r="M212" i="4"/>
  <c r="M163" i="4"/>
  <c r="M19" i="4"/>
  <c r="M68" i="4"/>
  <c r="M139" i="4"/>
  <c r="M232" i="4"/>
  <c r="M198" i="4"/>
  <c r="M38" i="4"/>
  <c r="M116" i="4"/>
  <c r="M57" i="4"/>
  <c r="M221" i="4"/>
  <c r="M153" i="4"/>
  <c r="M127" i="4"/>
  <c r="M253" i="4"/>
  <c r="M45" i="4"/>
  <c r="M207" i="4"/>
  <c r="M171" i="4"/>
  <c r="M79" i="4"/>
  <c r="M143" i="4"/>
  <c r="M213" i="4"/>
  <c r="M42" i="4"/>
  <c r="M185" i="4"/>
  <c r="M210" i="4"/>
  <c r="M28" i="4"/>
  <c r="M241" i="4"/>
  <c r="M20" i="4"/>
  <c r="M10" i="4"/>
  <c r="M188" i="4"/>
  <c r="M242" i="4"/>
  <c r="M145" i="4"/>
  <c r="M71" i="4"/>
  <c r="D21" i="1"/>
  <c r="B21" i="1"/>
  <c r="E15" i="1"/>
  <c r="L129" i="4" l="1"/>
  <c r="L58" i="4"/>
  <c r="L62" i="4"/>
  <c r="L206" i="4"/>
  <c r="L151" i="4"/>
  <c r="L227" i="4"/>
  <c r="L113" i="4"/>
  <c r="L56" i="4"/>
  <c r="L12" i="4"/>
  <c r="L35" i="4"/>
  <c r="L89" i="4"/>
  <c r="L244" i="4"/>
  <c r="L64" i="4"/>
  <c r="L160" i="4"/>
  <c r="L102" i="4"/>
  <c r="L237" i="4"/>
  <c r="L70" i="4"/>
  <c r="L121" i="4"/>
  <c r="L21" i="4"/>
  <c r="L72" i="4"/>
  <c r="L52" i="4"/>
  <c r="L144" i="4"/>
  <c r="L247" i="4"/>
  <c r="L53" i="4"/>
  <c r="L44" i="4"/>
  <c r="L77" i="4"/>
  <c r="L252" i="4"/>
  <c r="L112" i="4"/>
  <c r="L97" i="4"/>
  <c r="L225" i="4"/>
  <c r="L22" i="4"/>
  <c r="L234" i="4"/>
  <c r="L65" i="4"/>
  <c r="L50" i="4"/>
  <c r="L99" i="4"/>
  <c r="L222" i="4"/>
  <c r="L31" i="4"/>
  <c r="L166" i="4"/>
  <c r="L228" i="4"/>
  <c r="L48" i="4"/>
  <c r="L124" i="4"/>
  <c r="L199" i="4"/>
  <c r="L130" i="4"/>
  <c r="L128" i="4"/>
  <c r="L192" i="4"/>
  <c r="L147" i="4"/>
  <c r="L37" i="4"/>
  <c r="L51" i="4"/>
  <c r="L233" i="4"/>
  <c r="L100" i="4"/>
  <c r="L111" i="4"/>
  <c r="L197" i="4"/>
  <c r="L211" i="4"/>
  <c r="L196" i="4"/>
  <c r="L82" i="4"/>
  <c r="L176" i="4"/>
  <c r="L87" i="4"/>
  <c r="L86" i="4"/>
  <c r="L193" i="4"/>
  <c r="L216" i="4"/>
  <c r="L149" i="4"/>
  <c r="L135" i="4"/>
  <c r="L11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9EEA59-9CC2-4D2E-A3A3-9CFC206BD752}" keepAlive="1" name="Query - amazon_sales_data 2025" description="Connection to the 'amazon_sales_data 2025' query in the workbook." type="5" refreshedVersion="8" background="1" saveData="1">
    <dbPr connection="Provider=Microsoft.Mashup.OleDb.1;Data Source=$Workbook$;Location=&quot;amazon_sales_data 2025&quot;;Extended Properties=&quot;&quot;" command="SELECT * FROM [amazon_sales_data 2025]"/>
  </connection>
  <connection id="2" xr16:uid="{257B5360-B3F9-44C1-A13A-CE3738392076}" keepAlive="1" name="Query - amazon_sales_data 2025 (2)" description="Connection to the 'amazon_sales_data 2025 (2)' query in the workbook." type="5" refreshedVersion="8" background="1" saveData="1">
    <dbPr connection="Provider=Microsoft.Mashup.OleDb.1;Data Source=$Workbook$;Location=&quot;amazon_sales_data 2025 (2)&quot;;Extended Properties=&quot;&quot;" command="SELECT * FROM [amazon_sales_data 2025 (2)]"/>
  </connection>
</connections>
</file>

<file path=xl/sharedStrings.xml><?xml version="1.0" encoding="utf-8"?>
<sst xmlns="http://schemas.openxmlformats.org/spreadsheetml/2006/main" count="3627" uniqueCount="392">
  <si>
    <t>Order ID</t>
  </si>
  <si>
    <t>Date</t>
  </si>
  <si>
    <t>Product</t>
  </si>
  <si>
    <t>Category</t>
  </si>
  <si>
    <t>Price</t>
  </si>
  <si>
    <t>Quantity</t>
  </si>
  <si>
    <t>Total Sales</t>
  </si>
  <si>
    <t>Customer Name</t>
  </si>
  <si>
    <t>Customer Location</t>
  </si>
  <si>
    <t>Payment Method</t>
  </si>
  <si>
    <t>Status</t>
  </si>
  <si>
    <t>ORD0001</t>
  </si>
  <si>
    <t>14-03-25</t>
  </si>
  <si>
    <t>Running Shoes</t>
  </si>
  <si>
    <t>Footwear</t>
  </si>
  <si>
    <t>Emma Clark</t>
  </si>
  <si>
    <t>New York</t>
  </si>
  <si>
    <t>Debit Card</t>
  </si>
  <si>
    <t>Cancelled</t>
  </si>
  <si>
    <t>ORD0002</t>
  </si>
  <si>
    <t>20-03-25</t>
  </si>
  <si>
    <t>Headphones</t>
  </si>
  <si>
    <t>Electronics</t>
  </si>
  <si>
    <t>Emily Johnson</t>
  </si>
  <si>
    <t>San Francisco</t>
  </si>
  <si>
    <t>Pending</t>
  </si>
  <si>
    <t>ORD0003</t>
  </si>
  <si>
    <t>15-02-25</t>
  </si>
  <si>
    <t>John Doe</t>
  </si>
  <si>
    <t>Denver</t>
  </si>
  <si>
    <t>Amazon Pay</t>
  </si>
  <si>
    <t>ORD0004</t>
  </si>
  <si>
    <t>19-02-25</t>
  </si>
  <si>
    <t>Olivia Wilson</t>
  </si>
  <si>
    <t>Dallas</t>
  </si>
  <si>
    <t>Credit Card</t>
  </si>
  <si>
    <t>ORD0005</t>
  </si>
  <si>
    <t>10-03-25</t>
  </si>
  <si>
    <t>Smartwatch</t>
  </si>
  <si>
    <t>ORD0006</t>
  </si>
  <si>
    <t>T-Shirt</t>
  </si>
  <si>
    <t>Clothing</t>
  </si>
  <si>
    <t>ORD0007</t>
  </si>
  <si>
    <t>18-03-25</t>
  </si>
  <si>
    <t>Houston</t>
  </si>
  <si>
    <t>PayPal</t>
  </si>
  <si>
    <t>Completed</t>
  </si>
  <si>
    <t>ORD0008</t>
  </si>
  <si>
    <t>02-03-25</t>
  </si>
  <si>
    <t>Smartphone</t>
  </si>
  <si>
    <t>Sophia Miller</t>
  </si>
  <si>
    <t>Miami</t>
  </si>
  <si>
    <t>ORD0009</t>
  </si>
  <si>
    <t>08-03-25</t>
  </si>
  <si>
    <t>Boston</t>
  </si>
  <si>
    <t>ORD0010</t>
  </si>
  <si>
    <t>12-03-25</t>
  </si>
  <si>
    <t>ORD0011</t>
  </si>
  <si>
    <t>17-02-25</t>
  </si>
  <si>
    <t>Book</t>
  </si>
  <si>
    <t>Books</t>
  </si>
  <si>
    <t>David Lee</t>
  </si>
  <si>
    <t>ORD0012</t>
  </si>
  <si>
    <t>13-03-25</t>
  </si>
  <si>
    <t>Jeans</t>
  </si>
  <si>
    <t>Michael Brown</t>
  </si>
  <si>
    <t>ORD0013</t>
  </si>
  <si>
    <t>01-03-25</t>
  </si>
  <si>
    <t>Laptop</t>
  </si>
  <si>
    <t>Daniel Harris</t>
  </si>
  <si>
    <t>Gift Card</t>
  </si>
  <si>
    <t>ORD0014</t>
  </si>
  <si>
    <t>04-03-25</t>
  </si>
  <si>
    <t>Washing Machine</t>
  </si>
  <si>
    <t>Home Appliances</t>
  </si>
  <si>
    <t>ORD0015</t>
  </si>
  <si>
    <t>20-02-25</t>
  </si>
  <si>
    <t>Seattle</t>
  </si>
  <si>
    <t>ORD0016</t>
  </si>
  <si>
    <t>26-02-25</t>
  </si>
  <si>
    <t>Refrigerator</t>
  </si>
  <si>
    <t>ORD0017</t>
  </si>
  <si>
    <t>01-04-25</t>
  </si>
  <si>
    <t>ORD0018</t>
  </si>
  <si>
    <t>10-02-25</t>
  </si>
  <si>
    <t>Los Angeles</t>
  </si>
  <si>
    <t>ORD0019</t>
  </si>
  <si>
    <t>22-03-25</t>
  </si>
  <si>
    <t>ORD0020</t>
  </si>
  <si>
    <t>07-03-25</t>
  </si>
  <si>
    <t>ORD0021</t>
  </si>
  <si>
    <t>05-02-25</t>
  </si>
  <si>
    <t>Chris White</t>
  </si>
  <si>
    <t>ORD0022</t>
  </si>
  <si>
    <t>ORD0023</t>
  </si>
  <si>
    <t>23-02-25</t>
  </si>
  <si>
    <t>ORD0024</t>
  </si>
  <si>
    <t>24-03-25</t>
  </si>
  <si>
    <t>ORD0025</t>
  </si>
  <si>
    <t>ORD0026</t>
  </si>
  <si>
    <t>14-02-25</t>
  </si>
  <si>
    <t>ORD0027</t>
  </si>
  <si>
    <t>07-02-25</t>
  </si>
  <si>
    <t>ORD0028</t>
  </si>
  <si>
    <t>03-02-25</t>
  </si>
  <si>
    <t>Jane Smith</t>
  </si>
  <si>
    <t>Chicago</t>
  </si>
  <si>
    <t>ORD0029</t>
  </si>
  <si>
    <t>12-02-25</t>
  </si>
  <si>
    <t>ORD0030</t>
  </si>
  <si>
    <t>ORD0031</t>
  </si>
  <si>
    <t>ORD0032</t>
  </si>
  <si>
    <t>ORD0033</t>
  </si>
  <si>
    <t>04-02-25</t>
  </si>
  <si>
    <t>ORD0034</t>
  </si>
  <si>
    <t>02-04-25</t>
  </si>
  <si>
    <t>ORD0035</t>
  </si>
  <si>
    <t>ORD0036</t>
  </si>
  <si>
    <t>09-02-25</t>
  </si>
  <si>
    <t>ORD0037</t>
  </si>
  <si>
    <t>16-02-25</t>
  </si>
  <si>
    <t>ORD0038</t>
  </si>
  <si>
    <t>26-03-25</t>
  </si>
  <si>
    <t>ORD0039</t>
  </si>
  <si>
    <t>ORD0040</t>
  </si>
  <si>
    <t>ORD0041</t>
  </si>
  <si>
    <t>ORD0042</t>
  </si>
  <si>
    <t>17-03-25</t>
  </si>
  <si>
    <t>ORD0043</t>
  </si>
  <si>
    <t>08-02-25</t>
  </si>
  <si>
    <t>ORD0044</t>
  </si>
  <si>
    <t>ORD0045</t>
  </si>
  <si>
    <t>15-03-25</t>
  </si>
  <si>
    <t>ORD0046</t>
  </si>
  <si>
    <t>06-03-25</t>
  </si>
  <si>
    <t>ORD0047</t>
  </si>
  <si>
    <t>ORD0048</t>
  </si>
  <si>
    <t>11-02-25</t>
  </si>
  <si>
    <t>ORD0049</t>
  </si>
  <si>
    <t>18-02-25</t>
  </si>
  <si>
    <t>ORD0050</t>
  </si>
  <si>
    <t>ORD0051</t>
  </si>
  <si>
    <t>ORD0052</t>
  </si>
  <si>
    <t>24-02-25</t>
  </si>
  <si>
    <t>ORD0053</t>
  </si>
  <si>
    <t>ORD0054</t>
  </si>
  <si>
    <t>ORD0055</t>
  </si>
  <si>
    <t>ORD0056</t>
  </si>
  <si>
    <t>19-03-25</t>
  </si>
  <si>
    <t>ORD0057</t>
  </si>
  <si>
    <t>ORD0058</t>
  </si>
  <si>
    <t>ORD0059</t>
  </si>
  <si>
    <t>ORD0060</t>
  </si>
  <si>
    <t>ORD0061</t>
  </si>
  <si>
    <t>11-03-25</t>
  </si>
  <si>
    <t>ORD0062</t>
  </si>
  <si>
    <t>ORD0063</t>
  </si>
  <si>
    <t>30-03-25</t>
  </si>
  <si>
    <t>ORD0064</t>
  </si>
  <si>
    <t>13-02-25</t>
  </si>
  <si>
    <t>ORD0065</t>
  </si>
  <si>
    <t>16-03-25</t>
  </si>
  <si>
    <t>ORD0066</t>
  </si>
  <si>
    <t>ORD0067</t>
  </si>
  <si>
    <t>31-03-25</t>
  </si>
  <si>
    <t>ORD0068</t>
  </si>
  <si>
    <t>ORD0069</t>
  </si>
  <si>
    <t>25-02-25</t>
  </si>
  <si>
    <t>ORD0070</t>
  </si>
  <si>
    <t>ORD0071</t>
  </si>
  <si>
    <t>ORD0072</t>
  </si>
  <si>
    <t>ORD0073</t>
  </si>
  <si>
    <t>ORD0074</t>
  </si>
  <si>
    <t>25-03-25</t>
  </si>
  <si>
    <t>ORD0075</t>
  </si>
  <si>
    <t>ORD0076</t>
  </si>
  <si>
    <t>ORD0077</t>
  </si>
  <si>
    <t>ORD0078</t>
  </si>
  <si>
    <t>ORD0079</t>
  </si>
  <si>
    <t>09-03-25</t>
  </si>
  <si>
    <t>ORD0080</t>
  </si>
  <si>
    <t>ORD0081</t>
  </si>
  <si>
    <t>ORD0082</t>
  </si>
  <si>
    <t>ORD0083</t>
  </si>
  <si>
    <t>28-02-25</t>
  </si>
  <si>
    <t>ORD0084</t>
  </si>
  <si>
    <t>ORD0085</t>
  </si>
  <si>
    <t>06-02-25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</si>
  <si>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</si>
  <si>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</si>
  <si>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</si>
  <si>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</si>
  <si>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</si>
  <si>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</si>
  <si>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</si>
  <si>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</si>
  <si>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</si>
  <si>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</si>
  <si>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</si>
  <si>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</si>
  <si>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</si>
  <si>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</si>
  <si>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</si>
  <si>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</si>
  <si>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</si>
  <si>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</si>
  <si>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</si>
  <si>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22-02-25</t>
  </si>
  <si>
    <t>ORD0105</t>
  </si>
  <si>
    <t>ORD0106</t>
  </si>
  <si>
    <t>ORD0107</t>
  </si>
  <si>
    <t>ORD0108</t>
  </si>
  <si>
    <t>ORD0109</t>
  </si>
  <si>
    <t>ORD0110</t>
  </si>
  <si>
    <t>ORD0111</t>
  </si>
  <si>
    <t>ORD0112</t>
  </si>
  <si>
    <t>ORD0113</t>
  </si>
  <si>
    <t>ORD0114</t>
  </si>
  <si>
    <t>ORD0115</t>
  </si>
  <si>
    <t>21-03-25</t>
  </si>
  <si>
    <t>ORD0116</t>
  </si>
  <si>
    <t>ORD0117</t>
  </si>
  <si>
    <t>27-02-25</t>
  </si>
  <si>
    <t>ORD0118</t>
  </si>
  <si>
    <t>ORD0119</t>
  </si>
  <si>
    <t>ORD0120</t>
  </si>
  <si>
    <t>ORD0121</t>
  </si>
  <si>
    <t>ORD0122</t>
  </si>
  <si>
    <t>28-03-25</t>
  </si>
  <si>
    <t>ORD0123</t>
  </si>
  <si>
    <t>ORD0124</t>
  </si>
  <si>
    <t>ORD0125</t>
  </si>
  <si>
    <t>ORD0126</t>
  </si>
  <si>
    <t>ORD0127</t>
  </si>
  <si>
    <t>ORD0128</t>
  </si>
  <si>
    <t>23-03-25</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</si>
  <si>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</si>
  <si>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</si>
  <si>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</si>
  <si>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</si>
  <si>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</si>
  <si>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</si>
  <si>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</si>
  <si>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</si>
  <si>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</si>
  <si>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</si>
  <si>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</si>
  <si>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</si>
  <si>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</si>
  <si>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</si>
  <si>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</si>
  <si>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</si>
  <si>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</si>
  <si>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</si>
  <si>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</si>
  <si>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</si>
  <si>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</si>
  <si>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</si>
  <si>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</si>
  <si>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29-03-25</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</si>
  <si>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</si>
  <si>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</si>
  <si>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</si>
  <si>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</si>
  <si>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</si>
  <si>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</si>
  <si>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</si>
  <si>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</si>
  <si>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</si>
  <si>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</si>
  <si>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</si>
  <si>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</si>
  <si>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</si>
  <si>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</si>
  <si>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</si>
  <si>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</si>
  <si>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</si>
  <si>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</si>
  <si>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</si>
  <si>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</si>
  <si>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</si>
  <si>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</si>
  <si>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</si>
  <si>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</si>
  <si>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</si>
  <si>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27-03-25</t>
  </si>
  <si>
    <t>ORD0177</t>
  </si>
  <si>
    <t>ORD0178</t>
  </si>
  <si>
    <t>ORD0179</t>
  </si>
  <si>
    <t>ORD0180</t>
  </si>
  <si>
    <t>ORD0181</t>
  </si>
  <si>
    <t>03-03-25</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</si>
  <si>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</si>
  <si>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</si>
  <si>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</si>
  <si>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</si>
  <si>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</si>
  <si>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</si>
  <si>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</si>
  <si>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</si>
  <si>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</si>
  <si>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</si>
  <si>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</si>
  <si>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</si>
  <si>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</si>
  <si>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</si>
  <si>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</si>
  <si>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</si>
  <si>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</si>
  <si>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</si>
  <si>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</si>
  <si>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</si>
  <si>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</si>
  <si>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21-02-25</t>
  </si>
  <si>
    <t>ORD0203</t>
  </si>
  <si>
    <t>ORD0204</t>
  </si>
  <si>
    <t>ORD0205</t>
  </si>
  <si>
    <t>ORD0206</t>
  </si>
  <si>
    <t>ORD0207</t>
  </si>
  <si>
    <t>ORD0208</t>
  </si>
  <si>
    <t>02-02-25</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</si>
  <si>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</si>
  <si>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</si>
  <si>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</si>
  <si>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</si>
  <si>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</si>
  <si>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</si>
  <si>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</si>
  <si>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</si>
  <si>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</si>
  <si>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</si>
  <si>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</si>
  <si>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</si>
  <si>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</si>
  <si>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</si>
  <si>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</si>
  <si>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</si>
  <si>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</si>
  <si>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</si>
  <si>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05-03-25</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</si>
  <si>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</si>
  <si>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</si>
  <si>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</si>
  <si>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</si>
  <si>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</si>
  <si>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</si>
  <si>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</si>
  <si>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</si>
  <si>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</si>
  <si>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</si>
  <si>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</si>
  <si>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</si>
  <si>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</si>
  <si>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</si>
  <si>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</si>
  <si>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</si>
  <si>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</si>
  <si>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</si>
  <si>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</si>
  <si>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</si>
  <si>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</si>
  <si>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</si>
  <si>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</si>
  <si>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</si>
  <si>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Tax 10%</t>
  </si>
  <si>
    <t>Net Sales</t>
  </si>
  <si>
    <t>Profit</t>
  </si>
  <si>
    <t>Total Profit</t>
  </si>
  <si>
    <t>Sum of Profit</t>
  </si>
  <si>
    <t>Total Orders</t>
  </si>
  <si>
    <t>Sum of Quantity</t>
  </si>
  <si>
    <t>Sum of Net Sales</t>
  </si>
  <si>
    <t>Month</t>
  </si>
  <si>
    <t>Total Revenue</t>
  </si>
  <si>
    <t>Average Of Orders</t>
  </si>
  <si>
    <t>Row Labels</t>
  </si>
  <si>
    <t>Grand Total</t>
  </si>
  <si>
    <t>Count of Order ID</t>
  </si>
  <si>
    <t>Profit by category</t>
  </si>
  <si>
    <t>Order Status</t>
  </si>
  <si>
    <t>Sales By Customer Location</t>
  </si>
  <si>
    <t>Product Performance</t>
  </si>
  <si>
    <t>Sales by Category</t>
  </si>
  <si>
    <t>AOV</t>
  </si>
  <si>
    <t>Mar</t>
  </si>
  <si>
    <t>Feb</t>
  </si>
  <si>
    <t>Apr</t>
  </si>
  <si>
    <t>Trends</t>
  </si>
  <si>
    <t>Column Labels</t>
  </si>
  <si>
    <t>Category sales per month</t>
  </si>
  <si>
    <t>Sum of Tax 10%</t>
  </si>
  <si>
    <t>Total Tax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</si>
</sst>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14809]d\ mmm\ yyyy;@"/>
  </numFmts>
  <fonts count="5" x14ac:knownFonts="1">
    <font>
      <sz val="11"/>
      <color theme="1"/>
      <name val="Calibri"/>
      <family val="2"/>
      <scheme val="minor"/>
    </font>
    <font>
      <sz val="11"/>
      <color theme="1"/>
      <name val="Calibri"/>
      <family val="2"/>
      <scheme val="minor"/>
    </font>
    <font>
      <sz val="16"/>
      <color theme="1"/>
      <name val="Calibri"/>
      <family val="2"/>
      <scheme val="minor"/>
    </font>
    <font>
      <sz val="11"/>
      <color theme="4"/>
      <name val="Calibri"/>
      <family val="2"/>
      <scheme val="minor"/>
    </font>
    <font>
      <sz val="11"/>
      <color theme="0"/>
      <name val="Calibri"/>
      <family val="2"/>
      <scheme val="minor"/>
    </font>
  </fonts>
  <fills count="5">
    <fill>
      <patternFill patternType="none"/>
    </fill>
    <fill>
      <patternFill patternType="gray125"/>
    </fill>
    <fill>
      <patternFill patternType="solid">
        <fgColor theme="6" tint="0.79998168889431442"/>
        <bgColor theme="6" tint="0.79998168889431442"/>
      </patternFill>
    </fill>
    <fill>
      <patternFill patternType="solid">
        <fgColor theme="4"/>
        <bgColor indexed="64"/>
      </patternFill>
    </fill>
    <fill>
      <patternFill patternType="solid">
        <fgColor theme="0"/>
        <bgColor theme="6" tint="0.79998168889431442"/>
      </patternFill>
    </fill>
  </fills>
  <borders count="2">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Alignment="1">
      <alignment horizontal="center"/>
    </xf>
    <xf numFmtId="164" fontId="0" fillId="0" borderId="0" xfId="1" applyNumberFormat="1" applyFont="1"/>
    <xf numFmtId="164" fontId="0" fillId="0" borderId="0" xfId="1" applyNumberFormat="1" applyFont="1" applyAlignment="1">
      <alignment horizontal="center"/>
    </xf>
    <xf numFmtId="164" fontId="0" fillId="0" borderId="0" xfId="0" applyNumberFormat="1"/>
    <xf numFmtId="164" fontId="0" fillId="0" borderId="0" xfId="0" applyNumberFormat="1" applyAlignment="1">
      <alignment horizontal="center"/>
    </xf>
    <xf numFmtId="164" fontId="0" fillId="0" borderId="0" xfId="2" applyNumberFormat="1" applyFont="1" applyAlignment="1">
      <alignment horizontal="center"/>
    </xf>
    <xf numFmtId="165" fontId="0" fillId="0" borderId="0" xfId="0" applyNumberFormat="1"/>
    <xf numFmtId="165" fontId="0" fillId="0" borderId="0" xfId="0" applyNumberFormat="1" applyAlignment="1">
      <alignment horizontal="center"/>
    </xf>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0" fontId="3" fillId="3" borderId="0" xfId="0" applyFont="1" applyFill="1"/>
    <xf numFmtId="0" fontId="0" fillId="0" borderId="0" xfId="0" applyNumberFormat="1"/>
    <xf numFmtId="0" fontId="4" fillId="0" borderId="0" xfId="0" applyFont="1"/>
    <xf numFmtId="164" fontId="4" fillId="0" borderId="0" xfId="0" applyNumberFormat="1" applyFont="1"/>
    <xf numFmtId="164" fontId="4" fillId="4" borderId="1" xfId="0" applyNumberFormat="1" applyFont="1" applyFill="1" applyBorder="1"/>
    <xf numFmtId="164" fontId="0" fillId="2" borderId="1" xfId="0" applyNumberFormat="1" applyFont="1" applyFill="1" applyBorder="1"/>
  </cellXfs>
  <cellStyles count="3">
    <cellStyle name="Currency" xfId="1" builtinId="4"/>
    <cellStyle name="Normal" xfId="0" builtinId="0"/>
    <cellStyle name="Percent" xfId="2" builtinId="5"/>
  </cellStyles>
  <dxfs count="29">
    <dxf>
      <numFmt numFmtId="164" formatCode="_([$$-409]* #,##0.00_);_([$$-409]* \(#,##0.00\);_([$$-409]* &quot;-&quot;??_);_(@_)"/>
    </dxf>
    <dxf>
      <numFmt numFmtId="164" formatCode="_([$$-409]* #,##0.00_);_([$$-409]* \(#,##0.00\);_([$$-409]* &quot;-&quot;??_);_(@_)"/>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409]* #,##0.00_);_([$$-409]* \(#,##0.00\);_([$$-409]* &quot;-&quot;??_);_(@_)"/>
      <alignment horizontal="center" vertical="bottom" textRotation="0" wrapText="0" indent="0" justifyLastLine="0" shrinkToFit="0" readingOrder="0"/>
    </dxf>
    <dxf>
      <numFmt numFmtId="164" formatCode="_([$$-409]* #,##0.00_);_([$$-409]* \(#,##0.00\);_([$$-409]* &quot;-&quot;??_);_(@_)"/>
      <alignment horizontal="center" vertical="bottom" textRotation="0" wrapText="0" indent="0" justifyLastLine="0" shrinkToFit="0" readingOrder="0"/>
    </dxf>
    <dxf>
      <numFmt numFmtId="164" formatCode="_([$$-409]* #,##0.00_);_([$$-409]* \(#,##0.00\);_([$$-409]* &quot;-&quot;??_);_(@_)"/>
      <alignment horizontal="center" vertical="bottom" textRotation="0" wrapText="0" indent="0" justifyLastLine="0" shrinkToFit="0" readingOrder="0"/>
    </dxf>
    <dxf>
      <numFmt numFmtId="164" formatCode="_([$$-409]* #,##0.00_);_([$$-409]* \(#,##0.00\);_([$$-409]*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_([$$-409]* \(#,##0.00\);_([$$-409]*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14809]d\ mmm\ 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_([$$-409]* \(#,##0.00\);_([$$-409]*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Table'!$C$24</c:f>
              <c:strCache>
                <c:ptCount val="1"/>
                <c:pt idx="0">
                  <c:v>Sum of Net Sales</c:v>
                </c:pt>
              </c:strCache>
            </c:strRef>
          </c:tx>
          <c:spPr>
            <a:solidFill>
              <a:schemeClr val="accent1"/>
            </a:solidFill>
            <a:ln>
              <a:noFill/>
            </a:ln>
            <a:effectLst/>
          </c:spPr>
          <c:invertIfNegative val="0"/>
          <c:cat>
            <c:strRef>
              <c:f>'Pivot Table'!$B$25:$B$28</c:f>
              <c:strCache>
                <c:ptCount val="3"/>
                <c:pt idx="0">
                  <c:v>Feb</c:v>
                </c:pt>
                <c:pt idx="1">
                  <c:v>Mar</c:v>
                </c:pt>
                <c:pt idx="2">
                  <c:v>Apr</c:v>
                </c:pt>
              </c:strCache>
            </c:strRef>
          </c:cat>
          <c:val>
            <c:numRef>
              <c:f>'Pivot Table'!$C$25:$C$28</c:f>
              <c:numCache>
                <c:formatCode>_([$$-409]* #,##0.00_);_([$$-409]* \(#,##0.00\);_([$$-409]* "-"??_);_(@_)</c:formatCode>
                <c:ptCount val="3"/>
                <c:pt idx="0">
                  <c:v>134964.5</c:v>
                </c:pt>
                <c:pt idx="1">
                  <c:v>129503</c:v>
                </c:pt>
                <c:pt idx="2">
                  <c:v>3762</c:v>
                </c:pt>
              </c:numCache>
            </c:numRef>
          </c:val>
          <c:extLst>
            <c:ext xmlns:c16="http://schemas.microsoft.com/office/drawing/2014/chart" uri="{C3380CC4-5D6E-409C-BE32-E72D297353CC}">
              <c16:uniqueId val="{00000000-0195-48AD-BDEE-129DEE303033}"/>
            </c:ext>
          </c:extLst>
        </c:ser>
        <c:ser>
          <c:idx val="1"/>
          <c:order val="1"/>
          <c:tx>
            <c:strRef>
              <c:f>'Pivot Table'!$D$24</c:f>
              <c:strCache>
                <c:ptCount val="1"/>
                <c:pt idx="0">
                  <c:v>Sum of Profit</c:v>
                </c:pt>
              </c:strCache>
            </c:strRef>
          </c:tx>
          <c:spPr>
            <a:solidFill>
              <a:schemeClr val="accent2"/>
            </a:solidFill>
            <a:ln>
              <a:noFill/>
            </a:ln>
            <a:effectLst/>
          </c:spPr>
          <c:invertIfNegative val="0"/>
          <c:cat>
            <c:strRef>
              <c:f>'Pivot Table'!$B$25:$B$28</c:f>
              <c:strCache>
                <c:ptCount val="3"/>
                <c:pt idx="0">
                  <c:v>Feb</c:v>
                </c:pt>
                <c:pt idx="1">
                  <c:v>Mar</c:v>
                </c:pt>
                <c:pt idx="2">
                  <c:v>Apr</c:v>
                </c:pt>
              </c:strCache>
            </c:strRef>
          </c:cat>
          <c:val>
            <c:numRef>
              <c:f>'Pivot Table'!$D$25:$D$28</c:f>
              <c:numCache>
                <c:formatCode>_([$$-409]* #,##0.00_);_([$$-409]* \(#,##0.00\);_([$$-409]* "-"??_);_(@_)</c:formatCode>
                <c:ptCount val="3"/>
                <c:pt idx="0">
                  <c:v>110425.5</c:v>
                </c:pt>
                <c:pt idx="1">
                  <c:v>105957</c:v>
                </c:pt>
                <c:pt idx="2">
                  <c:v>3078</c:v>
                </c:pt>
              </c:numCache>
            </c:numRef>
          </c:val>
          <c:extLst>
            <c:ext xmlns:c16="http://schemas.microsoft.com/office/drawing/2014/chart" uri="{C3380CC4-5D6E-409C-BE32-E72D297353CC}">
              <c16:uniqueId val="{00000001-0195-48AD-BDEE-129DEE303033}"/>
            </c:ext>
          </c:extLst>
        </c:ser>
        <c:ser>
          <c:idx val="2"/>
          <c:order val="2"/>
          <c:tx>
            <c:strRef>
              <c:f>'Pivot Table'!$E$24</c:f>
              <c:strCache>
                <c:ptCount val="1"/>
                <c:pt idx="0">
                  <c:v>Sum of Quantity</c:v>
                </c:pt>
              </c:strCache>
            </c:strRef>
          </c:tx>
          <c:spPr>
            <a:solidFill>
              <a:schemeClr val="accent3"/>
            </a:solidFill>
            <a:ln>
              <a:noFill/>
            </a:ln>
            <a:effectLst/>
          </c:spPr>
          <c:invertIfNegative val="0"/>
          <c:cat>
            <c:strRef>
              <c:f>'Pivot Table'!$B$25:$B$28</c:f>
              <c:strCache>
                <c:ptCount val="3"/>
                <c:pt idx="0">
                  <c:v>Feb</c:v>
                </c:pt>
                <c:pt idx="1">
                  <c:v>Mar</c:v>
                </c:pt>
                <c:pt idx="2">
                  <c:v>Apr</c:v>
                </c:pt>
              </c:strCache>
            </c:strRef>
          </c:cat>
          <c:val>
            <c:numRef>
              <c:f>'Pivot Table'!$E$25:$E$28</c:f>
              <c:numCache>
                <c:formatCode>General</c:formatCode>
                <c:ptCount val="3"/>
                <c:pt idx="0">
                  <c:v>326</c:v>
                </c:pt>
                <c:pt idx="1">
                  <c:v>367</c:v>
                </c:pt>
                <c:pt idx="2">
                  <c:v>21</c:v>
                </c:pt>
              </c:numCache>
            </c:numRef>
          </c:val>
          <c:extLst>
            <c:ext xmlns:c16="http://schemas.microsoft.com/office/drawing/2014/chart" uri="{C3380CC4-5D6E-409C-BE32-E72D297353CC}">
              <c16:uniqueId val="{00000002-0195-48AD-BDEE-129DEE303033}"/>
            </c:ext>
          </c:extLst>
        </c:ser>
        <c:dLbls>
          <c:showLegendKey val="0"/>
          <c:showVal val="0"/>
          <c:showCatName val="0"/>
          <c:showSerName val="0"/>
          <c:showPercent val="0"/>
          <c:showBubbleSize val="0"/>
        </c:dLbls>
        <c:gapWidth val="219"/>
        <c:overlap val="-27"/>
        <c:axId val="764767215"/>
        <c:axId val="764770095"/>
      </c:barChart>
      <c:catAx>
        <c:axId val="76476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0095"/>
        <c:crosses val="autoZero"/>
        <c:auto val="1"/>
        <c:lblAlgn val="ctr"/>
        <c:lblOffset val="100"/>
        <c:noMultiLvlLbl val="0"/>
      </c:catAx>
      <c:valAx>
        <c:axId val="76477009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6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Table'!$C$32</c:f>
              <c:strCache>
                <c:ptCount val="1"/>
                <c:pt idx="0">
                  <c:v>Sum of Net Sales</c:v>
                </c:pt>
              </c:strCache>
            </c:strRef>
          </c:tx>
          <c:spPr>
            <a:solidFill>
              <a:schemeClr val="accent1"/>
            </a:solidFill>
            <a:ln>
              <a:noFill/>
            </a:ln>
            <a:effectLst/>
          </c:spPr>
          <c:invertIfNegative val="0"/>
          <c:cat>
            <c:strRef>
              <c:f>'Pivot Table'!$B$33:$B$38</c:f>
              <c:strCache>
                <c:ptCount val="5"/>
                <c:pt idx="0">
                  <c:v>Electronics</c:v>
                </c:pt>
                <c:pt idx="1">
                  <c:v>Home Appliances</c:v>
                </c:pt>
                <c:pt idx="2">
                  <c:v>Footwear</c:v>
                </c:pt>
                <c:pt idx="3">
                  <c:v>Clothing</c:v>
                </c:pt>
                <c:pt idx="4">
                  <c:v>Books</c:v>
                </c:pt>
              </c:strCache>
            </c:strRef>
          </c:cat>
          <c:val>
            <c:numRef>
              <c:f>'Pivot Table'!$C$33:$C$38</c:f>
              <c:numCache>
                <c:formatCode>_([$$-409]* #,##0.00_);_([$$-409]* \(#,##0.00\);_([$$-409]* "-"??_);_(@_)</c:formatCode>
                <c:ptCount val="5"/>
                <c:pt idx="0">
                  <c:v>142945</c:v>
                </c:pt>
                <c:pt idx="1">
                  <c:v>115500</c:v>
                </c:pt>
                <c:pt idx="2">
                  <c:v>4752</c:v>
                </c:pt>
                <c:pt idx="3">
                  <c:v>3894</c:v>
                </c:pt>
                <c:pt idx="4">
                  <c:v>1138.5</c:v>
                </c:pt>
              </c:numCache>
            </c:numRef>
          </c:val>
          <c:extLst>
            <c:ext xmlns:c16="http://schemas.microsoft.com/office/drawing/2014/chart" uri="{C3380CC4-5D6E-409C-BE32-E72D297353CC}">
              <c16:uniqueId val="{00000000-FCBB-4CED-BDEC-FB8ACD08DBDD}"/>
            </c:ext>
          </c:extLst>
        </c:ser>
        <c:ser>
          <c:idx val="1"/>
          <c:order val="1"/>
          <c:tx>
            <c:strRef>
              <c:f>'Pivot Table'!$D$32</c:f>
              <c:strCache>
                <c:ptCount val="1"/>
                <c:pt idx="0">
                  <c:v>Sum of Profit</c:v>
                </c:pt>
              </c:strCache>
            </c:strRef>
          </c:tx>
          <c:spPr>
            <a:solidFill>
              <a:schemeClr val="accent2"/>
            </a:solidFill>
            <a:ln>
              <a:noFill/>
            </a:ln>
            <a:effectLst/>
          </c:spPr>
          <c:invertIfNegative val="0"/>
          <c:cat>
            <c:strRef>
              <c:f>'Pivot Table'!$B$33:$B$38</c:f>
              <c:strCache>
                <c:ptCount val="5"/>
                <c:pt idx="0">
                  <c:v>Electronics</c:v>
                </c:pt>
                <c:pt idx="1">
                  <c:v>Home Appliances</c:v>
                </c:pt>
                <c:pt idx="2">
                  <c:v>Footwear</c:v>
                </c:pt>
                <c:pt idx="3">
                  <c:v>Clothing</c:v>
                </c:pt>
                <c:pt idx="4">
                  <c:v>Books</c:v>
                </c:pt>
              </c:strCache>
            </c:strRef>
          </c:cat>
          <c:val>
            <c:numRef>
              <c:f>'Pivot Table'!$D$33:$D$38</c:f>
              <c:numCache>
                <c:formatCode>_([$$-409]* #,##0.00_);_([$$-409]* \(#,##0.00\);_([$$-409]* "-"??_);_(@_)</c:formatCode>
                <c:ptCount val="5"/>
                <c:pt idx="0">
                  <c:v>116955</c:v>
                </c:pt>
                <c:pt idx="1">
                  <c:v>94500</c:v>
                </c:pt>
                <c:pt idx="2">
                  <c:v>3888</c:v>
                </c:pt>
                <c:pt idx="3">
                  <c:v>3186</c:v>
                </c:pt>
                <c:pt idx="4">
                  <c:v>931.5</c:v>
                </c:pt>
              </c:numCache>
            </c:numRef>
          </c:val>
          <c:extLst>
            <c:ext xmlns:c16="http://schemas.microsoft.com/office/drawing/2014/chart" uri="{C3380CC4-5D6E-409C-BE32-E72D297353CC}">
              <c16:uniqueId val="{00000001-FCBB-4CED-BDEC-FB8ACD08DBDD}"/>
            </c:ext>
          </c:extLst>
        </c:ser>
        <c:ser>
          <c:idx val="2"/>
          <c:order val="2"/>
          <c:tx>
            <c:strRef>
              <c:f>'Pivot Table'!$E$32</c:f>
              <c:strCache>
                <c:ptCount val="1"/>
                <c:pt idx="0">
                  <c:v>Sum of Quantity</c:v>
                </c:pt>
              </c:strCache>
            </c:strRef>
          </c:tx>
          <c:spPr>
            <a:solidFill>
              <a:schemeClr val="accent3"/>
            </a:solidFill>
            <a:ln>
              <a:noFill/>
            </a:ln>
            <a:effectLst/>
          </c:spPr>
          <c:invertIfNegative val="0"/>
          <c:cat>
            <c:strRef>
              <c:f>'Pivot Table'!$B$33:$B$38</c:f>
              <c:strCache>
                <c:ptCount val="5"/>
                <c:pt idx="0">
                  <c:v>Electronics</c:v>
                </c:pt>
                <c:pt idx="1">
                  <c:v>Home Appliances</c:v>
                </c:pt>
                <c:pt idx="2">
                  <c:v>Footwear</c:v>
                </c:pt>
                <c:pt idx="3">
                  <c:v>Clothing</c:v>
                </c:pt>
                <c:pt idx="4">
                  <c:v>Books</c:v>
                </c:pt>
              </c:strCache>
            </c:strRef>
          </c:cat>
          <c:val>
            <c:numRef>
              <c:f>'Pivot Table'!$E$33:$E$38</c:f>
              <c:numCache>
                <c:formatCode>General</c:formatCode>
                <c:ptCount val="5"/>
                <c:pt idx="0">
                  <c:v>348</c:v>
                </c:pt>
                <c:pt idx="1">
                  <c:v>110</c:v>
                </c:pt>
                <c:pt idx="2">
                  <c:v>72</c:v>
                </c:pt>
                <c:pt idx="3">
                  <c:v>115</c:v>
                </c:pt>
                <c:pt idx="4">
                  <c:v>69</c:v>
                </c:pt>
              </c:numCache>
            </c:numRef>
          </c:val>
          <c:extLst>
            <c:ext xmlns:c16="http://schemas.microsoft.com/office/drawing/2014/chart" uri="{C3380CC4-5D6E-409C-BE32-E72D297353CC}">
              <c16:uniqueId val="{00000002-FCBB-4CED-BDEC-FB8ACD08DBDD}"/>
            </c:ext>
          </c:extLst>
        </c:ser>
        <c:dLbls>
          <c:showLegendKey val="0"/>
          <c:showVal val="0"/>
          <c:showCatName val="0"/>
          <c:showSerName val="0"/>
          <c:showPercent val="0"/>
          <c:showBubbleSize val="0"/>
        </c:dLbls>
        <c:gapWidth val="219"/>
        <c:overlap val="-27"/>
        <c:axId val="764771535"/>
        <c:axId val="764772015"/>
      </c:barChart>
      <c:catAx>
        <c:axId val="76477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2015"/>
        <c:crosses val="autoZero"/>
        <c:auto val="1"/>
        <c:lblAlgn val="ctr"/>
        <c:lblOffset val="100"/>
        <c:noMultiLvlLbl val="0"/>
      </c:catAx>
      <c:valAx>
        <c:axId val="76477201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Table'!$C$41</c:f>
              <c:strCache>
                <c:ptCount val="1"/>
                <c:pt idx="0">
                  <c:v>Sum of Net Sales</c:v>
                </c:pt>
              </c:strCache>
            </c:strRef>
          </c:tx>
          <c:spPr>
            <a:solidFill>
              <a:schemeClr val="accent1"/>
            </a:solidFill>
            <a:ln>
              <a:noFill/>
            </a:ln>
            <a:effectLst/>
          </c:spPr>
          <c:invertIfNegative val="0"/>
          <c:cat>
            <c:strRef>
              <c:f>'Pivot Table'!$B$42:$B$52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Table'!$C$42:$C$52</c:f>
              <c:numCache>
                <c:formatCode>_([$$-409]* #,##0.00_);_([$$-409]* \(#,##0.00\);_([$$-409]* "-"??_);_(@_)</c:formatCode>
                <c:ptCount val="10"/>
                <c:pt idx="0">
                  <c:v>85800</c:v>
                </c:pt>
                <c:pt idx="1">
                  <c:v>64240</c:v>
                </c:pt>
                <c:pt idx="2">
                  <c:v>53350</c:v>
                </c:pt>
                <c:pt idx="3">
                  <c:v>29700</c:v>
                </c:pt>
                <c:pt idx="4">
                  <c:v>17325</c:v>
                </c:pt>
                <c:pt idx="5">
                  <c:v>8030</c:v>
                </c:pt>
                <c:pt idx="6">
                  <c:v>4752</c:v>
                </c:pt>
                <c:pt idx="7">
                  <c:v>2728</c:v>
                </c:pt>
                <c:pt idx="8">
                  <c:v>1166</c:v>
                </c:pt>
                <c:pt idx="9">
                  <c:v>1138.5</c:v>
                </c:pt>
              </c:numCache>
            </c:numRef>
          </c:val>
          <c:extLst>
            <c:ext xmlns:c16="http://schemas.microsoft.com/office/drawing/2014/chart" uri="{C3380CC4-5D6E-409C-BE32-E72D297353CC}">
              <c16:uniqueId val="{00000000-6E8B-4D05-A2C7-1DD091E801D8}"/>
            </c:ext>
          </c:extLst>
        </c:ser>
        <c:ser>
          <c:idx val="1"/>
          <c:order val="1"/>
          <c:tx>
            <c:strRef>
              <c:f>'Pivot Table'!$D$41</c:f>
              <c:strCache>
                <c:ptCount val="1"/>
                <c:pt idx="0">
                  <c:v>Sum of Profit</c:v>
                </c:pt>
              </c:strCache>
            </c:strRef>
          </c:tx>
          <c:spPr>
            <a:solidFill>
              <a:schemeClr val="accent2"/>
            </a:solidFill>
            <a:ln>
              <a:noFill/>
            </a:ln>
            <a:effectLst/>
          </c:spPr>
          <c:invertIfNegative val="0"/>
          <c:cat>
            <c:strRef>
              <c:f>'Pivot Table'!$B$42:$B$52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Table'!$D$42:$D$52</c:f>
              <c:numCache>
                <c:formatCode>_([$$-409]* #,##0.00_);_([$$-409]* \(#,##0.00\);_([$$-409]* "-"??_);_(@_)</c:formatCode>
                <c:ptCount val="10"/>
                <c:pt idx="0">
                  <c:v>70200</c:v>
                </c:pt>
                <c:pt idx="1">
                  <c:v>52560</c:v>
                </c:pt>
                <c:pt idx="2">
                  <c:v>43650</c:v>
                </c:pt>
                <c:pt idx="3">
                  <c:v>24300</c:v>
                </c:pt>
                <c:pt idx="4">
                  <c:v>14175</c:v>
                </c:pt>
                <c:pt idx="5">
                  <c:v>6570</c:v>
                </c:pt>
                <c:pt idx="6">
                  <c:v>3888</c:v>
                </c:pt>
                <c:pt idx="7">
                  <c:v>2232</c:v>
                </c:pt>
                <c:pt idx="8">
                  <c:v>954</c:v>
                </c:pt>
                <c:pt idx="9">
                  <c:v>931.5</c:v>
                </c:pt>
              </c:numCache>
            </c:numRef>
          </c:val>
          <c:extLst>
            <c:ext xmlns:c16="http://schemas.microsoft.com/office/drawing/2014/chart" uri="{C3380CC4-5D6E-409C-BE32-E72D297353CC}">
              <c16:uniqueId val="{00000001-6E8B-4D05-A2C7-1DD091E801D8}"/>
            </c:ext>
          </c:extLst>
        </c:ser>
        <c:ser>
          <c:idx val="2"/>
          <c:order val="2"/>
          <c:tx>
            <c:strRef>
              <c:f>'Pivot Table'!$E$41</c:f>
              <c:strCache>
                <c:ptCount val="1"/>
                <c:pt idx="0">
                  <c:v>Sum of Quantity</c:v>
                </c:pt>
              </c:strCache>
            </c:strRef>
          </c:tx>
          <c:spPr>
            <a:solidFill>
              <a:schemeClr val="accent3"/>
            </a:solidFill>
            <a:ln>
              <a:noFill/>
            </a:ln>
            <a:effectLst/>
          </c:spPr>
          <c:invertIfNegative val="0"/>
          <c:cat>
            <c:strRef>
              <c:f>'Pivot Table'!$B$42:$B$52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Table'!$E$42:$E$52</c:f>
              <c:numCache>
                <c:formatCode>General</c:formatCode>
                <c:ptCount val="10"/>
                <c:pt idx="0">
                  <c:v>65</c:v>
                </c:pt>
                <c:pt idx="1">
                  <c:v>73</c:v>
                </c:pt>
                <c:pt idx="2">
                  <c:v>97</c:v>
                </c:pt>
                <c:pt idx="3">
                  <c:v>45</c:v>
                </c:pt>
                <c:pt idx="4">
                  <c:v>105</c:v>
                </c:pt>
                <c:pt idx="5">
                  <c:v>73</c:v>
                </c:pt>
                <c:pt idx="6">
                  <c:v>72</c:v>
                </c:pt>
                <c:pt idx="7">
                  <c:v>62</c:v>
                </c:pt>
                <c:pt idx="8">
                  <c:v>53</c:v>
                </c:pt>
                <c:pt idx="9">
                  <c:v>69</c:v>
                </c:pt>
              </c:numCache>
            </c:numRef>
          </c:val>
          <c:extLst>
            <c:ext xmlns:c16="http://schemas.microsoft.com/office/drawing/2014/chart" uri="{C3380CC4-5D6E-409C-BE32-E72D297353CC}">
              <c16:uniqueId val="{00000002-6E8B-4D05-A2C7-1DD091E801D8}"/>
            </c:ext>
          </c:extLst>
        </c:ser>
        <c:dLbls>
          <c:showLegendKey val="0"/>
          <c:showVal val="0"/>
          <c:showCatName val="0"/>
          <c:showSerName val="0"/>
          <c:showPercent val="0"/>
          <c:showBubbleSize val="0"/>
        </c:dLbls>
        <c:gapWidth val="219"/>
        <c:overlap val="-27"/>
        <c:axId val="764775375"/>
        <c:axId val="764787375"/>
      </c:barChart>
      <c:catAx>
        <c:axId val="7647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87375"/>
        <c:crosses val="autoZero"/>
        <c:auto val="1"/>
        <c:lblAlgn val="ctr"/>
        <c:lblOffset val="100"/>
        <c:noMultiLvlLbl val="0"/>
      </c:catAx>
      <c:valAx>
        <c:axId val="76478737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Table'!$C$56</c:f>
              <c:strCache>
                <c:ptCount val="1"/>
                <c:pt idx="0">
                  <c:v>Sum of Net Sales</c:v>
                </c:pt>
              </c:strCache>
            </c:strRef>
          </c:tx>
          <c:spPr>
            <a:solidFill>
              <a:schemeClr val="accent1"/>
            </a:solidFill>
            <a:ln>
              <a:noFill/>
            </a:ln>
            <a:effectLst/>
          </c:spPr>
          <c:invertIfNegative val="0"/>
          <c:cat>
            <c:strRef>
              <c:f>'Pivot Table'!$B$57:$B$67</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Table'!$C$57:$C$67</c:f>
              <c:numCache>
                <c:formatCode>_([$$-409]* #,##0.00_);_([$$-409]* \(#,##0.00\);_([$$-409]* "-"??_);_(@_)</c:formatCode>
                <c:ptCount val="10"/>
                <c:pt idx="0">
                  <c:v>34870</c:v>
                </c:pt>
                <c:pt idx="1">
                  <c:v>32763.5</c:v>
                </c:pt>
                <c:pt idx="2">
                  <c:v>31229</c:v>
                </c:pt>
                <c:pt idx="3">
                  <c:v>29859.5</c:v>
                </c:pt>
                <c:pt idx="4">
                  <c:v>29579</c:v>
                </c:pt>
                <c:pt idx="5">
                  <c:v>28787</c:v>
                </c:pt>
                <c:pt idx="6">
                  <c:v>22891</c:v>
                </c:pt>
                <c:pt idx="7">
                  <c:v>20834</c:v>
                </c:pt>
                <c:pt idx="8">
                  <c:v>19602</c:v>
                </c:pt>
                <c:pt idx="9">
                  <c:v>17814.5</c:v>
                </c:pt>
              </c:numCache>
            </c:numRef>
          </c:val>
          <c:extLst>
            <c:ext xmlns:c16="http://schemas.microsoft.com/office/drawing/2014/chart" uri="{C3380CC4-5D6E-409C-BE32-E72D297353CC}">
              <c16:uniqueId val="{00000000-432E-4C76-B326-53F06BABEB0E}"/>
            </c:ext>
          </c:extLst>
        </c:ser>
        <c:ser>
          <c:idx val="1"/>
          <c:order val="1"/>
          <c:tx>
            <c:strRef>
              <c:f>'Pivot Table'!$D$56</c:f>
              <c:strCache>
                <c:ptCount val="1"/>
                <c:pt idx="0">
                  <c:v>Sum of Profit</c:v>
                </c:pt>
              </c:strCache>
            </c:strRef>
          </c:tx>
          <c:spPr>
            <a:solidFill>
              <a:schemeClr val="accent2"/>
            </a:solidFill>
            <a:ln>
              <a:noFill/>
            </a:ln>
            <a:effectLst/>
          </c:spPr>
          <c:invertIfNegative val="0"/>
          <c:cat>
            <c:strRef>
              <c:f>'Pivot Table'!$B$57:$B$67</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Table'!$D$57:$D$67</c:f>
              <c:numCache>
                <c:formatCode>_([$$-409]* #,##0.00_);_([$$-409]* \(#,##0.00\);_([$$-409]* "-"??_);_(@_)</c:formatCode>
                <c:ptCount val="10"/>
                <c:pt idx="0">
                  <c:v>28530</c:v>
                </c:pt>
                <c:pt idx="1">
                  <c:v>26806.5</c:v>
                </c:pt>
                <c:pt idx="2">
                  <c:v>25551</c:v>
                </c:pt>
                <c:pt idx="3">
                  <c:v>24430.5</c:v>
                </c:pt>
                <c:pt idx="4">
                  <c:v>24201</c:v>
                </c:pt>
                <c:pt idx="5">
                  <c:v>23553</c:v>
                </c:pt>
                <c:pt idx="6">
                  <c:v>18729</c:v>
                </c:pt>
                <c:pt idx="7">
                  <c:v>17046</c:v>
                </c:pt>
                <c:pt idx="8">
                  <c:v>16038</c:v>
                </c:pt>
                <c:pt idx="9">
                  <c:v>14575.5</c:v>
                </c:pt>
              </c:numCache>
            </c:numRef>
          </c:val>
          <c:extLst>
            <c:ext xmlns:c16="http://schemas.microsoft.com/office/drawing/2014/chart" uri="{C3380CC4-5D6E-409C-BE32-E72D297353CC}">
              <c16:uniqueId val="{00000001-432E-4C76-B326-53F06BABEB0E}"/>
            </c:ext>
          </c:extLst>
        </c:ser>
        <c:ser>
          <c:idx val="2"/>
          <c:order val="2"/>
          <c:tx>
            <c:strRef>
              <c:f>'Pivot Table'!$E$56</c:f>
              <c:strCache>
                <c:ptCount val="1"/>
                <c:pt idx="0">
                  <c:v>Count of Order ID</c:v>
                </c:pt>
              </c:strCache>
            </c:strRef>
          </c:tx>
          <c:spPr>
            <a:solidFill>
              <a:schemeClr val="accent3"/>
            </a:solidFill>
            <a:ln>
              <a:noFill/>
            </a:ln>
            <a:effectLst/>
          </c:spPr>
          <c:invertIfNegative val="0"/>
          <c:cat>
            <c:strRef>
              <c:f>'Pivot Table'!$B$57:$B$67</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Table'!$E$57:$E$67</c:f>
              <c:numCache>
                <c:formatCode>General</c:formatCode>
                <c:ptCount val="10"/>
                <c:pt idx="0">
                  <c:v>31</c:v>
                </c:pt>
                <c:pt idx="1">
                  <c:v>26</c:v>
                </c:pt>
                <c:pt idx="2">
                  <c:v>32</c:v>
                </c:pt>
                <c:pt idx="3">
                  <c:v>29</c:v>
                </c:pt>
                <c:pt idx="4">
                  <c:v>22</c:v>
                </c:pt>
                <c:pt idx="5">
                  <c:v>26</c:v>
                </c:pt>
                <c:pt idx="6">
                  <c:v>22</c:v>
                </c:pt>
                <c:pt idx="7">
                  <c:v>26</c:v>
                </c:pt>
                <c:pt idx="8">
                  <c:v>17</c:v>
                </c:pt>
                <c:pt idx="9">
                  <c:v>19</c:v>
                </c:pt>
              </c:numCache>
            </c:numRef>
          </c:val>
          <c:extLst>
            <c:ext xmlns:c16="http://schemas.microsoft.com/office/drawing/2014/chart" uri="{C3380CC4-5D6E-409C-BE32-E72D297353CC}">
              <c16:uniqueId val="{00000002-432E-4C76-B326-53F06BABEB0E}"/>
            </c:ext>
          </c:extLst>
        </c:ser>
        <c:dLbls>
          <c:showLegendKey val="0"/>
          <c:showVal val="0"/>
          <c:showCatName val="0"/>
          <c:showSerName val="0"/>
          <c:showPercent val="0"/>
          <c:showBubbleSize val="0"/>
        </c:dLbls>
        <c:gapWidth val="219"/>
        <c:overlap val="-27"/>
        <c:axId val="764783055"/>
        <c:axId val="764790735"/>
      </c:barChart>
      <c:catAx>
        <c:axId val="76478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90735"/>
        <c:crosses val="autoZero"/>
        <c:auto val="1"/>
        <c:lblAlgn val="ctr"/>
        <c:lblOffset val="100"/>
        <c:noMultiLvlLbl val="0"/>
      </c:catAx>
      <c:valAx>
        <c:axId val="76479073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8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Table'!$C$71</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7A-4132-A7EF-E9BBFC673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7A-4132-A7EF-E9BBFC673F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7A-4132-A7EF-E9BBFC673F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7A-4132-A7EF-E9BBFC673F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27A-4132-A7EF-E9BBFC673FEC}"/>
              </c:ext>
            </c:extLst>
          </c:dPt>
          <c:cat>
            <c:strRef>
              <c:f>'Pivot Table'!$B$72:$B$77</c:f>
              <c:strCache>
                <c:ptCount val="5"/>
                <c:pt idx="0">
                  <c:v>PayPal</c:v>
                </c:pt>
                <c:pt idx="1">
                  <c:v>Credit Card</c:v>
                </c:pt>
                <c:pt idx="2">
                  <c:v>Gift Card</c:v>
                </c:pt>
                <c:pt idx="3">
                  <c:v>Amazon Pay</c:v>
                </c:pt>
                <c:pt idx="4">
                  <c:v>Debit Card</c:v>
                </c:pt>
              </c:strCache>
            </c:strRef>
          </c:cat>
          <c:val>
            <c:numRef>
              <c:f>'Pivot Table'!$C$72:$C$77</c:f>
              <c:numCache>
                <c:formatCode>_([$$-409]* #,##0.00_);_([$$-409]* \(#,##0.00\);_([$$-409]* "-"??_);_(@_)</c:formatCode>
                <c:ptCount val="5"/>
                <c:pt idx="0">
                  <c:v>76609.5</c:v>
                </c:pt>
                <c:pt idx="1">
                  <c:v>67754.5</c:v>
                </c:pt>
                <c:pt idx="2">
                  <c:v>52750.5</c:v>
                </c:pt>
                <c:pt idx="3">
                  <c:v>36025</c:v>
                </c:pt>
                <c:pt idx="4">
                  <c:v>35090</c:v>
                </c:pt>
              </c:numCache>
            </c:numRef>
          </c:val>
          <c:extLst>
            <c:ext xmlns:c16="http://schemas.microsoft.com/office/drawing/2014/chart" uri="{C3380CC4-5D6E-409C-BE32-E72D297353CC}">
              <c16:uniqueId val="{00000000-2325-4716-9A44-68C1A507B886}"/>
            </c:ext>
          </c:extLst>
        </c:ser>
        <c:ser>
          <c:idx val="1"/>
          <c:order val="1"/>
          <c:tx>
            <c:strRef>
              <c:f>'Pivot Table'!$D$71</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027A-4132-A7EF-E9BBFC673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027A-4132-A7EF-E9BBFC673F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027A-4132-A7EF-E9BBFC673F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027A-4132-A7EF-E9BBFC673F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027A-4132-A7EF-E9BBFC673FEC}"/>
              </c:ext>
            </c:extLst>
          </c:dPt>
          <c:cat>
            <c:strRef>
              <c:f>'Pivot Table'!$B$72:$B$77</c:f>
              <c:strCache>
                <c:ptCount val="5"/>
                <c:pt idx="0">
                  <c:v>PayPal</c:v>
                </c:pt>
                <c:pt idx="1">
                  <c:v>Credit Card</c:v>
                </c:pt>
                <c:pt idx="2">
                  <c:v>Gift Card</c:v>
                </c:pt>
                <c:pt idx="3">
                  <c:v>Amazon Pay</c:v>
                </c:pt>
                <c:pt idx="4">
                  <c:v>Debit Card</c:v>
                </c:pt>
              </c:strCache>
            </c:strRef>
          </c:cat>
          <c:val>
            <c:numRef>
              <c:f>'Pivot Table'!$D$72:$D$77</c:f>
              <c:numCache>
                <c:formatCode>General</c:formatCode>
                <c:ptCount val="5"/>
                <c:pt idx="0">
                  <c:v>60</c:v>
                </c:pt>
                <c:pt idx="1">
                  <c:v>54</c:v>
                </c:pt>
                <c:pt idx="2">
                  <c:v>42</c:v>
                </c:pt>
                <c:pt idx="3">
                  <c:v>41</c:v>
                </c:pt>
                <c:pt idx="4">
                  <c:v>53</c:v>
                </c:pt>
              </c:numCache>
            </c:numRef>
          </c:val>
          <c:extLst>
            <c:ext xmlns:c16="http://schemas.microsoft.com/office/drawing/2014/chart" uri="{C3380CC4-5D6E-409C-BE32-E72D297353CC}">
              <c16:uniqueId val="{00000001-2325-4716-9A44-68C1A507B8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Table'!$C$80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F-4D0E-83EC-B8405B8E52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F-4D0E-83EC-B8405B8E52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F-4D0E-83EC-B8405B8E524D}"/>
              </c:ext>
            </c:extLst>
          </c:dPt>
          <c:cat>
            <c:strRef>
              <c:f>'Pivot Table'!$B$81:$B$84</c:f>
              <c:strCache>
                <c:ptCount val="3"/>
                <c:pt idx="0">
                  <c:v>Completed</c:v>
                </c:pt>
                <c:pt idx="1">
                  <c:v>Pending</c:v>
                </c:pt>
                <c:pt idx="2">
                  <c:v>Cancelled</c:v>
                </c:pt>
              </c:strCache>
            </c:strRef>
          </c:cat>
          <c:val>
            <c:numRef>
              <c:f>'Pivot Table'!$C$81:$C$84</c:f>
              <c:numCache>
                <c:formatCode>General</c:formatCode>
                <c:ptCount val="3"/>
                <c:pt idx="0">
                  <c:v>88</c:v>
                </c:pt>
                <c:pt idx="1">
                  <c:v>85</c:v>
                </c:pt>
                <c:pt idx="2">
                  <c:v>77</c:v>
                </c:pt>
              </c:numCache>
            </c:numRef>
          </c:val>
          <c:extLst>
            <c:ext xmlns:c16="http://schemas.microsoft.com/office/drawing/2014/chart" uri="{C3380CC4-5D6E-409C-BE32-E72D297353CC}">
              <c16:uniqueId val="{00000000-7DE2-48EA-96EF-F1719734D2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Table'!$C$97:$C$98</c:f>
              <c:strCache>
                <c:ptCount val="1"/>
                <c:pt idx="0">
                  <c:v>Books</c:v>
                </c:pt>
              </c:strCache>
            </c:strRef>
          </c:tx>
          <c:spPr>
            <a:solidFill>
              <a:schemeClr val="accent1"/>
            </a:solidFill>
            <a:ln>
              <a:noFill/>
            </a:ln>
            <a:effectLst/>
          </c:spPr>
          <c:invertIfNegative val="0"/>
          <c:cat>
            <c:strRef>
              <c:f>'Pivot Table'!$B$99:$B$102</c:f>
              <c:strCache>
                <c:ptCount val="3"/>
                <c:pt idx="0">
                  <c:v>Feb</c:v>
                </c:pt>
                <c:pt idx="1">
                  <c:v>Mar</c:v>
                </c:pt>
                <c:pt idx="2">
                  <c:v>Apr</c:v>
                </c:pt>
              </c:strCache>
            </c:strRef>
          </c:cat>
          <c:val>
            <c:numRef>
              <c:f>'Pivot Table'!$C$99:$C$102</c:f>
              <c:numCache>
                <c:formatCode>_([$$-409]* #,##0.00_);_([$$-409]* \(#,##0.00\);_([$$-409]* "-"??_);_(@_)</c:formatCode>
                <c:ptCount val="3"/>
                <c:pt idx="0">
                  <c:v>511.5</c:v>
                </c:pt>
                <c:pt idx="1">
                  <c:v>627</c:v>
                </c:pt>
              </c:numCache>
            </c:numRef>
          </c:val>
          <c:extLst>
            <c:ext xmlns:c16="http://schemas.microsoft.com/office/drawing/2014/chart" uri="{C3380CC4-5D6E-409C-BE32-E72D297353CC}">
              <c16:uniqueId val="{00000000-D136-4775-9CA0-47D9BD8BB46A}"/>
            </c:ext>
          </c:extLst>
        </c:ser>
        <c:ser>
          <c:idx val="1"/>
          <c:order val="1"/>
          <c:tx>
            <c:strRef>
              <c:f>'Pivot Table'!$D$97:$D$98</c:f>
              <c:strCache>
                <c:ptCount val="1"/>
                <c:pt idx="0">
                  <c:v>Clothing</c:v>
                </c:pt>
              </c:strCache>
            </c:strRef>
          </c:tx>
          <c:spPr>
            <a:solidFill>
              <a:schemeClr val="accent2"/>
            </a:solidFill>
            <a:ln>
              <a:noFill/>
            </a:ln>
            <a:effectLst/>
          </c:spPr>
          <c:invertIfNegative val="0"/>
          <c:cat>
            <c:strRef>
              <c:f>'Pivot Table'!$B$99:$B$102</c:f>
              <c:strCache>
                <c:ptCount val="3"/>
                <c:pt idx="0">
                  <c:v>Feb</c:v>
                </c:pt>
                <c:pt idx="1">
                  <c:v>Mar</c:v>
                </c:pt>
                <c:pt idx="2">
                  <c:v>Apr</c:v>
                </c:pt>
              </c:strCache>
            </c:strRef>
          </c:cat>
          <c:val>
            <c:numRef>
              <c:f>'Pivot Table'!$D$99:$D$102</c:f>
              <c:numCache>
                <c:formatCode>_([$$-409]* #,##0.00_);_([$$-409]* \(#,##0.00\);_([$$-409]* "-"??_);_(@_)</c:formatCode>
                <c:ptCount val="3"/>
                <c:pt idx="0">
                  <c:v>1452</c:v>
                </c:pt>
                <c:pt idx="1">
                  <c:v>2200</c:v>
                </c:pt>
                <c:pt idx="2">
                  <c:v>242</c:v>
                </c:pt>
              </c:numCache>
            </c:numRef>
          </c:val>
          <c:extLst>
            <c:ext xmlns:c16="http://schemas.microsoft.com/office/drawing/2014/chart" uri="{C3380CC4-5D6E-409C-BE32-E72D297353CC}">
              <c16:uniqueId val="{00000003-7049-424A-87AD-8EE020A7CDDC}"/>
            </c:ext>
          </c:extLst>
        </c:ser>
        <c:ser>
          <c:idx val="2"/>
          <c:order val="2"/>
          <c:tx>
            <c:strRef>
              <c:f>'Pivot Table'!$E$97:$E$98</c:f>
              <c:strCache>
                <c:ptCount val="1"/>
                <c:pt idx="0">
                  <c:v>Electronics</c:v>
                </c:pt>
              </c:strCache>
            </c:strRef>
          </c:tx>
          <c:spPr>
            <a:solidFill>
              <a:schemeClr val="accent3"/>
            </a:solidFill>
            <a:ln>
              <a:noFill/>
            </a:ln>
            <a:effectLst/>
          </c:spPr>
          <c:invertIfNegative val="0"/>
          <c:cat>
            <c:strRef>
              <c:f>'Pivot Table'!$B$99:$B$102</c:f>
              <c:strCache>
                <c:ptCount val="3"/>
                <c:pt idx="0">
                  <c:v>Feb</c:v>
                </c:pt>
                <c:pt idx="1">
                  <c:v>Mar</c:v>
                </c:pt>
                <c:pt idx="2">
                  <c:v>Apr</c:v>
                </c:pt>
              </c:strCache>
            </c:strRef>
          </c:cat>
          <c:val>
            <c:numRef>
              <c:f>'Pivot Table'!$E$99:$E$102</c:f>
              <c:numCache>
                <c:formatCode>_([$$-409]* #,##0.00_);_([$$-409]* \(#,##0.00\);_([$$-409]* "-"??_);_(@_)</c:formatCode>
                <c:ptCount val="3"/>
                <c:pt idx="0">
                  <c:v>73535</c:v>
                </c:pt>
                <c:pt idx="1">
                  <c:v>65890</c:v>
                </c:pt>
                <c:pt idx="2">
                  <c:v>3520</c:v>
                </c:pt>
              </c:numCache>
            </c:numRef>
          </c:val>
          <c:extLst>
            <c:ext xmlns:c16="http://schemas.microsoft.com/office/drawing/2014/chart" uri="{C3380CC4-5D6E-409C-BE32-E72D297353CC}">
              <c16:uniqueId val="{00000013-7049-424A-87AD-8EE020A7CDDC}"/>
            </c:ext>
          </c:extLst>
        </c:ser>
        <c:ser>
          <c:idx val="3"/>
          <c:order val="3"/>
          <c:tx>
            <c:strRef>
              <c:f>'Pivot Table'!$F$97:$F$98</c:f>
              <c:strCache>
                <c:ptCount val="1"/>
                <c:pt idx="0">
                  <c:v>Footwear</c:v>
                </c:pt>
              </c:strCache>
            </c:strRef>
          </c:tx>
          <c:spPr>
            <a:solidFill>
              <a:schemeClr val="accent4"/>
            </a:solidFill>
            <a:ln>
              <a:noFill/>
            </a:ln>
            <a:effectLst/>
          </c:spPr>
          <c:invertIfNegative val="0"/>
          <c:cat>
            <c:strRef>
              <c:f>'Pivot Table'!$B$99:$B$102</c:f>
              <c:strCache>
                <c:ptCount val="3"/>
                <c:pt idx="0">
                  <c:v>Feb</c:v>
                </c:pt>
                <c:pt idx="1">
                  <c:v>Mar</c:v>
                </c:pt>
                <c:pt idx="2">
                  <c:v>Apr</c:v>
                </c:pt>
              </c:strCache>
            </c:strRef>
          </c:cat>
          <c:val>
            <c:numRef>
              <c:f>'Pivot Table'!$F$99:$F$102</c:f>
              <c:numCache>
                <c:formatCode>_([$$-409]* #,##0.00_);_([$$-409]* \(#,##0.00\);_([$$-409]* "-"??_);_(@_)</c:formatCode>
                <c:ptCount val="3"/>
                <c:pt idx="0">
                  <c:v>1386</c:v>
                </c:pt>
                <c:pt idx="1">
                  <c:v>3366</c:v>
                </c:pt>
              </c:numCache>
            </c:numRef>
          </c:val>
          <c:extLst>
            <c:ext xmlns:c16="http://schemas.microsoft.com/office/drawing/2014/chart" uri="{C3380CC4-5D6E-409C-BE32-E72D297353CC}">
              <c16:uniqueId val="{00000014-7049-424A-87AD-8EE020A7CDDC}"/>
            </c:ext>
          </c:extLst>
        </c:ser>
        <c:ser>
          <c:idx val="4"/>
          <c:order val="4"/>
          <c:tx>
            <c:strRef>
              <c:f>'Pivot Table'!$G$97:$G$98</c:f>
              <c:strCache>
                <c:ptCount val="1"/>
                <c:pt idx="0">
                  <c:v>Home Appliances</c:v>
                </c:pt>
              </c:strCache>
            </c:strRef>
          </c:tx>
          <c:spPr>
            <a:solidFill>
              <a:schemeClr val="accent5"/>
            </a:solidFill>
            <a:ln>
              <a:noFill/>
            </a:ln>
            <a:effectLst/>
          </c:spPr>
          <c:invertIfNegative val="0"/>
          <c:cat>
            <c:strRef>
              <c:f>'Pivot Table'!$B$99:$B$102</c:f>
              <c:strCache>
                <c:ptCount val="3"/>
                <c:pt idx="0">
                  <c:v>Feb</c:v>
                </c:pt>
                <c:pt idx="1">
                  <c:v>Mar</c:v>
                </c:pt>
                <c:pt idx="2">
                  <c:v>Apr</c:v>
                </c:pt>
              </c:strCache>
            </c:strRef>
          </c:cat>
          <c:val>
            <c:numRef>
              <c:f>'Pivot Table'!$G$99:$G$102</c:f>
              <c:numCache>
                <c:formatCode>_([$$-409]* #,##0.00_);_([$$-409]* \(#,##0.00\);_([$$-409]* "-"??_);_(@_)</c:formatCode>
                <c:ptCount val="3"/>
                <c:pt idx="0">
                  <c:v>58080</c:v>
                </c:pt>
                <c:pt idx="1">
                  <c:v>57420</c:v>
                </c:pt>
              </c:numCache>
            </c:numRef>
          </c:val>
          <c:extLst>
            <c:ext xmlns:c16="http://schemas.microsoft.com/office/drawing/2014/chart" uri="{C3380CC4-5D6E-409C-BE32-E72D297353CC}">
              <c16:uniqueId val="{00000015-7049-424A-87AD-8EE020A7CDDC}"/>
            </c:ext>
          </c:extLst>
        </c:ser>
        <c:dLbls>
          <c:showLegendKey val="0"/>
          <c:showVal val="0"/>
          <c:showCatName val="0"/>
          <c:showSerName val="0"/>
          <c:showPercent val="0"/>
          <c:showBubbleSize val="0"/>
        </c:dLbls>
        <c:gapWidth val="219"/>
        <c:overlap val="-27"/>
        <c:axId val="462693232"/>
        <c:axId val="462692272"/>
      </c:barChart>
      <c:catAx>
        <c:axId val="46269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2272"/>
        <c:crosses val="autoZero"/>
        <c:auto val="1"/>
        <c:lblAlgn val="ctr"/>
        <c:lblOffset val="100"/>
        <c:noMultiLvlLbl val="0"/>
      </c:catAx>
      <c:valAx>
        <c:axId val="4626922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Dashboard.xlsx]Pivot Table!PivotTable13</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latin typeface="Be vietnam"/>
              </a:rPr>
              <a:t>Trends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Table'!$C$24</c:f>
              <c:strCache>
                <c:ptCount val="1"/>
                <c:pt idx="0">
                  <c:v>Sum of Net Sales</c:v>
                </c:pt>
              </c:strCache>
            </c:strRef>
          </c:tx>
          <c:spPr>
            <a:solidFill>
              <a:schemeClr val="accent1">
                <a:shade val="65000"/>
              </a:schemeClr>
            </a:solidFill>
            <a:ln>
              <a:noFill/>
            </a:ln>
            <a:effectLst/>
          </c:spPr>
          <c:invertIfNegative val="0"/>
          <c:cat>
            <c:strRef>
              <c:f>'Pivot Table'!$B$25:$B$28</c:f>
              <c:strCache>
                <c:ptCount val="3"/>
                <c:pt idx="0">
                  <c:v>Feb</c:v>
                </c:pt>
                <c:pt idx="1">
                  <c:v>Mar</c:v>
                </c:pt>
                <c:pt idx="2">
                  <c:v>Apr</c:v>
                </c:pt>
              </c:strCache>
            </c:strRef>
          </c:cat>
          <c:val>
            <c:numRef>
              <c:f>'Pivot Table'!$C$25:$C$28</c:f>
              <c:numCache>
                <c:formatCode>_([$$-409]* #,##0.00_);_([$$-409]* \(#,##0.00\);_([$$-409]* "-"??_);_(@_)</c:formatCode>
                <c:ptCount val="3"/>
                <c:pt idx="0">
                  <c:v>134964.5</c:v>
                </c:pt>
                <c:pt idx="1">
                  <c:v>129503</c:v>
                </c:pt>
                <c:pt idx="2">
                  <c:v>3762</c:v>
                </c:pt>
              </c:numCache>
            </c:numRef>
          </c:val>
          <c:extLst>
            <c:ext xmlns:c16="http://schemas.microsoft.com/office/drawing/2014/chart" uri="{C3380CC4-5D6E-409C-BE32-E72D297353CC}">
              <c16:uniqueId val="{00000000-9D0E-4A89-B3E1-E45510BDA15B}"/>
            </c:ext>
          </c:extLst>
        </c:ser>
        <c:ser>
          <c:idx val="1"/>
          <c:order val="1"/>
          <c:tx>
            <c:strRef>
              <c:f>'Pivot Table'!$D$24</c:f>
              <c:strCache>
                <c:ptCount val="1"/>
                <c:pt idx="0">
                  <c:v>Sum of Profit</c:v>
                </c:pt>
              </c:strCache>
            </c:strRef>
          </c:tx>
          <c:spPr>
            <a:solidFill>
              <a:schemeClr val="accent1"/>
            </a:solidFill>
            <a:ln>
              <a:noFill/>
            </a:ln>
            <a:effectLst/>
          </c:spPr>
          <c:invertIfNegative val="0"/>
          <c:cat>
            <c:strRef>
              <c:f>'Pivot Table'!$B$25:$B$28</c:f>
              <c:strCache>
                <c:ptCount val="3"/>
                <c:pt idx="0">
                  <c:v>Feb</c:v>
                </c:pt>
                <c:pt idx="1">
                  <c:v>Mar</c:v>
                </c:pt>
                <c:pt idx="2">
                  <c:v>Apr</c:v>
                </c:pt>
              </c:strCache>
            </c:strRef>
          </c:cat>
          <c:val>
            <c:numRef>
              <c:f>'Pivot Table'!$D$25:$D$28</c:f>
              <c:numCache>
                <c:formatCode>_([$$-409]* #,##0.00_);_([$$-409]* \(#,##0.00\);_([$$-409]* "-"??_);_(@_)</c:formatCode>
                <c:ptCount val="3"/>
                <c:pt idx="0">
                  <c:v>110425.5</c:v>
                </c:pt>
                <c:pt idx="1">
                  <c:v>105957</c:v>
                </c:pt>
                <c:pt idx="2">
                  <c:v>3078</c:v>
                </c:pt>
              </c:numCache>
            </c:numRef>
          </c:val>
          <c:extLst>
            <c:ext xmlns:c16="http://schemas.microsoft.com/office/drawing/2014/chart" uri="{C3380CC4-5D6E-409C-BE32-E72D297353CC}">
              <c16:uniqueId val="{00000001-9D0E-4A89-B3E1-E45510BDA15B}"/>
            </c:ext>
          </c:extLst>
        </c:ser>
        <c:ser>
          <c:idx val="2"/>
          <c:order val="2"/>
          <c:tx>
            <c:strRef>
              <c:f>'Pivot Table'!$E$24</c:f>
              <c:strCache>
                <c:ptCount val="1"/>
                <c:pt idx="0">
                  <c:v>Sum of Quantity</c:v>
                </c:pt>
              </c:strCache>
            </c:strRef>
          </c:tx>
          <c:spPr>
            <a:solidFill>
              <a:schemeClr val="accent1">
                <a:tint val="65000"/>
              </a:schemeClr>
            </a:solidFill>
            <a:ln>
              <a:noFill/>
            </a:ln>
            <a:effectLst/>
          </c:spPr>
          <c:invertIfNegative val="0"/>
          <c:cat>
            <c:strRef>
              <c:f>'Pivot Table'!$B$25:$B$28</c:f>
              <c:strCache>
                <c:ptCount val="3"/>
                <c:pt idx="0">
                  <c:v>Feb</c:v>
                </c:pt>
                <c:pt idx="1">
                  <c:v>Mar</c:v>
                </c:pt>
                <c:pt idx="2">
                  <c:v>Apr</c:v>
                </c:pt>
              </c:strCache>
            </c:strRef>
          </c:cat>
          <c:val>
            <c:numRef>
              <c:f>'Pivot Table'!$E$25:$E$28</c:f>
              <c:numCache>
                <c:formatCode>General</c:formatCode>
                <c:ptCount val="3"/>
                <c:pt idx="0">
                  <c:v>326</c:v>
                </c:pt>
                <c:pt idx="1">
                  <c:v>367</c:v>
                </c:pt>
                <c:pt idx="2">
                  <c:v>21</c:v>
                </c:pt>
              </c:numCache>
            </c:numRef>
          </c:val>
          <c:extLst>
            <c:ext xmlns:c16="http://schemas.microsoft.com/office/drawing/2014/chart" uri="{C3380CC4-5D6E-409C-BE32-E72D297353CC}">
              <c16:uniqueId val="{00000002-9D0E-4A89-B3E1-E45510BDA15B}"/>
            </c:ext>
          </c:extLst>
        </c:ser>
        <c:dLbls>
          <c:showLegendKey val="0"/>
          <c:showVal val="0"/>
          <c:showCatName val="0"/>
          <c:showSerName val="0"/>
          <c:showPercent val="0"/>
          <c:showBubbleSize val="0"/>
        </c:dLbls>
        <c:gapWidth val="219"/>
        <c:overlap val="-27"/>
        <c:axId val="764767215"/>
        <c:axId val="764770095"/>
      </c:barChart>
      <c:catAx>
        <c:axId val="764767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64770095"/>
        <c:crosses val="autoZero"/>
        <c:auto val="1"/>
        <c:lblAlgn val="ctr"/>
        <c:lblOffset val="100"/>
        <c:noMultiLvlLbl val="0"/>
      </c:catAx>
      <c:valAx>
        <c:axId val="764770095"/>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6476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Table!PivotTable11</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Table'!$C$32</c:f>
              <c:strCache>
                <c:ptCount val="1"/>
                <c:pt idx="0">
                  <c:v>Sum of Net Sales</c:v>
                </c:pt>
              </c:strCache>
            </c:strRef>
          </c:tx>
          <c:spPr>
            <a:solidFill>
              <a:schemeClr val="accent1"/>
            </a:solidFill>
            <a:ln>
              <a:noFill/>
            </a:ln>
            <a:effectLst/>
          </c:spPr>
          <c:invertIfNegative val="0"/>
          <c:cat>
            <c:strRef>
              <c:f>'Pivot Table'!$B$33:$B$38</c:f>
              <c:strCache>
                <c:ptCount val="5"/>
                <c:pt idx="0">
                  <c:v>Electronics</c:v>
                </c:pt>
                <c:pt idx="1">
                  <c:v>Home Appliances</c:v>
                </c:pt>
                <c:pt idx="2">
                  <c:v>Footwear</c:v>
                </c:pt>
                <c:pt idx="3">
                  <c:v>Clothing</c:v>
                </c:pt>
                <c:pt idx="4">
                  <c:v>Books</c:v>
                </c:pt>
              </c:strCache>
            </c:strRef>
          </c:cat>
          <c:val>
            <c:numRef>
              <c:f>'Pivot Table'!$C$33:$C$38</c:f>
              <c:numCache>
                <c:formatCode>_([$$-409]* #,##0.00_);_([$$-409]* \(#,##0.00\);_([$$-409]* "-"??_);_(@_)</c:formatCode>
                <c:ptCount val="5"/>
                <c:pt idx="0">
                  <c:v>142945</c:v>
                </c:pt>
                <c:pt idx="1">
                  <c:v>115500</c:v>
                </c:pt>
                <c:pt idx="2">
                  <c:v>4752</c:v>
                </c:pt>
                <c:pt idx="3">
                  <c:v>3894</c:v>
                </c:pt>
                <c:pt idx="4">
                  <c:v>1138.5</c:v>
                </c:pt>
              </c:numCache>
            </c:numRef>
          </c:val>
          <c:extLst>
            <c:ext xmlns:c16="http://schemas.microsoft.com/office/drawing/2014/chart" uri="{C3380CC4-5D6E-409C-BE32-E72D297353CC}">
              <c16:uniqueId val="{00000000-7919-494D-BF2A-832E7200F71B}"/>
            </c:ext>
          </c:extLst>
        </c:ser>
        <c:ser>
          <c:idx val="1"/>
          <c:order val="1"/>
          <c:tx>
            <c:strRef>
              <c:f>'Pivot Table'!$D$32</c:f>
              <c:strCache>
                <c:ptCount val="1"/>
                <c:pt idx="0">
                  <c:v>Sum of Profit</c:v>
                </c:pt>
              </c:strCache>
            </c:strRef>
          </c:tx>
          <c:spPr>
            <a:solidFill>
              <a:schemeClr val="accent2"/>
            </a:solidFill>
            <a:ln>
              <a:noFill/>
            </a:ln>
            <a:effectLst/>
          </c:spPr>
          <c:invertIfNegative val="0"/>
          <c:cat>
            <c:strRef>
              <c:f>'Pivot Table'!$B$33:$B$38</c:f>
              <c:strCache>
                <c:ptCount val="5"/>
                <c:pt idx="0">
                  <c:v>Electronics</c:v>
                </c:pt>
                <c:pt idx="1">
                  <c:v>Home Appliances</c:v>
                </c:pt>
                <c:pt idx="2">
                  <c:v>Footwear</c:v>
                </c:pt>
                <c:pt idx="3">
                  <c:v>Clothing</c:v>
                </c:pt>
                <c:pt idx="4">
                  <c:v>Books</c:v>
                </c:pt>
              </c:strCache>
            </c:strRef>
          </c:cat>
          <c:val>
            <c:numRef>
              <c:f>'Pivot Table'!$D$33:$D$38</c:f>
              <c:numCache>
                <c:formatCode>_([$$-409]* #,##0.00_);_([$$-409]* \(#,##0.00\);_([$$-409]* "-"??_);_(@_)</c:formatCode>
                <c:ptCount val="5"/>
                <c:pt idx="0">
                  <c:v>116955</c:v>
                </c:pt>
                <c:pt idx="1">
                  <c:v>94500</c:v>
                </c:pt>
                <c:pt idx="2">
                  <c:v>3888</c:v>
                </c:pt>
                <c:pt idx="3">
                  <c:v>3186</c:v>
                </c:pt>
                <c:pt idx="4">
                  <c:v>931.5</c:v>
                </c:pt>
              </c:numCache>
            </c:numRef>
          </c:val>
          <c:extLst>
            <c:ext xmlns:c16="http://schemas.microsoft.com/office/drawing/2014/chart" uri="{C3380CC4-5D6E-409C-BE32-E72D297353CC}">
              <c16:uniqueId val="{00000001-7919-494D-BF2A-832E7200F71B}"/>
            </c:ext>
          </c:extLst>
        </c:ser>
        <c:ser>
          <c:idx val="2"/>
          <c:order val="2"/>
          <c:tx>
            <c:strRef>
              <c:f>'Pivot Table'!$E$32</c:f>
              <c:strCache>
                <c:ptCount val="1"/>
                <c:pt idx="0">
                  <c:v>Sum of Quantity</c:v>
                </c:pt>
              </c:strCache>
            </c:strRef>
          </c:tx>
          <c:spPr>
            <a:solidFill>
              <a:schemeClr val="accent3"/>
            </a:solidFill>
            <a:ln>
              <a:noFill/>
            </a:ln>
            <a:effectLst/>
          </c:spPr>
          <c:invertIfNegative val="0"/>
          <c:cat>
            <c:strRef>
              <c:f>'Pivot Table'!$B$33:$B$38</c:f>
              <c:strCache>
                <c:ptCount val="5"/>
                <c:pt idx="0">
                  <c:v>Electronics</c:v>
                </c:pt>
                <c:pt idx="1">
                  <c:v>Home Appliances</c:v>
                </c:pt>
                <c:pt idx="2">
                  <c:v>Footwear</c:v>
                </c:pt>
                <c:pt idx="3">
                  <c:v>Clothing</c:v>
                </c:pt>
                <c:pt idx="4">
                  <c:v>Books</c:v>
                </c:pt>
              </c:strCache>
            </c:strRef>
          </c:cat>
          <c:val>
            <c:numRef>
              <c:f>'Pivot Table'!$E$33:$E$38</c:f>
              <c:numCache>
                <c:formatCode>General</c:formatCode>
                <c:ptCount val="5"/>
                <c:pt idx="0">
                  <c:v>348</c:v>
                </c:pt>
                <c:pt idx="1">
                  <c:v>110</c:v>
                </c:pt>
                <c:pt idx="2">
                  <c:v>72</c:v>
                </c:pt>
                <c:pt idx="3">
                  <c:v>115</c:v>
                </c:pt>
                <c:pt idx="4">
                  <c:v>69</c:v>
                </c:pt>
              </c:numCache>
            </c:numRef>
          </c:val>
          <c:extLst>
            <c:ext xmlns:c16="http://schemas.microsoft.com/office/drawing/2014/chart" uri="{C3380CC4-5D6E-409C-BE32-E72D297353CC}">
              <c16:uniqueId val="{00000002-7919-494D-BF2A-832E7200F71B}"/>
            </c:ext>
          </c:extLst>
        </c:ser>
        <c:dLbls>
          <c:showLegendKey val="0"/>
          <c:showVal val="0"/>
          <c:showCatName val="0"/>
          <c:showSerName val="0"/>
          <c:showPercent val="0"/>
          <c:showBubbleSize val="0"/>
        </c:dLbls>
        <c:gapWidth val="219"/>
        <c:overlap val="-27"/>
        <c:axId val="764771535"/>
        <c:axId val="764772015"/>
      </c:barChart>
      <c:catAx>
        <c:axId val="764771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772015"/>
        <c:crosses val="autoZero"/>
        <c:auto val="1"/>
        <c:lblAlgn val="ctr"/>
        <c:lblOffset val="100"/>
        <c:noMultiLvlLbl val="0"/>
      </c:catAx>
      <c:valAx>
        <c:axId val="76477201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77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42753534695851"/>
          <c:y val="6.8546728397274936E-2"/>
          <c:w val="0.40635267420350391"/>
          <c:h val="0.65810179536141433"/>
        </c:manualLayout>
      </c:layout>
      <c:barChart>
        <c:barDir val="col"/>
        <c:grouping val="clustered"/>
        <c:varyColors val="0"/>
        <c:ser>
          <c:idx val="0"/>
          <c:order val="0"/>
          <c:tx>
            <c:strRef>
              <c:f>'Pivot Table'!$C$41</c:f>
              <c:strCache>
                <c:ptCount val="1"/>
                <c:pt idx="0">
                  <c:v>Sum of Net Sales</c:v>
                </c:pt>
              </c:strCache>
            </c:strRef>
          </c:tx>
          <c:spPr>
            <a:solidFill>
              <a:schemeClr val="accent1"/>
            </a:solidFill>
            <a:ln>
              <a:noFill/>
            </a:ln>
            <a:effectLst/>
          </c:spPr>
          <c:invertIfNegative val="0"/>
          <c:cat>
            <c:strRef>
              <c:f>'Pivot Table'!$B$42:$B$52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Table'!$C$42:$C$52</c:f>
              <c:numCache>
                <c:formatCode>_([$$-409]* #,##0.00_);_([$$-409]* \(#,##0.00\);_([$$-409]* "-"??_);_(@_)</c:formatCode>
                <c:ptCount val="10"/>
                <c:pt idx="0">
                  <c:v>85800</c:v>
                </c:pt>
                <c:pt idx="1">
                  <c:v>64240</c:v>
                </c:pt>
                <c:pt idx="2">
                  <c:v>53350</c:v>
                </c:pt>
                <c:pt idx="3">
                  <c:v>29700</c:v>
                </c:pt>
                <c:pt idx="4">
                  <c:v>17325</c:v>
                </c:pt>
                <c:pt idx="5">
                  <c:v>8030</c:v>
                </c:pt>
                <c:pt idx="6">
                  <c:v>4752</c:v>
                </c:pt>
                <c:pt idx="7">
                  <c:v>2728</c:v>
                </c:pt>
                <c:pt idx="8">
                  <c:v>1166</c:v>
                </c:pt>
                <c:pt idx="9">
                  <c:v>1138.5</c:v>
                </c:pt>
              </c:numCache>
            </c:numRef>
          </c:val>
          <c:extLst>
            <c:ext xmlns:c16="http://schemas.microsoft.com/office/drawing/2014/chart" uri="{C3380CC4-5D6E-409C-BE32-E72D297353CC}">
              <c16:uniqueId val="{00000000-6137-4489-A0B6-5CA2C88C788C}"/>
            </c:ext>
          </c:extLst>
        </c:ser>
        <c:ser>
          <c:idx val="1"/>
          <c:order val="1"/>
          <c:tx>
            <c:strRef>
              <c:f>'Pivot Table'!$D$41</c:f>
              <c:strCache>
                <c:ptCount val="1"/>
                <c:pt idx="0">
                  <c:v>Sum of Profit</c:v>
                </c:pt>
              </c:strCache>
            </c:strRef>
          </c:tx>
          <c:spPr>
            <a:solidFill>
              <a:schemeClr val="accent2"/>
            </a:solidFill>
            <a:ln>
              <a:noFill/>
            </a:ln>
            <a:effectLst/>
          </c:spPr>
          <c:invertIfNegative val="0"/>
          <c:cat>
            <c:strRef>
              <c:f>'Pivot Table'!$B$42:$B$52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Table'!$D$42:$D$52</c:f>
              <c:numCache>
                <c:formatCode>_([$$-409]* #,##0.00_);_([$$-409]* \(#,##0.00\);_([$$-409]* "-"??_);_(@_)</c:formatCode>
                <c:ptCount val="10"/>
                <c:pt idx="0">
                  <c:v>70200</c:v>
                </c:pt>
                <c:pt idx="1">
                  <c:v>52560</c:v>
                </c:pt>
                <c:pt idx="2">
                  <c:v>43650</c:v>
                </c:pt>
                <c:pt idx="3">
                  <c:v>24300</c:v>
                </c:pt>
                <c:pt idx="4">
                  <c:v>14175</c:v>
                </c:pt>
                <c:pt idx="5">
                  <c:v>6570</c:v>
                </c:pt>
                <c:pt idx="6">
                  <c:v>3888</c:v>
                </c:pt>
                <c:pt idx="7">
                  <c:v>2232</c:v>
                </c:pt>
                <c:pt idx="8">
                  <c:v>954</c:v>
                </c:pt>
                <c:pt idx="9">
                  <c:v>931.5</c:v>
                </c:pt>
              </c:numCache>
            </c:numRef>
          </c:val>
          <c:extLst>
            <c:ext xmlns:c16="http://schemas.microsoft.com/office/drawing/2014/chart" uri="{C3380CC4-5D6E-409C-BE32-E72D297353CC}">
              <c16:uniqueId val="{00000001-6137-4489-A0B6-5CA2C88C788C}"/>
            </c:ext>
          </c:extLst>
        </c:ser>
        <c:ser>
          <c:idx val="2"/>
          <c:order val="2"/>
          <c:tx>
            <c:strRef>
              <c:f>'Pivot Table'!$E$41</c:f>
              <c:strCache>
                <c:ptCount val="1"/>
                <c:pt idx="0">
                  <c:v>Sum of Quantity</c:v>
                </c:pt>
              </c:strCache>
            </c:strRef>
          </c:tx>
          <c:spPr>
            <a:solidFill>
              <a:schemeClr val="accent3"/>
            </a:solidFill>
            <a:ln>
              <a:noFill/>
            </a:ln>
            <a:effectLst/>
          </c:spPr>
          <c:invertIfNegative val="0"/>
          <c:cat>
            <c:strRef>
              <c:f>'Pivot Table'!$B$42:$B$52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Table'!$E$42:$E$52</c:f>
              <c:numCache>
                <c:formatCode>General</c:formatCode>
                <c:ptCount val="10"/>
                <c:pt idx="0">
                  <c:v>65</c:v>
                </c:pt>
                <c:pt idx="1">
                  <c:v>73</c:v>
                </c:pt>
                <c:pt idx="2">
                  <c:v>97</c:v>
                </c:pt>
                <c:pt idx="3">
                  <c:v>45</c:v>
                </c:pt>
                <c:pt idx="4">
                  <c:v>105</c:v>
                </c:pt>
                <c:pt idx="5">
                  <c:v>73</c:v>
                </c:pt>
                <c:pt idx="6">
                  <c:v>72</c:v>
                </c:pt>
                <c:pt idx="7">
                  <c:v>62</c:v>
                </c:pt>
                <c:pt idx="8">
                  <c:v>53</c:v>
                </c:pt>
                <c:pt idx="9">
                  <c:v>69</c:v>
                </c:pt>
              </c:numCache>
            </c:numRef>
          </c:val>
          <c:extLst>
            <c:ext xmlns:c16="http://schemas.microsoft.com/office/drawing/2014/chart" uri="{C3380CC4-5D6E-409C-BE32-E72D297353CC}">
              <c16:uniqueId val="{00000002-6137-4489-A0B6-5CA2C88C788C}"/>
            </c:ext>
          </c:extLst>
        </c:ser>
        <c:dLbls>
          <c:showLegendKey val="0"/>
          <c:showVal val="0"/>
          <c:showCatName val="0"/>
          <c:showSerName val="0"/>
          <c:showPercent val="0"/>
          <c:showBubbleSize val="0"/>
        </c:dLbls>
        <c:gapWidth val="219"/>
        <c:overlap val="-27"/>
        <c:axId val="764775375"/>
        <c:axId val="764787375"/>
      </c:barChart>
      <c:catAx>
        <c:axId val="7647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787375"/>
        <c:crosses val="autoZero"/>
        <c:auto val="1"/>
        <c:lblAlgn val="ctr"/>
        <c:lblOffset val="100"/>
        <c:noMultiLvlLbl val="0"/>
      </c:catAx>
      <c:valAx>
        <c:axId val="76478737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77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Customer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Table'!$C$56</c:f>
              <c:strCache>
                <c:ptCount val="1"/>
                <c:pt idx="0">
                  <c:v>Sum of Net Sales</c:v>
                </c:pt>
              </c:strCache>
            </c:strRef>
          </c:tx>
          <c:spPr>
            <a:solidFill>
              <a:schemeClr val="accent1"/>
            </a:solidFill>
            <a:ln>
              <a:noFill/>
            </a:ln>
            <a:effectLst/>
          </c:spPr>
          <c:invertIfNegative val="0"/>
          <c:cat>
            <c:strRef>
              <c:f>'Pivot Table'!$B$57:$B$67</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Table'!$C$57:$C$67</c:f>
              <c:numCache>
                <c:formatCode>_([$$-409]* #,##0.00_);_([$$-409]* \(#,##0.00\);_([$$-409]* "-"??_);_(@_)</c:formatCode>
                <c:ptCount val="10"/>
                <c:pt idx="0">
                  <c:v>34870</c:v>
                </c:pt>
                <c:pt idx="1">
                  <c:v>32763.5</c:v>
                </c:pt>
                <c:pt idx="2">
                  <c:v>31229</c:v>
                </c:pt>
                <c:pt idx="3">
                  <c:v>29859.5</c:v>
                </c:pt>
                <c:pt idx="4">
                  <c:v>29579</c:v>
                </c:pt>
                <c:pt idx="5">
                  <c:v>28787</c:v>
                </c:pt>
                <c:pt idx="6">
                  <c:v>22891</c:v>
                </c:pt>
                <c:pt idx="7">
                  <c:v>20834</c:v>
                </c:pt>
                <c:pt idx="8">
                  <c:v>19602</c:v>
                </c:pt>
                <c:pt idx="9">
                  <c:v>17814.5</c:v>
                </c:pt>
              </c:numCache>
            </c:numRef>
          </c:val>
          <c:extLst>
            <c:ext xmlns:c16="http://schemas.microsoft.com/office/drawing/2014/chart" uri="{C3380CC4-5D6E-409C-BE32-E72D297353CC}">
              <c16:uniqueId val="{00000000-EA08-4376-AD8B-F5D26EEAAE8C}"/>
            </c:ext>
          </c:extLst>
        </c:ser>
        <c:ser>
          <c:idx val="1"/>
          <c:order val="1"/>
          <c:tx>
            <c:strRef>
              <c:f>'Pivot Table'!$D$56</c:f>
              <c:strCache>
                <c:ptCount val="1"/>
                <c:pt idx="0">
                  <c:v>Sum of Profit</c:v>
                </c:pt>
              </c:strCache>
            </c:strRef>
          </c:tx>
          <c:spPr>
            <a:solidFill>
              <a:schemeClr val="accent2"/>
            </a:solidFill>
            <a:ln>
              <a:noFill/>
            </a:ln>
            <a:effectLst/>
          </c:spPr>
          <c:invertIfNegative val="0"/>
          <c:cat>
            <c:strRef>
              <c:f>'Pivot Table'!$B$57:$B$67</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Table'!$D$57:$D$67</c:f>
              <c:numCache>
                <c:formatCode>_([$$-409]* #,##0.00_);_([$$-409]* \(#,##0.00\);_([$$-409]* "-"??_);_(@_)</c:formatCode>
                <c:ptCount val="10"/>
                <c:pt idx="0">
                  <c:v>28530</c:v>
                </c:pt>
                <c:pt idx="1">
                  <c:v>26806.5</c:v>
                </c:pt>
                <c:pt idx="2">
                  <c:v>25551</c:v>
                </c:pt>
                <c:pt idx="3">
                  <c:v>24430.5</c:v>
                </c:pt>
                <c:pt idx="4">
                  <c:v>24201</c:v>
                </c:pt>
                <c:pt idx="5">
                  <c:v>23553</c:v>
                </c:pt>
                <c:pt idx="6">
                  <c:v>18729</c:v>
                </c:pt>
                <c:pt idx="7">
                  <c:v>17046</c:v>
                </c:pt>
                <c:pt idx="8">
                  <c:v>16038</c:v>
                </c:pt>
                <c:pt idx="9">
                  <c:v>14575.5</c:v>
                </c:pt>
              </c:numCache>
            </c:numRef>
          </c:val>
          <c:extLst>
            <c:ext xmlns:c16="http://schemas.microsoft.com/office/drawing/2014/chart" uri="{C3380CC4-5D6E-409C-BE32-E72D297353CC}">
              <c16:uniqueId val="{00000001-EA08-4376-AD8B-F5D26EEAAE8C}"/>
            </c:ext>
          </c:extLst>
        </c:ser>
        <c:ser>
          <c:idx val="2"/>
          <c:order val="2"/>
          <c:tx>
            <c:strRef>
              <c:f>'Pivot Table'!$E$56</c:f>
              <c:strCache>
                <c:ptCount val="1"/>
                <c:pt idx="0">
                  <c:v>Count of Order ID</c:v>
                </c:pt>
              </c:strCache>
            </c:strRef>
          </c:tx>
          <c:spPr>
            <a:solidFill>
              <a:schemeClr val="accent3"/>
            </a:solidFill>
            <a:ln>
              <a:noFill/>
            </a:ln>
            <a:effectLst/>
          </c:spPr>
          <c:invertIfNegative val="0"/>
          <c:cat>
            <c:strRef>
              <c:f>'Pivot Table'!$B$57:$B$67</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Table'!$E$57:$E$67</c:f>
              <c:numCache>
                <c:formatCode>General</c:formatCode>
                <c:ptCount val="10"/>
                <c:pt idx="0">
                  <c:v>31</c:v>
                </c:pt>
                <c:pt idx="1">
                  <c:v>26</c:v>
                </c:pt>
                <c:pt idx="2">
                  <c:v>32</c:v>
                </c:pt>
                <c:pt idx="3">
                  <c:v>29</c:v>
                </c:pt>
                <c:pt idx="4">
                  <c:v>22</c:v>
                </c:pt>
                <c:pt idx="5">
                  <c:v>26</c:v>
                </c:pt>
                <c:pt idx="6">
                  <c:v>22</c:v>
                </c:pt>
                <c:pt idx="7">
                  <c:v>26</c:v>
                </c:pt>
                <c:pt idx="8">
                  <c:v>17</c:v>
                </c:pt>
                <c:pt idx="9">
                  <c:v>19</c:v>
                </c:pt>
              </c:numCache>
            </c:numRef>
          </c:val>
          <c:extLst>
            <c:ext xmlns:c16="http://schemas.microsoft.com/office/drawing/2014/chart" uri="{C3380CC4-5D6E-409C-BE32-E72D297353CC}">
              <c16:uniqueId val="{00000002-EA08-4376-AD8B-F5D26EEAAE8C}"/>
            </c:ext>
          </c:extLst>
        </c:ser>
        <c:dLbls>
          <c:showLegendKey val="0"/>
          <c:showVal val="0"/>
          <c:showCatName val="0"/>
          <c:showSerName val="0"/>
          <c:showPercent val="0"/>
          <c:showBubbleSize val="0"/>
        </c:dLbls>
        <c:gapWidth val="219"/>
        <c:overlap val="-27"/>
        <c:axId val="764783055"/>
        <c:axId val="764790735"/>
      </c:barChart>
      <c:catAx>
        <c:axId val="76478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790735"/>
        <c:crosses val="autoZero"/>
        <c:auto val="1"/>
        <c:lblAlgn val="ctr"/>
        <c:lblOffset val="100"/>
        <c:noMultiLvlLbl val="0"/>
      </c:catAx>
      <c:valAx>
        <c:axId val="76479073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78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Table'!$C$71</c:f>
              <c:strCache>
                <c:ptCount val="1"/>
                <c:pt idx="0">
                  <c:v>Sum of Net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FD-4536-B500-69AADE9D15E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FD-4536-B500-69AADE9D15E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BFD-4536-B500-69AADE9D15E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BFD-4536-B500-69AADE9D15E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BFD-4536-B500-69AADE9D15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Table'!$B$72:$B$77</c:f>
              <c:strCache>
                <c:ptCount val="5"/>
                <c:pt idx="0">
                  <c:v>PayPal</c:v>
                </c:pt>
                <c:pt idx="1">
                  <c:v>Credit Card</c:v>
                </c:pt>
                <c:pt idx="2">
                  <c:v>Gift Card</c:v>
                </c:pt>
                <c:pt idx="3">
                  <c:v>Amazon Pay</c:v>
                </c:pt>
                <c:pt idx="4">
                  <c:v>Debit Card</c:v>
                </c:pt>
              </c:strCache>
            </c:strRef>
          </c:cat>
          <c:val>
            <c:numRef>
              <c:f>'Pivot Table'!$C$72:$C$77</c:f>
              <c:numCache>
                <c:formatCode>_([$$-409]* #,##0.00_);_([$$-409]* \(#,##0.00\);_([$$-409]* "-"??_);_(@_)</c:formatCode>
                <c:ptCount val="5"/>
                <c:pt idx="0">
                  <c:v>76609.5</c:v>
                </c:pt>
                <c:pt idx="1">
                  <c:v>67754.5</c:v>
                </c:pt>
                <c:pt idx="2">
                  <c:v>52750.5</c:v>
                </c:pt>
                <c:pt idx="3">
                  <c:v>36025</c:v>
                </c:pt>
                <c:pt idx="4">
                  <c:v>35090</c:v>
                </c:pt>
              </c:numCache>
            </c:numRef>
          </c:val>
          <c:extLst>
            <c:ext xmlns:c16="http://schemas.microsoft.com/office/drawing/2014/chart" uri="{C3380CC4-5D6E-409C-BE32-E72D297353CC}">
              <c16:uniqueId val="{0000000A-0BFD-4536-B500-69AADE9D15E4}"/>
            </c:ext>
          </c:extLst>
        </c:ser>
        <c:ser>
          <c:idx val="1"/>
          <c:order val="1"/>
          <c:tx>
            <c:strRef>
              <c:f>'Pivot Table'!$D$71</c:f>
              <c:strCache>
                <c:ptCount val="1"/>
                <c:pt idx="0">
                  <c:v>Count of Order 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0BFD-4536-B500-69AADE9D15E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0BFD-4536-B500-69AADE9D15E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0BFD-4536-B500-69AADE9D15E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0BFD-4536-B500-69AADE9D15E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0BFD-4536-B500-69AADE9D15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Table'!$B$72:$B$77</c:f>
              <c:strCache>
                <c:ptCount val="5"/>
                <c:pt idx="0">
                  <c:v>PayPal</c:v>
                </c:pt>
                <c:pt idx="1">
                  <c:v>Credit Card</c:v>
                </c:pt>
                <c:pt idx="2">
                  <c:v>Gift Card</c:v>
                </c:pt>
                <c:pt idx="3">
                  <c:v>Amazon Pay</c:v>
                </c:pt>
                <c:pt idx="4">
                  <c:v>Debit Card</c:v>
                </c:pt>
              </c:strCache>
            </c:strRef>
          </c:cat>
          <c:val>
            <c:numRef>
              <c:f>'Pivot Table'!$D$72:$D$77</c:f>
              <c:numCache>
                <c:formatCode>General</c:formatCode>
                <c:ptCount val="5"/>
                <c:pt idx="0">
                  <c:v>60</c:v>
                </c:pt>
                <c:pt idx="1">
                  <c:v>54</c:v>
                </c:pt>
                <c:pt idx="2">
                  <c:v>42</c:v>
                </c:pt>
                <c:pt idx="3">
                  <c:v>41</c:v>
                </c:pt>
                <c:pt idx="4">
                  <c:v>53</c:v>
                </c:pt>
              </c:numCache>
            </c:numRef>
          </c:val>
          <c:extLst>
            <c:ext xmlns:c16="http://schemas.microsoft.com/office/drawing/2014/chart" uri="{C3380CC4-5D6E-409C-BE32-E72D297353CC}">
              <c16:uniqueId val="{00000015-0BFD-4536-B500-69AADE9D15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Table'!$C$80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CC-4908-98EC-3E6C0A95C1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CC-4908-98EC-3E6C0A95C14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5CC-4908-98EC-3E6C0A95C1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Table'!$B$81:$B$84</c:f>
              <c:strCache>
                <c:ptCount val="3"/>
                <c:pt idx="0">
                  <c:v>Completed</c:v>
                </c:pt>
                <c:pt idx="1">
                  <c:v>Pending</c:v>
                </c:pt>
                <c:pt idx="2">
                  <c:v>Cancelled</c:v>
                </c:pt>
              </c:strCache>
            </c:strRef>
          </c:cat>
          <c:val>
            <c:numRef>
              <c:f>'Pivot Table'!$C$81:$C$84</c:f>
              <c:numCache>
                <c:formatCode>General</c:formatCode>
                <c:ptCount val="3"/>
                <c:pt idx="0">
                  <c:v>88</c:v>
                </c:pt>
                <c:pt idx="1">
                  <c:v>85</c:v>
                </c:pt>
                <c:pt idx="2">
                  <c:v>77</c:v>
                </c:pt>
              </c:numCache>
            </c:numRef>
          </c:val>
          <c:extLst>
            <c:ext xmlns:c16="http://schemas.microsoft.com/office/drawing/2014/chart" uri="{C3380CC4-5D6E-409C-BE32-E72D297353CC}">
              <c16:uniqueId val="{00000006-75CC-4908-98EC-3E6C0A95C1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Sales per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Table'!$C$97:$C$98</c:f>
              <c:strCache>
                <c:ptCount val="1"/>
                <c:pt idx="0">
                  <c:v>Books</c:v>
                </c:pt>
              </c:strCache>
            </c:strRef>
          </c:tx>
          <c:spPr>
            <a:solidFill>
              <a:schemeClr val="accent1"/>
            </a:solidFill>
            <a:ln>
              <a:noFill/>
            </a:ln>
            <a:effectLst/>
          </c:spPr>
          <c:invertIfNegative val="0"/>
          <c:cat>
            <c:strRef>
              <c:f>'Pivot Table'!$B$99:$B$102</c:f>
              <c:strCache>
                <c:ptCount val="3"/>
                <c:pt idx="0">
                  <c:v>Feb</c:v>
                </c:pt>
                <c:pt idx="1">
                  <c:v>Mar</c:v>
                </c:pt>
                <c:pt idx="2">
                  <c:v>Apr</c:v>
                </c:pt>
              </c:strCache>
            </c:strRef>
          </c:cat>
          <c:val>
            <c:numRef>
              <c:f>'Pivot Table'!$C$99:$C$102</c:f>
              <c:numCache>
                <c:formatCode>_([$$-409]* #,##0.00_);_([$$-409]* \(#,##0.00\);_([$$-409]* "-"??_);_(@_)</c:formatCode>
                <c:ptCount val="3"/>
                <c:pt idx="0">
                  <c:v>511.5</c:v>
                </c:pt>
                <c:pt idx="1">
                  <c:v>627</c:v>
                </c:pt>
              </c:numCache>
            </c:numRef>
          </c:val>
          <c:extLst>
            <c:ext xmlns:c16="http://schemas.microsoft.com/office/drawing/2014/chart" uri="{C3380CC4-5D6E-409C-BE32-E72D297353CC}">
              <c16:uniqueId val="{00000000-9D95-40D2-AEB1-D1558F447A5B}"/>
            </c:ext>
          </c:extLst>
        </c:ser>
        <c:ser>
          <c:idx val="1"/>
          <c:order val="1"/>
          <c:tx>
            <c:strRef>
              <c:f>'Pivot Table'!$D$97:$D$98</c:f>
              <c:strCache>
                <c:ptCount val="1"/>
                <c:pt idx="0">
                  <c:v>Clothing</c:v>
                </c:pt>
              </c:strCache>
            </c:strRef>
          </c:tx>
          <c:spPr>
            <a:solidFill>
              <a:schemeClr val="accent2"/>
            </a:solidFill>
            <a:ln>
              <a:noFill/>
            </a:ln>
            <a:effectLst/>
          </c:spPr>
          <c:invertIfNegative val="0"/>
          <c:cat>
            <c:strRef>
              <c:f>'Pivot Table'!$B$99:$B$102</c:f>
              <c:strCache>
                <c:ptCount val="3"/>
                <c:pt idx="0">
                  <c:v>Feb</c:v>
                </c:pt>
                <c:pt idx="1">
                  <c:v>Mar</c:v>
                </c:pt>
                <c:pt idx="2">
                  <c:v>Apr</c:v>
                </c:pt>
              </c:strCache>
            </c:strRef>
          </c:cat>
          <c:val>
            <c:numRef>
              <c:f>'Pivot Table'!$D$99:$D$102</c:f>
              <c:numCache>
                <c:formatCode>_([$$-409]* #,##0.00_);_([$$-409]* \(#,##0.00\);_([$$-409]* "-"??_);_(@_)</c:formatCode>
                <c:ptCount val="3"/>
                <c:pt idx="0">
                  <c:v>1452</c:v>
                </c:pt>
                <c:pt idx="1">
                  <c:v>2200</c:v>
                </c:pt>
                <c:pt idx="2">
                  <c:v>242</c:v>
                </c:pt>
              </c:numCache>
            </c:numRef>
          </c:val>
          <c:extLst>
            <c:ext xmlns:c16="http://schemas.microsoft.com/office/drawing/2014/chart" uri="{C3380CC4-5D6E-409C-BE32-E72D297353CC}">
              <c16:uniqueId val="{00000004-3DD3-49D0-B34F-A2B9B88E60D0}"/>
            </c:ext>
          </c:extLst>
        </c:ser>
        <c:ser>
          <c:idx val="2"/>
          <c:order val="2"/>
          <c:tx>
            <c:strRef>
              <c:f>'Pivot Table'!$E$97:$E$98</c:f>
              <c:strCache>
                <c:ptCount val="1"/>
                <c:pt idx="0">
                  <c:v>Electronics</c:v>
                </c:pt>
              </c:strCache>
            </c:strRef>
          </c:tx>
          <c:spPr>
            <a:solidFill>
              <a:schemeClr val="accent3"/>
            </a:solidFill>
            <a:ln>
              <a:noFill/>
            </a:ln>
            <a:effectLst/>
          </c:spPr>
          <c:invertIfNegative val="0"/>
          <c:cat>
            <c:strRef>
              <c:f>'Pivot Table'!$B$99:$B$102</c:f>
              <c:strCache>
                <c:ptCount val="3"/>
                <c:pt idx="0">
                  <c:v>Feb</c:v>
                </c:pt>
                <c:pt idx="1">
                  <c:v>Mar</c:v>
                </c:pt>
                <c:pt idx="2">
                  <c:v>Apr</c:v>
                </c:pt>
              </c:strCache>
            </c:strRef>
          </c:cat>
          <c:val>
            <c:numRef>
              <c:f>'Pivot Table'!$E$99:$E$102</c:f>
              <c:numCache>
                <c:formatCode>_([$$-409]* #,##0.00_);_([$$-409]* \(#,##0.00\);_([$$-409]* "-"??_);_(@_)</c:formatCode>
                <c:ptCount val="3"/>
                <c:pt idx="0">
                  <c:v>73535</c:v>
                </c:pt>
                <c:pt idx="1">
                  <c:v>65890</c:v>
                </c:pt>
                <c:pt idx="2">
                  <c:v>3520</c:v>
                </c:pt>
              </c:numCache>
            </c:numRef>
          </c:val>
          <c:extLst>
            <c:ext xmlns:c16="http://schemas.microsoft.com/office/drawing/2014/chart" uri="{C3380CC4-5D6E-409C-BE32-E72D297353CC}">
              <c16:uniqueId val="{00000014-3DD3-49D0-B34F-A2B9B88E60D0}"/>
            </c:ext>
          </c:extLst>
        </c:ser>
        <c:ser>
          <c:idx val="3"/>
          <c:order val="3"/>
          <c:tx>
            <c:strRef>
              <c:f>'Pivot Table'!$F$97:$F$98</c:f>
              <c:strCache>
                <c:ptCount val="1"/>
                <c:pt idx="0">
                  <c:v>Footwear</c:v>
                </c:pt>
              </c:strCache>
            </c:strRef>
          </c:tx>
          <c:spPr>
            <a:solidFill>
              <a:schemeClr val="accent4"/>
            </a:solidFill>
            <a:ln>
              <a:noFill/>
            </a:ln>
            <a:effectLst/>
          </c:spPr>
          <c:invertIfNegative val="0"/>
          <c:cat>
            <c:strRef>
              <c:f>'Pivot Table'!$B$99:$B$102</c:f>
              <c:strCache>
                <c:ptCount val="3"/>
                <c:pt idx="0">
                  <c:v>Feb</c:v>
                </c:pt>
                <c:pt idx="1">
                  <c:v>Mar</c:v>
                </c:pt>
                <c:pt idx="2">
                  <c:v>Apr</c:v>
                </c:pt>
              </c:strCache>
            </c:strRef>
          </c:cat>
          <c:val>
            <c:numRef>
              <c:f>'Pivot Table'!$F$99:$F$102</c:f>
              <c:numCache>
                <c:formatCode>_([$$-409]* #,##0.00_);_([$$-409]* \(#,##0.00\);_([$$-409]* "-"??_);_(@_)</c:formatCode>
                <c:ptCount val="3"/>
                <c:pt idx="0">
                  <c:v>1386</c:v>
                </c:pt>
                <c:pt idx="1">
                  <c:v>3366</c:v>
                </c:pt>
              </c:numCache>
            </c:numRef>
          </c:val>
          <c:extLst>
            <c:ext xmlns:c16="http://schemas.microsoft.com/office/drawing/2014/chart" uri="{C3380CC4-5D6E-409C-BE32-E72D297353CC}">
              <c16:uniqueId val="{00000015-3DD3-49D0-B34F-A2B9B88E60D0}"/>
            </c:ext>
          </c:extLst>
        </c:ser>
        <c:ser>
          <c:idx val="4"/>
          <c:order val="4"/>
          <c:tx>
            <c:strRef>
              <c:f>'Pivot Table'!$G$97:$G$98</c:f>
              <c:strCache>
                <c:ptCount val="1"/>
                <c:pt idx="0">
                  <c:v>Home Appliances</c:v>
                </c:pt>
              </c:strCache>
            </c:strRef>
          </c:tx>
          <c:spPr>
            <a:solidFill>
              <a:schemeClr val="accent5"/>
            </a:solidFill>
            <a:ln>
              <a:noFill/>
            </a:ln>
            <a:effectLst/>
          </c:spPr>
          <c:invertIfNegative val="0"/>
          <c:cat>
            <c:strRef>
              <c:f>'Pivot Table'!$B$99:$B$102</c:f>
              <c:strCache>
                <c:ptCount val="3"/>
                <c:pt idx="0">
                  <c:v>Feb</c:v>
                </c:pt>
                <c:pt idx="1">
                  <c:v>Mar</c:v>
                </c:pt>
                <c:pt idx="2">
                  <c:v>Apr</c:v>
                </c:pt>
              </c:strCache>
            </c:strRef>
          </c:cat>
          <c:val>
            <c:numRef>
              <c:f>'Pivot Table'!$G$99:$G$102</c:f>
              <c:numCache>
                <c:formatCode>_([$$-409]* #,##0.00_);_([$$-409]* \(#,##0.00\);_([$$-409]* "-"??_);_(@_)</c:formatCode>
                <c:ptCount val="3"/>
                <c:pt idx="0">
                  <c:v>58080</c:v>
                </c:pt>
                <c:pt idx="1">
                  <c:v>57420</c:v>
                </c:pt>
              </c:numCache>
            </c:numRef>
          </c:val>
          <c:extLst>
            <c:ext xmlns:c16="http://schemas.microsoft.com/office/drawing/2014/chart" uri="{C3380CC4-5D6E-409C-BE32-E72D297353CC}">
              <c16:uniqueId val="{00000016-3DD3-49D0-B34F-A2B9B88E60D0}"/>
            </c:ext>
          </c:extLst>
        </c:ser>
        <c:dLbls>
          <c:showLegendKey val="0"/>
          <c:showVal val="0"/>
          <c:showCatName val="0"/>
          <c:showSerName val="0"/>
          <c:showPercent val="0"/>
          <c:showBubbleSize val="0"/>
        </c:dLbls>
        <c:gapWidth val="219"/>
        <c:overlap val="-27"/>
        <c:axId val="462693232"/>
        <c:axId val="462692272"/>
      </c:barChart>
      <c:catAx>
        <c:axId val="46269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62692272"/>
        <c:crosses val="autoZero"/>
        <c:auto val="1"/>
        <c:lblAlgn val="ctr"/>
        <c:lblOffset val="100"/>
        <c:noMultiLvlLbl val="0"/>
      </c:catAx>
      <c:valAx>
        <c:axId val="4626922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6269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373380</xdr:colOff>
      <xdr:row>14</xdr:row>
      <xdr:rowOff>182880</xdr:rowOff>
    </xdr:from>
    <xdr:to>
      <xdr:col>10</xdr:col>
      <xdr:colOff>121920</xdr:colOff>
      <xdr:row>28</xdr:row>
      <xdr:rowOff>114300</xdr:rowOff>
    </xdr:to>
    <xdr:graphicFrame macro="">
      <xdr:nvGraphicFramePr>
        <xdr:cNvPr id="2" name="Chart 1">
          <a:extLst>
            <a:ext uri="{FF2B5EF4-FFF2-40B4-BE49-F238E27FC236}">
              <a16:creationId xmlns:a16="http://schemas.microsoft.com/office/drawing/2014/main" id="{7CFAFE63-F130-F09C-337E-8E6235E16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29</xdr:row>
      <xdr:rowOff>76200</xdr:rowOff>
    </xdr:from>
    <xdr:to>
      <xdr:col>10</xdr:col>
      <xdr:colOff>205740</xdr:colOff>
      <xdr:row>43</xdr:row>
      <xdr:rowOff>91440</xdr:rowOff>
    </xdr:to>
    <xdr:graphicFrame macro="">
      <xdr:nvGraphicFramePr>
        <xdr:cNvPr id="3" name="Chart 2">
          <a:extLst>
            <a:ext uri="{FF2B5EF4-FFF2-40B4-BE49-F238E27FC236}">
              <a16:creationId xmlns:a16="http://schemas.microsoft.com/office/drawing/2014/main" id="{3B3B824E-B575-8957-EA2D-9E4486DBF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495300</xdr:colOff>
      <xdr:row>44</xdr:row>
      <xdr:rowOff>30480</xdr:rowOff>
    </xdr:from>
    <xdr:to>
      <xdr:col>10</xdr:col>
      <xdr:colOff>243840</xdr:colOff>
      <xdr:row>58</xdr:row>
      <xdr:rowOff>129540</xdr:rowOff>
    </xdr:to>
    <xdr:graphicFrame macro="">
      <xdr:nvGraphicFramePr>
        <xdr:cNvPr id="4" name="Chart 3">
          <a:extLst>
            <a:ext uri="{FF2B5EF4-FFF2-40B4-BE49-F238E27FC236}">
              <a16:creationId xmlns:a16="http://schemas.microsoft.com/office/drawing/2014/main" id="{CF126A5A-85DD-3E1E-80D8-75A86BE3C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510540</xdr:colOff>
      <xdr:row>58</xdr:row>
      <xdr:rowOff>60960</xdr:rowOff>
    </xdr:from>
    <xdr:to>
      <xdr:col>10</xdr:col>
      <xdr:colOff>259080</xdr:colOff>
      <xdr:row>72</xdr:row>
      <xdr:rowOff>160020</xdr:rowOff>
    </xdr:to>
    <xdr:graphicFrame macro="">
      <xdr:nvGraphicFramePr>
        <xdr:cNvPr id="5" name="Chart 4">
          <a:extLst>
            <a:ext uri="{FF2B5EF4-FFF2-40B4-BE49-F238E27FC236}">
              <a16:creationId xmlns:a16="http://schemas.microsoft.com/office/drawing/2014/main" id="{94787412-B5B6-EF5C-B571-76937DE3C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563880</xdr:colOff>
      <xdr:row>73</xdr:row>
      <xdr:rowOff>99060</xdr:rowOff>
    </xdr:from>
    <xdr:to>
      <xdr:col>10</xdr:col>
      <xdr:colOff>312420</xdr:colOff>
      <xdr:row>87</xdr:row>
      <xdr:rowOff>114300</xdr:rowOff>
    </xdr:to>
    <xdr:graphicFrame macro="">
      <xdr:nvGraphicFramePr>
        <xdr:cNvPr id="6" name="Chart 5">
          <a:extLst>
            <a:ext uri="{FF2B5EF4-FFF2-40B4-BE49-F238E27FC236}">
              <a16:creationId xmlns:a16="http://schemas.microsoft.com/office/drawing/2014/main" id="{3669550A-3D53-CB30-9AD7-1E0D67DA7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312420</xdr:colOff>
      <xdr:row>88</xdr:row>
      <xdr:rowOff>160020</xdr:rowOff>
    </xdr:from>
    <xdr:to>
      <xdr:col>14</xdr:col>
      <xdr:colOff>266700</xdr:colOff>
      <xdr:row>103</xdr:row>
      <xdr:rowOff>160020</xdr:rowOff>
    </xdr:to>
    <xdr:graphicFrame macro="">
      <xdr:nvGraphicFramePr>
        <xdr:cNvPr id="7" name="Chart 6">
          <a:extLst>
            <a:ext uri="{FF2B5EF4-FFF2-40B4-BE49-F238E27FC236}">
              <a16:creationId xmlns:a16="http://schemas.microsoft.com/office/drawing/2014/main" id="{718BE253-58D8-0A8B-87CA-E8E3DE1E7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37630</xdr:colOff>
      <xdr:row>108</xdr:row>
      <xdr:rowOff>20696</xdr:rowOff>
    </xdr:from>
    <xdr:to>
      <xdr:col>10</xdr:col>
      <xdr:colOff>84667</xdr:colOff>
      <xdr:row>123</xdr:row>
      <xdr:rowOff>82785</xdr:rowOff>
    </xdr:to>
    <xdr:graphicFrame macro="">
      <xdr:nvGraphicFramePr>
        <xdr:cNvPr id="19" name="Chart 18">
          <a:extLst>
            <a:ext uri="{FF2B5EF4-FFF2-40B4-BE49-F238E27FC236}">
              <a16:creationId xmlns:a16="http://schemas.microsoft.com/office/drawing/2014/main" id="{24013AD2-AD8C-7472-29F5-BDE86E190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442263</xdr:colOff>
      <xdr:row>2</xdr:row>
      <xdr:rowOff>41545</xdr:rowOff>
    </xdr:from>
    <xdr:to>
      <xdr:col>29</xdr:col>
      <xdr:colOff>272931</xdr:colOff>
      <xdr:row>51</xdr:row>
      <xdr:rowOff>102022</xdr:rowOff>
    </xdr:to>
    <xdr:pic>
      <xdr:nvPicPr>
        <xdr:cNvPr id="3" name="Picture 2">
          <a:extLst>
            <a:ext uri="{FF2B5EF4-FFF2-40B4-BE49-F238E27FC236}">
              <a16:creationId xmlns:a16="http://schemas.microsoft.com/office/drawing/2014/main" id="{76097440-124A-3539-6DB5-0A628EB791F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32" t="6282" r="2147" b="6007"/>
        <a:stretch>
          <a:fillRect/>
        </a:stretch>
      </xdr:blipFill>
      <xdr:spPr>
        <a:xfrm>
          <a:off x="442263" y="404402"/>
          <a:ext cx="17368763" cy="8950477"/>
        </a:xfrm>
        <a:prstGeom prst="rect">
          <a:avLst/>
        </a:prstGeom>
      </xdr:spPr>
    </xdr:pic>
    <xdr:clientData/>
  </xdr:twoCellAnchor>
  <xdr:twoCellAnchor editAs="oneCell">
    <xdr:from>
      <xdr:col>26</xdr:col>
      <xdr:colOff>68828</xdr:colOff>
      <xdr:row>14</xdr:row>
      <xdr:rowOff>102522</xdr:rowOff>
    </xdr:from>
    <xdr:to>
      <xdr:col>28</xdr:col>
      <xdr:colOff>487062</xdr:colOff>
      <xdr:row>19</xdr:row>
      <xdr:rowOff>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549BC68F-D4DF-496C-9598-777E00E82D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974236" y="2656832"/>
              <a:ext cx="1641727" cy="809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40394</xdr:colOff>
      <xdr:row>26</xdr:row>
      <xdr:rowOff>173655</xdr:rowOff>
    </xdr:from>
    <xdr:to>
      <xdr:col>28</xdr:col>
      <xdr:colOff>451391</xdr:colOff>
      <xdr:row>33</xdr:row>
      <xdr:rowOff>171719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13D5111-4F98-4EA0-BDDF-CC4ADDE7F82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45802" y="4917373"/>
              <a:ext cx="1634490" cy="1275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5470</xdr:colOff>
      <xdr:row>40</xdr:row>
      <xdr:rowOff>14341</xdr:rowOff>
    </xdr:from>
    <xdr:to>
      <xdr:col>28</xdr:col>
      <xdr:colOff>534577</xdr:colOff>
      <xdr:row>46</xdr:row>
      <xdr:rowOff>150255</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8B129C0E-729E-46CD-92F9-EA2BED6A931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910878" y="7312369"/>
              <a:ext cx="1752600" cy="1230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152400</xdr:colOff>
      <xdr:row>20</xdr:row>
      <xdr:rowOff>70796</xdr:rowOff>
    </xdr:from>
    <xdr:to>
      <xdr:col>12</xdr:col>
      <xdr:colOff>596899</xdr:colOff>
      <xdr:row>34</xdr:row>
      <xdr:rowOff>124860</xdr:rowOff>
    </xdr:to>
    <xdr:graphicFrame macro="">
      <xdr:nvGraphicFramePr>
        <xdr:cNvPr id="9" name="Chart 8">
          <a:extLst>
            <a:ext uri="{FF2B5EF4-FFF2-40B4-BE49-F238E27FC236}">
              <a16:creationId xmlns:a16="http://schemas.microsoft.com/office/drawing/2014/main" id="{81012C2D-0F21-4E9E-94CB-6BA84503D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329514</xdr:colOff>
      <xdr:row>20</xdr:row>
      <xdr:rowOff>110651</xdr:rowOff>
    </xdr:from>
    <xdr:to>
      <xdr:col>19</xdr:col>
      <xdr:colOff>0</xdr:colOff>
      <xdr:row>34</xdr:row>
      <xdr:rowOff>51485</xdr:rowOff>
    </xdr:to>
    <xdr:graphicFrame macro="">
      <xdr:nvGraphicFramePr>
        <xdr:cNvPr id="10" name="Chart 9">
          <a:extLst>
            <a:ext uri="{FF2B5EF4-FFF2-40B4-BE49-F238E27FC236}">
              <a16:creationId xmlns:a16="http://schemas.microsoft.com/office/drawing/2014/main" id="{67A98303-897F-488A-A705-4A5F5C1FB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393701</xdr:colOff>
      <xdr:row>20</xdr:row>
      <xdr:rowOff>111984</xdr:rowOff>
    </xdr:from>
    <xdr:to>
      <xdr:col>25</xdr:col>
      <xdr:colOff>152401</xdr:colOff>
      <xdr:row>34</xdr:row>
      <xdr:rowOff>115035</xdr:rowOff>
    </xdr:to>
    <xdr:graphicFrame macro="">
      <xdr:nvGraphicFramePr>
        <xdr:cNvPr id="11" name="Chart 10">
          <a:extLst>
            <a:ext uri="{FF2B5EF4-FFF2-40B4-BE49-F238E27FC236}">
              <a16:creationId xmlns:a16="http://schemas.microsoft.com/office/drawing/2014/main" id="{3A8758C2-05FC-495F-BCCC-CB35B2009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228599</xdr:colOff>
      <xdr:row>35</xdr:row>
      <xdr:rowOff>152400</xdr:rowOff>
    </xdr:from>
    <xdr:to>
      <xdr:col>6</xdr:col>
      <xdr:colOff>495300</xdr:colOff>
      <xdr:row>50</xdr:row>
      <xdr:rowOff>45908</xdr:rowOff>
    </xdr:to>
    <xdr:graphicFrame macro="">
      <xdr:nvGraphicFramePr>
        <xdr:cNvPr id="12" name="Chart 11">
          <a:extLst>
            <a:ext uri="{FF2B5EF4-FFF2-40B4-BE49-F238E27FC236}">
              <a16:creationId xmlns:a16="http://schemas.microsoft.com/office/drawing/2014/main" id="{AD60994D-CDC7-4B04-B83C-F0A646573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469900</xdr:colOff>
      <xdr:row>35</xdr:row>
      <xdr:rowOff>88901</xdr:rowOff>
    </xdr:from>
    <xdr:to>
      <xdr:col>19</xdr:col>
      <xdr:colOff>103670</xdr:colOff>
      <xdr:row>50</xdr:row>
      <xdr:rowOff>139700</xdr:rowOff>
    </xdr:to>
    <xdr:graphicFrame macro="">
      <xdr:nvGraphicFramePr>
        <xdr:cNvPr id="13" name="Chart 12">
          <a:extLst>
            <a:ext uri="{FF2B5EF4-FFF2-40B4-BE49-F238E27FC236}">
              <a16:creationId xmlns:a16="http://schemas.microsoft.com/office/drawing/2014/main" id="{2D3C973B-FCCB-4FC5-B0E1-E2AD2E817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393700</xdr:colOff>
      <xdr:row>35</xdr:row>
      <xdr:rowOff>127000</xdr:rowOff>
    </xdr:from>
    <xdr:to>
      <xdr:col>25</xdr:col>
      <xdr:colOff>139701</xdr:colOff>
      <xdr:row>50</xdr:row>
      <xdr:rowOff>57855</xdr:rowOff>
    </xdr:to>
    <xdr:graphicFrame macro="">
      <xdr:nvGraphicFramePr>
        <xdr:cNvPr id="14" name="Chart 13">
          <a:extLst>
            <a:ext uri="{FF2B5EF4-FFF2-40B4-BE49-F238E27FC236}">
              <a16:creationId xmlns:a16="http://schemas.microsoft.com/office/drawing/2014/main" id="{7EA00AC6-3C45-496F-BA72-AD4F75E0C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276579</xdr:colOff>
      <xdr:row>35</xdr:row>
      <xdr:rowOff>139700</xdr:rowOff>
    </xdr:from>
    <xdr:to>
      <xdr:col>13</xdr:col>
      <xdr:colOff>1</xdr:colOff>
      <xdr:row>50</xdr:row>
      <xdr:rowOff>38100</xdr:rowOff>
    </xdr:to>
    <xdr:graphicFrame macro="">
      <xdr:nvGraphicFramePr>
        <xdr:cNvPr id="15" name="Chart 14">
          <a:extLst>
            <a:ext uri="{FF2B5EF4-FFF2-40B4-BE49-F238E27FC236}">
              <a16:creationId xmlns:a16="http://schemas.microsoft.com/office/drawing/2014/main" id="{8ED0953E-4541-4216-B1AC-E0F7F85B0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10439</xdr:colOff>
      <xdr:row>12</xdr:row>
      <xdr:rowOff>156575</xdr:rowOff>
    </xdr:from>
    <xdr:to>
      <xdr:col>5</xdr:col>
      <xdr:colOff>0</xdr:colOff>
      <xdr:row>15</xdr:row>
      <xdr:rowOff>31315</xdr:rowOff>
    </xdr:to>
    <xdr:sp macro="" textlink="">
      <xdr:nvSpPr>
        <xdr:cNvPr id="16" name="TextBox 15">
          <a:extLst>
            <a:ext uri="{FF2B5EF4-FFF2-40B4-BE49-F238E27FC236}">
              <a16:creationId xmlns:a16="http://schemas.microsoft.com/office/drawing/2014/main" id="{D6282346-A86E-811B-9EFC-7837563CAC1D}"/>
            </a:ext>
          </a:extLst>
        </xdr:cNvPr>
        <xdr:cNvSpPr txBox="1"/>
      </xdr:nvSpPr>
      <xdr:spPr>
        <a:xfrm>
          <a:off x="1221288" y="2411260"/>
          <a:ext cx="1805835" cy="43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Be vietnam"/>
            </a:rPr>
            <a:t>Total</a:t>
          </a:r>
          <a:r>
            <a:rPr lang="en-US" sz="2000" b="1" baseline="0">
              <a:latin typeface="Be vietnam"/>
            </a:rPr>
            <a:t> </a:t>
          </a:r>
          <a:r>
            <a:rPr lang="en-US" sz="2000" b="1" baseline="0">
              <a:ln>
                <a:noFill/>
              </a:ln>
              <a:latin typeface="Be vietnam"/>
            </a:rPr>
            <a:t>Revenue</a:t>
          </a:r>
          <a:endParaRPr lang="en-US" sz="2000" b="1">
            <a:ln>
              <a:noFill/>
            </a:ln>
            <a:latin typeface="Be vietnam"/>
          </a:endParaRPr>
        </a:p>
      </xdr:txBody>
    </xdr:sp>
    <xdr:clientData/>
  </xdr:twoCellAnchor>
  <xdr:twoCellAnchor>
    <xdr:from>
      <xdr:col>9</xdr:col>
      <xdr:colOff>100208</xdr:colOff>
      <xdr:row>12</xdr:row>
      <xdr:rowOff>121085</xdr:rowOff>
    </xdr:from>
    <xdr:to>
      <xdr:col>12</xdr:col>
      <xdr:colOff>89769</xdr:colOff>
      <xdr:row>14</xdr:row>
      <xdr:rowOff>183715</xdr:rowOff>
    </xdr:to>
    <xdr:sp macro="" textlink="">
      <xdr:nvSpPr>
        <xdr:cNvPr id="18" name="TextBox 17">
          <a:extLst>
            <a:ext uri="{FF2B5EF4-FFF2-40B4-BE49-F238E27FC236}">
              <a16:creationId xmlns:a16="http://schemas.microsoft.com/office/drawing/2014/main" id="{322AFBA5-9953-4BD7-B0CB-2602E8216C56}"/>
            </a:ext>
          </a:extLst>
        </xdr:cNvPr>
        <xdr:cNvSpPr txBox="1"/>
      </xdr:nvSpPr>
      <xdr:spPr>
        <a:xfrm>
          <a:off x="5549030" y="2375770"/>
          <a:ext cx="1805835" cy="43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n>
                <a:noFill/>
              </a:ln>
              <a:latin typeface="Be vietnam"/>
            </a:rPr>
            <a:t>Total Profit</a:t>
          </a:r>
        </a:p>
      </xdr:txBody>
    </xdr:sp>
    <xdr:clientData/>
  </xdr:twoCellAnchor>
  <xdr:twoCellAnchor>
    <xdr:from>
      <xdr:col>13</xdr:col>
      <xdr:colOff>189978</xdr:colOff>
      <xdr:row>12</xdr:row>
      <xdr:rowOff>106471</xdr:rowOff>
    </xdr:from>
    <xdr:to>
      <xdr:col>16</xdr:col>
      <xdr:colOff>179539</xdr:colOff>
      <xdr:row>14</xdr:row>
      <xdr:rowOff>169101</xdr:rowOff>
    </xdr:to>
    <xdr:sp macro="" textlink="">
      <xdr:nvSpPr>
        <xdr:cNvPr id="20" name="TextBox 19">
          <a:extLst>
            <a:ext uri="{FF2B5EF4-FFF2-40B4-BE49-F238E27FC236}">
              <a16:creationId xmlns:a16="http://schemas.microsoft.com/office/drawing/2014/main" id="{0B9E622E-97EE-3200-B956-8C724350BE4A}"/>
            </a:ext>
          </a:extLst>
        </xdr:cNvPr>
        <xdr:cNvSpPr txBox="1"/>
      </xdr:nvSpPr>
      <xdr:spPr>
        <a:xfrm>
          <a:off x="8060499" y="2361156"/>
          <a:ext cx="1805835" cy="43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n>
                <a:noFill/>
              </a:ln>
              <a:latin typeface="Be vietnam"/>
            </a:rPr>
            <a:t>Total Orders</a:t>
          </a:r>
        </a:p>
      </xdr:txBody>
    </xdr:sp>
    <xdr:clientData/>
  </xdr:twoCellAnchor>
  <xdr:twoCellAnchor>
    <xdr:from>
      <xdr:col>17</xdr:col>
      <xdr:colOff>133612</xdr:colOff>
      <xdr:row>12</xdr:row>
      <xdr:rowOff>81419</xdr:rowOff>
    </xdr:from>
    <xdr:to>
      <xdr:col>20</xdr:col>
      <xdr:colOff>542795</xdr:colOff>
      <xdr:row>14</xdr:row>
      <xdr:rowOff>144049</xdr:rowOff>
    </xdr:to>
    <xdr:sp macro="" textlink="">
      <xdr:nvSpPr>
        <xdr:cNvPr id="21" name="TextBox 20">
          <a:extLst>
            <a:ext uri="{FF2B5EF4-FFF2-40B4-BE49-F238E27FC236}">
              <a16:creationId xmlns:a16="http://schemas.microsoft.com/office/drawing/2014/main" id="{16241C6C-E585-AA0F-0A0C-597F39ECD9A4}"/>
            </a:ext>
          </a:extLst>
        </xdr:cNvPr>
        <xdr:cNvSpPr txBox="1"/>
      </xdr:nvSpPr>
      <xdr:spPr>
        <a:xfrm>
          <a:off x="10425831" y="2336104"/>
          <a:ext cx="2225457" cy="43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Be vietnam"/>
            </a:rPr>
            <a:t>Total</a:t>
          </a:r>
          <a:r>
            <a:rPr lang="en-US" sz="2000" b="1" baseline="0">
              <a:latin typeface="Be vietnam"/>
            </a:rPr>
            <a:t> Tax Collected</a:t>
          </a:r>
          <a:endParaRPr lang="en-US" sz="2000" b="1">
            <a:ln>
              <a:noFill/>
            </a:ln>
            <a:latin typeface="Be vietnam"/>
          </a:endParaRPr>
        </a:p>
      </xdr:txBody>
    </xdr:sp>
    <xdr:clientData/>
  </xdr:twoCellAnchor>
  <xdr:twoCellAnchor>
    <xdr:from>
      <xdr:col>21</xdr:col>
      <xdr:colOff>369519</xdr:colOff>
      <xdr:row>12</xdr:row>
      <xdr:rowOff>77243</xdr:rowOff>
    </xdr:from>
    <xdr:to>
      <xdr:col>24</xdr:col>
      <xdr:colOff>359080</xdr:colOff>
      <xdr:row>14</xdr:row>
      <xdr:rowOff>139873</xdr:rowOff>
    </xdr:to>
    <xdr:sp macro="" textlink="">
      <xdr:nvSpPr>
        <xdr:cNvPr id="22" name="TextBox 21">
          <a:extLst>
            <a:ext uri="{FF2B5EF4-FFF2-40B4-BE49-F238E27FC236}">
              <a16:creationId xmlns:a16="http://schemas.microsoft.com/office/drawing/2014/main" id="{C5977E1D-268B-68F3-B339-1B32024B626C}"/>
            </a:ext>
          </a:extLst>
        </xdr:cNvPr>
        <xdr:cNvSpPr txBox="1"/>
      </xdr:nvSpPr>
      <xdr:spPr>
        <a:xfrm>
          <a:off x="13083437" y="2331928"/>
          <a:ext cx="1805835" cy="43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n>
                <a:noFill/>
              </a:ln>
              <a:latin typeface="Be vietnam"/>
            </a:rPr>
            <a:t>AOV</a:t>
          </a:r>
        </a:p>
      </xdr:txBody>
    </xdr:sp>
    <xdr:clientData/>
  </xdr:twoCellAnchor>
  <xdr:twoCellAnchor>
    <xdr:from>
      <xdr:col>1</xdr:col>
      <xdr:colOff>520700</xdr:colOff>
      <xdr:row>15</xdr:row>
      <xdr:rowOff>34017</xdr:rowOff>
    </xdr:from>
    <xdr:to>
      <xdr:col>5</xdr:col>
      <xdr:colOff>368300</xdr:colOff>
      <xdr:row>17</xdr:row>
      <xdr:rowOff>150626</xdr:rowOff>
    </xdr:to>
    <xdr:sp macro="" textlink="'Pivot Table'!B5">
      <xdr:nvSpPr>
        <xdr:cNvPr id="23" name="TextBox 22">
          <a:extLst>
            <a:ext uri="{FF2B5EF4-FFF2-40B4-BE49-F238E27FC236}">
              <a16:creationId xmlns:a16="http://schemas.microsoft.com/office/drawing/2014/main" id="{16FB5293-6D07-506F-38F8-EFE2C9532760}"/>
            </a:ext>
          </a:extLst>
        </xdr:cNvPr>
        <xdr:cNvSpPr txBox="1"/>
      </xdr:nvSpPr>
      <xdr:spPr>
        <a:xfrm>
          <a:off x="1130300" y="2735653"/>
          <a:ext cx="2286000" cy="47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5C1EB0-A6A5-4EEF-8398-A5A46F1C6FD9}" type="TxLink">
            <a:rPr lang="en-US" sz="2800" b="1" i="0" u="none" strike="noStrike">
              <a:solidFill>
                <a:srgbClr val="000000"/>
              </a:solidFill>
              <a:latin typeface="Bi vietnam"/>
              <a:ea typeface="Calibri"/>
              <a:cs typeface="Calibri"/>
            </a:rPr>
            <a:t> $268,229.50 </a:t>
          </a:fld>
          <a:endParaRPr lang="en-US" sz="6000" b="1">
            <a:latin typeface="Bi vietnam"/>
          </a:endParaRPr>
        </a:p>
      </xdr:txBody>
    </xdr:sp>
    <xdr:clientData/>
  </xdr:twoCellAnchor>
  <xdr:twoCellAnchor>
    <xdr:from>
      <xdr:col>8</xdr:col>
      <xdr:colOff>404163</xdr:colOff>
      <xdr:row>15</xdr:row>
      <xdr:rowOff>125226</xdr:rowOff>
    </xdr:from>
    <xdr:to>
      <xdr:col>12</xdr:col>
      <xdr:colOff>251763</xdr:colOff>
      <xdr:row>17</xdr:row>
      <xdr:rowOff>150626</xdr:rowOff>
    </xdr:to>
    <xdr:sp macro="" textlink="'Pivot Table'!B9">
      <xdr:nvSpPr>
        <xdr:cNvPr id="24" name="TextBox 23">
          <a:extLst>
            <a:ext uri="{FF2B5EF4-FFF2-40B4-BE49-F238E27FC236}">
              <a16:creationId xmlns:a16="http://schemas.microsoft.com/office/drawing/2014/main" id="{B3D37EF2-199E-486C-8730-72DD5CBDE2DB}"/>
            </a:ext>
          </a:extLst>
        </xdr:cNvPr>
        <xdr:cNvSpPr txBox="1"/>
      </xdr:nvSpPr>
      <xdr:spPr>
        <a:xfrm>
          <a:off x="5280963" y="2826862"/>
          <a:ext cx="2286000" cy="385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A981C5-E4FE-4066-B76E-344B4DDE6BEF}" type="TxLink">
            <a:rPr lang="en-US" sz="2400" b="0" i="0" u="none" strike="noStrike">
              <a:solidFill>
                <a:srgbClr val="000000"/>
              </a:solidFill>
              <a:latin typeface="Calibri"/>
              <a:ea typeface="Calibri"/>
              <a:cs typeface="Calibri"/>
            </a:rPr>
            <a:t> $219,460.50 </a:t>
          </a:fld>
          <a:endParaRPr lang="en-US" sz="4800"/>
        </a:p>
      </xdr:txBody>
    </xdr:sp>
    <xdr:clientData/>
  </xdr:twoCellAnchor>
  <xdr:twoCellAnchor>
    <xdr:from>
      <xdr:col>13</xdr:col>
      <xdr:colOff>266700</xdr:colOff>
      <xdr:row>15</xdr:row>
      <xdr:rowOff>125226</xdr:rowOff>
    </xdr:from>
    <xdr:to>
      <xdr:col>17</xdr:col>
      <xdr:colOff>114300</xdr:colOff>
      <xdr:row>17</xdr:row>
      <xdr:rowOff>150626</xdr:rowOff>
    </xdr:to>
    <xdr:sp macro="" textlink="'Pivot Table'!B13">
      <xdr:nvSpPr>
        <xdr:cNvPr id="25" name="TextBox 24">
          <a:extLst>
            <a:ext uri="{FF2B5EF4-FFF2-40B4-BE49-F238E27FC236}">
              <a16:creationId xmlns:a16="http://schemas.microsoft.com/office/drawing/2014/main" id="{E3DBEBB6-D11B-1BF2-7A91-1460B4DBED51}"/>
            </a:ext>
          </a:extLst>
        </xdr:cNvPr>
        <xdr:cNvSpPr txBox="1"/>
      </xdr:nvSpPr>
      <xdr:spPr>
        <a:xfrm>
          <a:off x="8191500" y="2826862"/>
          <a:ext cx="2286000" cy="385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56424E-39B9-41F8-83C9-A01698115CF7}" type="TxLink">
            <a:rPr lang="en-US" sz="2400" b="0" i="0" u="none" strike="noStrike">
              <a:solidFill>
                <a:srgbClr val="000000"/>
              </a:solidFill>
              <a:latin typeface="Calibri"/>
              <a:ea typeface="Calibri"/>
              <a:cs typeface="Calibri"/>
            </a:rPr>
            <a:pPr algn="ctr"/>
            <a:t>714</a:t>
          </a:fld>
          <a:endParaRPr lang="en-US" sz="4800"/>
        </a:p>
      </xdr:txBody>
    </xdr:sp>
    <xdr:clientData/>
  </xdr:twoCellAnchor>
  <xdr:twoCellAnchor>
    <xdr:from>
      <xdr:col>17</xdr:col>
      <xdr:colOff>226363</xdr:colOff>
      <xdr:row>15</xdr:row>
      <xdr:rowOff>125226</xdr:rowOff>
    </xdr:from>
    <xdr:to>
      <xdr:col>21</xdr:col>
      <xdr:colOff>73963</xdr:colOff>
      <xdr:row>17</xdr:row>
      <xdr:rowOff>150626</xdr:rowOff>
    </xdr:to>
    <xdr:sp macro="" textlink="'Pivot Table'!B17">
      <xdr:nvSpPr>
        <xdr:cNvPr id="26" name="TextBox 25">
          <a:extLst>
            <a:ext uri="{FF2B5EF4-FFF2-40B4-BE49-F238E27FC236}">
              <a16:creationId xmlns:a16="http://schemas.microsoft.com/office/drawing/2014/main" id="{B9B7652C-80C6-401B-305E-C65D66690BDE}"/>
            </a:ext>
          </a:extLst>
        </xdr:cNvPr>
        <xdr:cNvSpPr txBox="1"/>
      </xdr:nvSpPr>
      <xdr:spPr>
        <a:xfrm>
          <a:off x="10589563" y="2826862"/>
          <a:ext cx="2286000" cy="385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E6E5EF-2EEB-4EDA-B778-D95CFF64F9C6}" type="TxLink">
            <a:rPr lang="en-US" sz="2400" b="0" i="0" u="none" strike="noStrike">
              <a:solidFill>
                <a:srgbClr val="000000"/>
              </a:solidFill>
              <a:latin typeface="Calibri"/>
              <a:ea typeface="Calibri"/>
              <a:cs typeface="Calibri"/>
            </a:rPr>
            <a:t> $24,384.50 </a:t>
          </a:fld>
          <a:endParaRPr lang="en-US" sz="4800"/>
        </a:p>
      </xdr:txBody>
    </xdr:sp>
    <xdr:clientData/>
  </xdr:twoCellAnchor>
  <xdr:twoCellAnchor>
    <xdr:from>
      <xdr:col>21</xdr:col>
      <xdr:colOff>264463</xdr:colOff>
      <xdr:row>15</xdr:row>
      <xdr:rowOff>125226</xdr:rowOff>
    </xdr:from>
    <xdr:to>
      <xdr:col>25</xdr:col>
      <xdr:colOff>112063</xdr:colOff>
      <xdr:row>17</xdr:row>
      <xdr:rowOff>150626</xdr:rowOff>
    </xdr:to>
    <xdr:sp macro="" textlink="'Pivot Table'!D21">
      <xdr:nvSpPr>
        <xdr:cNvPr id="27" name="TextBox 26">
          <a:extLst>
            <a:ext uri="{FF2B5EF4-FFF2-40B4-BE49-F238E27FC236}">
              <a16:creationId xmlns:a16="http://schemas.microsoft.com/office/drawing/2014/main" id="{10167E1A-8953-A16E-14B1-0D20BDA60A02}"/>
            </a:ext>
          </a:extLst>
        </xdr:cNvPr>
        <xdr:cNvSpPr txBox="1"/>
      </xdr:nvSpPr>
      <xdr:spPr>
        <a:xfrm>
          <a:off x="13066063" y="2826862"/>
          <a:ext cx="2286000" cy="385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3A0092-BD1E-47C0-ADB9-82ECB0D0F8A1}" type="TxLink">
            <a:rPr lang="en-US" sz="2400" b="0" i="0" u="none" strike="noStrike">
              <a:solidFill>
                <a:srgbClr val="000000"/>
              </a:solidFill>
              <a:latin typeface="Calibri"/>
              <a:ea typeface="Calibri"/>
              <a:cs typeface="Calibri"/>
            </a:rPr>
            <a:t> $375.67 </a:t>
          </a:fld>
          <a:endParaRPr lang="en-US" sz="4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laptop" refreshedDate="46092.99076064815" createdVersion="8" refreshedVersion="8" minRefreshableVersion="3" recordCount="250" xr:uid="{4D1A5F99-4499-4703-9458-03606EA517C8}">
  <cacheSource type="worksheet">
    <worksheetSource name="amazon_sales_data_20253"/>
  </cacheSource>
  <cacheFields count="14">
    <cacheField name="Order ID" numFmtId="0">
      <sharedItems/>
    </cacheField>
    <cacheField name="Date" numFmtId="165">
      <sharedItems containsNonDate="0" containsDate="1" containsMixedTypes="1" minDate="2025-02-02T00:00:00" maxDate="2025-04-03T00:00:00" count="12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 v="14-03-25" u="1"/>
        <s v="20-03-25" u="1"/>
        <s v="15-02-25" u="1"/>
        <s v="19-02-25" u="1"/>
        <s v="10-03-25" u="1"/>
        <s v="18-03-25" u="1"/>
        <s v="02-03-25" u="1"/>
        <s v="08-03-25" u="1"/>
        <s v="12-03-25" u="1"/>
        <s v="17-02-25" u="1"/>
        <s v="13-03-25" u="1"/>
        <s v="01-03-25" u="1"/>
        <s v="04-03-25" u="1"/>
        <s v="20-02-25" u="1"/>
        <s v="26-02-25" u="1"/>
        <s v="01-04-25" u="1"/>
        <s v="10-02-25" u="1"/>
        <s v="22-03-25" u="1"/>
        <s v="07-03-25" u="1"/>
        <s v="05-02-25" u="1"/>
        <s v="23-02-25" u="1"/>
        <s v="24-03-25" u="1"/>
        <s v="14-02-25" u="1"/>
        <s v="07-02-25" u="1"/>
        <s v="03-02-25" u="1"/>
        <s v="12-02-25" u="1"/>
        <s v="04-02-25" u="1"/>
        <s v="02-04-25" u="1"/>
        <s v="09-02-25" u="1"/>
        <s v="16-02-25" u="1"/>
        <s v="26-03-25" u="1"/>
        <s v="17-03-25" u="1"/>
        <s v="08-02-25" u="1"/>
        <s v="15-03-25" u="1"/>
        <s v="06-03-25" u="1"/>
        <s v="11-02-25" u="1"/>
        <s v="18-02-25" u="1"/>
        <s v="24-02-25" u="1"/>
        <s v="19-03-25" u="1"/>
        <s v="11-03-25" u="1"/>
        <s v="30-03-25" u="1"/>
        <s v="13-02-25" u="1"/>
        <s v="16-03-25" u="1"/>
        <s v="31-03-25" u="1"/>
        <s v="25-02-25" u="1"/>
        <s v="25-03-25" u="1"/>
        <s v="09-03-25" u="1"/>
        <s v="28-02-25" u="1"/>
        <s v="06-02-25" u="1"/>
        <s v="22-02-25" u="1"/>
        <s v="21-03-25" u="1"/>
        <s v="27-02-25" u="1"/>
        <s v="28-03-25" u="1"/>
        <s v="23-03-25" u="1"/>
        <s v="29-03-25" u="1"/>
        <s v="27-03-25" u="1"/>
        <s v="03-03-25" u="1"/>
        <s v="21-02-25" u="1"/>
        <s v="02-02-25" u="1"/>
        <s v="05-03-25" u="1"/>
      </sharedItems>
    </cacheField>
    <cacheField name="Month" numFmtId="0">
      <sharedItems count="3">
        <s v="Mar"/>
        <s v="Feb"/>
        <s v="Apr"/>
      </sharedItems>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164">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164">
      <sharedItems containsSemiMixedTypes="0" containsString="0" containsNumber="1" containsInteger="1" minValue="15" maxValue="6000"/>
    </cacheField>
    <cacheField name="Tax 10%" numFmtId="164">
      <sharedItems containsSemiMixedTypes="0" containsString="0" containsNumber="1" minValue="1.5" maxValue="600"/>
    </cacheField>
    <cacheField name="Net Sales" numFmtId="164">
      <sharedItems containsSemiMixedTypes="0" containsString="0" containsNumber="1" minValue="16.5" maxValue="6600"/>
    </cacheField>
    <cacheField name="Profit" numFmtId="164">
      <sharedItems containsSemiMixedTypes="0" containsString="0" containsNumber="1" minValue="13.5" maxValue="5400"/>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s>
  <extLst>
    <ext xmlns:x14="http://schemas.microsoft.com/office/spreadsheetml/2009/9/main" uri="{725AE2AE-9491-48be-B2B4-4EB974FC3084}">
      <x14:pivotCacheDefinition pivotCacheId="2098622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x v="0"/>
    <x v="0"/>
    <x v="0"/>
    <x v="0"/>
    <n v="60"/>
    <n v="3"/>
    <n v="180"/>
    <n v="18"/>
    <n v="198"/>
    <n v="162"/>
    <x v="0"/>
    <x v="0"/>
    <x v="0"/>
  </r>
  <r>
    <s v="ORD0002"/>
    <x v="1"/>
    <x v="0"/>
    <x v="1"/>
    <x v="1"/>
    <n v="100"/>
    <n v="4"/>
    <n v="400"/>
    <n v="40"/>
    <n v="440"/>
    <n v="360"/>
    <x v="1"/>
    <x v="0"/>
    <x v="1"/>
  </r>
  <r>
    <s v="ORD0003"/>
    <x v="2"/>
    <x v="1"/>
    <x v="0"/>
    <x v="0"/>
    <n v="60"/>
    <n v="2"/>
    <n v="120"/>
    <n v="12"/>
    <n v="132"/>
    <n v="108"/>
    <x v="2"/>
    <x v="1"/>
    <x v="0"/>
  </r>
  <r>
    <s v="ORD0004"/>
    <x v="3"/>
    <x v="1"/>
    <x v="0"/>
    <x v="0"/>
    <n v="60"/>
    <n v="3"/>
    <n v="180"/>
    <n v="18"/>
    <n v="198"/>
    <n v="162"/>
    <x v="3"/>
    <x v="2"/>
    <x v="1"/>
  </r>
  <r>
    <s v="ORD0005"/>
    <x v="4"/>
    <x v="0"/>
    <x v="2"/>
    <x v="1"/>
    <n v="150"/>
    <n v="3"/>
    <n v="450"/>
    <n v="45"/>
    <n v="495"/>
    <n v="405"/>
    <x v="0"/>
    <x v="0"/>
    <x v="1"/>
  </r>
  <r>
    <s v="ORD0006"/>
    <x v="0"/>
    <x v="0"/>
    <x v="3"/>
    <x v="2"/>
    <n v="20"/>
    <n v="1"/>
    <n v="20"/>
    <n v="2"/>
    <n v="22"/>
    <n v="18"/>
    <x v="3"/>
    <x v="2"/>
    <x v="1"/>
  </r>
  <r>
    <s v="ORD0007"/>
    <x v="5"/>
    <x v="0"/>
    <x v="2"/>
    <x v="1"/>
    <n v="150"/>
    <n v="4"/>
    <n v="600"/>
    <n v="60"/>
    <n v="660"/>
    <n v="540"/>
    <x v="4"/>
    <x v="3"/>
    <x v="2"/>
  </r>
  <r>
    <s v="ORD0008"/>
    <x v="6"/>
    <x v="0"/>
    <x v="4"/>
    <x v="1"/>
    <n v="500"/>
    <n v="1"/>
    <n v="500"/>
    <n v="50"/>
    <n v="550"/>
    <n v="450"/>
    <x v="5"/>
    <x v="3"/>
    <x v="2"/>
  </r>
  <r>
    <s v="ORD0009"/>
    <x v="7"/>
    <x v="0"/>
    <x v="3"/>
    <x v="2"/>
    <n v="20"/>
    <n v="3"/>
    <n v="60"/>
    <n v="6"/>
    <n v="66"/>
    <n v="54"/>
    <x v="6"/>
    <x v="3"/>
    <x v="2"/>
  </r>
  <r>
    <s v="ORD0010"/>
    <x v="8"/>
    <x v="0"/>
    <x v="4"/>
    <x v="1"/>
    <n v="500"/>
    <n v="1"/>
    <n v="500"/>
    <n v="50"/>
    <n v="550"/>
    <n v="450"/>
    <x v="1"/>
    <x v="2"/>
    <x v="0"/>
  </r>
  <r>
    <s v="ORD0011"/>
    <x v="9"/>
    <x v="1"/>
    <x v="5"/>
    <x v="3"/>
    <n v="15"/>
    <n v="2"/>
    <n v="30"/>
    <n v="3"/>
    <n v="33"/>
    <n v="27"/>
    <x v="6"/>
    <x v="1"/>
    <x v="1"/>
  </r>
  <r>
    <s v="ORD0012"/>
    <x v="10"/>
    <x v="0"/>
    <x v="6"/>
    <x v="2"/>
    <n v="40"/>
    <n v="4"/>
    <n v="160"/>
    <n v="16"/>
    <n v="176"/>
    <n v="144"/>
    <x v="3"/>
    <x v="2"/>
    <x v="2"/>
  </r>
  <r>
    <s v="ORD0013"/>
    <x v="11"/>
    <x v="0"/>
    <x v="7"/>
    <x v="1"/>
    <n v="800"/>
    <n v="2"/>
    <n v="1600"/>
    <n v="160"/>
    <n v="1760"/>
    <n v="1440"/>
    <x v="1"/>
    <x v="4"/>
    <x v="1"/>
  </r>
  <r>
    <s v="ORD0014"/>
    <x v="12"/>
    <x v="0"/>
    <x v="8"/>
    <x v="4"/>
    <n v="600"/>
    <n v="3"/>
    <n v="1800"/>
    <n v="180"/>
    <n v="1980"/>
    <n v="1620"/>
    <x v="5"/>
    <x v="2"/>
    <x v="0"/>
  </r>
  <r>
    <s v="ORD0015"/>
    <x v="13"/>
    <x v="1"/>
    <x v="2"/>
    <x v="1"/>
    <n v="150"/>
    <n v="4"/>
    <n v="600"/>
    <n v="60"/>
    <n v="660"/>
    <n v="540"/>
    <x v="7"/>
    <x v="2"/>
    <x v="2"/>
  </r>
  <r>
    <s v="ORD0016"/>
    <x v="14"/>
    <x v="1"/>
    <x v="9"/>
    <x v="4"/>
    <n v="1200"/>
    <n v="1"/>
    <n v="1200"/>
    <n v="120"/>
    <n v="1320"/>
    <n v="1080"/>
    <x v="6"/>
    <x v="2"/>
    <x v="0"/>
  </r>
  <r>
    <s v="ORD0017"/>
    <x v="15"/>
    <x v="2"/>
    <x v="3"/>
    <x v="2"/>
    <n v="20"/>
    <n v="1"/>
    <n v="20"/>
    <n v="2"/>
    <n v="22"/>
    <n v="18"/>
    <x v="0"/>
    <x v="1"/>
    <x v="2"/>
  </r>
  <r>
    <s v="ORD0018"/>
    <x v="16"/>
    <x v="1"/>
    <x v="4"/>
    <x v="1"/>
    <n v="500"/>
    <n v="2"/>
    <n v="1000"/>
    <n v="100"/>
    <n v="1100"/>
    <n v="900"/>
    <x v="8"/>
    <x v="1"/>
    <x v="2"/>
  </r>
  <r>
    <s v="ORD0019"/>
    <x v="17"/>
    <x v="0"/>
    <x v="0"/>
    <x v="0"/>
    <n v="60"/>
    <n v="3"/>
    <n v="180"/>
    <n v="18"/>
    <n v="198"/>
    <n v="162"/>
    <x v="4"/>
    <x v="2"/>
    <x v="2"/>
  </r>
  <r>
    <s v="ORD0020"/>
    <x v="18"/>
    <x v="0"/>
    <x v="1"/>
    <x v="1"/>
    <n v="100"/>
    <n v="4"/>
    <n v="400"/>
    <n v="40"/>
    <n v="440"/>
    <n v="360"/>
    <x v="7"/>
    <x v="0"/>
    <x v="1"/>
  </r>
  <r>
    <s v="ORD0021"/>
    <x v="19"/>
    <x v="1"/>
    <x v="1"/>
    <x v="1"/>
    <n v="100"/>
    <n v="3"/>
    <n v="300"/>
    <n v="30"/>
    <n v="330"/>
    <n v="270"/>
    <x v="5"/>
    <x v="0"/>
    <x v="0"/>
  </r>
  <r>
    <s v="ORD0022"/>
    <x v="18"/>
    <x v="0"/>
    <x v="9"/>
    <x v="4"/>
    <n v="1200"/>
    <n v="4"/>
    <n v="4800"/>
    <n v="480"/>
    <n v="5280"/>
    <n v="4320"/>
    <x v="4"/>
    <x v="2"/>
    <x v="1"/>
  </r>
  <r>
    <s v="ORD0023"/>
    <x v="20"/>
    <x v="1"/>
    <x v="5"/>
    <x v="3"/>
    <n v="15"/>
    <n v="1"/>
    <n v="15"/>
    <n v="1.5"/>
    <n v="16.5"/>
    <n v="13.5"/>
    <x v="4"/>
    <x v="2"/>
    <x v="1"/>
  </r>
  <r>
    <s v="ORD0024"/>
    <x v="21"/>
    <x v="0"/>
    <x v="9"/>
    <x v="4"/>
    <n v="1200"/>
    <n v="3"/>
    <n v="3600"/>
    <n v="360"/>
    <n v="3960"/>
    <n v="3240"/>
    <x v="3"/>
    <x v="2"/>
    <x v="0"/>
  </r>
  <r>
    <s v="ORD0025"/>
    <x v="6"/>
    <x v="0"/>
    <x v="5"/>
    <x v="3"/>
    <n v="15"/>
    <n v="5"/>
    <n v="75"/>
    <n v="7.5"/>
    <n v="82.5"/>
    <n v="67.5"/>
    <x v="7"/>
    <x v="1"/>
    <x v="2"/>
  </r>
  <r>
    <s v="ORD0026"/>
    <x v="22"/>
    <x v="1"/>
    <x v="8"/>
    <x v="4"/>
    <n v="600"/>
    <n v="1"/>
    <n v="600"/>
    <n v="60"/>
    <n v="660"/>
    <n v="540"/>
    <x v="6"/>
    <x v="0"/>
    <x v="0"/>
  </r>
  <r>
    <s v="ORD0027"/>
    <x v="23"/>
    <x v="1"/>
    <x v="3"/>
    <x v="2"/>
    <n v="20"/>
    <n v="1"/>
    <n v="20"/>
    <n v="2"/>
    <n v="22"/>
    <n v="18"/>
    <x v="0"/>
    <x v="1"/>
    <x v="1"/>
  </r>
  <r>
    <s v="ORD0028"/>
    <x v="24"/>
    <x v="1"/>
    <x v="1"/>
    <x v="1"/>
    <n v="100"/>
    <n v="1"/>
    <n v="100"/>
    <n v="10"/>
    <n v="110"/>
    <n v="90"/>
    <x v="9"/>
    <x v="1"/>
    <x v="2"/>
  </r>
  <r>
    <s v="ORD0029"/>
    <x v="25"/>
    <x v="1"/>
    <x v="4"/>
    <x v="1"/>
    <n v="500"/>
    <n v="1"/>
    <n v="500"/>
    <n v="50"/>
    <n v="550"/>
    <n v="450"/>
    <x v="2"/>
    <x v="2"/>
    <x v="0"/>
  </r>
  <r>
    <s v="ORD0030"/>
    <x v="16"/>
    <x v="1"/>
    <x v="8"/>
    <x v="4"/>
    <n v="600"/>
    <n v="3"/>
    <n v="1800"/>
    <n v="180"/>
    <n v="1980"/>
    <n v="1620"/>
    <x v="3"/>
    <x v="4"/>
    <x v="0"/>
  </r>
  <r>
    <s v="ORD0031"/>
    <x v="21"/>
    <x v="0"/>
    <x v="4"/>
    <x v="1"/>
    <n v="500"/>
    <n v="1"/>
    <n v="500"/>
    <n v="50"/>
    <n v="550"/>
    <n v="450"/>
    <x v="4"/>
    <x v="4"/>
    <x v="1"/>
  </r>
  <r>
    <s v="ORD0032"/>
    <x v="4"/>
    <x v="0"/>
    <x v="4"/>
    <x v="1"/>
    <n v="500"/>
    <n v="4"/>
    <n v="2000"/>
    <n v="200"/>
    <n v="2200"/>
    <n v="1800"/>
    <x v="7"/>
    <x v="3"/>
    <x v="1"/>
  </r>
  <r>
    <s v="ORD0033"/>
    <x v="26"/>
    <x v="1"/>
    <x v="5"/>
    <x v="3"/>
    <n v="15"/>
    <n v="1"/>
    <n v="15"/>
    <n v="1.5"/>
    <n v="16.5"/>
    <n v="13.5"/>
    <x v="0"/>
    <x v="0"/>
    <x v="0"/>
  </r>
  <r>
    <s v="ORD0034"/>
    <x v="27"/>
    <x v="2"/>
    <x v="3"/>
    <x v="2"/>
    <n v="20"/>
    <n v="5"/>
    <n v="100"/>
    <n v="10"/>
    <n v="110"/>
    <n v="90"/>
    <x v="0"/>
    <x v="2"/>
    <x v="1"/>
  </r>
  <r>
    <s v="ORD0035"/>
    <x v="27"/>
    <x v="2"/>
    <x v="7"/>
    <x v="1"/>
    <n v="800"/>
    <n v="3"/>
    <n v="2400"/>
    <n v="240"/>
    <n v="2640"/>
    <n v="2160"/>
    <x v="2"/>
    <x v="1"/>
    <x v="2"/>
  </r>
  <r>
    <s v="ORD0036"/>
    <x v="28"/>
    <x v="1"/>
    <x v="9"/>
    <x v="4"/>
    <n v="1200"/>
    <n v="2"/>
    <n v="2400"/>
    <n v="240"/>
    <n v="2640"/>
    <n v="2160"/>
    <x v="6"/>
    <x v="3"/>
    <x v="0"/>
  </r>
  <r>
    <s v="ORD0037"/>
    <x v="29"/>
    <x v="1"/>
    <x v="1"/>
    <x v="1"/>
    <n v="100"/>
    <n v="3"/>
    <n v="300"/>
    <n v="30"/>
    <n v="330"/>
    <n v="270"/>
    <x v="0"/>
    <x v="0"/>
    <x v="0"/>
  </r>
  <r>
    <s v="ORD0038"/>
    <x v="30"/>
    <x v="0"/>
    <x v="7"/>
    <x v="1"/>
    <n v="800"/>
    <n v="3"/>
    <n v="2400"/>
    <n v="240"/>
    <n v="2640"/>
    <n v="2160"/>
    <x v="9"/>
    <x v="1"/>
    <x v="2"/>
  </r>
  <r>
    <s v="ORD0039"/>
    <x v="6"/>
    <x v="0"/>
    <x v="7"/>
    <x v="1"/>
    <n v="800"/>
    <n v="2"/>
    <n v="1600"/>
    <n v="160"/>
    <n v="1760"/>
    <n v="1440"/>
    <x v="1"/>
    <x v="3"/>
    <x v="2"/>
  </r>
  <r>
    <s v="ORD0040"/>
    <x v="30"/>
    <x v="0"/>
    <x v="2"/>
    <x v="1"/>
    <n v="150"/>
    <n v="1"/>
    <n v="150"/>
    <n v="15"/>
    <n v="165"/>
    <n v="135"/>
    <x v="7"/>
    <x v="4"/>
    <x v="1"/>
  </r>
  <r>
    <s v="ORD0041"/>
    <x v="13"/>
    <x v="1"/>
    <x v="5"/>
    <x v="3"/>
    <n v="15"/>
    <n v="1"/>
    <n v="15"/>
    <n v="1.5"/>
    <n v="16.5"/>
    <n v="13.5"/>
    <x v="5"/>
    <x v="2"/>
    <x v="0"/>
  </r>
  <r>
    <s v="ORD0042"/>
    <x v="31"/>
    <x v="0"/>
    <x v="1"/>
    <x v="1"/>
    <n v="100"/>
    <n v="3"/>
    <n v="300"/>
    <n v="30"/>
    <n v="330"/>
    <n v="270"/>
    <x v="9"/>
    <x v="1"/>
    <x v="0"/>
  </r>
  <r>
    <s v="ORD0043"/>
    <x v="32"/>
    <x v="1"/>
    <x v="3"/>
    <x v="2"/>
    <n v="20"/>
    <n v="4"/>
    <n v="80"/>
    <n v="8"/>
    <n v="88"/>
    <n v="72"/>
    <x v="2"/>
    <x v="2"/>
    <x v="1"/>
  </r>
  <r>
    <s v="ORD0044"/>
    <x v="21"/>
    <x v="0"/>
    <x v="2"/>
    <x v="1"/>
    <n v="150"/>
    <n v="1"/>
    <n v="150"/>
    <n v="15"/>
    <n v="165"/>
    <n v="135"/>
    <x v="4"/>
    <x v="0"/>
    <x v="1"/>
  </r>
  <r>
    <s v="ORD0045"/>
    <x v="33"/>
    <x v="0"/>
    <x v="9"/>
    <x v="4"/>
    <n v="1200"/>
    <n v="3"/>
    <n v="3600"/>
    <n v="360"/>
    <n v="3960"/>
    <n v="3240"/>
    <x v="0"/>
    <x v="2"/>
    <x v="1"/>
  </r>
  <r>
    <s v="ORD0046"/>
    <x v="34"/>
    <x v="0"/>
    <x v="0"/>
    <x v="0"/>
    <n v="60"/>
    <n v="2"/>
    <n v="120"/>
    <n v="12"/>
    <n v="132"/>
    <n v="108"/>
    <x v="4"/>
    <x v="0"/>
    <x v="0"/>
  </r>
  <r>
    <s v="ORD0047"/>
    <x v="30"/>
    <x v="0"/>
    <x v="3"/>
    <x v="2"/>
    <n v="20"/>
    <n v="2"/>
    <n v="40"/>
    <n v="4"/>
    <n v="44"/>
    <n v="36"/>
    <x v="5"/>
    <x v="4"/>
    <x v="0"/>
  </r>
  <r>
    <s v="ORD0048"/>
    <x v="35"/>
    <x v="1"/>
    <x v="3"/>
    <x v="2"/>
    <n v="20"/>
    <n v="5"/>
    <n v="100"/>
    <n v="10"/>
    <n v="110"/>
    <n v="90"/>
    <x v="2"/>
    <x v="1"/>
    <x v="2"/>
  </r>
  <r>
    <s v="ORD0049"/>
    <x v="36"/>
    <x v="1"/>
    <x v="4"/>
    <x v="1"/>
    <n v="500"/>
    <n v="4"/>
    <n v="2000"/>
    <n v="200"/>
    <n v="2200"/>
    <n v="1800"/>
    <x v="9"/>
    <x v="0"/>
    <x v="2"/>
  </r>
  <r>
    <s v="ORD0050"/>
    <x v="0"/>
    <x v="0"/>
    <x v="6"/>
    <x v="2"/>
    <n v="40"/>
    <n v="3"/>
    <n v="120"/>
    <n v="12"/>
    <n v="132"/>
    <n v="108"/>
    <x v="6"/>
    <x v="4"/>
    <x v="2"/>
  </r>
  <r>
    <s v="ORD0051"/>
    <x v="3"/>
    <x v="1"/>
    <x v="5"/>
    <x v="3"/>
    <n v="15"/>
    <n v="1"/>
    <n v="15"/>
    <n v="1.5"/>
    <n v="16.5"/>
    <n v="13.5"/>
    <x v="4"/>
    <x v="4"/>
    <x v="0"/>
  </r>
  <r>
    <s v="ORD0052"/>
    <x v="37"/>
    <x v="1"/>
    <x v="7"/>
    <x v="1"/>
    <n v="800"/>
    <n v="3"/>
    <n v="2400"/>
    <n v="240"/>
    <n v="2640"/>
    <n v="2160"/>
    <x v="1"/>
    <x v="2"/>
    <x v="1"/>
  </r>
  <r>
    <s v="ORD0053"/>
    <x v="21"/>
    <x v="0"/>
    <x v="0"/>
    <x v="0"/>
    <n v="60"/>
    <n v="4"/>
    <n v="240"/>
    <n v="24"/>
    <n v="264"/>
    <n v="216"/>
    <x v="8"/>
    <x v="3"/>
    <x v="2"/>
  </r>
  <r>
    <s v="ORD0054"/>
    <x v="33"/>
    <x v="0"/>
    <x v="2"/>
    <x v="1"/>
    <n v="150"/>
    <n v="3"/>
    <n v="450"/>
    <n v="45"/>
    <n v="495"/>
    <n v="405"/>
    <x v="6"/>
    <x v="4"/>
    <x v="1"/>
  </r>
  <r>
    <s v="ORD0055"/>
    <x v="33"/>
    <x v="0"/>
    <x v="6"/>
    <x v="2"/>
    <n v="40"/>
    <n v="2"/>
    <n v="80"/>
    <n v="8"/>
    <n v="88"/>
    <n v="72"/>
    <x v="3"/>
    <x v="3"/>
    <x v="2"/>
  </r>
  <r>
    <s v="ORD0056"/>
    <x v="38"/>
    <x v="0"/>
    <x v="2"/>
    <x v="1"/>
    <n v="150"/>
    <n v="2"/>
    <n v="300"/>
    <n v="30"/>
    <n v="330"/>
    <n v="270"/>
    <x v="3"/>
    <x v="2"/>
    <x v="2"/>
  </r>
  <r>
    <s v="ORD0057"/>
    <x v="33"/>
    <x v="0"/>
    <x v="4"/>
    <x v="1"/>
    <n v="500"/>
    <n v="1"/>
    <n v="500"/>
    <n v="50"/>
    <n v="550"/>
    <n v="450"/>
    <x v="8"/>
    <x v="0"/>
    <x v="0"/>
  </r>
  <r>
    <s v="ORD0058"/>
    <x v="10"/>
    <x v="0"/>
    <x v="4"/>
    <x v="1"/>
    <n v="500"/>
    <n v="1"/>
    <n v="500"/>
    <n v="50"/>
    <n v="550"/>
    <n v="450"/>
    <x v="9"/>
    <x v="3"/>
    <x v="0"/>
  </r>
  <r>
    <s v="ORD0059"/>
    <x v="15"/>
    <x v="2"/>
    <x v="2"/>
    <x v="1"/>
    <n v="150"/>
    <n v="2"/>
    <n v="300"/>
    <n v="30"/>
    <n v="330"/>
    <n v="270"/>
    <x v="3"/>
    <x v="2"/>
    <x v="0"/>
  </r>
  <r>
    <s v="ORD0060"/>
    <x v="8"/>
    <x v="0"/>
    <x v="5"/>
    <x v="3"/>
    <n v="15"/>
    <n v="5"/>
    <n v="75"/>
    <n v="7.5"/>
    <n v="82.5"/>
    <n v="67.5"/>
    <x v="3"/>
    <x v="2"/>
    <x v="1"/>
  </r>
  <r>
    <s v="ORD0061"/>
    <x v="39"/>
    <x v="0"/>
    <x v="9"/>
    <x v="4"/>
    <n v="1200"/>
    <n v="1"/>
    <n v="1200"/>
    <n v="120"/>
    <n v="1320"/>
    <n v="1080"/>
    <x v="0"/>
    <x v="3"/>
    <x v="0"/>
  </r>
  <r>
    <s v="ORD0062"/>
    <x v="16"/>
    <x v="1"/>
    <x v="7"/>
    <x v="1"/>
    <n v="800"/>
    <n v="5"/>
    <n v="4000"/>
    <n v="400"/>
    <n v="4400"/>
    <n v="3600"/>
    <x v="1"/>
    <x v="3"/>
    <x v="2"/>
  </r>
  <r>
    <s v="ORD0063"/>
    <x v="40"/>
    <x v="0"/>
    <x v="4"/>
    <x v="1"/>
    <n v="500"/>
    <n v="5"/>
    <n v="2500"/>
    <n v="250"/>
    <n v="2750"/>
    <n v="2250"/>
    <x v="5"/>
    <x v="4"/>
    <x v="2"/>
  </r>
  <r>
    <s v="ORD0064"/>
    <x v="41"/>
    <x v="1"/>
    <x v="9"/>
    <x v="4"/>
    <n v="1200"/>
    <n v="4"/>
    <n v="4800"/>
    <n v="480"/>
    <n v="5280"/>
    <n v="4320"/>
    <x v="2"/>
    <x v="3"/>
    <x v="1"/>
  </r>
  <r>
    <s v="ORD0065"/>
    <x v="42"/>
    <x v="0"/>
    <x v="5"/>
    <x v="3"/>
    <n v="15"/>
    <n v="3"/>
    <n v="45"/>
    <n v="4.5"/>
    <n v="49.5"/>
    <n v="40.5"/>
    <x v="1"/>
    <x v="1"/>
    <x v="1"/>
  </r>
  <r>
    <s v="ORD0066"/>
    <x v="0"/>
    <x v="0"/>
    <x v="2"/>
    <x v="1"/>
    <n v="150"/>
    <n v="2"/>
    <n v="300"/>
    <n v="30"/>
    <n v="330"/>
    <n v="270"/>
    <x v="2"/>
    <x v="3"/>
    <x v="1"/>
  </r>
  <r>
    <s v="ORD0067"/>
    <x v="43"/>
    <x v="0"/>
    <x v="1"/>
    <x v="1"/>
    <n v="100"/>
    <n v="3"/>
    <n v="300"/>
    <n v="30"/>
    <n v="330"/>
    <n v="270"/>
    <x v="0"/>
    <x v="0"/>
    <x v="1"/>
  </r>
  <r>
    <s v="ORD0068"/>
    <x v="20"/>
    <x v="1"/>
    <x v="1"/>
    <x v="1"/>
    <n v="100"/>
    <n v="1"/>
    <n v="100"/>
    <n v="10"/>
    <n v="110"/>
    <n v="90"/>
    <x v="4"/>
    <x v="0"/>
    <x v="0"/>
  </r>
  <r>
    <s v="ORD0069"/>
    <x v="44"/>
    <x v="1"/>
    <x v="9"/>
    <x v="4"/>
    <n v="1200"/>
    <n v="4"/>
    <n v="4800"/>
    <n v="480"/>
    <n v="5280"/>
    <n v="4320"/>
    <x v="6"/>
    <x v="4"/>
    <x v="1"/>
  </r>
  <r>
    <s v="ORD0070"/>
    <x v="4"/>
    <x v="0"/>
    <x v="5"/>
    <x v="3"/>
    <n v="15"/>
    <n v="1"/>
    <n v="15"/>
    <n v="1.5"/>
    <n v="16.5"/>
    <n v="13.5"/>
    <x v="6"/>
    <x v="2"/>
    <x v="2"/>
  </r>
  <r>
    <s v="ORD0071"/>
    <x v="42"/>
    <x v="0"/>
    <x v="2"/>
    <x v="1"/>
    <n v="150"/>
    <n v="5"/>
    <n v="750"/>
    <n v="75"/>
    <n v="825"/>
    <n v="675"/>
    <x v="2"/>
    <x v="2"/>
    <x v="1"/>
  </r>
  <r>
    <s v="ORD0072"/>
    <x v="18"/>
    <x v="0"/>
    <x v="7"/>
    <x v="1"/>
    <n v="800"/>
    <n v="3"/>
    <n v="2400"/>
    <n v="240"/>
    <n v="2640"/>
    <n v="2160"/>
    <x v="4"/>
    <x v="2"/>
    <x v="1"/>
  </r>
  <r>
    <s v="ORD0073"/>
    <x v="13"/>
    <x v="1"/>
    <x v="4"/>
    <x v="1"/>
    <n v="500"/>
    <n v="5"/>
    <n v="2500"/>
    <n v="250"/>
    <n v="2750"/>
    <n v="2250"/>
    <x v="5"/>
    <x v="2"/>
    <x v="0"/>
  </r>
  <r>
    <s v="ORD0074"/>
    <x v="45"/>
    <x v="0"/>
    <x v="9"/>
    <x v="4"/>
    <n v="1200"/>
    <n v="4"/>
    <n v="4800"/>
    <n v="480"/>
    <n v="5280"/>
    <n v="4320"/>
    <x v="3"/>
    <x v="4"/>
    <x v="0"/>
  </r>
  <r>
    <s v="ORD0075"/>
    <x v="14"/>
    <x v="1"/>
    <x v="1"/>
    <x v="1"/>
    <n v="100"/>
    <n v="2"/>
    <n v="200"/>
    <n v="20"/>
    <n v="220"/>
    <n v="180"/>
    <x v="6"/>
    <x v="3"/>
    <x v="1"/>
  </r>
  <r>
    <s v="ORD0076"/>
    <x v="37"/>
    <x v="1"/>
    <x v="8"/>
    <x v="4"/>
    <n v="600"/>
    <n v="1"/>
    <n v="600"/>
    <n v="60"/>
    <n v="660"/>
    <n v="540"/>
    <x v="3"/>
    <x v="1"/>
    <x v="2"/>
  </r>
  <r>
    <s v="ORD0077"/>
    <x v="1"/>
    <x v="0"/>
    <x v="1"/>
    <x v="1"/>
    <n v="100"/>
    <n v="2"/>
    <n v="200"/>
    <n v="20"/>
    <n v="220"/>
    <n v="180"/>
    <x v="4"/>
    <x v="2"/>
    <x v="2"/>
  </r>
  <r>
    <s v="ORD0078"/>
    <x v="5"/>
    <x v="0"/>
    <x v="2"/>
    <x v="1"/>
    <n v="150"/>
    <n v="2"/>
    <n v="300"/>
    <n v="30"/>
    <n v="330"/>
    <n v="270"/>
    <x v="8"/>
    <x v="4"/>
    <x v="0"/>
  </r>
  <r>
    <s v="ORD0079"/>
    <x v="46"/>
    <x v="0"/>
    <x v="0"/>
    <x v="0"/>
    <n v="60"/>
    <n v="2"/>
    <n v="120"/>
    <n v="12"/>
    <n v="132"/>
    <n v="108"/>
    <x v="2"/>
    <x v="4"/>
    <x v="0"/>
  </r>
  <r>
    <s v="ORD0080"/>
    <x v="20"/>
    <x v="1"/>
    <x v="0"/>
    <x v="0"/>
    <n v="60"/>
    <n v="4"/>
    <n v="240"/>
    <n v="24"/>
    <n v="264"/>
    <n v="216"/>
    <x v="1"/>
    <x v="0"/>
    <x v="1"/>
  </r>
  <r>
    <s v="ORD0081"/>
    <x v="14"/>
    <x v="1"/>
    <x v="1"/>
    <x v="1"/>
    <n v="100"/>
    <n v="3"/>
    <n v="300"/>
    <n v="30"/>
    <n v="330"/>
    <n v="270"/>
    <x v="9"/>
    <x v="3"/>
    <x v="0"/>
  </r>
  <r>
    <s v="ORD0082"/>
    <x v="37"/>
    <x v="1"/>
    <x v="4"/>
    <x v="1"/>
    <n v="500"/>
    <n v="3"/>
    <n v="1500"/>
    <n v="150"/>
    <n v="1650"/>
    <n v="1350"/>
    <x v="7"/>
    <x v="0"/>
    <x v="0"/>
  </r>
  <r>
    <s v="ORD0083"/>
    <x v="47"/>
    <x v="1"/>
    <x v="8"/>
    <x v="4"/>
    <n v="600"/>
    <n v="4"/>
    <n v="2400"/>
    <n v="240"/>
    <n v="2640"/>
    <n v="2160"/>
    <x v="4"/>
    <x v="4"/>
    <x v="0"/>
  </r>
  <r>
    <s v="ORD0084"/>
    <x v="22"/>
    <x v="1"/>
    <x v="3"/>
    <x v="2"/>
    <n v="20"/>
    <n v="5"/>
    <n v="100"/>
    <n v="10"/>
    <n v="110"/>
    <n v="90"/>
    <x v="6"/>
    <x v="3"/>
    <x v="2"/>
  </r>
  <r>
    <s v="ORD0085"/>
    <x v="48"/>
    <x v="1"/>
    <x v="4"/>
    <x v="1"/>
    <n v="500"/>
    <n v="5"/>
    <n v="2500"/>
    <n v="250"/>
    <n v="2750"/>
    <n v="2250"/>
    <x v="4"/>
    <x v="3"/>
    <x v="2"/>
  </r>
  <r>
    <s v="ORD0086"/>
    <x v="44"/>
    <x v="1"/>
    <x v="2"/>
    <x v="1"/>
    <n v="150"/>
    <n v="5"/>
    <n v="750"/>
    <n v="75"/>
    <n v="825"/>
    <n v="675"/>
    <x v="3"/>
    <x v="3"/>
    <x v="0"/>
  </r>
  <r>
    <s v="ORD0087"/>
    <x v="10"/>
    <x v="0"/>
    <x v="0"/>
    <x v="0"/>
    <n v="60"/>
    <n v="5"/>
    <n v="300"/>
    <n v="30"/>
    <n v="330"/>
    <n v="270"/>
    <x v="5"/>
    <x v="0"/>
    <x v="2"/>
  </r>
  <r>
    <s v="ORD0088"/>
    <x v="48"/>
    <x v="1"/>
    <x v="9"/>
    <x v="4"/>
    <n v="1200"/>
    <n v="2"/>
    <n v="2400"/>
    <n v="240"/>
    <n v="2640"/>
    <n v="2160"/>
    <x v="7"/>
    <x v="0"/>
    <x v="1"/>
  </r>
  <r>
    <s v="ORD0089"/>
    <x v="30"/>
    <x v="0"/>
    <x v="0"/>
    <x v="0"/>
    <n v="60"/>
    <n v="5"/>
    <n v="300"/>
    <n v="30"/>
    <n v="330"/>
    <n v="270"/>
    <x v="8"/>
    <x v="2"/>
    <x v="0"/>
  </r>
  <r>
    <s v="ORD0090"/>
    <x v="21"/>
    <x v="0"/>
    <x v="2"/>
    <x v="1"/>
    <n v="150"/>
    <n v="5"/>
    <n v="750"/>
    <n v="75"/>
    <n v="825"/>
    <n v="675"/>
    <x v="4"/>
    <x v="1"/>
    <x v="2"/>
  </r>
  <r>
    <s v="ORD0091"/>
    <x v="24"/>
    <x v="1"/>
    <x v="7"/>
    <x v="1"/>
    <n v="800"/>
    <n v="4"/>
    <n v="3200"/>
    <n v="320"/>
    <n v="3520"/>
    <n v="2880"/>
    <x v="4"/>
    <x v="4"/>
    <x v="1"/>
  </r>
  <r>
    <s v="ORD0092"/>
    <x v="33"/>
    <x v="0"/>
    <x v="4"/>
    <x v="1"/>
    <n v="500"/>
    <n v="2"/>
    <n v="1000"/>
    <n v="100"/>
    <n v="1100"/>
    <n v="900"/>
    <x v="6"/>
    <x v="3"/>
    <x v="0"/>
  </r>
  <r>
    <s v="ORD0093"/>
    <x v="34"/>
    <x v="0"/>
    <x v="9"/>
    <x v="4"/>
    <n v="1200"/>
    <n v="5"/>
    <n v="6000"/>
    <n v="600"/>
    <n v="6600"/>
    <n v="5400"/>
    <x v="2"/>
    <x v="3"/>
    <x v="0"/>
  </r>
  <r>
    <s v="ORD0094"/>
    <x v="45"/>
    <x v="0"/>
    <x v="6"/>
    <x v="2"/>
    <n v="40"/>
    <n v="5"/>
    <n v="200"/>
    <n v="20"/>
    <n v="220"/>
    <n v="180"/>
    <x v="7"/>
    <x v="2"/>
    <x v="0"/>
  </r>
  <r>
    <s v="ORD0095"/>
    <x v="9"/>
    <x v="1"/>
    <x v="2"/>
    <x v="1"/>
    <n v="150"/>
    <n v="4"/>
    <n v="600"/>
    <n v="60"/>
    <n v="660"/>
    <n v="540"/>
    <x v="0"/>
    <x v="0"/>
    <x v="0"/>
  </r>
  <r>
    <s v="ORD0096"/>
    <x v="40"/>
    <x v="0"/>
    <x v="2"/>
    <x v="1"/>
    <n v="150"/>
    <n v="3"/>
    <n v="450"/>
    <n v="45"/>
    <n v="495"/>
    <n v="405"/>
    <x v="0"/>
    <x v="1"/>
    <x v="2"/>
  </r>
  <r>
    <s v="ORD0097"/>
    <x v="45"/>
    <x v="0"/>
    <x v="5"/>
    <x v="3"/>
    <n v="15"/>
    <n v="5"/>
    <n v="75"/>
    <n v="7.5"/>
    <n v="82.5"/>
    <n v="67.5"/>
    <x v="9"/>
    <x v="1"/>
    <x v="1"/>
  </r>
  <r>
    <s v="ORD0098"/>
    <x v="22"/>
    <x v="1"/>
    <x v="2"/>
    <x v="1"/>
    <n v="150"/>
    <n v="2"/>
    <n v="300"/>
    <n v="30"/>
    <n v="330"/>
    <n v="270"/>
    <x v="5"/>
    <x v="3"/>
    <x v="1"/>
  </r>
  <r>
    <s v="ORD0099"/>
    <x v="36"/>
    <x v="1"/>
    <x v="8"/>
    <x v="4"/>
    <n v="600"/>
    <n v="5"/>
    <n v="3000"/>
    <n v="300"/>
    <n v="3300"/>
    <n v="2700"/>
    <x v="7"/>
    <x v="0"/>
    <x v="2"/>
  </r>
  <r>
    <s v="ORD0100"/>
    <x v="41"/>
    <x v="1"/>
    <x v="0"/>
    <x v="0"/>
    <n v="60"/>
    <n v="1"/>
    <n v="60"/>
    <n v="6"/>
    <n v="66"/>
    <n v="54"/>
    <x v="4"/>
    <x v="4"/>
    <x v="0"/>
  </r>
  <r>
    <s v="ORD0101"/>
    <x v="13"/>
    <x v="1"/>
    <x v="5"/>
    <x v="3"/>
    <n v="15"/>
    <n v="5"/>
    <n v="75"/>
    <n v="7.5"/>
    <n v="82.5"/>
    <n v="67.5"/>
    <x v="2"/>
    <x v="3"/>
    <x v="1"/>
  </r>
  <r>
    <s v="ORD0102"/>
    <x v="47"/>
    <x v="1"/>
    <x v="4"/>
    <x v="1"/>
    <n v="500"/>
    <n v="2"/>
    <n v="1000"/>
    <n v="100"/>
    <n v="1100"/>
    <n v="900"/>
    <x v="6"/>
    <x v="3"/>
    <x v="1"/>
  </r>
  <r>
    <s v="ORD0103"/>
    <x v="0"/>
    <x v="0"/>
    <x v="3"/>
    <x v="2"/>
    <n v="20"/>
    <n v="2"/>
    <n v="40"/>
    <n v="4"/>
    <n v="44"/>
    <n v="36"/>
    <x v="9"/>
    <x v="3"/>
    <x v="1"/>
  </r>
  <r>
    <s v="ORD0104"/>
    <x v="49"/>
    <x v="1"/>
    <x v="6"/>
    <x v="2"/>
    <n v="40"/>
    <n v="5"/>
    <n v="200"/>
    <n v="20"/>
    <n v="220"/>
    <n v="180"/>
    <x v="3"/>
    <x v="0"/>
    <x v="1"/>
  </r>
  <r>
    <s v="ORD0105"/>
    <x v="42"/>
    <x v="0"/>
    <x v="6"/>
    <x v="2"/>
    <n v="40"/>
    <n v="1"/>
    <n v="40"/>
    <n v="4"/>
    <n v="44"/>
    <n v="36"/>
    <x v="6"/>
    <x v="0"/>
    <x v="1"/>
  </r>
  <r>
    <s v="ORD0106"/>
    <x v="33"/>
    <x v="0"/>
    <x v="3"/>
    <x v="2"/>
    <n v="20"/>
    <n v="3"/>
    <n v="60"/>
    <n v="6"/>
    <n v="66"/>
    <n v="54"/>
    <x v="9"/>
    <x v="3"/>
    <x v="1"/>
  </r>
  <r>
    <s v="ORD0107"/>
    <x v="38"/>
    <x v="0"/>
    <x v="6"/>
    <x v="2"/>
    <n v="40"/>
    <n v="3"/>
    <n v="120"/>
    <n v="12"/>
    <n v="132"/>
    <n v="108"/>
    <x v="3"/>
    <x v="2"/>
    <x v="0"/>
  </r>
  <r>
    <s v="ORD0108"/>
    <x v="42"/>
    <x v="0"/>
    <x v="1"/>
    <x v="1"/>
    <n v="100"/>
    <n v="2"/>
    <n v="200"/>
    <n v="20"/>
    <n v="220"/>
    <n v="180"/>
    <x v="5"/>
    <x v="3"/>
    <x v="1"/>
  </r>
  <r>
    <s v="ORD0109"/>
    <x v="31"/>
    <x v="0"/>
    <x v="6"/>
    <x v="2"/>
    <n v="40"/>
    <n v="5"/>
    <n v="200"/>
    <n v="20"/>
    <n v="220"/>
    <n v="180"/>
    <x v="0"/>
    <x v="3"/>
    <x v="2"/>
  </r>
  <r>
    <s v="ORD0110"/>
    <x v="36"/>
    <x v="1"/>
    <x v="4"/>
    <x v="1"/>
    <n v="500"/>
    <n v="5"/>
    <n v="2500"/>
    <n v="250"/>
    <n v="2750"/>
    <n v="2250"/>
    <x v="3"/>
    <x v="1"/>
    <x v="1"/>
  </r>
  <r>
    <s v="ORD0111"/>
    <x v="43"/>
    <x v="0"/>
    <x v="7"/>
    <x v="1"/>
    <n v="800"/>
    <n v="4"/>
    <n v="3200"/>
    <n v="320"/>
    <n v="3520"/>
    <n v="2880"/>
    <x v="8"/>
    <x v="2"/>
    <x v="2"/>
  </r>
  <r>
    <s v="ORD0112"/>
    <x v="34"/>
    <x v="0"/>
    <x v="8"/>
    <x v="4"/>
    <n v="600"/>
    <n v="2"/>
    <n v="1200"/>
    <n v="120"/>
    <n v="1320"/>
    <n v="1080"/>
    <x v="3"/>
    <x v="4"/>
    <x v="0"/>
  </r>
  <r>
    <s v="ORD0113"/>
    <x v="38"/>
    <x v="0"/>
    <x v="5"/>
    <x v="3"/>
    <n v="15"/>
    <n v="5"/>
    <n v="75"/>
    <n v="7.5"/>
    <n v="82.5"/>
    <n v="67.5"/>
    <x v="1"/>
    <x v="0"/>
    <x v="1"/>
  </r>
  <r>
    <s v="ORD0114"/>
    <x v="20"/>
    <x v="1"/>
    <x v="0"/>
    <x v="0"/>
    <n v="60"/>
    <n v="1"/>
    <n v="60"/>
    <n v="6"/>
    <n v="66"/>
    <n v="54"/>
    <x v="4"/>
    <x v="2"/>
    <x v="1"/>
  </r>
  <r>
    <s v="ORD0115"/>
    <x v="50"/>
    <x v="0"/>
    <x v="0"/>
    <x v="0"/>
    <n v="60"/>
    <n v="3"/>
    <n v="180"/>
    <n v="18"/>
    <n v="198"/>
    <n v="162"/>
    <x v="5"/>
    <x v="1"/>
    <x v="2"/>
  </r>
  <r>
    <s v="ORD0116"/>
    <x v="38"/>
    <x v="0"/>
    <x v="7"/>
    <x v="1"/>
    <n v="800"/>
    <n v="4"/>
    <n v="3200"/>
    <n v="320"/>
    <n v="3520"/>
    <n v="2880"/>
    <x v="8"/>
    <x v="1"/>
    <x v="2"/>
  </r>
  <r>
    <s v="ORD0117"/>
    <x v="51"/>
    <x v="1"/>
    <x v="3"/>
    <x v="2"/>
    <n v="20"/>
    <n v="1"/>
    <n v="20"/>
    <n v="2"/>
    <n v="22"/>
    <n v="18"/>
    <x v="0"/>
    <x v="2"/>
    <x v="2"/>
  </r>
  <r>
    <s v="ORD0118"/>
    <x v="16"/>
    <x v="1"/>
    <x v="1"/>
    <x v="1"/>
    <n v="100"/>
    <n v="5"/>
    <n v="500"/>
    <n v="50"/>
    <n v="550"/>
    <n v="450"/>
    <x v="4"/>
    <x v="1"/>
    <x v="2"/>
  </r>
  <r>
    <s v="ORD0119"/>
    <x v="42"/>
    <x v="0"/>
    <x v="4"/>
    <x v="1"/>
    <n v="500"/>
    <n v="2"/>
    <n v="1000"/>
    <n v="100"/>
    <n v="1100"/>
    <n v="900"/>
    <x v="9"/>
    <x v="3"/>
    <x v="1"/>
  </r>
  <r>
    <s v="ORD0120"/>
    <x v="29"/>
    <x v="1"/>
    <x v="7"/>
    <x v="1"/>
    <n v="800"/>
    <n v="5"/>
    <n v="4000"/>
    <n v="400"/>
    <n v="4400"/>
    <n v="3600"/>
    <x v="2"/>
    <x v="3"/>
    <x v="2"/>
  </r>
  <r>
    <s v="ORD0121"/>
    <x v="36"/>
    <x v="1"/>
    <x v="4"/>
    <x v="1"/>
    <n v="500"/>
    <n v="1"/>
    <n v="500"/>
    <n v="50"/>
    <n v="550"/>
    <n v="450"/>
    <x v="3"/>
    <x v="4"/>
    <x v="1"/>
  </r>
  <r>
    <s v="ORD0122"/>
    <x v="52"/>
    <x v="0"/>
    <x v="7"/>
    <x v="1"/>
    <n v="800"/>
    <n v="3"/>
    <n v="2400"/>
    <n v="240"/>
    <n v="2640"/>
    <n v="2160"/>
    <x v="5"/>
    <x v="2"/>
    <x v="0"/>
  </r>
  <r>
    <s v="ORD0123"/>
    <x v="20"/>
    <x v="1"/>
    <x v="5"/>
    <x v="3"/>
    <n v="15"/>
    <n v="3"/>
    <n v="45"/>
    <n v="4.5"/>
    <n v="49.5"/>
    <n v="40.5"/>
    <x v="6"/>
    <x v="4"/>
    <x v="0"/>
  </r>
  <r>
    <s v="ORD0124"/>
    <x v="16"/>
    <x v="1"/>
    <x v="5"/>
    <x v="3"/>
    <n v="15"/>
    <n v="1"/>
    <n v="15"/>
    <n v="1.5"/>
    <n v="16.5"/>
    <n v="13.5"/>
    <x v="7"/>
    <x v="4"/>
    <x v="1"/>
  </r>
  <r>
    <s v="ORD0125"/>
    <x v="20"/>
    <x v="1"/>
    <x v="4"/>
    <x v="1"/>
    <n v="500"/>
    <n v="1"/>
    <n v="500"/>
    <n v="50"/>
    <n v="550"/>
    <n v="450"/>
    <x v="2"/>
    <x v="1"/>
    <x v="2"/>
  </r>
  <r>
    <s v="ORD0126"/>
    <x v="26"/>
    <x v="1"/>
    <x v="9"/>
    <x v="4"/>
    <n v="1200"/>
    <n v="5"/>
    <n v="6000"/>
    <n v="600"/>
    <n v="6600"/>
    <n v="5400"/>
    <x v="9"/>
    <x v="4"/>
    <x v="1"/>
  </r>
  <r>
    <s v="ORD0127"/>
    <x v="36"/>
    <x v="1"/>
    <x v="3"/>
    <x v="2"/>
    <n v="20"/>
    <n v="3"/>
    <n v="60"/>
    <n v="6"/>
    <n v="66"/>
    <n v="54"/>
    <x v="3"/>
    <x v="0"/>
    <x v="2"/>
  </r>
  <r>
    <s v="ORD0128"/>
    <x v="53"/>
    <x v="0"/>
    <x v="2"/>
    <x v="1"/>
    <n v="150"/>
    <n v="2"/>
    <n v="300"/>
    <n v="30"/>
    <n v="330"/>
    <n v="270"/>
    <x v="3"/>
    <x v="3"/>
    <x v="0"/>
  </r>
  <r>
    <s v="ORD0129"/>
    <x v="14"/>
    <x v="1"/>
    <x v="6"/>
    <x v="2"/>
    <n v="40"/>
    <n v="5"/>
    <n v="200"/>
    <n v="20"/>
    <n v="220"/>
    <n v="180"/>
    <x v="0"/>
    <x v="0"/>
    <x v="1"/>
  </r>
  <r>
    <s v="ORD0130"/>
    <x v="16"/>
    <x v="1"/>
    <x v="2"/>
    <x v="1"/>
    <n v="150"/>
    <n v="5"/>
    <n v="750"/>
    <n v="75"/>
    <n v="825"/>
    <n v="675"/>
    <x v="6"/>
    <x v="3"/>
    <x v="2"/>
  </r>
  <r>
    <s v="ORD0131"/>
    <x v="14"/>
    <x v="1"/>
    <x v="6"/>
    <x v="2"/>
    <n v="40"/>
    <n v="2"/>
    <n v="80"/>
    <n v="8"/>
    <n v="88"/>
    <n v="72"/>
    <x v="9"/>
    <x v="2"/>
    <x v="1"/>
  </r>
  <r>
    <s v="ORD0132"/>
    <x v="18"/>
    <x v="0"/>
    <x v="4"/>
    <x v="1"/>
    <n v="500"/>
    <n v="2"/>
    <n v="1000"/>
    <n v="100"/>
    <n v="1100"/>
    <n v="900"/>
    <x v="9"/>
    <x v="0"/>
    <x v="1"/>
  </r>
  <r>
    <s v="ORD0133"/>
    <x v="20"/>
    <x v="1"/>
    <x v="7"/>
    <x v="1"/>
    <n v="800"/>
    <n v="1"/>
    <n v="800"/>
    <n v="80"/>
    <n v="880"/>
    <n v="720"/>
    <x v="0"/>
    <x v="1"/>
    <x v="1"/>
  </r>
  <r>
    <s v="ORD0134"/>
    <x v="23"/>
    <x v="1"/>
    <x v="4"/>
    <x v="1"/>
    <n v="500"/>
    <n v="5"/>
    <n v="2500"/>
    <n v="250"/>
    <n v="2750"/>
    <n v="2250"/>
    <x v="9"/>
    <x v="4"/>
    <x v="1"/>
  </r>
  <r>
    <s v="ORD0135"/>
    <x v="16"/>
    <x v="1"/>
    <x v="3"/>
    <x v="2"/>
    <n v="20"/>
    <n v="1"/>
    <n v="20"/>
    <n v="2"/>
    <n v="22"/>
    <n v="18"/>
    <x v="5"/>
    <x v="2"/>
    <x v="1"/>
  </r>
  <r>
    <s v="ORD0136"/>
    <x v="35"/>
    <x v="1"/>
    <x v="9"/>
    <x v="4"/>
    <n v="1200"/>
    <n v="2"/>
    <n v="2400"/>
    <n v="240"/>
    <n v="2640"/>
    <n v="2160"/>
    <x v="1"/>
    <x v="3"/>
    <x v="0"/>
  </r>
  <r>
    <s v="ORD0137"/>
    <x v="1"/>
    <x v="0"/>
    <x v="2"/>
    <x v="1"/>
    <n v="150"/>
    <n v="3"/>
    <n v="450"/>
    <n v="45"/>
    <n v="495"/>
    <n v="405"/>
    <x v="1"/>
    <x v="0"/>
    <x v="2"/>
  </r>
  <r>
    <s v="ORD0138"/>
    <x v="35"/>
    <x v="1"/>
    <x v="2"/>
    <x v="1"/>
    <n v="150"/>
    <n v="5"/>
    <n v="750"/>
    <n v="75"/>
    <n v="825"/>
    <n v="675"/>
    <x v="8"/>
    <x v="2"/>
    <x v="0"/>
  </r>
  <r>
    <s v="ORD0139"/>
    <x v="5"/>
    <x v="0"/>
    <x v="7"/>
    <x v="1"/>
    <n v="800"/>
    <n v="2"/>
    <n v="1600"/>
    <n v="160"/>
    <n v="1760"/>
    <n v="1440"/>
    <x v="2"/>
    <x v="3"/>
    <x v="0"/>
  </r>
  <r>
    <s v="ORD0140"/>
    <x v="38"/>
    <x v="0"/>
    <x v="2"/>
    <x v="1"/>
    <n v="150"/>
    <n v="2"/>
    <n v="300"/>
    <n v="30"/>
    <n v="330"/>
    <n v="270"/>
    <x v="5"/>
    <x v="0"/>
    <x v="2"/>
  </r>
  <r>
    <s v="ORD0141"/>
    <x v="50"/>
    <x v="0"/>
    <x v="4"/>
    <x v="1"/>
    <n v="500"/>
    <n v="2"/>
    <n v="1000"/>
    <n v="100"/>
    <n v="1100"/>
    <n v="900"/>
    <x v="5"/>
    <x v="3"/>
    <x v="2"/>
  </r>
  <r>
    <s v="ORD0142"/>
    <x v="33"/>
    <x v="0"/>
    <x v="4"/>
    <x v="1"/>
    <n v="500"/>
    <n v="3"/>
    <n v="1500"/>
    <n v="150"/>
    <n v="1650"/>
    <n v="1350"/>
    <x v="5"/>
    <x v="4"/>
    <x v="2"/>
  </r>
  <r>
    <s v="ORD0143"/>
    <x v="43"/>
    <x v="0"/>
    <x v="9"/>
    <x v="4"/>
    <n v="1200"/>
    <n v="2"/>
    <n v="2400"/>
    <n v="240"/>
    <n v="2640"/>
    <n v="2160"/>
    <x v="3"/>
    <x v="3"/>
    <x v="0"/>
  </r>
  <r>
    <s v="ORD0144"/>
    <x v="51"/>
    <x v="1"/>
    <x v="6"/>
    <x v="2"/>
    <n v="40"/>
    <n v="2"/>
    <n v="80"/>
    <n v="8"/>
    <n v="88"/>
    <n v="72"/>
    <x v="8"/>
    <x v="4"/>
    <x v="0"/>
  </r>
  <r>
    <s v="ORD0145"/>
    <x v="7"/>
    <x v="0"/>
    <x v="2"/>
    <x v="1"/>
    <n v="150"/>
    <n v="2"/>
    <n v="300"/>
    <n v="30"/>
    <n v="330"/>
    <n v="270"/>
    <x v="7"/>
    <x v="0"/>
    <x v="0"/>
  </r>
  <r>
    <s v="ORD0146"/>
    <x v="45"/>
    <x v="0"/>
    <x v="2"/>
    <x v="1"/>
    <n v="150"/>
    <n v="2"/>
    <n v="300"/>
    <n v="30"/>
    <n v="330"/>
    <n v="270"/>
    <x v="6"/>
    <x v="0"/>
    <x v="2"/>
  </r>
  <r>
    <s v="ORD0147"/>
    <x v="19"/>
    <x v="1"/>
    <x v="0"/>
    <x v="0"/>
    <n v="60"/>
    <n v="5"/>
    <n v="300"/>
    <n v="30"/>
    <n v="330"/>
    <n v="270"/>
    <x v="3"/>
    <x v="3"/>
    <x v="1"/>
  </r>
  <r>
    <s v="ORD0148"/>
    <x v="48"/>
    <x v="1"/>
    <x v="1"/>
    <x v="1"/>
    <n v="100"/>
    <n v="4"/>
    <n v="400"/>
    <n v="40"/>
    <n v="440"/>
    <n v="360"/>
    <x v="8"/>
    <x v="1"/>
    <x v="0"/>
  </r>
  <r>
    <s v="ORD0149"/>
    <x v="1"/>
    <x v="0"/>
    <x v="0"/>
    <x v="0"/>
    <n v="60"/>
    <n v="3"/>
    <n v="180"/>
    <n v="18"/>
    <n v="198"/>
    <n v="162"/>
    <x v="0"/>
    <x v="4"/>
    <x v="1"/>
  </r>
  <r>
    <s v="ORD0150"/>
    <x v="32"/>
    <x v="1"/>
    <x v="5"/>
    <x v="3"/>
    <n v="15"/>
    <n v="4"/>
    <n v="60"/>
    <n v="6"/>
    <n v="66"/>
    <n v="54"/>
    <x v="9"/>
    <x v="4"/>
    <x v="0"/>
  </r>
  <r>
    <s v="ORD0151"/>
    <x v="54"/>
    <x v="0"/>
    <x v="8"/>
    <x v="4"/>
    <n v="600"/>
    <n v="4"/>
    <n v="2400"/>
    <n v="240"/>
    <n v="2640"/>
    <n v="2160"/>
    <x v="8"/>
    <x v="1"/>
    <x v="1"/>
  </r>
  <r>
    <s v="ORD0152"/>
    <x v="47"/>
    <x v="1"/>
    <x v="2"/>
    <x v="1"/>
    <n v="150"/>
    <n v="1"/>
    <n v="150"/>
    <n v="15"/>
    <n v="165"/>
    <n v="135"/>
    <x v="7"/>
    <x v="4"/>
    <x v="2"/>
  </r>
  <r>
    <s v="ORD0153"/>
    <x v="20"/>
    <x v="1"/>
    <x v="2"/>
    <x v="1"/>
    <n v="150"/>
    <n v="5"/>
    <n v="750"/>
    <n v="75"/>
    <n v="825"/>
    <n v="675"/>
    <x v="1"/>
    <x v="3"/>
    <x v="1"/>
  </r>
  <r>
    <s v="ORD0154"/>
    <x v="11"/>
    <x v="0"/>
    <x v="1"/>
    <x v="1"/>
    <n v="100"/>
    <n v="2"/>
    <n v="200"/>
    <n v="20"/>
    <n v="220"/>
    <n v="180"/>
    <x v="2"/>
    <x v="0"/>
    <x v="2"/>
  </r>
  <r>
    <s v="ORD0155"/>
    <x v="19"/>
    <x v="1"/>
    <x v="9"/>
    <x v="4"/>
    <n v="1200"/>
    <n v="4"/>
    <n v="4800"/>
    <n v="480"/>
    <n v="5280"/>
    <n v="4320"/>
    <x v="7"/>
    <x v="2"/>
    <x v="1"/>
  </r>
  <r>
    <s v="ORD0156"/>
    <x v="42"/>
    <x v="0"/>
    <x v="2"/>
    <x v="1"/>
    <n v="150"/>
    <n v="4"/>
    <n v="600"/>
    <n v="60"/>
    <n v="660"/>
    <n v="540"/>
    <x v="5"/>
    <x v="3"/>
    <x v="0"/>
  </r>
  <r>
    <s v="ORD0157"/>
    <x v="32"/>
    <x v="1"/>
    <x v="4"/>
    <x v="1"/>
    <n v="500"/>
    <n v="3"/>
    <n v="1500"/>
    <n v="150"/>
    <n v="1650"/>
    <n v="1350"/>
    <x v="2"/>
    <x v="2"/>
    <x v="1"/>
  </r>
  <r>
    <s v="ORD0158"/>
    <x v="37"/>
    <x v="1"/>
    <x v="7"/>
    <x v="1"/>
    <n v="800"/>
    <n v="3"/>
    <n v="2400"/>
    <n v="240"/>
    <n v="2640"/>
    <n v="2160"/>
    <x v="5"/>
    <x v="0"/>
    <x v="1"/>
  </r>
  <r>
    <s v="ORD0159"/>
    <x v="29"/>
    <x v="1"/>
    <x v="3"/>
    <x v="2"/>
    <n v="20"/>
    <n v="2"/>
    <n v="40"/>
    <n v="4"/>
    <n v="44"/>
    <n v="36"/>
    <x v="3"/>
    <x v="4"/>
    <x v="0"/>
  </r>
  <r>
    <s v="ORD0160"/>
    <x v="48"/>
    <x v="1"/>
    <x v="8"/>
    <x v="4"/>
    <n v="600"/>
    <n v="3"/>
    <n v="1800"/>
    <n v="180"/>
    <n v="1980"/>
    <n v="1620"/>
    <x v="2"/>
    <x v="4"/>
    <x v="0"/>
  </r>
  <r>
    <s v="ORD0161"/>
    <x v="49"/>
    <x v="1"/>
    <x v="1"/>
    <x v="1"/>
    <n v="100"/>
    <n v="1"/>
    <n v="100"/>
    <n v="10"/>
    <n v="110"/>
    <n v="90"/>
    <x v="8"/>
    <x v="2"/>
    <x v="2"/>
  </r>
  <r>
    <s v="ORD0162"/>
    <x v="28"/>
    <x v="1"/>
    <x v="4"/>
    <x v="1"/>
    <n v="500"/>
    <n v="2"/>
    <n v="1000"/>
    <n v="100"/>
    <n v="1100"/>
    <n v="900"/>
    <x v="9"/>
    <x v="2"/>
    <x v="2"/>
  </r>
  <r>
    <s v="ORD0163"/>
    <x v="13"/>
    <x v="1"/>
    <x v="0"/>
    <x v="0"/>
    <n v="60"/>
    <n v="2"/>
    <n v="120"/>
    <n v="12"/>
    <n v="132"/>
    <n v="108"/>
    <x v="4"/>
    <x v="3"/>
    <x v="2"/>
  </r>
  <r>
    <s v="ORD0164"/>
    <x v="44"/>
    <x v="1"/>
    <x v="2"/>
    <x v="1"/>
    <n v="150"/>
    <n v="5"/>
    <n v="750"/>
    <n v="75"/>
    <n v="825"/>
    <n v="675"/>
    <x v="6"/>
    <x v="0"/>
    <x v="1"/>
  </r>
  <r>
    <s v="ORD0165"/>
    <x v="0"/>
    <x v="0"/>
    <x v="5"/>
    <x v="3"/>
    <n v="15"/>
    <n v="1"/>
    <n v="15"/>
    <n v="1.5"/>
    <n v="16.5"/>
    <n v="13.5"/>
    <x v="0"/>
    <x v="1"/>
    <x v="1"/>
  </r>
  <r>
    <s v="ORD0166"/>
    <x v="40"/>
    <x v="0"/>
    <x v="8"/>
    <x v="4"/>
    <n v="600"/>
    <n v="4"/>
    <n v="2400"/>
    <n v="240"/>
    <n v="2640"/>
    <n v="2160"/>
    <x v="4"/>
    <x v="2"/>
    <x v="1"/>
  </r>
  <r>
    <s v="ORD0167"/>
    <x v="1"/>
    <x v="0"/>
    <x v="9"/>
    <x v="4"/>
    <n v="1200"/>
    <n v="2"/>
    <n v="2400"/>
    <n v="240"/>
    <n v="2640"/>
    <n v="2160"/>
    <x v="7"/>
    <x v="2"/>
    <x v="2"/>
  </r>
  <r>
    <s v="ORD0168"/>
    <x v="21"/>
    <x v="0"/>
    <x v="7"/>
    <x v="1"/>
    <n v="800"/>
    <n v="5"/>
    <n v="4000"/>
    <n v="400"/>
    <n v="4400"/>
    <n v="3600"/>
    <x v="5"/>
    <x v="0"/>
    <x v="1"/>
  </r>
  <r>
    <s v="ORD0169"/>
    <x v="34"/>
    <x v="0"/>
    <x v="9"/>
    <x v="4"/>
    <n v="1200"/>
    <n v="2"/>
    <n v="2400"/>
    <n v="240"/>
    <n v="2640"/>
    <n v="2160"/>
    <x v="2"/>
    <x v="3"/>
    <x v="2"/>
  </r>
  <r>
    <s v="ORD0170"/>
    <x v="47"/>
    <x v="1"/>
    <x v="7"/>
    <x v="1"/>
    <n v="800"/>
    <n v="1"/>
    <n v="800"/>
    <n v="80"/>
    <n v="880"/>
    <n v="720"/>
    <x v="1"/>
    <x v="4"/>
    <x v="1"/>
  </r>
  <r>
    <s v="ORD0171"/>
    <x v="47"/>
    <x v="1"/>
    <x v="2"/>
    <x v="1"/>
    <n v="150"/>
    <n v="2"/>
    <n v="300"/>
    <n v="30"/>
    <n v="330"/>
    <n v="270"/>
    <x v="4"/>
    <x v="3"/>
    <x v="2"/>
  </r>
  <r>
    <s v="ORD0172"/>
    <x v="8"/>
    <x v="0"/>
    <x v="5"/>
    <x v="3"/>
    <n v="15"/>
    <n v="1"/>
    <n v="15"/>
    <n v="1.5"/>
    <n v="16.5"/>
    <n v="13.5"/>
    <x v="5"/>
    <x v="0"/>
    <x v="0"/>
  </r>
  <r>
    <s v="ORD0173"/>
    <x v="47"/>
    <x v="1"/>
    <x v="9"/>
    <x v="4"/>
    <n v="1200"/>
    <n v="1"/>
    <n v="1200"/>
    <n v="120"/>
    <n v="1320"/>
    <n v="1080"/>
    <x v="7"/>
    <x v="3"/>
    <x v="2"/>
  </r>
  <r>
    <s v="ORD0174"/>
    <x v="10"/>
    <x v="0"/>
    <x v="2"/>
    <x v="1"/>
    <n v="150"/>
    <n v="2"/>
    <n v="300"/>
    <n v="30"/>
    <n v="330"/>
    <n v="270"/>
    <x v="9"/>
    <x v="0"/>
    <x v="1"/>
  </r>
  <r>
    <s v="ORD0175"/>
    <x v="21"/>
    <x v="0"/>
    <x v="6"/>
    <x v="2"/>
    <n v="40"/>
    <n v="5"/>
    <n v="200"/>
    <n v="20"/>
    <n v="220"/>
    <n v="180"/>
    <x v="0"/>
    <x v="0"/>
    <x v="0"/>
  </r>
  <r>
    <s v="ORD0176"/>
    <x v="55"/>
    <x v="0"/>
    <x v="5"/>
    <x v="3"/>
    <n v="15"/>
    <n v="1"/>
    <n v="15"/>
    <n v="1.5"/>
    <n v="16.5"/>
    <n v="13.5"/>
    <x v="6"/>
    <x v="1"/>
    <x v="2"/>
  </r>
  <r>
    <s v="ORD0177"/>
    <x v="0"/>
    <x v="0"/>
    <x v="5"/>
    <x v="3"/>
    <n v="15"/>
    <n v="5"/>
    <n v="75"/>
    <n v="7.5"/>
    <n v="82.5"/>
    <n v="67.5"/>
    <x v="1"/>
    <x v="2"/>
    <x v="1"/>
  </r>
  <r>
    <s v="ORD0178"/>
    <x v="48"/>
    <x v="1"/>
    <x v="4"/>
    <x v="1"/>
    <n v="500"/>
    <n v="3"/>
    <n v="1500"/>
    <n v="150"/>
    <n v="1650"/>
    <n v="1350"/>
    <x v="9"/>
    <x v="3"/>
    <x v="2"/>
  </r>
  <r>
    <s v="ORD0179"/>
    <x v="45"/>
    <x v="0"/>
    <x v="6"/>
    <x v="2"/>
    <n v="40"/>
    <n v="1"/>
    <n v="40"/>
    <n v="4"/>
    <n v="44"/>
    <n v="36"/>
    <x v="7"/>
    <x v="3"/>
    <x v="0"/>
  </r>
  <r>
    <s v="ORD0180"/>
    <x v="12"/>
    <x v="0"/>
    <x v="9"/>
    <x v="4"/>
    <n v="1200"/>
    <n v="3"/>
    <n v="3600"/>
    <n v="360"/>
    <n v="3960"/>
    <n v="3240"/>
    <x v="6"/>
    <x v="4"/>
    <x v="2"/>
  </r>
  <r>
    <s v="ORD0181"/>
    <x v="56"/>
    <x v="0"/>
    <x v="0"/>
    <x v="0"/>
    <n v="60"/>
    <n v="2"/>
    <n v="120"/>
    <n v="12"/>
    <n v="132"/>
    <n v="108"/>
    <x v="8"/>
    <x v="0"/>
    <x v="0"/>
  </r>
  <r>
    <s v="ORD0182"/>
    <x v="27"/>
    <x v="2"/>
    <x v="3"/>
    <x v="2"/>
    <n v="20"/>
    <n v="5"/>
    <n v="100"/>
    <n v="10"/>
    <n v="110"/>
    <n v="90"/>
    <x v="2"/>
    <x v="3"/>
    <x v="2"/>
  </r>
  <r>
    <s v="ORD0183"/>
    <x v="45"/>
    <x v="0"/>
    <x v="8"/>
    <x v="4"/>
    <n v="600"/>
    <n v="1"/>
    <n v="600"/>
    <n v="60"/>
    <n v="660"/>
    <n v="540"/>
    <x v="7"/>
    <x v="0"/>
    <x v="1"/>
  </r>
  <r>
    <s v="ORD0184"/>
    <x v="9"/>
    <x v="1"/>
    <x v="5"/>
    <x v="3"/>
    <n v="15"/>
    <n v="5"/>
    <n v="75"/>
    <n v="7.5"/>
    <n v="82.5"/>
    <n v="67.5"/>
    <x v="5"/>
    <x v="0"/>
    <x v="1"/>
  </r>
  <r>
    <s v="ORD0185"/>
    <x v="17"/>
    <x v="0"/>
    <x v="3"/>
    <x v="2"/>
    <n v="20"/>
    <n v="1"/>
    <n v="20"/>
    <n v="2"/>
    <n v="22"/>
    <n v="18"/>
    <x v="3"/>
    <x v="0"/>
    <x v="2"/>
  </r>
  <r>
    <s v="ORD0186"/>
    <x v="6"/>
    <x v="0"/>
    <x v="8"/>
    <x v="4"/>
    <n v="600"/>
    <n v="4"/>
    <n v="2400"/>
    <n v="240"/>
    <n v="2640"/>
    <n v="2160"/>
    <x v="0"/>
    <x v="3"/>
    <x v="2"/>
  </r>
  <r>
    <s v="ORD0187"/>
    <x v="10"/>
    <x v="0"/>
    <x v="7"/>
    <x v="1"/>
    <n v="800"/>
    <n v="3"/>
    <n v="2400"/>
    <n v="240"/>
    <n v="2640"/>
    <n v="2160"/>
    <x v="0"/>
    <x v="3"/>
    <x v="1"/>
  </r>
  <r>
    <s v="ORD0188"/>
    <x v="22"/>
    <x v="1"/>
    <x v="5"/>
    <x v="3"/>
    <n v="15"/>
    <n v="1"/>
    <n v="15"/>
    <n v="1.5"/>
    <n v="16.5"/>
    <n v="13.5"/>
    <x v="6"/>
    <x v="1"/>
    <x v="2"/>
  </r>
  <r>
    <s v="ORD0189"/>
    <x v="16"/>
    <x v="1"/>
    <x v="7"/>
    <x v="1"/>
    <n v="800"/>
    <n v="3"/>
    <n v="2400"/>
    <n v="240"/>
    <n v="2640"/>
    <n v="2160"/>
    <x v="4"/>
    <x v="1"/>
    <x v="2"/>
  </r>
  <r>
    <s v="ORD0190"/>
    <x v="20"/>
    <x v="1"/>
    <x v="0"/>
    <x v="0"/>
    <n v="60"/>
    <n v="1"/>
    <n v="60"/>
    <n v="6"/>
    <n v="66"/>
    <n v="54"/>
    <x v="4"/>
    <x v="3"/>
    <x v="2"/>
  </r>
  <r>
    <s v="ORD0191"/>
    <x v="47"/>
    <x v="1"/>
    <x v="6"/>
    <x v="2"/>
    <n v="40"/>
    <n v="4"/>
    <n v="160"/>
    <n v="16"/>
    <n v="176"/>
    <n v="144"/>
    <x v="7"/>
    <x v="1"/>
    <x v="1"/>
  </r>
  <r>
    <s v="ORD0192"/>
    <x v="43"/>
    <x v="0"/>
    <x v="1"/>
    <x v="1"/>
    <n v="100"/>
    <n v="3"/>
    <n v="300"/>
    <n v="30"/>
    <n v="330"/>
    <n v="270"/>
    <x v="3"/>
    <x v="4"/>
    <x v="1"/>
  </r>
  <r>
    <s v="ORD0193"/>
    <x v="40"/>
    <x v="0"/>
    <x v="5"/>
    <x v="3"/>
    <n v="15"/>
    <n v="5"/>
    <n v="75"/>
    <n v="7.5"/>
    <n v="82.5"/>
    <n v="67.5"/>
    <x v="9"/>
    <x v="1"/>
    <x v="1"/>
  </r>
  <r>
    <s v="ORD0194"/>
    <x v="13"/>
    <x v="1"/>
    <x v="6"/>
    <x v="2"/>
    <n v="40"/>
    <n v="4"/>
    <n v="160"/>
    <n v="16"/>
    <n v="176"/>
    <n v="144"/>
    <x v="1"/>
    <x v="0"/>
    <x v="0"/>
  </r>
  <r>
    <s v="ORD0195"/>
    <x v="4"/>
    <x v="0"/>
    <x v="4"/>
    <x v="1"/>
    <n v="500"/>
    <n v="3"/>
    <n v="1500"/>
    <n v="150"/>
    <n v="1650"/>
    <n v="1350"/>
    <x v="2"/>
    <x v="4"/>
    <x v="0"/>
  </r>
  <r>
    <s v="ORD0196"/>
    <x v="12"/>
    <x v="0"/>
    <x v="1"/>
    <x v="1"/>
    <n v="100"/>
    <n v="5"/>
    <n v="500"/>
    <n v="50"/>
    <n v="550"/>
    <n v="450"/>
    <x v="7"/>
    <x v="0"/>
    <x v="1"/>
  </r>
  <r>
    <s v="ORD0197"/>
    <x v="8"/>
    <x v="0"/>
    <x v="0"/>
    <x v="0"/>
    <n v="60"/>
    <n v="2"/>
    <n v="120"/>
    <n v="12"/>
    <n v="132"/>
    <n v="108"/>
    <x v="2"/>
    <x v="4"/>
    <x v="2"/>
  </r>
  <r>
    <s v="ORD0198"/>
    <x v="13"/>
    <x v="1"/>
    <x v="7"/>
    <x v="1"/>
    <n v="800"/>
    <n v="4"/>
    <n v="3200"/>
    <n v="320"/>
    <n v="3520"/>
    <n v="2880"/>
    <x v="7"/>
    <x v="1"/>
    <x v="1"/>
  </r>
  <r>
    <s v="ORD0199"/>
    <x v="49"/>
    <x v="1"/>
    <x v="4"/>
    <x v="1"/>
    <n v="500"/>
    <n v="3"/>
    <n v="1500"/>
    <n v="150"/>
    <n v="1650"/>
    <n v="1350"/>
    <x v="3"/>
    <x v="2"/>
    <x v="2"/>
  </r>
  <r>
    <s v="ORD0200"/>
    <x v="16"/>
    <x v="1"/>
    <x v="5"/>
    <x v="3"/>
    <n v="15"/>
    <n v="2"/>
    <n v="30"/>
    <n v="3"/>
    <n v="33"/>
    <n v="27"/>
    <x v="8"/>
    <x v="0"/>
    <x v="2"/>
  </r>
  <r>
    <s v="ORD0201"/>
    <x v="24"/>
    <x v="1"/>
    <x v="5"/>
    <x v="3"/>
    <n v="15"/>
    <n v="4"/>
    <n v="60"/>
    <n v="6"/>
    <n v="66"/>
    <n v="54"/>
    <x v="1"/>
    <x v="2"/>
    <x v="2"/>
  </r>
  <r>
    <s v="ORD0202"/>
    <x v="57"/>
    <x v="1"/>
    <x v="4"/>
    <x v="1"/>
    <n v="500"/>
    <n v="2"/>
    <n v="1000"/>
    <n v="100"/>
    <n v="1100"/>
    <n v="900"/>
    <x v="5"/>
    <x v="2"/>
    <x v="0"/>
  </r>
  <r>
    <s v="ORD0203"/>
    <x v="57"/>
    <x v="1"/>
    <x v="9"/>
    <x v="4"/>
    <n v="1200"/>
    <n v="3"/>
    <n v="3600"/>
    <n v="360"/>
    <n v="3960"/>
    <n v="3240"/>
    <x v="3"/>
    <x v="0"/>
    <x v="2"/>
  </r>
  <r>
    <s v="ORD0204"/>
    <x v="7"/>
    <x v="0"/>
    <x v="0"/>
    <x v="0"/>
    <n v="60"/>
    <n v="5"/>
    <n v="300"/>
    <n v="30"/>
    <n v="330"/>
    <n v="270"/>
    <x v="5"/>
    <x v="4"/>
    <x v="1"/>
  </r>
  <r>
    <s v="ORD0205"/>
    <x v="51"/>
    <x v="1"/>
    <x v="1"/>
    <x v="1"/>
    <n v="100"/>
    <n v="2"/>
    <n v="200"/>
    <n v="20"/>
    <n v="220"/>
    <n v="180"/>
    <x v="4"/>
    <x v="3"/>
    <x v="2"/>
  </r>
  <r>
    <s v="ORD0206"/>
    <x v="25"/>
    <x v="1"/>
    <x v="8"/>
    <x v="4"/>
    <n v="600"/>
    <n v="5"/>
    <n v="3000"/>
    <n v="300"/>
    <n v="3300"/>
    <n v="2700"/>
    <x v="5"/>
    <x v="1"/>
    <x v="1"/>
  </r>
  <r>
    <s v="ORD0207"/>
    <x v="50"/>
    <x v="0"/>
    <x v="8"/>
    <x v="4"/>
    <n v="600"/>
    <n v="1"/>
    <n v="600"/>
    <n v="60"/>
    <n v="660"/>
    <n v="540"/>
    <x v="5"/>
    <x v="2"/>
    <x v="2"/>
  </r>
  <r>
    <s v="ORD0208"/>
    <x v="58"/>
    <x v="1"/>
    <x v="9"/>
    <x v="4"/>
    <n v="1200"/>
    <n v="3"/>
    <n v="3600"/>
    <n v="360"/>
    <n v="3960"/>
    <n v="3240"/>
    <x v="5"/>
    <x v="3"/>
    <x v="2"/>
  </r>
  <r>
    <s v="ORD0209"/>
    <x v="54"/>
    <x v="0"/>
    <x v="6"/>
    <x v="2"/>
    <n v="40"/>
    <n v="5"/>
    <n v="200"/>
    <n v="20"/>
    <n v="220"/>
    <n v="180"/>
    <x v="3"/>
    <x v="3"/>
    <x v="2"/>
  </r>
  <r>
    <s v="ORD0210"/>
    <x v="53"/>
    <x v="0"/>
    <x v="7"/>
    <x v="1"/>
    <n v="800"/>
    <n v="3"/>
    <n v="2400"/>
    <n v="240"/>
    <n v="2640"/>
    <n v="2160"/>
    <x v="0"/>
    <x v="3"/>
    <x v="2"/>
  </r>
  <r>
    <s v="ORD0211"/>
    <x v="10"/>
    <x v="0"/>
    <x v="4"/>
    <x v="1"/>
    <n v="500"/>
    <n v="1"/>
    <n v="500"/>
    <n v="50"/>
    <n v="550"/>
    <n v="450"/>
    <x v="5"/>
    <x v="4"/>
    <x v="1"/>
  </r>
  <r>
    <s v="ORD0212"/>
    <x v="46"/>
    <x v="0"/>
    <x v="3"/>
    <x v="2"/>
    <n v="20"/>
    <n v="4"/>
    <n v="80"/>
    <n v="8"/>
    <n v="88"/>
    <n v="72"/>
    <x v="4"/>
    <x v="0"/>
    <x v="2"/>
  </r>
  <r>
    <s v="ORD0213"/>
    <x v="48"/>
    <x v="1"/>
    <x v="7"/>
    <x v="1"/>
    <n v="800"/>
    <n v="1"/>
    <n v="800"/>
    <n v="80"/>
    <n v="880"/>
    <n v="720"/>
    <x v="8"/>
    <x v="1"/>
    <x v="0"/>
  </r>
  <r>
    <s v="ORD0214"/>
    <x v="36"/>
    <x v="1"/>
    <x v="2"/>
    <x v="1"/>
    <n v="150"/>
    <n v="5"/>
    <n v="750"/>
    <n v="75"/>
    <n v="825"/>
    <n v="675"/>
    <x v="4"/>
    <x v="0"/>
    <x v="2"/>
  </r>
  <r>
    <s v="ORD0215"/>
    <x v="18"/>
    <x v="0"/>
    <x v="0"/>
    <x v="0"/>
    <n v="60"/>
    <n v="1"/>
    <n v="60"/>
    <n v="6"/>
    <n v="66"/>
    <n v="54"/>
    <x v="4"/>
    <x v="3"/>
    <x v="2"/>
  </r>
  <r>
    <s v="ORD0216"/>
    <x v="30"/>
    <x v="0"/>
    <x v="6"/>
    <x v="2"/>
    <n v="40"/>
    <n v="2"/>
    <n v="80"/>
    <n v="8"/>
    <n v="88"/>
    <n v="72"/>
    <x v="9"/>
    <x v="2"/>
    <x v="2"/>
  </r>
  <r>
    <s v="ORD0217"/>
    <x v="38"/>
    <x v="0"/>
    <x v="0"/>
    <x v="0"/>
    <n v="60"/>
    <n v="2"/>
    <n v="120"/>
    <n v="12"/>
    <n v="132"/>
    <n v="108"/>
    <x v="6"/>
    <x v="4"/>
    <x v="1"/>
  </r>
  <r>
    <s v="ORD0218"/>
    <x v="2"/>
    <x v="1"/>
    <x v="1"/>
    <x v="1"/>
    <n v="100"/>
    <n v="4"/>
    <n v="400"/>
    <n v="40"/>
    <n v="440"/>
    <n v="360"/>
    <x v="0"/>
    <x v="4"/>
    <x v="0"/>
  </r>
  <r>
    <s v="ORD0219"/>
    <x v="9"/>
    <x v="1"/>
    <x v="1"/>
    <x v="1"/>
    <n v="100"/>
    <n v="3"/>
    <n v="300"/>
    <n v="30"/>
    <n v="330"/>
    <n v="270"/>
    <x v="4"/>
    <x v="3"/>
    <x v="0"/>
  </r>
  <r>
    <s v="ORD0220"/>
    <x v="16"/>
    <x v="1"/>
    <x v="2"/>
    <x v="1"/>
    <n v="150"/>
    <n v="3"/>
    <n v="450"/>
    <n v="45"/>
    <n v="495"/>
    <n v="405"/>
    <x v="2"/>
    <x v="0"/>
    <x v="2"/>
  </r>
  <r>
    <s v="ORD0221"/>
    <x v="47"/>
    <x v="1"/>
    <x v="8"/>
    <x v="4"/>
    <n v="600"/>
    <n v="2"/>
    <n v="1200"/>
    <n v="120"/>
    <n v="1320"/>
    <n v="1080"/>
    <x v="9"/>
    <x v="4"/>
    <x v="0"/>
  </r>
  <r>
    <s v="ORD0222"/>
    <x v="29"/>
    <x v="1"/>
    <x v="8"/>
    <x v="4"/>
    <n v="600"/>
    <n v="2"/>
    <n v="1200"/>
    <n v="120"/>
    <n v="1320"/>
    <n v="1080"/>
    <x v="7"/>
    <x v="3"/>
    <x v="0"/>
  </r>
  <r>
    <s v="ORD0223"/>
    <x v="21"/>
    <x v="0"/>
    <x v="6"/>
    <x v="2"/>
    <n v="40"/>
    <n v="2"/>
    <n v="80"/>
    <n v="8"/>
    <n v="88"/>
    <n v="72"/>
    <x v="2"/>
    <x v="1"/>
    <x v="0"/>
  </r>
  <r>
    <s v="ORD0224"/>
    <x v="5"/>
    <x v="0"/>
    <x v="9"/>
    <x v="4"/>
    <n v="1200"/>
    <n v="1"/>
    <n v="1200"/>
    <n v="120"/>
    <n v="1320"/>
    <n v="1080"/>
    <x v="5"/>
    <x v="3"/>
    <x v="2"/>
  </r>
  <r>
    <s v="ORD0225"/>
    <x v="39"/>
    <x v="0"/>
    <x v="6"/>
    <x v="2"/>
    <n v="40"/>
    <n v="1"/>
    <n v="40"/>
    <n v="4"/>
    <n v="44"/>
    <n v="36"/>
    <x v="0"/>
    <x v="4"/>
    <x v="0"/>
  </r>
  <r>
    <s v="ORD0226"/>
    <x v="59"/>
    <x v="0"/>
    <x v="0"/>
    <x v="0"/>
    <n v="60"/>
    <n v="4"/>
    <n v="240"/>
    <n v="24"/>
    <n v="264"/>
    <n v="216"/>
    <x v="9"/>
    <x v="1"/>
    <x v="2"/>
  </r>
  <r>
    <s v="ORD0227"/>
    <x v="27"/>
    <x v="2"/>
    <x v="1"/>
    <x v="1"/>
    <n v="100"/>
    <n v="5"/>
    <n v="500"/>
    <n v="50"/>
    <n v="550"/>
    <n v="450"/>
    <x v="5"/>
    <x v="1"/>
    <x v="0"/>
  </r>
  <r>
    <s v="ORD0228"/>
    <x v="25"/>
    <x v="1"/>
    <x v="0"/>
    <x v="0"/>
    <n v="60"/>
    <n v="1"/>
    <n v="60"/>
    <n v="6"/>
    <n v="66"/>
    <n v="54"/>
    <x v="1"/>
    <x v="2"/>
    <x v="1"/>
  </r>
  <r>
    <s v="ORD0229"/>
    <x v="50"/>
    <x v="0"/>
    <x v="0"/>
    <x v="0"/>
    <n v="60"/>
    <n v="3"/>
    <n v="180"/>
    <n v="18"/>
    <n v="198"/>
    <n v="162"/>
    <x v="1"/>
    <x v="2"/>
    <x v="1"/>
  </r>
  <r>
    <s v="ORD0230"/>
    <x v="43"/>
    <x v="0"/>
    <x v="1"/>
    <x v="1"/>
    <n v="100"/>
    <n v="4"/>
    <n v="400"/>
    <n v="40"/>
    <n v="440"/>
    <n v="360"/>
    <x v="1"/>
    <x v="1"/>
    <x v="1"/>
  </r>
  <r>
    <s v="ORD0231"/>
    <x v="29"/>
    <x v="1"/>
    <x v="7"/>
    <x v="1"/>
    <n v="800"/>
    <n v="5"/>
    <n v="4000"/>
    <n v="400"/>
    <n v="4400"/>
    <n v="3600"/>
    <x v="6"/>
    <x v="2"/>
    <x v="0"/>
  </r>
  <r>
    <s v="ORD0232"/>
    <x v="0"/>
    <x v="0"/>
    <x v="9"/>
    <x v="4"/>
    <n v="1200"/>
    <n v="3"/>
    <n v="3600"/>
    <n v="360"/>
    <n v="3960"/>
    <n v="3240"/>
    <x v="8"/>
    <x v="2"/>
    <x v="2"/>
  </r>
  <r>
    <s v="ORD0233"/>
    <x v="13"/>
    <x v="1"/>
    <x v="0"/>
    <x v="0"/>
    <n v="60"/>
    <n v="1"/>
    <n v="60"/>
    <n v="6"/>
    <n v="66"/>
    <n v="54"/>
    <x v="6"/>
    <x v="3"/>
    <x v="0"/>
  </r>
  <r>
    <s v="ORD0234"/>
    <x v="7"/>
    <x v="0"/>
    <x v="5"/>
    <x v="3"/>
    <n v="15"/>
    <n v="1"/>
    <n v="15"/>
    <n v="1.5"/>
    <n v="16.5"/>
    <n v="13.5"/>
    <x v="5"/>
    <x v="1"/>
    <x v="0"/>
  </r>
  <r>
    <s v="ORD0235"/>
    <x v="53"/>
    <x v="0"/>
    <x v="9"/>
    <x v="4"/>
    <n v="1200"/>
    <n v="1"/>
    <n v="1200"/>
    <n v="120"/>
    <n v="1320"/>
    <n v="1080"/>
    <x v="3"/>
    <x v="3"/>
    <x v="2"/>
  </r>
  <r>
    <s v="ORD0236"/>
    <x v="59"/>
    <x v="0"/>
    <x v="4"/>
    <x v="1"/>
    <n v="500"/>
    <n v="5"/>
    <n v="2500"/>
    <n v="250"/>
    <n v="2750"/>
    <n v="2250"/>
    <x v="6"/>
    <x v="3"/>
    <x v="2"/>
  </r>
  <r>
    <s v="ORD0237"/>
    <x v="35"/>
    <x v="1"/>
    <x v="1"/>
    <x v="1"/>
    <n v="100"/>
    <n v="3"/>
    <n v="300"/>
    <n v="30"/>
    <n v="330"/>
    <n v="270"/>
    <x v="4"/>
    <x v="0"/>
    <x v="0"/>
  </r>
  <r>
    <s v="ORD0238"/>
    <x v="42"/>
    <x v="0"/>
    <x v="1"/>
    <x v="1"/>
    <n v="100"/>
    <n v="1"/>
    <n v="100"/>
    <n v="10"/>
    <n v="110"/>
    <n v="90"/>
    <x v="2"/>
    <x v="3"/>
    <x v="2"/>
  </r>
  <r>
    <s v="ORD0239"/>
    <x v="17"/>
    <x v="0"/>
    <x v="2"/>
    <x v="1"/>
    <n v="150"/>
    <n v="5"/>
    <n v="750"/>
    <n v="75"/>
    <n v="825"/>
    <n v="675"/>
    <x v="4"/>
    <x v="1"/>
    <x v="2"/>
  </r>
  <r>
    <s v="ORD0240"/>
    <x v="28"/>
    <x v="1"/>
    <x v="2"/>
    <x v="1"/>
    <n v="150"/>
    <n v="1"/>
    <n v="150"/>
    <n v="15"/>
    <n v="165"/>
    <n v="135"/>
    <x v="2"/>
    <x v="4"/>
    <x v="1"/>
  </r>
  <r>
    <s v="ORD0241"/>
    <x v="40"/>
    <x v="0"/>
    <x v="4"/>
    <x v="1"/>
    <n v="500"/>
    <n v="4"/>
    <n v="2000"/>
    <n v="200"/>
    <n v="2200"/>
    <n v="1800"/>
    <x v="0"/>
    <x v="2"/>
    <x v="1"/>
  </r>
  <r>
    <s v="ORD0242"/>
    <x v="7"/>
    <x v="0"/>
    <x v="4"/>
    <x v="1"/>
    <n v="500"/>
    <n v="4"/>
    <n v="2000"/>
    <n v="200"/>
    <n v="2200"/>
    <n v="1800"/>
    <x v="6"/>
    <x v="4"/>
    <x v="1"/>
  </r>
  <r>
    <s v="ORD0243"/>
    <x v="59"/>
    <x v="0"/>
    <x v="0"/>
    <x v="0"/>
    <n v="60"/>
    <n v="2"/>
    <n v="120"/>
    <n v="12"/>
    <n v="132"/>
    <n v="108"/>
    <x v="4"/>
    <x v="1"/>
    <x v="2"/>
  </r>
  <r>
    <s v="ORD0244"/>
    <x v="48"/>
    <x v="1"/>
    <x v="4"/>
    <x v="1"/>
    <n v="500"/>
    <n v="4"/>
    <n v="2000"/>
    <n v="200"/>
    <n v="2200"/>
    <n v="1800"/>
    <x v="4"/>
    <x v="2"/>
    <x v="2"/>
  </r>
  <r>
    <s v="ORD0245"/>
    <x v="26"/>
    <x v="1"/>
    <x v="7"/>
    <x v="1"/>
    <n v="800"/>
    <n v="1"/>
    <n v="800"/>
    <n v="80"/>
    <n v="880"/>
    <n v="720"/>
    <x v="8"/>
    <x v="2"/>
    <x v="0"/>
  </r>
  <r>
    <s v="ORD0246"/>
    <x v="31"/>
    <x v="0"/>
    <x v="3"/>
    <x v="2"/>
    <n v="20"/>
    <n v="2"/>
    <n v="40"/>
    <n v="4"/>
    <n v="44"/>
    <n v="36"/>
    <x v="5"/>
    <x v="0"/>
    <x v="0"/>
  </r>
  <r>
    <s v="ORD0247"/>
    <x v="40"/>
    <x v="0"/>
    <x v="6"/>
    <x v="2"/>
    <n v="40"/>
    <n v="1"/>
    <n v="40"/>
    <n v="4"/>
    <n v="44"/>
    <n v="36"/>
    <x v="3"/>
    <x v="0"/>
    <x v="0"/>
  </r>
  <r>
    <s v="ORD0248"/>
    <x v="59"/>
    <x v="0"/>
    <x v="3"/>
    <x v="2"/>
    <n v="20"/>
    <n v="2"/>
    <n v="40"/>
    <n v="4"/>
    <n v="44"/>
    <n v="36"/>
    <x v="2"/>
    <x v="0"/>
    <x v="0"/>
  </r>
  <r>
    <s v="ORD0249"/>
    <x v="7"/>
    <x v="0"/>
    <x v="2"/>
    <x v="1"/>
    <n v="150"/>
    <n v="3"/>
    <n v="450"/>
    <n v="45"/>
    <n v="495"/>
    <n v="405"/>
    <x v="0"/>
    <x v="0"/>
    <x v="0"/>
  </r>
  <r>
    <s v="ORD0250"/>
    <x v="3"/>
    <x v="1"/>
    <x v="4"/>
    <x v="1"/>
    <n v="500"/>
    <n v="4"/>
    <n v="2000"/>
    <n v="200"/>
    <n v="2200"/>
    <n v="1800"/>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1A5CF6-D41E-441F-959C-39D744C9171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14">
    <pivotField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showAll="0"/>
    <pivotField numFmtId="164" showAll="0"/>
    <pivotField dataField="1" numFmtId="164" showAll="0"/>
    <pivotField numFmtId="164" showAll="0"/>
    <pivotField numFmtId="164" showAll="0"/>
    <pivotField showAll="0"/>
    <pivotField showAll="0">
      <items count="6">
        <item x="1"/>
        <item x="2"/>
        <item x="0"/>
        <item x="4"/>
        <item x="3"/>
        <item t="default"/>
      </items>
    </pivotField>
    <pivotField showAll="0"/>
  </pivotFields>
  <rowItems count="1">
    <i/>
  </rowItems>
  <colItems count="1">
    <i/>
  </colItems>
  <dataFields count="1">
    <dataField name="Sum of Tax 10%" fld="8" baseField="0" baseItem="0" numFmtId="164"/>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E4749-3B40-46B4-8F2D-D9A61E4AE0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6:E67" firstHeaderRow="0" firstDataRow="1" firstDataCol="1"/>
  <pivotFields count="14">
    <pivotField dataField="1"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showAll="0"/>
    <pivotField numFmtId="164" showAll="0"/>
    <pivotField numFmtId="164" showAll="0"/>
    <pivotField dataField="1" numFmtId="164" showAll="0"/>
    <pivotField dataField="1" numFmtId="164"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pivotFields>
  <rowFields count="1">
    <field x="11"/>
  </rowFields>
  <rowItems count="11">
    <i>
      <x v="6"/>
    </i>
    <i>
      <x v="3"/>
    </i>
    <i>
      <x v="4"/>
    </i>
    <i>
      <x v="2"/>
    </i>
    <i>
      <x v="9"/>
    </i>
    <i>
      <x/>
    </i>
    <i>
      <x v="1"/>
    </i>
    <i>
      <x v="7"/>
    </i>
    <i>
      <x v="5"/>
    </i>
    <i>
      <x v="8"/>
    </i>
    <i t="grand">
      <x/>
    </i>
  </rowItems>
  <colFields count="1">
    <field x="-2"/>
  </colFields>
  <colItems count="3">
    <i>
      <x/>
    </i>
    <i i="1">
      <x v="1"/>
    </i>
    <i i="2">
      <x v="2"/>
    </i>
  </colItems>
  <dataFields count="3">
    <dataField name="Sum of Net Sales" fld="9" baseField="0" baseItem="0" numFmtId="164"/>
    <dataField name="Sum of Profit" fld="10" baseField="0" baseItem="0" numFmtId="164"/>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9DAB73-994A-416F-97B0-C91586154B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80:C84" firstHeaderRow="1" firstDataRow="1" firstDataCol="1"/>
  <pivotFields count="14">
    <pivotField dataField="1"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showAll="0"/>
    <pivotField numFmtId="164" showAll="0"/>
    <pivotField numFmtId="164" showAll="0"/>
    <pivotField numFmtId="164" showAll="0"/>
    <pivotField numFmtId="164" showAll="0"/>
    <pivotField showAll="0"/>
    <pivotField showAll="0">
      <items count="6">
        <item x="1"/>
        <item x="2"/>
        <item x="0"/>
        <item x="4"/>
        <item x="3"/>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13"/>
  </rowFields>
  <rowItems count="4">
    <i>
      <x v="1"/>
    </i>
    <i>
      <x v="2"/>
    </i>
    <i>
      <x/>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2">
          <reference field="4294967294" count="1" selected="0">
            <x v="0"/>
          </reference>
          <reference field="13" count="1" selected="0">
            <x v="2"/>
          </reference>
        </references>
      </pivotArea>
    </chartFormat>
    <chartFormat chart="3" format="8">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 chart="5" format="12">
      <pivotArea type="data" outline="0" fieldPosition="0">
        <references count="2">
          <reference field="4294967294" count="1" selected="0">
            <x v="0"/>
          </reference>
          <reference field="13"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61C996-D362-40C0-A5B2-0068287242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1:E52" firstHeaderRow="0" firstDataRow="1" firstDataCol="1"/>
  <pivotFields count="14">
    <pivotField showAll="0"/>
    <pivotField showAll="0"/>
    <pivotField showAll="0">
      <items count="4">
        <item x="1"/>
        <item x="0"/>
        <item x="2"/>
        <item t="default"/>
      </items>
    </pivotField>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164" showAll="0"/>
    <pivotField dataField="1" showAll="0"/>
    <pivotField numFmtId="164" showAll="0"/>
    <pivotField numFmtId="164" showAll="0"/>
    <pivotField dataField="1" numFmtId="164" showAll="0"/>
    <pivotField dataField="1" numFmtId="164" showAll="0"/>
    <pivotField showAll="0"/>
    <pivotField showAll="0">
      <items count="6">
        <item x="1"/>
        <item x="2"/>
        <item x="0"/>
        <item x="4"/>
        <item x="3"/>
        <item t="default"/>
      </items>
    </pivotField>
    <pivotField showAll="0"/>
  </pivotFields>
  <rowFields count="1">
    <field x="3"/>
  </rowFields>
  <rowItems count="11">
    <i>
      <x v="4"/>
    </i>
    <i>
      <x v="3"/>
    </i>
    <i>
      <x v="6"/>
    </i>
    <i>
      <x v="9"/>
    </i>
    <i>
      <x v="7"/>
    </i>
    <i>
      <x v="1"/>
    </i>
    <i>
      <x v="5"/>
    </i>
    <i>
      <x v="2"/>
    </i>
    <i>
      <x v="8"/>
    </i>
    <i>
      <x/>
    </i>
    <i t="grand">
      <x/>
    </i>
  </rowItems>
  <colFields count="1">
    <field x="-2"/>
  </colFields>
  <colItems count="3">
    <i>
      <x/>
    </i>
    <i i="1">
      <x v="1"/>
    </i>
    <i i="2">
      <x v="2"/>
    </i>
  </colItems>
  <dataFields count="3">
    <dataField name="Sum of Net Sales" fld="9" baseField="0" baseItem="0" numFmtId="164"/>
    <dataField name="Sum of Profit" fld="10" baseField="0" baseItem="0" numFmtId="164"/>
    <dataField name="Sum of Quantity" fld="6"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9C4068-6C7A-426C-8954-A6D5BC0BD9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4">
    <pivotField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dataField="1" showAll="0"/>
    <pivotField numFmtId="164" showAll="0"/>
    <pivotField numFmtId="164" showAll="0"/>
    <pivotField numFmtId="164" showAll="0"/>
    <pivotField numFmtId="164" showAll="0"/>
    <pivotField showAll="0"/>
    <pivotField showAll="0">
      <items count="6">
        <item x="1"/>
        <item x="2"/>
        <item x="0"/>
        <item x="4"/>
        <item x="3"/>
        <item t="default"/>
      </items>
    </pivotField>
    <pivotField showAll="0"/>
  </pivotFields>
  <rowItems count="1">
    <i/>
  </rowItems>
  <colItems count="1">
    <i/>
  </colItems>
  <dataFields count="1">
    <dataField name="Sum of Quantity" fld="6"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E9C368-17A7-4C98-B5F8-E59DC35C13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7:H102" firstHeaderRow="1" firstDataRow="2" firstDataCol="1"/>
  <pivotFields count="14">
    <pivotField showAll="0"/>
    <pivotField showAll="0"/>
    <pivotField axis="axisRow" showAll="0">
      <items count="4">
        <item x="1"/>
        <item x="0"/>
        <item x="2"/>
        <item t="default"/>
      </items>
    </pivotField>
    <pivotField showAll="0"/>
    <pivotField axis="axisCol" showAll="0">
      <items count="6">
        <item x="3"/>
        <item x="2"/>
        <item x="1"/>
        <item x="0"/>
        <item x="4"/>
        <item t="default"/>
      </items>
    </pivotField>
    <pivotField numFmtId="164" showAll="0"/>
    <pivotField showAll="0"/>
    <pivotField numFmtId="164" showAll="0"/>
    <pivotField numFmtId="164" showAll="0"/>
    <pivotField dataField="1" numFmtId="164" showAll="0"/>
    <pivotField numFmtId="164" showAll="0"/>
    <pivotField showAll="0"/>
    <pivotField showAll="0">
      <items count="6">
        <item x="1"/>
        <item x="2"/>
        <item x="0"/>
        <item x="4"/>
        <item x="3"/>
        <item t="default"/>
      </items>
    </pivotField>
    <pivotField showAll="0"/>
  </pivotFields>
  <rowFields count="1">
    <field x="2"/>
  </rowFields>
  <rowItems count="4">
    <i>
      <x/>
    </i>
    <i>
      <x v="1"/>
    </i>
    <i>
      <x v="2"/>
    </i>
    <i t="grand">
      <x/>
    </i>
  </rowItems>
  <colFields count="1">
    <field x="4"/>
  </colFields>
  <colItems count="6">
    <i>
      <x/>
    </i>
    <i>
      <x v="1"/>
    </i>
    <i>
      <x v="2"/>
    </i>
    <i>
      <x v="3"/>
    </i>
    <i>
      <x v="4"/>
    </i>
    <i t="grand">
      <x/>
    </i>
  </colItems>
  <dataFields count="1">
    <dataField name="Sum of Net Sales" fld="9" baseField="0" baseItem="0" numFmtId="164"/>
  </dataFields>
  <chartFormats count="10">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5" format="15" series="1">
      <pivotArea type="data" outline="0" fieldPosition="0">
        <references count="2">
          <reference field="4294967294" count="1" selected="0">
            <x v="0"/>
          </reference>
          <reference field="4" count="1" selected="0">
            <x v="0"/>
          </reference>
        </references>
      </pivotArea>
    </chartFormat>
    <chartFormat chart="5" format="16" series="1">
      <pivotArea type="data" outline="0" fieldPosition="0">
        <references count="2">
          <reference field="4294967294" count="1" selected="0">
            <x v="0"/>
          </reference>
          <reference field="4" count="1" selected="0">
            <x v="1"/>
          </reference>
        </references>
      </pivotArea>
    </chartFormat>
    <chartFormat chart="5" format="17" series="1">
      <pivotArea type="data" outline="0" fieldPosition="0">
        <references count="2">
          <reference field="4294967294" count="1" selected="0">
            <x v="0"/>
          </reference>
          <reference field="4" count="1" selected="0">
            <x v="2"/>
          </reference>
        </references>
      </pivotArea>
    </chartFormat>
    <chartFormat chart="5" format="18" series="1">
      <pivotArea type="data" outline="0" fieldPosition="0">
        <references count="2">
          <reference field="4294967294" count="1" selected="0">
            <x v="0"/>
          </reference>
          <reference field="4" count="1" selected="0">
            <x v="3"/>
          </reference>
        </references>
      </pivotArea>
    </chartFormat>
    <chartFormat chart="5" format="19" series="1">
      <pivotArea type="data" outline="0" fieldPosition="0">
        <references count="2">
          <reference field="4294967294" count="1" selected="0">
            <x v="0"/>
          </reference>
          <reference field="4"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F59A0A-B182-4B15-84E2-047714F6EB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4:E28" firstHeaderRow="0" firstDataRow="1" firstDataCol="1"/>
  <pivotFields count="14">
    <pivotField showAll="0"/>
    <pivotField showAll="0">
      <items count="121">
        <item m="1" x="71"/>
        <item m="1" x="75"/>
        <item m="1" x="118"/>
        <item m="1" x="66"/>
        <item m="1" x="87"/>
        <item m="1" x="84"/>
        <item m="1" x="116"/>
        <item m="1" x="86"/>
        <item m="1" x="72"/>
        <item m="1" x="79"/>
        <item m="1" x="119"/>
        <item m="1" x="108"/>
        <item m="1" x="94"/>
        <item m="1" x="83"/>
        <item m="1" x="78"/>
        <item m="1" x="92"/>
        <item m="1" x="67"/>
        <item m="1" x="88"/>
        <item m="1" x="106"/>
        <item m="1" x="76"/>
        <item m="1" x="64"/>
        <item m="1" x="95"/>
        <item m="1" x="99"/>
        <item m="1" x="85"/>
        <item m="1" x="68"/>
        <item m="1" x="101"/>
        <item m="1" x="70"/>
        <item m="1" x="82"/>
        <item m="1" x="60"/>
        <item m="1" x="62"/>
        <item m="1" x="93"/>
        <item m="1" x="89"/>
        <item m="1" x="102"/>
        <item m="1" x="69"/>
        <item m="1" x="91"/>
        <item m="1" x="96"/>
        <item m="1" x="65"/>
        <item m="1" x="63"/>
        <item m="1" x="98"/>
        <item m="1" x="73"/>
        <item m="1" x="61"/>
        <item m="1" x="117"/>
        <item m="1" x="110"/>
        <item m="1" x="109"/>
        <item m="1" x="77"/>
        <item m="1" x="80"/>
        <item m="1" x="113"/>
        <item m="1" x="97"/>
        <item m="1" x="81"/>
        <item m="1" x="104"/>
        <item m="1" x="105"/>
        <item m="1" x="74"/>
        <item m="1" x="90"/>
        <item m="1" x="111"/>
        <item m="1" x="115"/>
        <item m="1" x="107"/>
        <item m="1" x="112"/>
        <item m="1" x="114"/>
        <item m="1" x="100"/>
        <item m="1" x="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6">
        <item x="3"/>
        <item x="2"/>
        <item x="1"/>
        <item x="0"/>
        <item x="4"/>
        <item t="default"/>
      </items>
    </pivotField>
    <pivotField numFmtId="164" showAll="0"/>
    <pivotField dataField="1" showAll="0"/>
    <pivotField numFmtId="164" showAll="0"/>
    <pivotField numFmtId="164" showAll="0"/>
    <pivotField dataField="1" numFmtId="164" showAll="0"/>
    <pivotField dataField="1" numFmtId="164" showAll="0"/>
    <pivotField showAll="0"/>
    <pivotField showAll="0">
      <items count="6">
        <item x="1"/>
        <item x="2"/>
        <item x="0"/>
        <item x="4"/>
        <item x="3"/>
        <item t="default"/>
      </items>
    </pivotField>
    <pivotField showAll="0"/>
  </pivotFields>
  <rowFields count="1">
    <field x="2"/>
  </rowFields>
  <rowItems count="4">
    <i>
      <x/>
    </i>
    <i>
      <x v="1"/>
    </i>
    <i>
      <x v="2"/>
    </i>
    <i t="grand">
      <x/>
    </i>
  </rowItems>
  <colFields count="1">
    <field x="-2"/>
  </colFields>
  <colItems count="3">
    <i>
      <x/>
    </i>
    <i i="1">
      <x v="1"/>
    </i>
    <i i="2">
      <x v="2"/>
    </i>
  </colItems>
  <dataFields count="3">
    <dataField name="Sum of Net Sales" fld="9" baseField="0" baseItem="0" numFmtId="164"/>
    <dataField name="Sum of Profit" fld="10" baseField="0" baseItem="0" numFmtId="164"/>
    <dataField name="Sum of Quantity"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4D256D-069B-4F05-8D80-638D174126B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2:E38" firstHeaderRow="0" firstDataRow="1" firstDataCol="1"/>
  <pivotFields count="14">
    <pivotField showAll="0"/>
    <pivotField showAll="0"/>
    <pivotField showAll="0">
      <items count="4">
        <item x="1"/>
        <item x="0"/>
        <item x="2"/>
        <item t="default"/>
      </items>
    </pivotField>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numFmtId="164" showAll="0"/>
    <pivotField dataField="1" showAll="0"/>
    <pivotField numFmtId="164" showAll="0"/>
    <pivotField numFmtId="164" showAll="0"/>
    <pivotField dataField="1" numFmtId="164" showAll="0"/>
    <pivotField dataField="1" numFmtId="164" showAll="0"/>
    <pivotField showAll="0"/>
    <pivotField showAll="0">
      <items count="6">
        <item x="1"/>
        <item x="2"/>
        <item x="0"/>
        <item x="4"/>
        <item x="3"/>
        <item t="default"/>
      </items>
    </pivotField>
    <pivotField showAll="0"/>
  </pivotFields>
  <rowFields count="1">
    <field x="4"/>
  </rowFields>
  <rowItems count="6">
    <i>
      <x v="2"/>
    </i>
    <i>
      <x v="4"/>
    </i>
    <i>
      <x v="3"/>
    </i>
    <i>
      <x v="1"/>
    </i>
    <i>
      <x/>
    </i>
    <i t="grand">
      <x/>
    </i>
  </rowItems>
  <colFields count="1">
    <field x="-2"/>
  </colFields>
  <colItems count="3">
    <i>
      <x/>
    </i>
    <i i="1">
      <x v="1"/>
    </i>
    <i i="2">
      <x v="2"/>
    </i>
  </colItems>
  <dataFields count="3">
    <dataField name="Sum of Net Sales" fld="9" baseField="0" baseItem="0" numFmtId="164"/>
    <dataField name="Sum of Profit" fld="10" baseField="0" baseItem="0" numFmtId="164"/>
    <dataField name="Sum of Quantity"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50F80B-544C-49F1-9F4F-E5E19AD6E4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4">
    <pivotField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showAll="0"/>
    <pivotField numFmtId="164" showAll="0"/>
    <pivotField numFmtId="164" showAll="0"/>
    <pivotField numFmtId="164" showAll="0"/>
    <pivotField dataField="1" numFmtId="164" showAll="0"/>
    <pivotField showAll="0"/>
    <pivotField showAll="0">
      <items count="6">
        <item x="1"/>
        <item x="2"/>
        <item x="0"/>
        <item x="4"/>
        <item x="3"/>
        <item t="default"/>
      </items>
    </pivotField>
    <pivotField showAll="0"/>
  </pivotFields>
  <rowItems count="1">
    <i/>
  </rowItems>
  <colItems count="1">
    <i/>
  </colItems>
  <dataFields count="1">
    <dataField name="Sum of Profit" fld="10" baseField="0" baseItem="0" numFmtId="164"/>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00FD5D-E189-4382-97A0-41C2C209F0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7:C93" firstHeaderRow="1" firstDataRow="1" firstDataCol="1"/>
  <pivotFields count="14">
    <pivotField showAll="0"/>
    <pivotField showAll="0"/>
    <pivotField showAll="0">
      <items count="4">
        <item x="1"/>
        <item x="0"/>
        <item x="2"/>
        <item t="default"/>
      </items>
    </pivotField>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numFmtId="164" showAll="0"/>
    <pivotField numFmtId="164" showAll="0"/>
    <pivotField dataField="1" numFmtId="164" showAll="0"/>
    <pivotField showAll="0"/>
    <pivotField showAll="0">
      <items count="6">
        <item x="1"/>
        <item x="2"/>
        <item x="0"/>
        <item x="4"/>
        <item x="3"/>
        <item t="default"/>
      </items>
    </pivotField>
    <pivotField showAll="0"/>
  </pivotFields>
  <rowFields count="1">
    <field x="4"/>
  </rowFields>
  <rowItems count="6">
    <i>
      <x v="2"/>
    </i>
    <i>
      <x v="4"/>
    </i>
    <i>
      <x v="3"/>
    </i>
    <i>
      <x v="1"/>
    </i>
    <i>
      <x/>
    </i>
    <i t="grand">
      <x/>
    </i>
  </rowItems>
  <colItems count="1">
    <i/>
  </colItems>
  <dataFields count="1">
    <dataField name="Sum of Profit" fld="10" baseField="0" baseItem="0" numFmtId="164"/>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1EB5A8-8729-4B30-860E-7A4D93F46A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71:D77" firstHeaderRow="0" firstDataRow="1" firstDataCol="1"/>
  <pivotFields count="14">
    <pivotField dataField="1"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showAll="0"/>
    <pivotField numFmtId="164" showAll="0"/>
    <pivotField numFmtId="164" showAll="0"/>
    <pivotField dataField="1" numFmtId="164" showAll="0"/>
    <pivotField numFmtId="164" showAll="0"/>
    <pivotField showAll="0"/>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6">
    <i>
      <x v="4"/>
    </i>
    <i>
      <x v="1"/>
    </i>
    <i>
      <x v="3"/>
    </i>
    <i>
      <x/>
    </i>
    <i>
      <x v="2"/>
    </i>
    <i t="grand">
      <x/>
    </i>
  </rowItems>
  <colFields count="1">
    <field x="-2"/>
  </colFields>
  <colItems count="2">
    <i>
      <x/>
    </i>
    <i i="1">
      <x v="1"/>
    </i>
  </colItems>
  <dataFields count="2">
    <dataField name="Sum of Net Sales" fld="9" baseField="0" baseItem="0" numFmtId="164"/>
    <dataField name="Count of Order ID" fld="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12" count="1" selected="0">
            <x v="4"/>
          </reference>
        </references>
      </pivotArea>
    </chartFormat>
    <chartFormat chart="5" format="28">
      <pivotArea type="data" outline="0" fieldPosition="0">
        <references count="2">
          <reference field="4294967294" count="1" selected="0">
            <x v="0"/>
          </reference>
          <reference field="12" count="1" selected="0">
            <x v="1"/>
          </reference>
        </references>
      </pivotArea>
    </chartFormat>
    <chartFormat chart="5" format="29">
      <pivotArea type="data" outline="0" fieldPosition="0">
        <references count="2">
          <reference field="4294967294" count="1" selected="0">
            <x v="0"/>
          </reference>
          <reference field="12" count="1" selected="0">
            <x v="3"/>
          </reference>
        </references>
      </pivotArea>
    </chartFormat>
    <chartFormat chart="5" format="30">
      <pivotArea type="data" outline="0" fieldPosition="0">
        <references count="2">
          <reference field="4294967294" count="1" selected="0">
            <x v="0"/>
          </reference>
          <reference field="12" count="1" selected="0">
            <x v="0"/>
          </reference>
        </references>
      </pivotArea>
    </chartFormat>
    <chartFormat chart="5" format="31">
      <pivotArea type="data" outline="0" fieldPosition="0">
        <references count="2">
          <reference field="4294967294" count="1" selected="0">
            <x v="0"/>
          </reference>
          <reference field="12" count="1" selected="0">
            <x v="2"/>
          </reference>
        </references>
      </pivotArea>
    </chartFormat>
    <chartFormat chart="5" format="32" series="1">
      <pivotArea type="data" outline="0" fieldPosition="0">
        <references count="1">
          <reference field="4294967294" count="1" selected="0">
            <x v="1"/>
          </reference>
        </references>
      </pivotArea>
    </chartFormat>
    <chartFormat chart="5" format="33">
      <pivotArea type="data" outline="0" fieldPosition="0">
        <references count="2">
          <reference field="4294967294" count="1" selected="0">
            <x v="1"/>
          </reference>
          <reference field="12" count="1" selected="0">
            <x v="4"/>
          </reference>
        </references>
      </pivotArea>
    </chartFormat>
    <chartFormat chart="5" format="34">
      <pivotArea type="data" outline="0" fieldPosition="0">
        <references count="2">
          <reference field="4294967294" count="1" selected="0">
            <x v="1"/>
          </reference>
          <reference field="12" count="1" selected="0">
            <x v="1"/>
          </reference>
        </references>
      </pivotArea>
    </chartFormat>
    <chartFormat chart="5" format="35">
      <pivotArea type="data" outline="0" fieldPosition="0">
        <references count="2">
          <reference field="4294967294" count="1" selected="0">
            <x v="1"/>
          </reference>
          <reference field="12" count="1" selected="0">
            <x v="3"/>
          </reference>
        </references>
      </pivotArea>
    </chartFormat>
    <chartFormat chart="5" format="36">
      <pivotArea type="data" outline="0" fieldPosition="0">
        <references count="2">
          <reference field="4294967294" count="1" selected="0">
            <x v="1"/>
          </reference>
          <reference field="12" count="1" selected="0">
            <x v="0"/>
          </reference>
        </references>
      </pivotArea>
    </chartFormat>
    <chartFormat chart="5" format="37">
      <pivotArea type="data" outline="0" fieldPosition="0">
        <references count="2">
          <reference field="4294967294" count="1" selected="0">
            <x v="1"/>
          </reference>
          <reference field="12" count="1" selected="0">
            <x v="2"/>
          </reference>
        </references>
      </pivotArea>
    </chartFormat>
    <chartFormat chart="0" format="2">
      <pivotArea type="data" outline="0" fieldPosition="0">
        <references count="2">
          <reference field="4294967294" count="1" selected="0">
            <x v="0"/>
          </reference>
          <reference field="12" count="1" selected="0">
            <x v="4"/>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2">
          <reference field="4294967294" count="1" selected="0">
            <x v="0"/>
          </reference>
          <reference field="12" count="1" selected="0">
            <x v="2"/>
          </reference>
        </references>
      </pivotArea>
    </chartFormat>
    <chartFormat chart="0" format="6">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2">
          <reference field="4294967294" count="1" selected="0">
            <x v="1"/>
          </reference>
          <reference field="12" count="1" selected="0">
            <x v="4"/>
          </reference>
        </references>
      </pivotArea>
    </chartFormat>
    <chartFormat chart="0" format="8">
      <pivotArea type="data" outline="0" fieldPosition="0">
        <references count="2">
          <reference field="4294967294" count="1" selected="0">
            <x v="1"/>
          </reference>
          <reference field="12" count="1" selected="0">
            <x v="3"/>
          </reference>
        </references>
      </pivotArea>
    </chartFormat>
    <chartFormat chart="0" format="9">
      <pivotArea type="data" outline="0" fieldPosition="0">
        <references count="2">
          <reference field="4294967294" count="1" selected="0">
            <x v="1"/>
          </reference>
          <reference field="12" count="1" selected="0">
            <x v="1"/>
          </reference>
        </references>
      </pivotArea>
    </chartFormat>
    <chartFormat chart="0" format="10">
      <pivotArea type="data" outline="0" fieldPosition="0">
        <references count="2">
          <reference field="4294967294" count="1" selected="0">
            <x v="1"/>
          </reference>
          <reference field="12" count="1" selected="0">
            <x v="2"/>
          </reference>
        </references>
      </pivotArea>
    </chartFormat>
    <chartFormat chart="0" format="11">
      <pivotArea type="data" outline="0" fieldPosition="0">
        <references count="2">
          <reference field="4294967294" count="1" selected="0">
            <x v="1"/>
          </reference>
          <reference field="12"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47C529-DABC-41D3-893D-F695EAED5F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4">
    <pivotField showAll="0"/>
    <pivotField showAll="0"/>
    <pivotField showAll="0">
      <items count="4">
        <item x="1"/>
        <item x="0"/>
        <item x="2"/>
        <item t="default"/>
      </items>
    </pivotField>
    <pivotField showAll="0"/>
    <pivotField showAll="0">
      <items count="6">
        <item x="3"/>
        <item x="2"/>
        <item x="1"/>
        <item x="0"/>
        <item x="4"/>
        <item t="default"/>
      </items>
    </pivotField>
    <pivotField numFmtId="164" showAll="0"/>
    <pivotField showAll="0"/>
    <pivotField numFmtId="164" showAll="0"/>
    <pivotField numFmtId="164" showAll="0"/>
    <pivotField dataField="1" numFmtId="164" showAll="0"/>
    <pivotField numFmtId="164" showAll="0"/>
    <pivotField showAll="0"/>
    <pivotField showAll="0">
      <items count="6">
        <item x="1"/>
        <item x="2"/>
        <item x="0"/>
        <item x="4"/>
        <item x="3"/>
        <item t="default"/>
      </items>
    </pivotField>
    <pivotField showAll="0"/>
  </pivotFields>
  <rowItems count="1">
    <i/>
  </rowItems>
  <colItems count="1">
    <i/>
  </colItems>
  <dataFields count="1">
    <dataField name="Sum of Net Sales" fld="9" baseField="0" baseItem="0" numFmtId="164"/>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AFFEC7-E95C-47A5-8A9C-C52DB12400F8}" autoFormatId="16" applyNumberFormats="0" applyBorderFormats="0" applyFontFormats="0" applyPatternFormats="0" applyAlignmentFormats="0" applyWidthHeightFormats="0">
  <queryTableRefresh nextId="23">
    <queryTableFields count="11">
      <queryTableField id="1" name="Order ID" tableColumnId="1"/>
      <queryTableField id="2" name="Date" tableColumnId="2"/>
      <queryTableField id="3" name="Product" tableColumnId="3"/>
      <queryTableField id="4" name="Category" tableColumnId="4"/>
      <queryTableField id="5" name="Price" tableColumnId="5"/>
      <queryTableField id="6" name="Quantity" tableColumnId="6"/>
      <queryTableField id="7" name="Total Sales" tableColumnId="7"/>
      <queryTableField id="8" name="Customer Name" tableColumnId="8"/>
      <queryTableField id="9" name="Customer Location" tableColumnId="9"/>
      <queryTableField id="10" name="Payment Method" tableColumnId="10"/>
      <queryTableField id="11" name="Statu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DDE9C05-2822-4DD4-B64D-D75E2A355843}" autoFormatId="16" applyNumberFormats="0" applyBorderFormats="0" applyFontFormats="0" applyPatternFormats="0" applyAlignmentFormats="0" applyWidthHeightFormats="0">
  <queryTableRefresh nextId="28">
    <queryTableFields count="14">
      <queryTableField id="1" name="Order ID" tableColumnId="1"/>
      <queryTableField id="2" name="Date" tableColumnId="2"/>
      <queryTableField id="27" dataBound="0" tableColumnId="15"/>
      <queryTableField id="3" name="Product" tableColumnId="3"/>
      <queryTableField id="4" name="Category" tableColumnId="4"/>
      <queryTableField id="5" name="Price" tableColumnId="5"/>
      <queryTableField id="6" name="Quantity" tableColumnId="6"/>
      <queryTableField id="7" name="Total Sales" tableColumnId="7"/>
      <queryTableField id="25" dataBound="0" tableColumnId="13"/>
      <queryTableField id="23" dataBound="0" tableColumnId="12"/>
      <queryTableField id="26" dataBound="0" tableColumnId="14"/>
      <queryTableField id="9" name="Customer Location" tableColumnId="9"/>
      <queryTableField id="10" name="Payment Method" tableColumnId="10"/>
      <queryTableField id="11" name="Status" tableColumnId="11"/>
    </queryTableFields>
    <queryTableDeletedFields count="1">
      <deletedField name="Customer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D299372-2A46-4F3F-90B3-31AA4634A9C9}" sourceName="Month">
  <pivotTables>
    <pivotTable tabId="1" name="PivotTable1"/>
    <pivotTable tabId="1" name="PivotTable2"/>
    <pivotTable tabId="1" name="PivotTable7"/>
    <pivotTable tabId="1" name="PivotTable13"/>
    <pivotTable tabId="1" name="PivotTable11"/>
    <pivotTable tabId="1" name="PivotTable12"/>
    <pivotTable tabId="1" name="PivotTable5"/>
    <pivotTable tabId="1" name="PivotTable8"/>
    <pivotTable tabId="1" name="PivotTable9"/>
    <pivotTable tabId="1" name="PivotTable10"/>
    <pivotTable tabId="1" name="PivotTable3"/>
    <pivotTable tabId="1" name="PivotTable6"/>
  </pivotTables>
  <data>
    <tabular pivotCacheId="209862256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230B3B-8A75-465F-8096-8DD358413AC9}" sourceName="Category">
  <pivotTables>
    <pivotTable tabId="1" name="PivotTable1"/>
    <pivotTable tabId="1" name="PivotTable2"/>
    <pivotTable tabId="1" name="PivotTable7"/>
    <pivotTable tabId="1" name="PivotTable13"/>
    <pivotTable tabId="1" name="PivotTable11"/>
    <pivotTable tabId="1" name="PivotTable12"/>
    <pivotTable tabId="1" name="PivotTable5"/>
    <pivotTable tabId="1" name="PivotTable8"/>
    <pivotTable tabId="1" name="PivotTable9"/>
    <pivotTable tabId="1" name="PivotTable10"/>
    <pivotTable tabId="1" name="PivotTable3"/>
    <pivotTable tabId="1" name="PivotTable6"/>
  </pivotTables>
  <data>
    <tabular pivotCacheId="2098622562">
      <items count="5">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7FC650E-DE55-4821-AFBF-92E77BA6F3DD}" sourceName="Payment Method">
  <pivotTables>
    <pivotTable tabId="1" name="PivotTable1"/>
    <pivotTable tabId="1" name="PivotTable2"/>
    <pivotTable tabId="1" name="PivotTable7"/>
    <pivotTable tabId="1" name="PivotTable13"/>
    <pivotTable tabId="1" name="PivotTable11"/>
    <pivotTable tabId="1" name="PivotTable12"/>
    <pivotTable tabId="1" name="PivotTable5"/>
    <pivotTable tabId="1" name="PivotTable8"/>
    <pivotTable tabId="1" name="PivotTable9"/>
    <pivotTable tabId="1" name="PivotTable10"/>
    <pivotTable tabId="1" name="PivotTable3"/>
    <pivotTable tabId="1" name="PivotTable6"/>
  </pivotTables>
  <data>
    <tabular pivotCacheId="2098622562">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7202CC4-9AB5-4827-9A83-3A9B80323C5A}" cache="Slicer_Month" caption="Month" showCaption="0" rowHeight="182880"/>
  <slicer name="Category" xr10:uid="{9B25821D-85E1-4069-80B3-628109AC7A67}" cache="Slicer_Category" caption="Category" showCaption="0" rowHeight="182880"/>
  <slicer name="Payment Method" xr10:uid="{DA516DF9-7A24-47A3-922F-069FC1D56183}" cache="Slicer_Payment_Method" caption="Payment Method" showCaption="0"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9707D0-CFB8-4860-A759-F23F5CAB735E}" name="amazon_sales_data_2025" displayName="amazon_sales_data_2025" ref="C4:M254" tableType="queryTable" totalsRowShown="0" dataDxfId="28">
  <autoFilter ref="C4:M254" xr:uid="{399707D0-CFB8-4860-A759-F23F5CAB735E}"/>
  <tableColumns count="11">
    <tableColumn id="1" xr3:uid="{A2151DA0-6F97-4F18-8F7F-079955391769}" uniqueName="1" name="Order ID" queryTableFieldId="1" dataDxfId="27"/>
    <tableColumn id="2" xr3:uid="{BF6C636A-DB66-4F69-AA28-EA1188DDE082}" uniqueName="2" name="Date" queryTableFieldId="2" dataDxfId="26"/>
    <tableColumn id="3" xr3:uid="{B972E3A7-9FDE-4E5A-AE51-CCE2B4C9A30A}" uniqueName="3" name="Product" queryTableFieldId="3" dataDxfId="25"/>
    <tableColumn id="4" xr3:uid="{FDA23F7C-52AB-4E90-9E73-4461413DC8C3}" uniqueName="4" name="Category" queryTableFieldId="4" dataDxfId="24"/>
    <tableColumn id="5" xr3:uid="{CE454B04-BD95-4360-BDE7-FE2E12659BE1}" uniqueName="5" name="Price" queryTableFieldId="5" dataDxfId="23" dataCellStyle="Currency"/>
    <tableColumn id="6" xr3:uid="{81E1AF40-C6B5-4CD5-A641-DE54FCEA435C}" uniqueName="6" name="Quantity" queryTableFieldId="6" dataDxfId="22"/>
    <tableColumn id="7" xr3:uid="{EF81B6B4-43B0-444B-A0A4-3A1B7C290D8A}" uniqueName="7" name="Total Sales" queryTableFieldId="7" dataDxfId="21"/>
    <tableColumn id="8" xr3:uid="{7C4385D6-9CA6-4DF0-BAF1-A7BFF7223D05}" uniqueName="8" name="Customer Name" queryTableFieldId="8" dataDxfId="20"/>
    <tableColumn id="9" xr3:uid="{9077539B-FDAD-4DC0-9856-2C90D974BBD4}" uniqueName="9" name="Customer Location" queryTableFieldId="9" dataDxfId="19"/>
    <tableColumn id="10" xr3:uid="{87AF8439-4D0C-4A76-81E2-2A957A588DFA}" uniqueName="10" name="Payment Method" queryTableFieldId="10" dataDxfId="18"/>
    <tableColumn id="11" xr3:uid="{F9496BE3-73BA-47E4-AC6C-C3B01BB040AC}" uniqueName="11" name="Status" queryTableFieldId="11" dataDxfId="17"/>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F2435-0725-489E-8DB2-B6AC845972BB}" name="amazon_sales_data_20253" displayName="amazon_sales_data_20253" ref="C3:P253" tableType="queryTable" totalsRowShown="0" dataDxfId="16">
  <autoFilter ref="C3:P253" xr:uid="{85BF2435-0725-489E-8DB2-B6AC845972BB}"/>
  <sortState xmlns:xlrd2="http://schemas.microsoft.com/office/spreadsheetml/2017/richdata2" ref="C4:P253">
    <sortCondition ref="D3:D253"/>
  </sortState>
  <tableColumns count="14">
    <tableColumn id="1" xr3:uid="{3CBBDA44-609F-4FAA-957C-B00420A9F7B4}" uniqueName="1" name="Order ID" queryTableFieldId="1" dataDxfId="15"/>
    <tableColumn id="2" xr3:uid="{05054791-67A5-4652-9A4D-9F88FDB7A6BF}" uniqueName="2" name="Date" queryTableFieldId="2" dataDxfId="14"/>
    <tableColumn id="15" xr3:uid="{534E7202-C754-43BE-8133-3BB1C0CA8377}" uniqueName="15" name="Month" queryTableFieldId="27" dataDxfId="13">
      <calculatedColumnFormula>TEXT(amazon_sales_data_20253[[#This Row],[Date]],"mmm")</calculatedColumnFormula>
    </tableColumn>
    <tableColumn id="3" xr3:uid="{8D9688CD-4133-423F-BD25-B2110D234C77}" uniqueName="3" name="Product" queryTableFieldId="3" dataDxfId="12"/>
    <tableColumn id="4" xr3:uid="{611E88F8-5914-4F57-93F4-70A041D35B0F}" uniqueName="4" name="Category" queryTableFieldId="4" dataDxfId="11"/>
    <tableColumn id="5" xr3:uid="{BD68AD4E-7145-4E39-9B40-A9037D3A905C}" uniqueName="5" name="Price" queryTableFieldId="5" dataDxfId="10" dataCellStyle="Currency"/>
    <tableColumn id="6" xr3:uid="{172493CE-8BFF-419C-AEA5-7DD8F96A77AA}" uniqueName="6" name="Quantity" queryTableFieldId="6" dataDxfId="9"/>
    <tableColumn id="7" xr3:uid="{F8238A07-0EC7-4DB1-AFD6-FE54448FCB51}" uniqueName="7" name="Total Sales" queryTableFieldId="7" dataDxfId="8"/>
    <tableColumn id="13" xr3:uid="{0AA4C798-4294-4B11-A24F-6F4DD8B309DF}" uniqueName="13" name="Tax 10%" queryTableFieldId="25" dataDxfId="7">
      <calculatedColumnFormula>amazon_sales_data_20253[[#This Row],[Total Sales]]*10%</calculatedColumnFormula>
    </tableColumn>
    <tableColumn id="12" xr3:uid="{8148CAA9-1F0C-43F7-8042-8F62449801FB}" uniqueName="12" name="Net Sales" queryTableFieldId="23" dataDxfId="6">
      <calculatedColumnFormula>amazon_sales_data_20253[[#This Row],[Tax 10%]]+amazon_sales_data_20253[[#This Row],[Total Sales]]</calculatedColumnFormula>
    </tableColumn>
    <tableColumn id="14" xr3:uid="{3482CC53-DDF2-42A0-BA77-DB855DF8F0D4}" uniqueName="14" name="Profit" queryTableFieldId="26" dataDxfId="5">
      <calculatedColumnFormula>amazon_sales_data_20253[[#This Row],[Total Sales]]-amazon_sales_data_20253[[#This Row],[Tax 10%]]</calculatedColumnFormula>
    </tableColumn>
    <tableColumn id="9" xr3:uid="{45C1033E-3209-4D9A-AC9A-08C37481281B}" uniqueName="9" name="Customer Location" queryTableFieldId="9" dataDxfId="4"/>
    <tableColumn id="10" xr3:uid="{E447A83D-3729-49CD-A65D-28F3771F2FDD}" uniqueName="10" name="Payment Method" queryTableFieldId="10" dataDxfId="3"/>
    <tableColumn id="11" xr3:uid="{10ECCB60-CAE6-43AA-8D62-62DFB718211E}" uniqueName="11" name="Status" queryTableFieldId="11" dataDxfId="2"/>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01D36D-D962-42A5-AE65-C4D93C0621ED}" name="Table3" displayName="Table3" ref="B20:B21" totalsRowShown="0" dataDxfId="1">
  <autoFilter ref="B20:B21" xr:uid="{1C01D36D-D962-42A5-AE65-C4D93C0621ED}"/>
  <tableColumns count="1">
    <tableColumn id="1" xr3:uid="{0ECA5892-C222-40DD-B028-C0161A7CDD7F}" name="Average Of Orders" dataDxfId="0">
      <calculatedColumnFormula>GETPIVOTDATA("Net Sales",$B$4)/GETPIVOTDATA("Quantity",$B$12)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0BA9-19ED-4F9C-B267-62F05F4FB978}">
  <dimension ref="C4:M254"/>
  <sheetViews>
    <sheetView showGridLines="0" workbookViewId="0">
      <selection activeCell="K15" sqref="K15"/>
    </sheetView>
  </sheetViews>
  <sheetFormatPr defaultRowHeight="14.4" x14ac:dyDescent="0.3"/>
  <cols>
    <col min="1" max="3" width="10.21875" bestFit="1" customWidth="1"/>
    <col min="4" max="4" width="8.33203125" bestFit="1" customWidth="1"/>
    <col min="5" max="5" width="15.44140625" bestFit="1" customWidth="1"/>
    <col min="6" max="6" width="15.109375" bestFit="1" customWidth="1"/>
    <col min="7" max="7" width="10.109375" bestFit="1" customWidth="1"/>
    <col min="8" max="8" width="10.5546875" bestFit="1" customWidth="1"/>
    <col min="9" max="9" width="12.109375" bestFit="1" customWidth="1"/>
    <col min="10" max="10" width="16.88671875" bestFit="1" customWidth="1"/>
    <col min="11" max="11" width="19.109375" bestFit="1" customWidth="1"/>
    <col min="12" max="12" width="18.109375" bestFit="1" customWidth="1"/>
    <col min="13" max="13" width="9.88671875" bestFit="1" customWidth="1"/>
  </cols>
  <sheetData>
    <row r="4" spans="3:13" x14ac:dyDescent="0.3">
      <c r="C4" t="s">
        <v>0</v>
      </c>
      <c r="D4" t="s">
        <v>1</v>
      </c>
      <c r="E4" t="s">
        <v>2</v>
      </c>
      <c r="F4" t="s">
        <v>3</v>
      </c>
      <c r="G4" s="2" t="s">
        <v>4</v>
      </c>
      <c r="H4" t="s">
        <v>5</v>
      </c>
      <c r="I4" t="s">
        <v>6</v>
      </c>
      <c r="J4" t="s">
        <v>7</v>
      </c>
      <c r="K4" t="s">
        <v>8</v>
      </c>
      <c r="L4" t="s">
        <v>9</v>
      </c>
      <c r="M4" t="s">
        <v>10</v>
      </c>
    </row>
    <row r="5" spans="3:13" x14ac:dyDescent="0.3">
      <c r="C5" s="1" t="s">
        <v>11</v>
      </c>
      <c r="D5" s="1" t="s">
        <v>12</v>
      </c>
      <c r="E5" s="1" t="s">
        <v>13</v>
      </c>
      <c r="F5" s="1" t="s">
        <v>14</v>
      </c>
      <c r="G5" s="3">
        <v>60</v>
      </c>
      <c r="H5" s="1">
        <v>3</v>
      </c>
      <c r="I5" s="1">
        <v>180</v>
      </c>
      <c r="J5" s="1" t="s">
        <v>15</v>
      </c>
      <c r="K5" s="1" t="s">
        <v>16</v>
      </c>
      <c r="L5" s="1" t="s">
        <v>17</v>
      </c>
      <c r="M5" s="1" t="s">
        <v>18</v>
      </c>
    </row>
    <row r="6" spans="3:13" x14ac:dyDescent="0.3">
      <c r="C6" s="1" t="s">
        <v>19</v>
      </c>
      <c r="D6" s="1" t="s">
        <v>20</v>
      </c>
      <c r="E6" s="1" t="s">
        <v>21</v>
      </c>
      <c r="F6" s="1" t="s">
        <v>22</v>
      </c>
      <c r="G6" s="3">
        <v>100</v>
      </c>
      <c r="H6" s="1">
        <v>4</v>
      </c>
      <c r="I6" s="1">
        <v>400</v>
      </c>
      <c r="J6" s="1" t="s">
        <v>23</v>
      </c>
      <c r="K6" s="1" t="s">
        <v>24</v>
      </c>
      <c r="L6" s="1" t="s">
        <v>17</v>
      </c>
      <c r="M6" s="1" t="s">
        <v>25</v>
      </c>
    </row>
    <row r="7" spans="3:13" x14ac:dyDescent="0.3">
      <c r="C7" s="1" t="s">
        <v>26</v>
      </c>
      <c r="D7" s="1" t="s">
        <v>27</v>
      </c>
      <c r="E7" s="1" t="s">
        <v>13</v>
      </c>
      <c r="F7" s="1" t="s">
        <v>14</v>
      </c>
      <c r="G7" s="3">
        <v>60</v>
      </c>
      <c r="H7" s="1">
        <v>2</v>
      </c>
      <c r="I7" s="1">
        <v>120</v>
      </c>
      <c r="J7" s="1" t="s">
        <v>28</v>
      </c>
      <c r="K7" s="1" t="s">
        <v>29</v>
      </c>
      <c r="L7" s="1" t="s">
        <v>30</v>
      </c>
      <c r="M7" s="1" t="s">
        <v>18</v>
      </c>
    </row>
    <row r="8" spans="3:13" x14ac:dyDescent="0.3">
      <c r="C8" s="1" t="s">
        <v>31</v>
      </c>
      <c r="D8" s="1" t="s">
        <v>32</v>
      </c>
      <c r="E8" s="1" t="s">
        <v>13</v>
      </c>
      <c r="F8" s="1" t="s">
        <v>14</v>
      </c>
      <c r="G8" s="3">
        <v>60</v>
      </c>
      <c r="H8" s="1">
        <v>3</v>
      </c>
      <c r="I8" s="1">
        <v>180</v>
      </c>
      <c r="J8" s="1" t="s">
        <v>33</v>
      </c>
      <c r="K8" s="1" t="s">
        <v>34</v>
      </c>
      <c r="L8" s="1" t="s">
        <v>35</v>
      </c>
      <c r="M8" s="1" t="s">
        <v>25</v>
      </c>
    </row>
    <row r="9" spans="3:13" x14ac:dyDescent="0.3">
      <c r="C9" s="1" t="s">
        <v>36</v>
      </c>
      <c r="D9" s="1" t="s">
        <v>37</v>
      </c>
      <c r="E9" s="1" t="s">
        <v>38</v>
      </c>
      <c r="F9" s="1" t="s">
        <v>22</v>
      </c>
      <c r="G9" s="3">
        <v>150</v>
      </c>
      <c r="H9" s="1">
        <v>3</v>
      </c>
      <c r="I9" s="1">
        <v>450</v>
      </c>
      <c r="J9" s="1" t="s">
        <v>15</v>
      </c>
      <c r="K9" s="1" t="s">
        <v>16</v>
      </c>
      <c r="L9" s="1" t="s">
        <v>17</v>
      </c>
      <c r="M9" s="1" t="s">
        <v>25</v>
      </c>
    </row>
    <row r="10" spans="3:13" x14ac:dyDescent="0.3">
      <c r="C10" s="1" t="s">
        <v>39</v>
      </c>
      <c r="D10" s="1" t="s">
        <v>12</v>
      </c>
      <c r="E10" s="1" t="s">
        <v>40</v>
      </c>
      <c r="F10" s="1" t="s">
        <v>41</v>
      </c>
      <c r="G10" s="3">
        <v>20</v>
      </c>
      <c r="H10" s="1">
        <v>1</v>
      </c>
      <c r="I10" s="1">
        <v>20</v>
      </c>
      <c r="J10" s="1" t="s">
        <v>28</v>
      </c>
      <c r="K10" s="1" t="s">
        <v>34</v>
      </c>
      <c r="L10" s="1" t="s">
        <v>35</v>
      </c>
      <c r="M10" s="1" t="s">
        <v>25</v>
      </c>
    </row>
    <row r="11" spans="3:13" x14ac:dyDescent="0.3">
      <c r="C11" s="1" t="s">
        <v>42</v>
      </c>
      <c r="D11" s="1" t="s">
        <v>43</v>
      </c>
      <c r="E11" s="1" t="s">
        <v>38</v>
      </c>
      <c r="F11" s="1" t="s">
        <v>22</v>
      </c>
      <c r="G11" s="3">
        <v>150</v>
      </c>
      <c r="H11" s="1">
        <v>4</v>
      </c>
      <c r="I11" s="1">
        <v>600</v>
      </c>
      <c r="J11" s="1" t="s">
        <v>15</v>
      </c>
      <c r="K11" s="1" t="s">
        <v>44</v>
      </c>
      <c r="L11" s="1" t="s">
        <v>45</v>
      </c>
      <c r="M11" s="1" t="s">
        <v>46</v>
      </c>
    </row>
    <row r="12" spans="3:13" x14ac:dyDescent="0.3">
      <c r="C12" s="1" t="s">
        <v>47</v>
      </c>
      <c r="D12" s="1" t="s">
        <v>48</v>
      </c>
      <c r="E12" s="1" t="s">
        <v>49</v>
      </c>
      <c r="F12" s="1" t="s">
        <v>22</v>
      </c>
      <c r="G12" s="3">
        <v>500</v>
      </c>
      <c r="H12" s="1">
        <v>1</v>
      </c>
      <c r="I12" s="1">
        <v>500</v>
      </c>
      <c r="J12" s="1" t="s">
        <v>50</v>
      </c>
      <c r="K12" s="1" t="s">
        <v>51</v>
      </c>
      <c r="L12" s="1" t="s">
        <v>45</v>
      </c>
      <c r="M12" s="1" t="s">
        <v>46</v>
      </c>
    </row>
    <row r="13" spans="3:13" x14ac:dyDescent="0.3">
      <c r="C13" s="1" t="s">
        <v>52</v>
      </c>
      <c r="D13" s="1" t="s">
        <v>53</v>
      </c>
      <c r="E13" s="1" t="s">
        <v>40</v>
      </c>
      <c r="F13" s="1" t="s">
        <v>41</v>
      </c>
      <c r="G13" s="3">
        <v>20</v>
      </c>
      <c r="H13" s="1">
        <v>3</v>
      </c>
      <c r="I13" s="1">
        <v>60</v>
      </c>
      <c r="J13" s="1" t="s">
        <v>50</v>
      </c>
      <c r="K13" s="1" t="s">
        <v>54</v>
      </c>
      <c r="L13" s="1" t="s">
        <v>45</v>
      </c>
      <c r="M13" s="1" t="s">
        <v>46</v>
      </c>
    </row>
    <row r="14" spans="3:13" x14ac:dyDescent="0.3">
      <c r="C14" s="1" t="s">
        <v>55</v>
      </c>
      <c r="D14" s="1" t="s">
        <v>56</v>
      </c>
      <c r="E14" s="1" t="s">
        <v>49</v>
      </c>
      <c r="F14" s="1" t="s">
        <v>22</v>
      </c>
      <c r="G14" s="3">
        <v>500</v>
      </c>
      <c r="H14" s="1">
        <v>1</v>
      </c>
      <c r="I14" s="1">
        <v>500</v>
      </c>
      <c r="J14" s="1" t="s">
        <v>23</v>
      </c>
      <c r="K14" s="1" t="s">
        <v>24</v>
      </c>
      <c r="L14" s="1" t="s">
        <v>35</v>
      </c>
      <c r="M14" s="1" t="s">
        <v>18</v>
      </c>
    </row>
    <row r="15" spans="3:13" x14ac:dyDescent="0.3">
      <c r="C15" s="1" t="s">
        <v>57</v>
      </c>
      <c r="D15" s="1" t="s">
        <v>58</v>
      </c>
      <c r="E15" s="1" t="s">
        <v>59</v>
      </c>
      <c r="F15" s="1" t="s">
        <v>60</v>
      </c>
      <c r="G15" s="3">
        <v>15</v>
      </c>
      <c r="H15" s="1">
        <v>2</v>
      </c>
      <c r="I15" s="1">
        <v>30</v>
      </c>
      <c r="J15" s="1" t="s">
        <v>61</v>
      </c>
      <c r="K15" s="1" t="s">
        <v>54</v>
      </c>
      <c r="L15" s="1" t="s">
        <v>30</v>
      </c>
      <c r="M15" s="1" t="s">
        <v>25</v>
      </c>
    </row>
    <row r="16" spans="3:13" x14ac:dyDescent="0.3">
      <c r="C16" s="1" t="s">
        <v>62</v>
      </c>
      <c r="D16" s="1" t="s">
        <v>63</v>
      </c>
      <c r="E16" s="1" t="s">
        <v>64</v>
      </c>
      <c r="F16" s="1" t="s">
        <v>41</v>
      </c>
      <c r="G16" s="3">
        <v>40</v>
      </c>
      <c r="H16" s="1">
        <v>4</v>
      </c>
      <c r="I16" s="1">
        <v>160</v>
      </c>
      <c r="J16" s="1" t="s">
        <v>65</v>
      </c>
      <c r="K16" s="1" t="s">
        <v>34</v>
      </c>
      <c r="L16" s="1" t="s">
        <v>35</v>
      </c>
      <c r="M16" s="1" t="s">
        <v>46</v>
      </c>
    </row>
    <row r="17" spans="3:13" x14ac:dyDescent="0.3">
      <c r="C17" s="1" t="s">
        <v>66</v>
      </c>
      <c r="D17" s="1" t="s">
        <v>67</v>
      </c>
      <c r="E17" s="1" t="s">
        <v>68</v>
      </c>
      <c r="F17" s="1" t="s">
        <v>22</v>
      </c>
      <c r="G17" s="3">
        <v>800</v>
      </c>
      <c r="H17" s="1">
        <v>2</v>
      </c>
      <c r="I17" s="1">
        <v>1600</v>
      </c>
      <c r="J17" s="1" t="s">
        <v>69</v>
      </c>
      <c r="K17" s="1" t="s">
        <v>24</v>
      </c>
      <c r="L17" s="1" t="s">
        <v>70</v>
      </c>
      <c r="M17" s="1" t="s">
        <v>25</v>
      </c>
    </row>
    <row r="18" spans="3:13" x14ac:dyDescent="0.3">
      <c r="C18" s="1" t="s">
        <v>71</v>
      </c>
      <c r="D18" s="1" t="s">
        <v>72</v>
      </c>
      <c r="E18" s="1" t="s">
        <v>73</v>
      </c>
      <c r="F18" s="1" t="s">
        <v>74</v>
      </c>
      <c r="G18" s="3">
        <v>600</v>
      </c>
      <c r="H18" s="1">
        <v>3</v>
      </c>
      <c r="I18" s="1">
        <v>1800</v>
      </c>
      <c r="J18" s="1" t="s">
        <v>65</v>
      </c>
      <c r="K18" s="1" t="s">
        <v>51</v>
      </c>
      <c r="L18" s="1" t="s">
        <v>35</v>
      </c>
      <c r="M18" s="1" t="s">
        <v>18</v>
      </c>
    </row>
    <row r="19" spans="3:13" x14ac:dyDescent="0.3">
      <c r="C19" s="1" t="s">
        <v>75</v>
      </c>
      <c r="D19" s="1" t="s">
        <v>76</v>
      </c>
      <c r="E19" s="1" t="s">
        <v>38</v>
      </c>
      <c r="F19" s="1" t="s">
        <v>22</v>
      </c>
      <c r="G19" s="3">
        <v>150</v>
      </c>
      <c r="H19" s="1">
        <v>4</v>
      </c>
      <c r="I19" s="1">
        <v>600</v>
      </c>
      <c r="J19" s="1" t="s">
        <v>28</v>
      </c>
      <c r="K19" s="1" t="s">
        <v>77</v>
      </c>
      <c r="L19" s="1" t="s">
        <v>35</v>
      </c>
      <c r="M19" s="1" t="s">
        <v>46</v>
      </c>
    </row>
    <row r="20" spans="3:13" x14ac:dyDescent="0.3">
      <c r="C20" s="1" t="s">
        <v>78</v>
      </c>
      <c r="D20" s="1" t="s">
        <v>79</v>
      </c>
      <c r="E20" s="1" t="s">
        <v>80</v>
      </c>
      <c r="F20" s="1" t="s">
        <v>74</v>
      </c>
      <c r="G20" s="3">
        <v>1200</v>
      </c>
      <c r="H20" s="1">
        <v>1</v>
      </c>
      <c r="I20" s="1">
        <v>1200</v>
      </c>
      <c r="J20" s="1" t="s">
        <v>28</v>
      </c>
      <c r="K20" s="1" t="s">
        <v>54</v>
      </c>
      <c r="L20" s="1" t="s">
        <v>35</v>
      </c>
      <c r="M20" s="1" t="s">
        <v>18</v>
      </c>
    </row>
    <row r="21" spans="3:13" x14ac:dyDescent="0.3">
      <c r="C21" s="1" t="s">
        <v>81</v>
      </c>
      <c r="D21" s="1" t="s">
        <v>82</v>
      </c>
      <c r="E21" s="1" t="s">
        <v>40</v>
      </c>
      <c r="F21" s="1" t="s">
        <v>41</v>
      </c>
      <c r="G21" s="3">
        <v>20</v>
      </c>
      <c r="H21" s="1">
        <v>1</v>
      </c>
      <c r="I21" s="1">
        <v>20</v>
      </c>
      <c r="J21" s="1" t="s">
        <v>15</v>
      </c>
      <c r="K21" s="1" t="s">
        <v>16</v>
      </c>
      <c r="L21" s="1" t="s">
        <v>30</v>
      </c>
      <c r="M21" s="1" t="s">
        <v>46</v>
      </c>
    </row>
    <row r="22" spans="3:13" x14ac:dyDescent="0.3">
      <c r="C22" s="1" t="s">
        <v>83</v>
      </c>
      <c r="D22" s="1" t="s">
        <v>84</v>
      </c>
      <c r="E22" s="1" t="s">
        <v>49</v>
      </c>
      <c r="F22" s="1" t="s">
        <v>22</v>
      </c>
      <c r="G22" s="3">
        <v>500</v>
      </c>
      <c r="H22" s="1">
        <v>2</v>
      </c>
      <c r="I22" s="1">
        <v>1000</v>
      </c>
      <c r="J22" s="1" t="s">
        <v>65</v>
      </c>
      <c r="K22" s="1" t="s">
        <v>85</v>
      </c>
      <c r="L22" s="1" t="s">
        <v>30</v>
      </c>
      <c r="M22" s="1" t="s">
        <v>46</v>
      </c>
    </row>
    <row r="23" spans="3:13" x14ac:dyDescent="0.3">
      <c r="C23" s="1" t="s">
        <v>86</v>
      </c>
      <c r="D23" s="1" t="s">
        <v>87</v>
      </c>
      <c r="E23" s="1" t="s">
        <v>13</v>
      </c>
      <c r="F23" s="1" t="s">
        <v>14</v>
      </c>
      <c r="G23" s="3">
        <v>60</v>
      </c>
      <c r="H23" s="1">
        <v>3</v>
      </c>
      <c r="I23" s="1">
        <v>180</v>
      </c>
      <c r="J23" s="1" t="s">
        <v>33</v>
      </c>
      <c r="K23" s="1" t="s">
        <v>44</v>
      </c>
      <c r="L23" s="1" t="s">
        <v>35</v>
      </c>
      <c r="M23" s="1" t="s">
        <v>46</v>
      </c>
    </row>
    <row r="24" spans="3:13" x14ac:dyDescent="0.3">
      <c r="C24" s="1" t="s">
        <v>88</v>
      </c>
      <c r="D24" s="1" t="s">
        <v>89</v>
      </c>
      <c r="E24" s="1" t="s">
        <v>21</v>
      </c>
      <c r="F24" s="1" t="s">
        <v>22</v>
      </c>
      <c r="G24" s="3">
        <v>100</v>
      </c>
      <c r="H24" s="1">
        <v>4</v>
      </c>
      <c r="I24" s="1">
        <v>400</v>
      </c>
      <c r="J24" s="1" t="s">
        <v>33</v>
      </c>
      <c r="K24" s="1" t="s">
        <v>77</v>
      </c>
      <c r="L24" s="1" t="s">
        <v>17</v>
      </c>
      <c r="M24" s="1" t="s">
        <v>25</v>
      </c>
    </row>
    <row r="25" spans="3:13" x14ac:dyDescent="0.3">
      <c r="C25" s="1" t="s">
        <v>90</v>
      </c>
      <c r="D25" s="1" t="s">
        <v>91</v>
      </c>
      <c r="E25" s="1" t="s">
        <v>21</v>
      </c>
      <c r="F25" s="1" t="s">
        <v>22</v>
      </c>
      <c r="G25" s="3">
        <v>100</v>
      </c>
      <c r="H25" s="1">
        <v>3</v>
      </c>
      <c r="I25" s="1">
        <v>300</v>
      </c>
      <c r="J25" s="1" t="s">
        <v>92</v>
      </c>
      <c r="K25" s="1" t="s">
        <v>51</v>
      </c>
      <c r="L25" s="1" t="s">
        <v>17</v>
      </c>
      <c r="M25" s="1" t="s">
        <v>18</v>
      </c>
    </row>
    <row r="26" spans="3:13" x14ac:dyDescent="0.3">
      <c r="C26" s="1" t="s">
        <v>93</v>
      </c>
      <c r="D26" s="1" t="s">
        <v>89</v>
      </c>
      <c r="E26" s="1" t="s">
        <v>80</v>
      </c>
      <c r="F26" s="1" t="s">
        <v>74</v>
      </c>
      <c r="G26" s="3">
        <v>1200</v>
      </c>
      <c r="H26" s="1">
        <v>4</v>
      </c>
      <c r="I26" s="1">
        <v>4800</v>
      </c>
      <c r="J26" s="1" t="s">
        <v>33</v>
      </c>
      <c r="K26" s="1" t="s">
        <v>44</v>
      </c>
      <c r="L26" s="1" t="s">
        <v>35</v>
      </c>
      <c r="M26" s="1" t="s">
        <v>25</v>
      </c>
    </row>
    <row r="27" spans="3:13" x14ac:dyDescent="0.3">
      <c r="C27" s="1" t="s">
        <v>94</v>
      </c>
      <c r="D27" s="1" t="s">
        <v>95</v>
      </c>
      <c r="E27" s="1" t="s">
        <v>59</v>
      </c>
      <c r="F27" s="1" t="s">
        <v>60</v>
      </c>
      <c r="G27" s="3">
        <v>15</v>
      </c>
      <c r="H27" s="1">
        <v>1</v>
      </c>
      <c r="I27" s="1">
        <v>15</v>
      </c>
      <c r="J27" s="1" t="s">
        <v>15</v>
      </c>
      <c r="K27" s="1" t="s">
        <v>44</v>
      </c>
      <c r="L27" s="1" t="s">
        <v>35</v>
      </c>
      <c r="M27" s="1" t="s">
        <v>25</v>
      </c>
    </row>
    <row r="28" spans="3:13" x14ac:dyDescent="0.3">
      <c r="C28" s="1" t="s">
        <v>96</v>
      </c>
      <c r="D28" s="1" t="s">
        <v>97</v>
      </c>
      <c r="E28" s="1" t="s">
        <v>80</v>
      </c>
      <c r="F28" s="1" t="s">
        <v>74</v>
      </c>
      <c r="G28" s="3">
        <v>1200</v>
      </c>
      <c r="H28" s="1">
        <v>3</v>
      </c>
      <c r="I28" s="1">
        <v>3600</v>
      </c>
      <c r="J28" s="1" t="s">
        <v>92</v>
      </c>
      <c r="K28" s="1" t="s">
        <v>34</v>
      </c>
      <c r="L28" s="1" t="s">
        <v>35</v>
      </c>
      <c r="M28" s="1" t="s">
        <v>18</v>
      </c>
    </row>
    <row r="29" spans="3:13" x14ac:dyDescent="0.3">
      <c r="C29" s="1" t="s">
        <v>98</v>
      </c>
      <c r="D29" s="1" t="s">
        <v>48</v>
      </c>
      <c r="E29" s="1" t="s">
        <v>59</v>
      </c>
      <c r="F29" s="1" t="s">
        <v>60</v>
      </c>
      <c r="G29" s="3">
        <v>15</v>
      </c>
      <c r="H29" s="1">
        <v>5</v>
      </c>
      <c r="I29" s="1">
        <v>75</v>
      </c>
      <c r="J29" s="1" t="s">
        <v>50</v>
      </c>
      <c r="K29" s="1" t="s">
        <v>77</v>
      </c>
      <c r="L29" s="1" t="s">
        <v>30</v>
      </c>
      <c r="M29" s="1" t="s">
        <v>46</v>
      </c>
    </row>
    <row r="30" spans="3:13" x14ac:dyDescent="0.3">
      <c r="C30" s="1" t="s">
        <v>99</v>
      </c>
      <c r="D30" s="1" t="s">
        <v>100</v>
      </c>
      <c r="E30" s="1" t="s">
        <v>73</v>
      </c>
      <c r="F30" s="1" t="s">
        <v>74</v>
      </c>
      <c r="G30" s="3">
        <v>600</v>
      </c>
      <c r="H30" s="1">
        <v>1</v>
      </c>
      <c r="I30" s="1">
        <v>600</v>
      </c>
      <c r="J30" s="1" t="s">
        <v>33</v>
      </c>
      <c r="K30" s="1" t="s">
        <v>54</v>
      </c>
      <c r="L30" s="1" t="s">
        <v>17</v>
      </c>
      <c r="M30" s="1" t="s">
        <v>18</v>
      </c>
    </row>
    <row r="31" spans="3:13" x14ac:dyDescent="0.3">
      <c r="C31" s="1" t="s">
        <v>101</v>
      </c>
      <c r="D31" s="1" t="s">
        <v>102</v>
      </c>
      <c r="E31" s="1" t="s">
        <v>40</v>
      </c>
      <c r="F31" s="1" t="s">
        <v>41</v>
      </c>
      <c r="G31" s="3">
        <v>20</v>
      </c>
      <c r="H31" s="1">
        <v>1</v>
      </c>
      <c r="I31" s="1">
        <v>20</v>
      </c>
      <c r="J31" s="1" t="s">
        <v>69</v>
      </c>
      <c r="K31" s="1" t="s">
        <v>16</v>
      </c>
      <c r="L31" s="1" t="s">
        <v>30</v>
      </c>
      <c r="M31" s="1" t="s">
        <v>25</v>
      </c>
    </row>
    <row r="32" spans="3:13" x14ac:dyDescent="0.3">
      <c r="C32" s="1" t="s">
        <v>103</v>
      </c>
      <c r="D32" s="1" t="s">
        <v>104</v>
      </c>
      <c r="E32" s="1" t="s">
        <v>21</v>
      </c>
      <c r="F32" s="1" t="s">
        <v>22</v>
      </c>
      <c r="G32" s="3">
        <v>100</v>
      </c>
      <c r="H32" s="1">
        <v>1</v>
      </c>
      <c r="I32" s="1">
        <v>100</v>
      </c>
      <c r="J32" s="1" t="s">
        <v>105</v>
      </c>
      <c r="K32" s="1" t="s">
        <v>106</v>
      </c>
      <c r="L32" s="1" t="s">
        <v>30</v>
      </c>
      <c r="M32" s="1" t="s">
        <v>46</v>
      </c>
    </row>
    <row r="33" spans="3:13" x14ac:dyDescent="0.3">
      <c r="C33" s="1" t="s">
        <v>107</v>
      </c>
      <c r="D33" s="1" t="s">
        <v>108</v>
      </c>
      <c r="E33" s="1" t="s">
        <v>49</v>
      </c>
      <c r="F33" s="1" t="s">
        <v>22</v>
      </c>
      <c r="G33" s="3">
        <v>500</v>
      </c>
      <c r="H33" s="1">
        <v>1</v>
      </c>
      <c r="I33" s="1">
        <v>500</v>
      </c>
      <c r="J33" s="1" t="s">
        <v>50</v>
      </c>
      <c r="K33" s="1" t="s">
        <v>29</v>
      </c>
      <c r="L33" s="1" t="s">
        <v>35</v>
      </c>
      <c r="M33" s="1" t="s">
        <v>18</v>
      </c>
    </row>
    <row r="34" spans="3:13" x14ac:dyDescent="0.3">
      <c r="C34" s="1" t="s">
        <v>109</v>
      </c>
      <c r="D34" s="1" t="s">
        <v>84</v>
      </c>
      <c r="E34" s="1" t="s">
        <v>73</v>
      </c>
      <c r="F34" s="1" t="s">
        <v>74</v>
      </c>
      <c r="G34" s="3">
        <v>600</v>
      </c>
      <c r="H34" s="1">
        <v>3</v>
      </c>
      <c r="I34" s="1">
        <v>1800</v>
      </c>
      <c r="J34" s="1" t="s">
        <v>23</v>
      </c>
      <c r="K34" s="1" t="s">
        <v>34</v>
      </c>
      <c r="L34" s="1" t="s">
        <v>70</v>
      </c>
      <c r="M34" s="1" t="s">
        <v>18</v>
      </c>
    </row>
    <row r="35" spans="3:13" x14ac:dyDescent="0.3">
      <c r="C35" s="1" t="s">
        <v>110</v>
      </c>
      <c r="D35" s="1" t="s">
        <v>97</v>
      </c>
      <c r="E35" s="1" t="s">
        <v>49</v>
      </c>
      <c r="F35" s="1" t="s">
        <v>22</v>
      </c>
      <c r="G35" s="3">
        <v>500</v>
      </c>
      <c r="H35" s="1">
        <v>1</v>
      </c>
      <c r="I35" s="1">
        <v>500</v>
      </c>
      <c r="J35" s="1" t="s">
        <v>28</v>
      </c>
      <c r="K35" s="1" t="s">
        <v>44</v>
      </c>
      <c r="L35" s="1" t="s">
        <v>70</v>
      </c>
      <c r="M35" s="1" t="s">
        <v>25</v>
      </c>
    </row>
    <row r="36" spans="3:13" x14ac:dyDescent="0.3">
      <c r="C36" s="1" t="s">
        <v>111</v>
      </c>
      <c r="D36" s="1" t="s">
        <v>37</v>
      </c>
      <c r="E36" s="1" t="s">
        <v>49</v>
      </c>
      <c r="F36" s="1" t="s">
        <v>22</v>
      </c>
      <c r="G36" s="3">
        <v>500</v>
      </c>
      <c r="H36" s="1">
        <v>4</v>
      </c>
      <c r="I36" s="1">
        <v>2000</v>
      </c>
      <c r="J36" s="1" t="s">
        <v>65</v>
      </c>
      <c r="K36" s="1" t="s">
        <v>77</v>
      </c>
      <c r="L36" s="1" t="s">
        <v>45</v>
      </c>
      <c r="M36" s="1" t="s">
        <v>25</v>
      </c>
    </row>
    <row r="37" spans="3:13" x14ac:dyDescent="0.3">
      <c r="C37" s="1" t="s">
        <v>112</v>
      </c>
      <c r="D37" s="1" t="s">
        <v>113</v>
      </c>
      <c r="E37" s="1" t="s">
        <v>59</v>
      </c>
      <c r="F37" s="1" t="s">
        <v>60</v>
      </c>
      <c r="G37" s="3">
        <v>15</v>
      </c>
      <c r="H37" s="1">
        <v>1</v>
      </c>
      <c r="I37" s="1">
        <v>15</v>
      </c>
      <c r="J37" s="1" t="s">
        <v>33</v>
      </c>
      <c r="K37" s="1" t="s">
        <v>16</v>
      </c>
      <c r="L37" s="1" t="s">
        <v>17</v>
      </c>
      <c r="M37" s="1" t="s">
        <v>18</v>
      </c>
    </row>
    <row r="38" spans="3:13" x14ac:dyDescent="0.3">
      <c r="C38" s="1" t="s">
        <v>114</v>
      </c>
      <c r="D38" s="1" t="s">
        <v>115</v>
      </c>
      <c r="E38" s="1" t="s">
        <v>40</v>
      </c>
      <c r="F38" s="1" t="s">
        <v>41</v>
      </c>
      <c r="G38" s="3">
        <v>20</v>
      </c>
      <c r="H38" s="1">
        <v>5</v>
      </c>
      <c r="I38" s="1">
        <v>100</v>
      </c>
      <c r="J38" s="1" t="s">
        <v>105</v>
      </c>
      <c r="K38" s="1" t="s">
        <v>16</v>
      </c>
      <c r="L38" s="1" t="s">
        <v>35</v>
      </c>
      <c r="M38" s="1" t="s">
        <v>25</v>
      </c>
    </row>
    <row r="39" spans="3:13" x14ac:dyDescent="0.3">
      <c r="C39" s="1" t="s">
        <v>116</v>
      </c>
      <c r="D39" s="1" t="s">
        <v>115</v>
      </c>
      <c r="E39" s="1" t="s">
        <v>68</v>
      </c>
      <c r="F39" s="1" t="s">
        <v>22</v>
      </c>
      <c r="G39" s="3">
        <v>800</v>
      </c>
      <c r="H39" s="1">
        <v>3</v>
      </c>
      <c r="I39" s="1">
        <v>2400</v>
      </c>
      <c r="J39" s="1" t="s">
        <v>15</v>
      </c>
      <c r="K39" s="1" t="s">
        <v>29</v>
      </c>
      <c r="L39" s="1" t="s">
        <v>30</v>
      </c>
      <c r="M39" s="1" t="s">
        <v>46</v>
      </c>
    </row>
    <row r="40" spans="3:13" x14ac:dyDescent="0.3">
      <c r="C40" s="1" t="s">
        <v>117</v>
      </c>
      <c r="D40" s="1" t="s">
        <v>118</v>
      </c>
      <c r="E40" s="1" t="s">
        <v>80</v>
      </c>
      <c r="F40" s="1" t="s">
        <v>74</v>
      </c>
      <c r="G40" s="3">
        <v>1200</v>
      </c>
      <c r="H40" s="1">
        <v>2</v>
      </c>
      <c r="I40" s="1">
        <v>2400</v>
      </c>
      <c r="J40" s="1" t="s">
        <v>50</v>
      </c>
      <c r="K40" s="1" t="s">
        <v>54</v>
      </c>
      <c r="L40" s="1" t="s">
        <v>45</v>
      </c>
      <c r="M40" s="1" t="s">
        <v>18</v>
      </c>
    </row>
    <row r="41" spans="3:13" x14ac:dyDescent="0.3">
      <c r="C41" s="1" t="s">
        <v>119</v>
      </c>
      <c r="D41" s="1" t="s">
        <v>120</v>
      </c>
      <c r="E41" s="1" t="s">
        <v>21</v>
      </c>
      <c r="F41" s="1" t="s">
        <v>22</v>
      </c>
      <c r="G41" s="3">
        <v>100</v>
      </c>
      <c r="H41" s="1">
        <v>3</v>
      </c>
      <c r="I41" s="1">
        <v>300</v>
      </c>
      <c r="J41" s="1" t="s">
        <v>65</v>
      </c>
      <c r="K41" s="1" t="s">
        <v>16</v>
      </c>
      <c r="L41" s="1" t="s">
        <v>17</v>
      </c>
      <c r="M41" s="1" t="s">
        <v>18</v>
      </c>
    </row>
    <row r="42" spans="3:13" x14ac:dyDescent="0.3">
      <c r="C42" s="1" t="s">
        <v>121</v>
      </c>
      <c r="D42" s="1" t="s">
        <v>122</v>
      </c>
      <c r="E42" s="1" t="s">
        <v>68</v>
      </c>
      <c r="F42" s="1" t="s">
        <v>22</v>
      </c>
      <c r="G42" s="3">
        <v>800</v>
      </c>
      <c r="H42" s="1">
        <v>3</v>
      </c>
      <c r="I42" s="1">
        <v>2400</v>
      </c>
      <c r="J42" s="1" t="s">
        <v>33</v>
      </c>
      <c r="K42" s="1" t="s">
        <v>106</v>
      </c>
      <c r="L42" s="1" t="s">
        <v>30</v>
      </c>
      <c r="M42" s="1" t="s">
        <v>46</v>
      </c>
    </row>
    <row r="43" spans="3:13" x14ac:dyDescent="0.3">
      <c r="C43" s="1" t="s">
        <v>123</v>
      </c>
      <c r="D43" s="1" t="s">
        <v>48</v>
      </c>
      <c r="E43" s="1" t="s">
        <v>68</v>
      </c>
      <c r="F43" s="1" t="s">
        <v>22</v>
      </c>
      <c r="G43" s="3">
        <v>800</v>
      </c>
      <c r="H43" s="1">
        <v>2</v>
      </c>
      <c r="I43" s="1">
        <v>1600</v>
      </c>
      <c r="J43" s="1" t="s">
        <v>33</v>
      </c>
      <c r="K43" s="1" t="s">
        <v>24</v>
      </c>
      <c r="L43" s="1" t="s">
        <v>45</v>
      </c>
      <c r="M43" s="1" t="s">
        <v>46</v>
      </c>
    </row>
    <row r="44" spans="3:13" x14ac:dyDescent="0.3">
      <c r="C44" s="1" t="s">
        <v>124</v>
      </c>
      <c r="D44" s="1" t="s">
        <v>122</v>
      </c>
      <c r="E44" s="1" t="s">
        <v>38</v>
      </c>
      <c r="F44" s="1" t="s">
        <v>22</v>
      </c>
      <c r="G44" s="3">
        <v>150</v>
      </c>
      <c r="H44" s="1">
        <v>1</v>
      </c>
      <c r="I44" s="1">
        <v>150</v>
      </c>
      <c r="J44" s="1" t="s">
        <v>23</v>
      </c>
      <c r="K44" s="1" t="s">
        <v>77</v>
      </c>
      <c r="L44" s="1" t="s">
        <v>70</v>
      </c>
      <c r="M44" s="1" t="s">
        <v>25</v>
      </c>
    </row>
    <row r="45" spans="3:13" x14ac:dyDescent="0.3">
      <c r="C45" s="1" t="s">
        <v>125</v>
      </c>
      <c r="D45" s="1" t="s">
        <v>76</v>
      </c>
      <c r="E45" s="1" t="s">
        <v>59</v>
      </c>
      <c r="F45" s="1" t="s">
        <v>60</v>
      </c>
      <c r="G45" s="3">
        <v>15</v>
      </c>
      <c r="H45" s="1">
        <v>1</v>
      </c>
      <c r="I45" s="1">
        <v>15</v>
      </c>
      <c r="J45" s="1" t="s">
        <v>105</v>
      </c>
      <c r="K45" s="1" t="s">
        <v>51</v>
      </c>
      <c r="L45" s="1" t="s">
        <v>35</v>
      </c>
      <c r="M45" s="1" t="s">
        <v>18</v>
      </c>
    </row>
    <row r="46" spans="3:13" x14ac:dyDescent="0.3">
      <c r="C46" s="1" t="s">
        <v>126</v>
      </c>
      <c r="D46" s="1" t="s">
        <v>127</v>
      </c>
      <c r="E46" s="1" t="s">
        <v>21</v>
      </c>
      <c r="F46" s="1" t="s">
        <v>22</v>
      </c>
      <c r="G46" s="3">
        <v>100</v>
      </c>
      <c r="H46" s="1">
        <v>3</v>
      </c>
      <c r="I46" s="1">
        <v>300</v>
      </c>
      <c r="J46" s="1" t="s">
        <v>105</v>
      </c>
      <c r="K46" s="1" t="s">
        <v>106</v>
      </c>
      <c r="L46" s="1" t="s">
        <v>30</v>
      </c>
      <c r="M46" s="1" t="s">
        <v>18</v>
      </c>
    </row>
    <row r="47" spans="3:13" x14ac:dyDescent="0.3">
      <c r="C47" s="1" t="s">
        <v>128</v>
      </c>
      <c r="D47" s="1" t="s">
        <v>129</v>
      </c>
      <c r="E47" s="1" t="s">
        <v>40</v>
      </c>
      <c r="F47" s="1" t="s">
        <v>41</v>
      </c>
      <c r="G47" s="3">
        <v>20</v>
      </c>
      <c r="H47" s="1">
        <v>4</v>
      </c>
      <c r="I47" s="1">
        <v>80</v>
      </c>
      <c r="J47" s="1" t="s">
        <v>105</v>
      </c>
      <c r="K47" s="1" t="s">
        <v>29</v>
      </c>
      <c r="L47" s="1" t="s">
        <v>35</v>
      </c>
      <c r="M47" s="1" t="s">
        <v>25</v>
      </c>
    </row>
    <row r="48" spans="3:13" x14ac:dyDescent="0.3">
      <c r="C48" s="1" t="s">
        <v>130</v>
      </c>
      <c r="D48" s="1" t="s">
        <v>97</v>
      </c>
      <c r="E48" s="1" t="s">
        <v>38</v>
      </c>
      <c r="F48" s="1" t="s">
        <v>22</v>
      </c>
      <c r="G48" s="3">
        <v>150</v>
      </c>
      <c r="H48" s="1">
        <v>1</v>
      </c>
      <c r="I48" s="1">
        <v>150</v>
      </c>
      <c r="J48" s="1" t="s">
        <v>92</v>
      </c>
      <c r="K48" s="1" t="s">
        <v>44</v>
      </c>
      <c r="L48" s="1" t="s">
        <v>17</v>
      </c>
      <c r="M48" s="1" t="s">
        <v>25</v>
      </c>
    </row>
    <row r="49" spans="3:13" x14ac:dyDescent="0.3">
      <c r="C49" s="1" t="s">
        <v>131</v>
      </c>
      <c r="D49" s="1" t="s">
        <v>132</v>
      </c>
      <c r="E49" s="1" t="s">
        <v>80</v>
      </c>
      <c r="F49" s="1" t="s">
        <v>74</v>
      </c>
      <c r="G49" s="3">
        <v>1200</v>
      </c>
      <c r="H49" s="1">
        <v>3</v>
      </c>
      <c r="I49" s="1">
        <v>3600</v>
      </c>
      <c r="J49" s="1" t="s">
        <v>69</v>
      </c>
      <c r="K49" s="1" t="s">
        <v>16</v>
      </c>
      <c r="L49" s="1" t="s">
        <v>35</v>
      </c>
      <c r="M49" s="1" t="s">
        <v>25</v>
      </c>
    </row>
    <row r="50" spans="3:13" x14ac:dyDescent="0.3">
      <c r="C50" s="1" t="s">
        <v>133</v>
      </c>
      <c r="D50" s="1" t="s">
        <v>134</v>
      </c>
      <c r="E50" s="1" t="s">
        <v>13</v>
      </c>
      <c r="F50" s="1" t="s">
        <v>14</v>
      </c>
      <c r="G50" s="3">
        <v>60</v>
      </c>
      <c r="H50" s="1">
        <v>2</v>
      </c>
      <c r="I50" s="1">
        <v>120</v>
      </c>
      <c r="J50" s="1" t="s">
        <v>61</v>
      </c>
      <c r="K50" s="1" t="s">
        <v>44</v>
      </c>
      <c r="L50" s="1" t="s">
        <v>17</v>
      </c>
      <c r="M50" s="1" t="s">
        <v>18</v>
      </c>
    </row>
    <row r="51" spans="3:13" x14ac:dyDescent="0.3">
      <c r="C51" s="1" t="s">
        <v>135</v>
      </c>
      <c r="D51" s="1" t="s">
        <v>122</v>
      </c>
      <c r="E51" s="1" t="s">
        <v>40</v>
      </c>
      <c r="F51" s="1" t="s">
        <v>41</v>
      </c>
      <c r="G51" s="3">
        <v>20</v>
      </c>
      <c r="H51" s="1">
        <v>2</v>
      </c>
      <c r="I51" s="1">
        <v>40</v>
      </c>
      <c r="J51" s="1" t="s">
        <v>92</v>
      </c>
      <c r="K51" s="1" t="s">
        <v>51</v>
      </c>
      <c r="L51" s="1" t="s">
        <v>70</v>
      </c>
      <c r="M51" s="1" t="s">
        <v>18</v>
      </c>
    </row>
    <row r="52" spans="3:13" x14ac:dyDescent="0.3">
      <c r="C52" s="1" t="s">
        <v>136</v>
      </c>
      <c r="D52" s="1" t="s">
        <v>137</v>
      </c>
      <c r="E52" s="1" t="s">
        <v>40</v>
      </c>
      <c r="F52" s="1" t="s">
        <v>41</v>
      </c>
      <c r="G52" s="3">
        <v>20</v>
      </c>
      <c r="H52" s="1">
        <v>5</v>
      </c>
      <c r="I52" s="1">
        <v>100</v>
      </c>
      <c r="J52" s="1" t="s">
        <v>105</v>
      </c>
      <c r="K52" s="1" t="s">
        <v>29</v>
      </c>
      <c r="L52" s="1" t="s">
        <v>30</v>
      </c>
      <c r="M52" s="1" t="s">
        <v>46</v>
      </c>
    </row>
    <row r="53" spans="3:13" x14ac:dyDescent="0.3">
      <c r="C53" s="1" t="s">
        <v>138</v>
      </c>
      <c r="D53" s="1" t="s">
        <v>139</v>
      </c>
      <c r="E53" s="1" t="s">
        <v>49</v>
      </c>
      <c r="F53" s="1" t="s">
        <v>22</v>
      </c>
      <c r="G53" s="3">
        <v>500</v>
      </c>
      <c r="H53" s="1">
        <v>4</v>
      </c>
      <c r="I53" s="1">
        <v>2000</v>
      </c>
      <c r="J53" s="1" t="s">
        <v>15</v>
      </c>
      <c r="K53" s="1" t="s">
        <v>106</v>
      </c>
      <c r="L53" s="1" t="s">
        <v>17</v>
      </c>
      <c r="M53" s="1" t="s">
        <v>46</v>
      </c>
    </row>
    <row r="54" spans="3:13" x14ac:dyDescent="0.3">
      <c r="C54" s="1" t="s">
        <v>140</v>
      </c>
      <c r="D54" s="1" t="s">
        <v>12</v>
      </c>
      <c r="E54" s="1" t="s">
        <v>64</v>
      </c>
      <c r="F54" s="1" t="s">
        <v>41</v>
      </c>
      <c r="G54" s="3">
        <v>40</v>
      </c>
      <c r="H54" s="1">
        <v>3</v>
      </c>
      <c r="I54" s="1">
        <v>120</v>
      </c>
      <c r="J54" s="1" t="s">
        <v>28</v>
      </c>
      <c r="K54" s="1" t="s">
        <v>54</v>
      </c>
      <c r="L54" s="1" t="s">
        <v>70</v>
      </c>
      <c r="M54" s="1" t="s">
        <v>46</v>
      </c>
    </row>
    <row r="55" spans="3:13" x14ac:dyDescent="0.3">
      <c r="C55" s="1" t="s">
        <v>141</v>
      </c>
      <c r="D55" s="1" t="s">
        <v>32</v>
      </c>
      <c r="E55" s="1" t="s">
        <v>59</v>
      </c>
      <c r="F55" s="1" t="s">
        <v>60</v>
      </c>
      <c r="G55" s="3">
        <v>15</v>
      </c>
      <c r="H55" s="1">
        <v>1</v>
      </c>
      <c r="I55" s="1">
        <v>15</v>
      </c>
      <c r="J55" s="1" t="s">
        <v>15</v>
      </c>
      <c r="K55" s="1" t="s">
        <v>44</v>
      </c>
      <c r="L55" s="1" t="s">
        <v>70</v>
      </c>
      <c r="M55" s="1" t="s">
        <v>18</v>
      </c>
    </row>
    <row r="56" spans="3:13" x14ac:dyDescent="0.3">
      <c r="C56" s="1" t="s">
        <v>142</v>
      </c>
      <c r="D56" s="1" t="s">
        <v>143</v>
      </c>
      <c r="E56" s="1" t="s">
        <v>68</v>
      </c>
      <c r="F56" s="1" t="s">
        <v>22</v>
      </c>
      <c r="G56" s="3">
        <v>800</v>
      </c>
      <c r="H56" s="1">
        <v>3</v>
      </c>
      <c r="I56" s="1">
        <v>2400</v>
      </c>
      <c r="J56" s="1" t="s">
        <v>28</v>
      </c>
      <c r="K56" s="1" t="s">
        <v>24</v>
      </c>
      <c r="L56" s="1" t="s">
        <v>35</v>
      </c>
      <c r="M56" s="1" t="s">
        <v>25</v>
      </c>
    </row>
    <row r="57" spans="3:13" x14ac:dyDescent="0.3">
      <c r="C57" s="1" t="s">
        <v>144</v>
      </c>
      <c r="D57" s="1" t="s">
        <v>97</v>
      </c>
      <c r="E57" s="1" t="s">
        <v>13</v>
      </c>
      <c r="F57" s="1" t="s">
        <v>14</v>
      </c>
      <c r="G57" s="3">
        <v>60</v>
      </c>
      <c r="H57" s="1">
        <v>4</v>
      </c>
      <c r="I57" s="1">
        <v>240</v>
      </c>
      <c r="J57" s="1" t="s">
        <v>23</v>
      </c>
      <c r="K57" s="1" t="s">
        <v>85</v>
      </c>
      <c r="L57" s="1" t="s">
        <v>45</v>
      </c>
      <c r="M57" s="1" t="s">
        <v>46</v>
      </c>
    </row>
    <row r="58" spans="3:13" x14ac:dyDescent="0.3">
      <c r="C58" s="1" t="s">
        <v>145</v>
      </c>
      <c r="D58" s="1" t="s">
        <v>132</v>
      </c>
      <c r="E58" s="1" t="s">
        <v>38</v>
      </c>
      <c r="F58" s="1" t="s">
        <v>22</v>
      </c>
      <c r="G58" s="3">
        <v>150</v>
      </c>
      <c r="H58" s="1">
        <v>3</v>
      </c>
      <c r="I58" s="1">
        <v>450</v>
      </c>
      <c r="J58" s="1" t="s">
        <v>61</v>
      </c>
      <c r="K58" s="1" t="s">
        <v>54</v>
      </c>
      <c r="L58" s="1" t="s">
        <v>70</v>
      </c>
      <c r="M58" s="1" t="s">
        <v>25</v>
      </c>
    </row>
    <row r="59" spans="3:13" x14ac:dyDescent="0.3">
      <c r="C59" s="1" t="s">
        <v>146</v>
      </c>
      <c r="D59" s="1" t="s">
        <v>132</v>
      </c>
      <c r="E59" s="1" t="s">
        <v>64</v>
      </c>
      <c r="F59" s="1" t="s">
        <v>41</v>
      </c>
      <c r="G59" s="3">
        <v>40</v>
      </c>
      <c r="H59" s="1">
        <v>2</v>
      </c>
      <c r="I59" s="1">
        <v>80</v>
      </c>
      <c r="J59" s="1" t="s">
        <v>50</v>
      </c>
      <c r="K59" s="1" t="s">
        <v>34</v>
      </c>
      <c r="L59" s="1" t="s">
        <v>45</v>
      </c>
      <c r="M59" s="1" t="s">
        <v>46</v>
      </c>
    </row>
    <row r="60" spans="3:13" x14ac:dyDescent="0.3">
      <c r="C60" s="1" t="s">
        <v>147</v>
      </c>
      <c r="D60" s="1" t="s">
        <v>148</v>
      </c>
      <c r="E60" s="1" t="s">
        <v>38</v>
      </c>
      <c r="F60" s="1" t="s">
        <v>22</v>
      </c>
      <c r="G60" s="3">
        <v>150</v>
      </c>
      <c r="H60" s="1">
        <v>2</v>
      </c>
      <c r="I60" s="1">
        <v>300</v>
      </c>
      <c r="J60" s="1" t="s">
        <v>15</v>
      </c>
      <c r="K60" s="1" t="s">
        <v>34</v>
      </c>
      <c r="L60" s="1" t="s">
        <v>35</v>
      </c>
      <c r="M60" s="1" t="s">
        <v>46</v>
      </c>
    </row>
    <row r="61" spans="3:13" x14ac:dyDescent="0.3">
      <c r="C61" s="1" t="s">
        <v>149</v>
      </c>
      <c r="D61" s="1" t="s">
        <v>132</v>
      </c>
      <c r="E61" s="1" t="s">
        <v>49</v>
      </c>
      <c r="F61" s="1" t="s">
        <v>22</v>
      </c>
      <c r="G61" s="3">
        <v>500</v>
      </c>
      <c r="H61" s="1">
        <v>1</v>
      </c>
      <c r="I61" s="1">
        <v>500</v>
      </c>
      <c r="J61" s="1" t="s">
        <v>105</v>
      </c>
      <c r="K61" s="1" t="s">
        <v>85</v>
      </c>
      <c r="L61" s="1" t="s">
        <v>17</v>
      </c>
      <c r="M61" s="1" t="s">
        <v>18</v>
      </c>
    </row>
    <row r="62" spans="3:13" x14ac:dyDescent="0.3">
      <c r="C62" s="1" t="s">
        <v>150</v>
      </c>
      <c r="D62" s="1" t="s">
        <v>63</v>
      </c>
      <c r="E62" s="1" t="s">
        <v>49</v>
      </c>
      <c r="F62" s="1" t="s">
        <v>22</v>
      </c>
      <c r="G62" s="3">
        <v>500</v>
      </c>
      <c r="H62" s="1">
        <v>1</v>
      </c>
      <c r="I62" s="1">
        <v>500</v>
      </c>
      <c r="J62" s="1" t="s">
        <v>105</v>
      </c>
      <c r="K62" s="1" t="s">
        <v>106</v>
      </c>
      <c r="L62" s="1" t="s">
        <v>45</v>
      </c>
      <c r="M62" s="1" t="s">
        <v>18</v>
      </c>
    </row>
    <row r="63" spans="3:13" x14ac:dyDescent="0.3">
      <c r="C63" s="1" t="s">
        <v>151</v>
      </c>
      <c r="D63" s="1" t="s">
        <v>82</v>
      </c>
      <c r="E63" s="1" t="s">
        <v>38</v>
      </c>
      <c r="F63" s="1" t="s">
        <v>22</v>
      </c>
      <c r="G63" s="3">
        <v>150</v>
      </c>
      <c r="H63" s="1">
        <v>2</v>
      </c>
      <c r="I63" s="1">
        <v>300</v>
      </c>
      <c r="J63" s="1" t="s">
        <v>69</v>
      </c>
      <c r="K63" s="1" t="s">
        <v>34</v>
      </c>
      <c r="L63" s="1" t="s">
        <v>35</v>
      </c>
      <c r="M63" s="1" t="s">
        <v>18</v>
      </c>
    </row>
    <row r="64" spans="3:13" x14ac:dyDescent="0.3">
      <c r="C64" s="1" t="s">
        <v>152</v>
      </c>
      <c r="D64" s="1" t="s">
        <v>56</v>
      </c>
      <c r="E64" s="1" t="s">
        <v>59</v>
      </c>
      <c r="F64" s="1" t="s">
        <v>60</v>
      </c>
      <c r="G64" s="3">
        <v>15</v>
      </c>
      <c r="H64" s="1">
        <v>5</v>
      </c>
      <c r="I64" s="1">
        <v>75</v>
      </c>
      <c r="J64" s="1" t="s">
        <v>105</v>
      </c>
      <c r="K64" s="1" t="s">
        <v>34</v>
      </c>
      <c r="L64" s="1" t="s">
        <v>35</v>
      </c>
      <c r="M64" s="1" t="s">
        <v>25</v>
      </c>
    </row>
    <row r="65" spans="3:13" x14ac:dyDescent="0.3">
      <c r="C65" s="1" t="s">
        <v>153</v>
      </c>
      <c r="D65" s="1" t="s">
        <v>154</v>
      </c>
      <c r="E65" s="1" t="s">
        <v>80</v>
      </c>
      <c r="F65" s="1" t="s">
        <v>74</v>
      </c>
      <c r="G65" s="3">
        <v>1200</v>
      </c>
      <c r="H65" s="1">
        <v>1</v>
      </c>
      <c r="I65" s="1">
        <v>1200</v>
      </c>
      <c r="J65" s="1" t="s">
        <v>105</v>
      </c>
      <c r="K65" s="1" t="s">
        <v>16</v>
      </c>
      <c r="L65" s="1" t="s">
        <v>45</v>
      </c>
      <c r="M65" s="1" t="s">
        <v>18</v>
      </c>
    </row>
    <row r="66" spans="3:13" x14ac:dyDescent="0.3">
      <c r="C66" s="1" t="s">
        <v>155</v>
      </c>
      <c r="D66" s="1" t="s">
        <v>84</v>
      </c>
      <c r="E66" s="1" t="s">
        <v>68</v>
      </c>
      <c r="F66" s="1" t="s">
        <v>22</v>
      </c>
      <c r="G66" s="3">
        <v>800</v>
      </c>
      <c r="H66" s="1">
        <v>5</v>
      </c>
      <c r="I66" s="1">
        <v>4000</v>
      </c>
      <c r="J66" s="1" t="s">
        <v>33</v>
      </c>
      <c r="K66" s="1" t="s">
        <v>24</v>
      </c>
      <c r="L66" s="1" t="s">
        <v>45</v>
      </c>
      <c r="M66" s="1" t="s">
        <v>46</v>
      </c>
    </row>
    <row r="67" spans="3:13" x14ac:dyDescent="0.3">
      <c r="C67" s="1" t="s">
        <v>156</v>
      </c>
      <c r="D67" s="1" t="s">
        <v>157</v>
      </c>
      <c r="E67" s="1" t="s">
        <v>49</v>
      </c>
      <c r="F67" s="1" t="s">
        <v>22</v>
      </c>
      <c r="G67" s="3">
        <v>500</v>
      </c>
      <c r="H67" s="1">
        <v>5</v>
      </c>
      <c r="I67" s="1">
        <v>2500</v>
      </c>
      <c r="J67" s="1" t="s">
        <v>15</v>
      </c>
      <c r="K67" s="1" t="s">
        <v>51</v>
      </c>
      <c r="L67" s="1" t="s">
        <v>70</v>
      </c>
      <c r="M67" s="1" t="s">
        <v>46</v>
      </c>
    </row>
    <row r="68" spans="3:13" x14ac:dyDescent="0.3">
      <c r="C68" s="1" t="s">
        <v>158</v>
      </c>
      <c r="D68" s="1" t="s">
        <v>159</v>
      </c>
      <c r="E68" s="1" t="s">
        <v>80</v>
      </c>
      <c r="F68" s="1" t="s">
        <v>74</v>
      </c>
      <c r="G68" s="3">
        <v>1200</v>
      </c>
      <c r="H68" s="1">
        <v>4</v>
      </c>
      <c r="I68" s="1">
        <v>4800</v>
      </c>
      <c r="J68" s="1" t="s">
        <v>23</v>
      </c>
      <c r="K68" s="1" t="s">
        <v>29</v>
      </c>
      <c r="L68" s="1" t="s">
        <v>45</v>
      </c>
      <c r="M68" s="1" t="s">
        <v>25</v>
      </c>
    </row>
    <row r="69" spans="3:13" x14ac:dyDescent="0.3">
      <c r="C69" s="1" t="s">
        <v>160</v>
      </c>
      <c r="D69" s="1" t="s">
        <v>161</v>
      </c>
      <c r="E69" s="1" t="s">
        <v>59</v>
      </c>
      <c r="F69" s="1" t="s">
        <v>60</v>
      </c>
      <c r="G69" s="3">
        <v>15</v>
      </c>
      <c r="H69" s="1">
        <v>3</v>
      </c>
      <c r="I69" s="1">
        <v>45</v>
      </c>
      <c r="J69" s="1" t="s">
        <v>15</v>
      </c>
      <c r="K69" s="1" t="s">
        <v>24</v>
      </c>
      <c r="L69" s="1" t="s">
        <v>30</v>
      </c>
      <c r="M69" s="1" t="s">
        <v>25</v>
      </c>
    </row>
    <row r="70" spans="3:13" x14ac:dyDescent="0.3">
      <c r="C70" s="1" t="s">
        <v>162</v>
      </c>
      <c r="D70" s="1" t="s">
        <v>12</v>
      </c>
      <c r="E70" s="1" t="s">
        <v>38</v>
      </c>
      <c r="F70" s="1" t="s">
        <v>22</v>
      </c>
      <c r="G70" s="3">
        <v>150</v>
      </c>
      <c r="H70" s="1">
        <v>2</v>
      </c>
      <c r="I70" s="1">
        <v>300</v>
      </c>
      <c r="J70" s="1" t="s">
        <v>65</v>
      </c>
      <c r="K70" s="1" t="s">
        <v>29</v>
      </c>
      <c r="L70" s="1" t="s">
        <v>45</v>
      </c>
      <c r="M70" s="1" t="s">
        <v>25</v>
      </c>
    </row>
    <row r="71" spans="3:13" x14ac:dyDescent="0.3">
      <c r="C71" s="1" t="s">
        <v>163</v>
      </c>
      <c r="D71" s="1" t="s">
        <v>164</v>
      </c>
      <c r="E71" s="1" t="s">
        <v>21</v>
      </c>
      <c r="F71" s="1" t="s">
        <v>22</v>
      </c>
      <c r="G71" s="3">
        <v>100</v>
      </c>
      <c r="H71" s="1">
        <v>3</v>
      </c>
      <c r="I71" s="1">
        <v>300</v>
      </c>
      <c r="J71" s="1" t="s">
        <v>92</v>
      </c>
      <c r="K71" s="1" t="s">
        <v>16</v>
      </c>
      <c r="L71" s="1" t="s">
        <v>17</v>
      </c>
      <c r="M71" s="1" t="s">
        <v>25</v>
      </c>
    </row>
    <row r="72" spans="3:13" x14ac:dyDescent="0.3">
      <c r="C72" s="1" t="s">
        <v>165</v>
      </c>
      <c r="D72" s="1" t="s">
        <v>95</v>
      </c>
      <c r="E72" s="1" t="s">
        <v>21</v>
      </c>
      <c r="F72" s="1" t="s">
        <v>22</v>
      </c>
      <c r="G72" s="3">
        <v>100</v>
      </c>
      <c r="H72" s="1">
        <v>1</v>
      </c>
      <c r="I72" s="1">
        <v>100</v>
      </c>
      <c r="J72" s="1" t="s">
        <v>61</v>
      </c>
      <c r="K72" s="1" t="s">
        <v>44</v>
      </c>
      <c r="L72" s="1" t="s">
        <v>17</v>
      </c>
      <c r="M72" s="1" t="s">
        <v>18</v>
      </c>
    </row>
    <row r="73" spans="3:13" x14ac:dyDescent="0.3">
      <c r="C73" s="1" t="s">
        <v>166</v>
      </c>
      <c r="D73" s="1" t="s">
        <v>167</v>
      </c>
      <c r="E73" s="1" t="s">
        <v>80</v>
      </c>
      <c r="F73" s="1" t="s">
        <v>74</v>
      </c>
      <c r="G73" s="3">
        <v>1200</v>
      </c>
      <c r="H73" s="1">
        <v>4</v>
      </c>
      <c r="I73" s="1">
        <v>4800</v>
      </c>
      <c r="J73" s="1" t="s">
        <v>61</v>
      </c>
      <c r="K73" s="1" t="s">
        <v>54</v>
      </c>
      <c r="L73" s="1" t="s">
        <v>70</v>
      </c>
      <c r="M73" s="1" t="s">
        <v>25</v>
      </c>
    </row>
    <row r="74" spans="3:13" x14ac:dyDescent="0.3">
      <c r="C74" s="1" t="s">
        <v>168</v>
      </c>
      <c r="D74" s="1" t="s">
        <v>37</v>
      </c>
      <c r="E74" s="1" t="s">
        <v>59</v>
      </c>
      <c r="F74" s="1" t="s">
        <v>60</v>
      </c>
      <c r="G74" s="3">
        <v>15</v>
      </c>
      <c r="H74" s="1">
        <v>1</v>
      </c>
      <c r="I74" s="1">
        <v>15</v>
      </c>
      <c r="J74" s="1" t="s">
        <v>23</v>
      </c>
      <c r="K74" s="1" t="s">
        <v>54</v>
      </c>
      <c r="L74" s="1" t="s">
        <v>35</v>
      </c>
      <c r="M74" s="1" t="s">
        <v>46</v>
      </c>
    </row>
    <row r="75" spans="3:13" x14ac:dyDescent="0.3">
      <c r="C75" s="1" t="s">
        <v>169</v>
      </c>
      <c r="D75" s="1" t="s">
        <v>161</v>
      </c>
      <c r="E75" s="1" t="s">
        <v>38</v>
      </c>
      <c r="F75" s="1" t="s">
        <v>22</v>
      </c>
      <c r="G75" s="3">
        <v>150</v>
      </c>
      <c r="H75" s="1">
        <v>5</v>
      </c>
      <c r="I75" s="1">
        <v>750</v>
      </c>
      <c r="J75" s="1" t="s">
        <v>28</v>
      </c>
      <c r="K75" s="1" t="s">
        <v>29</v>
      </c>
      <c r="L75" s="1" t="s">
        <v>35</v>
      </c>
      <c r="M75" s="1" t="s">
        <v>25</v>
      </c>
    </row>
    <row r="76" spans="3:13" x14ac:dyDescent="0.3">
      <c r="C76" s="1" t="s">
        <v>170</v>
      </c>
      <c r="D76" s="1" t="s">
        <v>89</v>
      </c>
      <c r="E76" s="1" t="s">
        <v>68</v>
      </c>
      <c r="F76" s="1" t="s">
        <v>22</v>
      </c>
      <c r="G76" s="3">
        <v>800</v>
      </c>
      <c r="H76" s="1">
        <v>3</v>
      </c>
      <c r="I76" s="1">
        <v>2400</v>
      </c>
      <c r="J76" s="1" t="s">
        <v>69</v>
      </c>
      <c r="K76" s="1" t="s">
        <v>44</v>
      </c>
      <c r="L76" s="1" t="s">
        <v>35</v>
      </c>
      <c r="M76" s="1" t="s">
        <v>25</v>
      </c>
    </row>
    <row r="77" spans="3:13" x14ac:dyDescent="0.3">
      <c r="C77" s="1" t="s">
        <v>171</v>
      </c>
      <c r="D77" s="1" t="s">
        <v>76</v>
      </c>
      <c r="E77" s="1" t="s">
        <v>49</v>
      </c>
      <c r="F77" s="1" t="s">
        <v>22</v>
      </c>
      <c r="G77" s="3">
        <v>500</v>
      </c>
      <c r="H77" s="1">
        <v>5</v>
      </c>
      <c r="I77" s="1">
        <v>2500</v>
      </c>
      <c r="J77" s="1" t="s">
        <v>23</v>
      </c>
      <c r="K77" s="1" t="s">
        <v>51</v>
      </c>
      <c r="L77" s="1" t="s">
        <v>35</v>
      </c>
      <c r="M77" s="1" t="s">
        <v>18</v>
      </c>
    </row>
    <row r="78" spans="3:13" x14ac:dyDescent="0.3">
      <c r="C78" s="1" t="s">
        <v>172</v>
      </c>
      <c r="D78" s="1" t="s">
        <v>173</v>
      </c>
      <c r="E78" s="1" t="s">
        <v>80</v>
      </c>
      <c r="F78" s="1" t="s">
        <v>74</v>
      </c>
      <c r="G78" s="3">
        <v>1200</v>
      </c>
      <c r="H78" s="1">
        <v>4</v>
      </c>
      <c r="I78" s="1">
        <v>4800</v>
      </c>
      <c r="J78" s="1" t="s">
        <v>105</v>
      </c>
      <c r="K78" s="1" t="s">
        <v>34</v>
      </c>
      <c r="L78" s="1" t="s">
        <v>70</v>
      </c>
      <c r="M78" s="1" t="s">
        <v>18</v>
      </c>
    </row>
    <row r="79" spans="3:13" x14ac:dyDescent="0.3">
      <c r="C79" s="1" t="s">
        <v>174</v>
      </c>
      <c r="D79" s="1" t="s">
        <v>79</v>
      </c>
      <c r="E79" s="1" t="s">
        <v>21</v>
      </c>
      <c r="F79" s="1" t="s">
        <v>22</v>
      </c>
      <c r="G79" s="3">
        <v>100</v>
      </c>
      <c r="H79" s="1">
        <v>2</v>
      </c>
      <c r="I79" s="1">
        <v>200</v>
      </c>
      <c r="J79" s="1" t="s">
        <v>69</v>
      </c>
      <c r="K79" s="1" t="s">
        <v>54</v>
      </c>
      <c r="L79" s="1" t="s">
        <v>45</v>
      </c>
      <c r="M79" s="1" t="s">
        <v>25</v>
      </c>
    </row>
    <row r="80" spans="3:13" x14ac:dyDescent="0.3">
      <c r="C80" s="1" t="s">
        <v>175</v>
      </c>
      <c r="D80" s="1" t="s">
        <v>143</v>
      </c>
      <c r="E80" s="1" t="s">
        <v>73</v>
      </c>
      <c r="F80" s="1" t="s">
        <v>74</v>
      </c>
      <c r="G80" s="3">
        <v>600</v>
      </c>
      <c r="H80" s="1">
        <v>1</v>
      </c>
      <c r="I80" s="1">
        <v>600</v>
      </c>
      <c r="J80" s="1" t="s">
        <v>105</v>
      </c>
      <c r="K80" s="1" t="s">
        <v>34</v>
      </c>
      <c r="L80" s="1" t="s">
        <v>30</v>
      </c>
      <c r="M80" s="1" t="s">
        <v>46</v>
      </c>
    </row>
    <row r="81" spans="3:13" x14ac:dyDescent="0.3">
      <c r="C81" s="1" t="s">
        <v>176</v>
      </c>
      <c r="D81" s="1" t="s">
        <v>20</v>
      </c>
      <c r="E81" s="1" t="s">
        <v>21</v>
      </c>
      <c r="F81" s="1" t="s">
        <v>22</v>
      </c>
      <c r="G81" s="3">
        <v>100</v>
      </c>
      <c r="H81" s="1">
        <v>2</v>
      </c>
      <c r="I81" s="1">
        <v>200</v>
      </c>
      <c r="J81" s="1" t="s">
        <v>69</v>
      </c>
      <c r="K81" s="1" t="s">
        <v>44</v>
      </c>
      <c r="L81" s="1" t="s">
        <v>35</v>
      </c>
      <c r="M81" s="1" t="s">
        <v>46</v>
      </c>
    </row>
    <row r="82" spans="3:13" x14ac:dyDescent="0.3">
      <c r="C82" s="1" t="s">
        <v>177</v>
      </c>
      <c r="D82" s="1" t="s">
        <v>43</v>
      </c>
      <c r="E82" s="1" t="s">
        <v>38</v>
      </c>
      <c r="F82" s="1" t="s">
        <v>22</v>
      </c>
      <c r="G82" s="3">
        <v>150</v>
      </c>
      <c r="H82" s="1">
        <v>2</v>
      </c>
      <c r="I82" s="1">
        <v>300</v>
      </c>
      <c r="J82" s="1" t="s">
        <v>15</v>
      </c>
      <c r="K82" s="1" t="s">
        <v>85</v>
      </c>
      <c r="L82" s="1" t="s">
        <v>70</v>
      </c>
      <c r="M82" s="1" t="s">
        <v>18</v>
      </c>
    </row>
    <row r="83" spans="3:13" x14ac:dyDescent="0.3">
      <c r="C83" s="1" t="s">
        <v>178</v>
      </c>
      <c r="D83" s="1" t="s">
        <v>179</v>
      </c>
      <c r="E83" s="1" t="s">
        <v>13</v>
      </c>
      <c r="F83" s="1" t="s">
        <v>14</v>
      </c>
      <c r="G83" s="3">
        <v>60</v>
      </c>
      <c r="H83" s="1">
        <v>2</v>
      </c>
      <c r="I83" s="1">
        <v>120</v>
      </c>
      <c r="J83" s="1" t="s">
        <v>23</v>
      </c>
      <c r="K83" s="1" t="s">
        <v>29</v>
      </c>
      <c r="L83" s="1" t="s">
        <v>70</v>
      </c>
      <c r="M83" s="1" t="s">
        <v>18</v>
      </c>
    </row>
    <row r="84" spans="3:13" x14ac:dyDescent="0.3">
      <c r="C84" s="1" t="s">
        <v>180</v>
      </c>
      <c r="D84" s="1" t="s">
        <v>95</v>
      </c>
      <c r="E84" s="1" t="s">
        <v>13</v>
      </c>
      <c r="F84" s="1" t="s">
        <v>14</v>
      </c>
      <c r="G84" s="3">
        <v>60</v>
      </c>
      <c r="H84" s="1">
        <v>4</v>
      </c>
      <c r="I84" s="1">
        <v>240</v>
      </c>
      <c r="J84" s="1" t="s">
        <v>50</v>
      </c>
      <c r="K84" s="1" t="s">
        <v>24</v>
      </c>
      <c r="L84" s="1" t="s">
        <v>17</v>
      </c>
      <c r="M84" s="1" t="s">
        <v>25</v>
      </c>
    </row>
    <row r="85" spans="3:13" x14ac:dyDescent="0.3">
      <c r="C85" s="1" t="s">
        <v>181</v>
      </c>
      <c r="D85" s="1" t="s">
        <v>79</v>
      </c>
      <c r="E85" s="1" t="s">
        <v>21</v>
      </c>
      <c r="F85" s="1" t="s">
        <v>22</v>
      </c>
      <c r="G85" s="3">
        <v>100</v>
      </c>
      <c r="H85" s="1">
        <v>3</v>
      </c>
      <c r="I85" s="1">
        <v>300</v>
      </c>
      <c r="J85" s="1" t="s">
        <v>65</v>
      </c>
      <c r="K85" s="1" t="s">
        <v>106</v>
      </c>
      <c r="L85" s="1" t="s">
        <v>45</v>
      </c>
      <c r="M85" s="1" t="s">
        <v>18</v>
      </c>
    </row>
    <row r="86" spans="3:13" x14ac:dyDescent="0.3">
      <c r="C86" s="1" t="s">
        <v>182</v>
      </c>
      <c r="D86" s="1" t="s">
        <v>143</v>
      </c>
      <c r="E86" s="1" t="s">
        <v>49</v>
      </c>
      <c r="F86" s="1" t="s">
        <v>22</v>
      </c>
      <c r="G86" s="3">
        <v>500</v>
      </c>
      <c r="H86" s="1">
        <v>3</v>
      </c>
      <c r="I86" s="1">
        <v>1500</v>
      </c>
      <c r="J86" s="1" t="s">
        <v>105</v>
      </c>
      <c r="K86" s="1" t="s">
        <v>77</v>
      </c>
      <c r="L86" s="1" t="s">
        <v>17</v>
      </c>
      <c r="M86" s="1" t="s">
        <v>18</v>
      </c>
    </row>
    <row r="87" spans="3:13" x14ac:dyDescent="0.3">
      <c r="C87" s="1" t="s">
        <v>183</v>
      </c>
      <c r="D87" s="1" t="s">
        <v>184</v>
      </c>
      <c r="E87" s="1" t="s">
        <v>73</v>
      </c>
      <c r="F87" s="1" t="s">
        <v>74</v>
      </c>
      <c r="G87" s="3">
        <v>600</v>
      </c>
      <c r="H87" s="1">
        <v>4</v>
      </c>
      <c r="I87" s="1">
        <v>2400</v>
      </c>
      <c r="J87" s="1" t="s">
        <v>15</v>
      </c>
      <c r="K87" s="1" t="s">
        <v>44</v>
      </c>
      <c r="L87" s="1" t="s">
        <v>70</v>
      </c>
      <c r="M87" s="1" t="s">
        <v>18</v>
      </c>
    </row>
    <row r="88" spans="3:13" x14ac:dyDescent="0.3">
      <c r="C88" s="1" t="s">
        <v>185</v>
      </c>
      <c r="D88" s="1" t="s">
        <v>100</v>
      </c>
      <c r="E88" s="1" t="s">
        <v>40</v>
      </c>
      <c r="F88" s="1" t="s">
        <v>41</v>
      </c>
      <c r="G88" s="3">
        <v>20</v>
      </c>
      <c r="H88" s="1">
        <v>5</v>
      </c>
      <c r="I88" s="1">
        <v>100</v>
      </c>
      <c r="J88" s="1" t="s">
        <v>33</v>
      </c>
      <c r="K88" s="1" t="s">
        <v>54</v>
      </c>
      <c r="L88" s="1" t="s">
        <v>45</v>
      </c>
      <c r="M88" s="1" t="s">
        <v>46</v>
      </c>
    </row>
    <row r="89" spans="3:13" x14ac:dyDescent="0.3">
      <c r="C89" s="1" t="s">
        <v>186</v>
      </c>
      <c r="D89" s="1" t="s">
        <v>187</v>
      </c>
      <c r="E89" s="1" t="s">
        <v>49</v>
      </c>
      <c r="F89" s="1" t="s">
        <v>22</v>
      </c>
      <c r="G89" s="3">
        <v>500</v>
      </c>
      <c r="H89" s="1">
        <v>5</v>
      </c>
      <c r="I89" s="1">
        <v>2500</v>
      </c>
      <c r="J89" s="1" t="s">
        <v>65</v>
      </c>
      <c r="K89" s="1" t="s">
        <v>44</v>
      </c>
      <c r="L89" s="1" t="s">
        <v>45</v>
      </c>
      <c r="M89" s="1" t="s">
        <v>46</v>
      </c>
    </row>
    <row r="90" spans="3:13" x14ac:dyDescent="0.3">
      <c r="C90" s="1" t="s">
        <v>188</v>
      </c>
      <c r="D90" s="1" t="s">
        <v>167</v>
      </c>
      <c r="E90" s="1" t="s">
        <v>38</v>
      </c>
      <c r="F90" s="1" t="s">
        <v>22</v>
      </c>
      <c r="G90" s="3">
        <v>150</v>
      </c>
      <c r="H90" s="1">
        <v>5</v>
      </c>
      <c r="I90" s="1">
        <v>750</v>
      </c>
      <c r="J90" s="1" t="s">
        <v>105</v>
      </c>
      <c r="K90" s="1" t="s">
        <v>34</v>
      </c>
      <c r="L90" s="1" t="s">
        <v>45</v>
      </c>
      <c r="M90" s="1" t="s">
        <v>18</v>
      </c>
    </row>
    <row r="91" spans="3:13" x14ac:dyDescent="0.3">
      <c r="C91" s="1" t="s">
        <v>189</v>
      </c>
      <c r="D91" s="1" t="s">
        <v>63</v>
      </c>
      <c r="E91" s="1" t="s">
        <v>13</v>
      </c>
      <c r="F91" s="1" t="s">
        <v>14</v>
      </c>
      <c r="G91" s="3">
        <v>60</v>
      </c>
      <c r="H91" s="1">
        <v>5</v>
      </c>
      <c r="I91" s="1">
        <v>300</v>
      </c>
      <c r="J91" s="1" t="s">
        <v>15</v>
      </c>
      <c r="K91" s="1" t="s">
        <v>51</v>
      </c>
      <c r="L91" s="1" t="s">
        <v>17</v>
      </c>
      <c r="M91" s="1" t="s">
        <v>46</v>
      </c>
    </row>
    <row r="92" spans="3:13" x14ac:dyDescent="0.3">
      <c r="C92" s="1" t="s">
        <v>190</v>
      </c>
      <c r="D92" s="1" t="s">
        <v>187</v>
      </c>
      <c r="E92" s="1" t="s">
        <v>80</v>
      </c>
      <c r="F92" s="1" t="s">
        <v>74</v>
      </c>
      <c r="G92" s="3">
        <v>1200</v>
      </c>
      <c r="H92" s="1">
        <v>2</v>
      </c>
      <c r="I92" s="1">
        <v>2400</v>
      </c>
      <c r="J92" s="1" t="s">
        <v>92</v>
      </c>
      <c r="K92" s="1" t="s">
        <v>77</v>
      </c>
      <c r="L92" s="1" t="s">
        <v>17</v>
      </c>
      <c r="M92" s="1" t="s">
        <v>25</v>
      </c>
    </row>
    <row r="93" spans="3:13" x14ac:dyDescent="0.3">
      <c r="C93" s="1" t="s">
        <v>191</v>
      </c>
      <c r="D93" s="1" t="s">
        <v>122</v>
      </c>
      <c r="E93" s="1" t="s">
        <v>13</v>
      </c>
      <c r="F93" s="1" t="s">
        <v>14</v>
      </c>
      <c r="G93" s="3">
        <v>60</v>
      </c>
      <c r="H93" s="1">
        <v>5</v>
      </c>
      <c r="I93" s="1">
        <v>300</v>
      </c>
      <c r="J93" s="1" t="s">
        <v>15</v>
      </c>
      <c r="K93" s="1" t="s">
        <v>85</v>
      </c>
      <c r="L93" s="1" t="s">
        <v>35</v>
      </c>
      <c r="M93" s="1" t="s">
        <v>18</v>
      </c>
    </row>
    <row r="94" spans="3:13" x14ac:dyDescent="0.3">
      <c r="C94" s="1" t="s">
        <v>192</v>
      </c>
      <c r="D94" s="1" t="s">
        <v>97</v>
      </c>
      <c r="E94" s="1" t="s">
        <v>38</v>
      </c>
      <c r="F94" s="1" t="s">
        <v>22</v>
      </c>
      <c r="G94" s="3">
        <v>150</v>
      </c>
      <c r="H94" s="1">
        <v>5</v>
      </c>
      <c r="I94" s="1">
        <v>750</v>
      </c>
      <c r="J94" s="1" t="s">
        <v>23</v>
      </c>
      <c r="K94" s="1" t="s">
        <v>44</v>
      </c>
      <c r="L94" s="1" t="s">
        <v>30</v>
      </c>
      <c r="M94" s="1" t="s">
        <v>46</v>
      </c>
    </row>
    <row r="95" spans="3:13" x14ac:dyDescent="0.3">
      <c r="C95" s="1" t="s">
        <v>193</v>
      </c>
      <c r="D95" s="1" t="s">
        <v>104</v>
      </c>
      <c r="E95" s="1" t="s">
        <v>68</v>
      </c>
      <c r="F95" s="1" t="s">
        <v>22</v>
      </c>
      <c r="G95" s="3">
        <v>800</v>
      </c>
      <c r="H95" s="1">
        <v>4</v>
      </c>
      <c r="I95" s="1">
        <v>3200</v>
      </c>
      <c r="J95" s="1" t="s">
        <v>69</v>
      </c>
      <c r="K95" s="1" t="s">
        <v>44</v>
      </c>
      <c r="L95" s="1" t="s">
        <v>70</v>
      </c>
      <c r="M95" s="1" t="s">
        <v>25</v>
      </c>
    </row>
    <row r="96" spans="3:13" x14ac:dyDescent="0.3">
      <c r="C96" s="1" t="s">
        <v>194</v>
      </c>
      <c r="D96" s="1" t="s">
        <v>132</v>
      </c>
      <c r="E96" s="1" t="s">
        <v>49</v>
      </c>
      <c r="F96" s="1" t="s">
        <v>22</v>
      </c>
      <c r="G96" s="3">
        <v>500</v>
      </c>
      <c r="H96" s="1">
        <v>2</v>
      </c>
      <c r="I96" s="1">
        <v>1000</v>
      </c>
      <c r="J96" s="1" t="s">
        <v>33</v>
      </c>
      <c r="K96" s="1" t="s">
        <v>54</v>
      </c>
      <c r="L96" s="1" t="s">
        <v>45</v>
      </c>
      <c r="M96" s="1" t="s">
        <v>18</v>
      </c>
    </row>
    <row r="97" spans="3:13" x14ac:dyDescent="0.3">
      <c r="C97" s="1" t="s">
        <v>195</v>
      </c>
      <c r="D97" s="1" t="s">
        <v>134</v>
      </c>
      <c r="E97" s="1" t="s">
        <v>80</v>
      </c>
      <c r="F97" s="1" t="s">
        <v>74</v>
      </c>
      <c r="G97" s="3">
        <v>1200</v>
      </c>
      <c r="H97" s="1">
        <v>5</v>
      </c>
      <c r="I97" s="1">
        <v>6000</v>
      </c>
      <c r="J97" s="1" t="s">
        <v>61</v>
      </c>
      <c r="K97" s="1" t="s">
        <v>29</v>
      </c>
      <c r="L97" s="1" t="s">
        <v>45</v>
      </c>
      <c r="M97" s="1" t="s">
        <v>18</v>
      </c>
    </row>
    <row r="98" spans="3:13" x14ac:dyDescent="0.3">
      <c r="C98" s="1" t="s">
        <v>196</v>
      </c>
      <c r="D98" s="1" t="s">
        <v>173</v>
      </c>
      <c r="E98" s="1" t="s">
        <v>64</v>
      </c>
      <c r="F98" s="1" t="s">
        <v>41</v>
      </c>
      <c r="G98" s="3">
        <v>40</v>
      </c>
      <c r="H98" s="1">
        <v>5</v>
      </c>
      <c r="I98" s="1">
        <v>200</v>
      </c>
      <c r="J98" s="1" t="s">
        <v>69</v>
      </c>
      <c r="K98" s="1" t="s">
        <v>77</v>
      </c>
      <c r="L98" s="1" t="s">
        <v>35</v>
      </c>
      <c r="M98" s="1" t="s">
        <v>18</v>
      </c>
    </row>
    <row r="99" spans="3:13" x14ac:dyDescent="0.3">
      <c r="C99" s="1" t="s">
        <v>197</v>
      </c>
      <c r="D99" s="1" t="s">
        <v>58</v>
      </c>
      <c r="E99" s="1" t="s">
        <v>38</v>
      </c>
      <c r="F99" s="1" t="s">
        <v>22</v>
      </c>
      <c r="G99" s="3">
        <v>150</v>
      </c>
      <c r="H99" s="1">
        <v>4</v>
      </c>
      <c r="I99" s="1">
        <v>600</v>
      </c>
      <c r="J99" s="1" t="s">
        <v>92</v>
      </c>
      <c r="K99" s="1" t="s">
        <v>16</v>
      </c>
      <c r="L99" s="1" t="s">
        <v>17</v>
      </c>
      <c r="M99" s="1" t="s">
        <v>18</v>
      </c>
    </row>
    <row r="100" spans="3:13" x14ac:dyDescent="0.3">
      <c r="C100" s="1" t="s">
        <v>198</v>
      </c>
      <c r="D100" s="1" t="s">
        <v>157</v>
      </c>
      <c r="E100" s="1" t="s">
        <v>38</v>
      </c>
      <c r="F100" s="1" t="s">
        <v>22</v>
      </c>
      <c r="G100" s="3">
        <v>150</v>
      </c>
      <c r="H100" s="1">
        <v>3</v>
      </c>
      <c r="I100" s="1">
        <v>450</v>
      </c>
      <c r="J100" s="1" t="s">
        <v>105</v>
      </c>
      <c r="K100" s="1" t="s">
        <v>16</v>
      </c>
      <c r="L100" s="1" t="s">
        <v>30</v>
      </c>
      <c r="M100" s="1" t="s">
        <v>46</v>
      </c>
    </row>
    <row r="101" spans="3:13" x14ac:dyDescent="0.3">
      <c r="C101" s="1" t="s">
        <v>199</v>
      </c>
      <c r="D101" s="1" t="s">
        <v>173</v>
      </c>
      <c r="E101" s="1" t="s">
        <v>59</v>
      </c>
      <c r="F101" s="1" t="s">
        <v>60</v>
      </c>
      <c r="G101" s="3">
        <v>15</v>
      </c>
      <c r="H101" s="1">
        <v>5</v>
      </c>
      <c r="I101" s="1">
        <v>75</v>
      </c>
      <c r="J101" s="1" t="s">
        <v>33</v>
      </c>
      <c r="K101" s="1" t="s">
        <v>106</v>
      </c>
      <c r="L101" s="1" t="s">
        <v>30</v>
      </c>
      <c r="M101" s="1" t="s">
        <v>25</v>
      </c>
    </row>
    <row r="102" spans="3:13" x14ac:dyDescent="0.3">
      <c r="C102" s="1" t="s">
        <v>200</v>
      </c>
      <c r="D102" s="1" t="s">
        <v>100</v>
      </c>
      <c r="E102" s="1" t="s">
        <v>38</v>
      </c>
      <c r="F102" s="1" t="s">
        <v>22</v>
      </c>
      <c r="G102" s="3">
        <v>150</v>
      </c>
      <c r="H102" s="1">
        <v>2</v>
      </c>
      <c r="I102" s="1">
        <v>300</v>
      </c>
      <c r="J102" s="1" t="s">
        <v>92</v>
      </c>
      <c r="K102" s="1" t="s">
        <v>51</v>
      </c>
      <c r="L102" s="1" t="s">
        <v>45</v>
      </c>
      <c r="M102" s="1" t="s">
        <v>25</v>
      </c>
    </row>
    <row r="103" spans="3:13" x14ac:dyDescent="0.3">
      <c r="C103" s="1" t="s">
        <v>201</v>
      </c>
      <c r="D103" s="1" t="s">
        <v>139</v>
      </c>
      <c r="E103" s="1" t="s">
        <v>73</v>
      </c>
      <c r="F103" s="1" t="s">
        <v>74</v>
      </c>
      <c r="G103" s="3">
        <v>600</v>
      </c>
      <c r="H103" s="1">
        <v>5</v>
      </c>
      <c r="I103" s="1">
        <v>3000</v>
      </c>
      <c r="J103" s="1" t="s">
        <v>65</v>
      </c>
      <c r="K103" s="1" t="s">
        <v>77</v>
      </c>
      <c r="L103" s="1" t="s">
        <v>17</v>
      </c>
      <c r="M103" s="1" t="s">
        <v>46</v>
      </c>
    </row>
    <row r="104" spans="3:13" x14ac:dyDescent="0.3">
      <c r="C104" s="1" t="s">
        <v>202</v>
      </c>
      <c r="D104" s="1" t="s">
        <v>159</v>
      </c>
      <c r="E104" s="1" t="s">
        <v>13</v>
      </c>
      <c r="F104" s="1" t="s">
        <v>14</v>
      </c>
      <c r="G104" s="3">
        <v>60</v>
      </c>
      <c r="H104" s="1">
        <v>1</v>
      </c>
      <c r="I104" s="1">
        <v>60</v>
      </c>
      <c r="J104" s="1" t="s">
        <v>105</v>
      </c>
      <c r="K104" s="1" t="s">
        <v>44</v>
      </c>
      <c r="L104" s="1" t="s">
        <v>70</v>
      </c>
      <c r="M104" s="1" t="s">
        <v>18</v>
      </c>
    </row>
    <row r="105" spans="3:13" x14ac:dyDescent="0.3">
      <c r="C105" s="1" t="s">
        <v>203</v>
      </c>
      <c r="D105" s="1" t="s">
        <v>76</v>
      </c>
      <c r="E105" s="1" t="s">
        <v>59</v>
      </c>
      <c r="F105" s="1" t="s">
        <v>60</v>
      </c>
      <c r="G105" s="3">
        <v>15</v>
      </c>
      <c r="H105" s="1">
        <v>5</v>
      </c>
      <c r="I105" s="1">
        <v>75</v>
      </c>
      <c r="J105" s="1" t="s">
        <v>28</v>
      </c>
      <c r="K105" s="1" t="s">
        <v>29</v>
      </c>
      <c r="L105" s="1" t="s">
        <v>45</v>
      </c>
      <c r="M105" s="1" t="s">
        <v>25</v>
      </c>
    </row>
    <row r="106" spans="3:13" x14ac:dyDescent="0.3">
      <c r="C106" s="1" t="s">
        <v>204</v>
      </c>
      <c r="D106" s="1" t="s">
        <v>184</v>
      </c>
      <c r="E106" s="1" t="s">
        <v>49</v>
      </c>
      <c r="F106" s="1" t="s">
        <v>22</v>
      </c>
      <c r="G106" s="3">
        <v>500</v>
      </c>
      <c r="H106" s="1">
        <v>2</v>
      </c>
      <c r="I106" s="1">
        <v>1000</v>
      </c>
      <c r="J106" s="1" t="s">
        <v>61</v>
      </c>
      <c r="K106" s="1" t="s">
        <v>54</v>
      </c>
      <c r="L106" s="1" t="s">
        <v>45</v>
      </c>
      <c r="M106" s="1" t="s">
        <v>25</v>
      </c>
    </row>
    <row r="107" spans="3:13" x14ac:dyDescent="0.3">
      <c r="C107" s="1" t="s">
        <v>205</v>
      </c>
      <c r="D107" s="1" t="s">
        <v>12</v>
      </c>
      <c r="E107" s="1" t="s">
        <v>40</v>
      </c>
      <c r="F107" s="1" t="s">
        <v>41</v>
      </c>
      <c r="G107" s="3">
        <v>20</v>
      </c>
      <c r="H107" s="1">
        <v>2</v>
      </c>
      <c r="I107" s="1">
        <v>40</v>
      </c>
      <c r="J107" s="1" t="s">
        <v>65</v>
      </c>
      <c r="K107" s="1" t="s">
        <v>106</v>
      </c>
      <c r="L107" s="1" t="s">
        <v>45</v>
      </c>
      <c r="M107" s="1" t="s">
        <v>25</v>
      </c>
    </row>
    <row r="108" spans="3:13" x14ac:dyDescent="0.3">
      <c r="C108" s="1" t="s">
        <v>206</v>
      </c>
      <c r="D108" s="1" t="s">
        <v>207</v>
      </c>
      <c r="E108" s="1" t="s">
        <v>64</v>
      </c>
      <c r="F108" s="1" t="s">
        <v>41</v>
      </c>
      <c r="G108" s="3">
        <v>40</v>
      </c>
      <c r="H108" s="1">
        <v>5</v>
      </c>
      <c r="I108" s="1">
        <v>200</v>
      </c>
      <c r="J108" s="1" t="s">
        <v>105</v>
      </c>
      <c r="K108" s="1" t="s">
        <v>34</v>
      </c>
      <c r="L108" s="1" t="s">
        <v>17</v>
      </c>
      <c r="M108" s="1" t="s">
        <v>25</v>
      </c>
    </row>
    <row r="109" spans="3:13" x14ac:dyDescent="0.3">
      <c r="C109" s="1" t="s">
        <v>208</v>
      </c>
      <c r="D109" s="1" t="s">
        <v>161</v>
      </c>
      <c r="E109" s="1" t="s">
        <v>64</v>
      </c>
      <c r="F109" s="1" t="s">
        <v>41</v>
      </c>
      <c r="G109" s="3">
        <v>40</v>
      </c>
      <c r="H109" s="1">
        <v>1</v>
      </c>
      <c r="I109" s="1">
        <v>40</v>
      </c>
      <c r="J109" s="1" t="s">
        <v>105</v>
      </c>
      <c r="K109" s="1" t="s">
        <v>54</v>
      </c>
      <c r="L109" s="1" t="s">
        <v>17</v>
      </c>
      <c r="M109" s="1" t="s">
        <v>25</v>
      </c>
    </row>
    <row r="110" spans="3:13" x14ac:dyDescent="0.3">
      <c r="C110" s="1" t="s">
        <v>209</v>
      </c>
      <c r="D110" s="1" t="s">
        <v>132</v>
      </c>
      <c r="E110" s="1" t="s">
        <v>40</v>
      </c>
      <c r="F110" s="1" t="s">
        <v>41</v>
      </c>
      <c r="G110" s="3">
        <v>20</v>
      </c>
      <c r="H110" s="1">
        <v>3</v>
      </c>
      <c r="I110" s="1">
        <v>60</v>
      </c>
      <c r="J110" s="1" t="s">
        <v>33</v>
      </c>
      <c r="K110" s="1" t="s">
        <v>106</v>
      </c>
      <c r="L110" s="1" t="s">
        <v>45</v>
      </c>
      <c r="M110" s="1" t="s">
        <v>25</v>
      </c>
    </row>
    <row r="111" spans="3:13" x14ac:dyDescent="0.3">
      <c r="C111" s="1" t="s">
        <v>210</v>
      </c>
      <c r="D111" s="1" t="s">
        <v>148</v>
      </c>
      <c r="E111" s="1" t="s">
        <v>64</v>
      </c>
      <c r="F111" s="1" t="s">
        <v>41</v>
      </c>
      <c r="G111" s="3">
        <v>40</v>
      </c>
      <c r="H111" s="1">
        <v>3</v>
      </c>
      <c r="I111" s="1">
        <v>120</v>
      </c>
      <c r="J111" s="1" t="s">
        <v>33</v>
      </c>
      <c r="K111" s="1" t="s">
        <v>34</v>
      </c>
      <c r="L111" s="1" t="s">
        <v>35</v>
      </c>
      <c r="M111" s="1" t="s">
        <v>18</v>
      </c>
    </row>
    <row r="112" spans="3:13" x14ac:dyDescent="0.3">
      <c r="C112" s="1" t="s">
        <v>211</v>
      </c>
      <c r="D112" s="1" t="s">
        <v>161</v>
      </c>
      <c r="E112" s="1" t="s">
        <v>21</v>
      </c>
      <c r="F112" s="1" t="s">
        <v>22</v>
      </c>
      <c r="G112" s="3">
        <v>100</v>
      </c>
      <c r="H112" s="1">
        <v>2</v>
      </c>
      <c r="I112" s="1">
        <v>200</v>
      </c>
      <c r="J112" s="1" t="s">
        <v>69</v>
      </c>
      <c r="K112" s="1" t="s">
        <v>51</v>
      </c>
      <c r="L112" s="1" t="s">
        <v>45</v>
      </c>
      <c r="M112" s="1" t="s">
        <v>25</v>
      </c>
    </row>
    <row r="113" spans="3:13" x14ac:dyDescent="0.3">
      <c r="C113" s="1" t="s">
        <v>212</v>
      </c>
      <c r="D113" s="1" t="s">
        <v>127</v>
      </c>
      <c r="E113" s="1" t="s">
        <v>64</v>
      </c>
      <c r="F113" s="1" t="s">
        <v>41</v>
      </c>
      <c r="G113" s="3">
        <v>40</v>
      </c>
      <c r="H113" s="1">
        <v>5</v>
      </c>
      <c r="I113" s="1">
        <v>200</v>
      </c>
      <c r="J113" s="1" t="s">
        <v>65</v>
      </c>
      <c r="K113" s="1" t="s">
        <v>16</v>
      </c>
      <c r="L113" s="1" t="s">
        <v>45</v>
      </c>
      <c r="M113" s="1" t="s">
        <v>46</v>
      </c>
    </row>
    <row r="114" spans="3:13" x14ac:dyDescent="0.3">
      <c r="C114" s="1" t="s">
        <v>213</v>
      </c>
      <c r="D114" s="1" t="s">
        <v>139</v>
      </c>
      <c r="E114" s="1" t="s">
        <v>49</v>
      </c>
      <c r="F114" s="1" t="s">
        <v>22</v>
      </c>
      <c r="G114" s="3">
        <v>500</v>
      </c>
      <c r="H114" s="1">
        <v>5</v>
      </c>
      <c r="I114" s="1">
        <v>2500</v>
      </c>
      <c r="J114" s="1" t="s">
        <v>33</v>
      </c>
      <c r="K114" s="1" t="s">
        <v>34</v>
      </c>
      <c r="L114" s="1" t="s">
        <v>30</v>
      </c>
      <c r="M114" s="1" t="s">
        <v>25</v>
      </c>
    </row>
    <row r="115" spans="3:13" x14ac:dyDescent="0.3">
      <c r="C115" s="1" t="s">
        <v>214</v>
      </c>
      <c r="D115" s="1" t="s">
        <v>164</v>
      </c>
      <c r="E115" s="1" t="s">
        <v>68</v>
      </c>
      <c r="F115" s="1" t="s">
        <v>22</v>
      </c>
      <c r="G115" s="3">
        <v>800</v>
      </c>
      <c r="H115" s="1">
        <v>4</v>
      </c>
      <c r="I115" s="1">
        <v>3200</v>
      </c>
      <c r="J115" s="1" t="s">
        <v>15</v>
      </c>
      <c r="K115" s="1" t="s">
        <v>85</v>
      </c>
      <c r="L115" s="1" t="s">
        <v>35</v>
      </c>
      <c r="M115" s="1" t="s">
        <v>46</v>
      </c>
    </row>
    <row r="116" spans="3:13" x14ac:dyDescent="0.3">
      <c r="C116" s="1" t="s">
        <v>215</v>
      </c>
      <c r="D116" s="1" t="s">
        <v>134</v>
      </c>
      <c r="E116" s="1" t="s">
        <v>73</v>
      </c>
      <c r="F116" s="1" t="s">
        <v>74</v>
      </c>
      <c r="G116" s="3">
        <v>600</v>
      </c>
      <c r="H116" s="1">
        <v>2</v>
      </c>
      <c r="I116" s="1">
        <v>1200</v>
      </c>
      <c r="J116" s="1" t="s">
        <v>61</v>
      </c>
      <c r="K116" s="1" t="s">
        <v>34</v>
      </c>
      <c r="L116" s="1" t="s">
        <v>70</v>
      </c>
      <c r="M116" s="1" t="s">
        <v>18</v>
      </c>
    </row>
    <row r="117" spans="3:13" x14ac:dyDescent="0.3">
      <c r="C117" s="1" t="s">
        <v>216</v>
      </c>
      <c r="D117" s="1" t="s">
        <v>148</v>
      </c>
      <c r="E117" s="1" t="s">
        <v>59</v>
      </c>
      <c r="F117" s="1" t="s">
        <v>60</v>
      </c>
      <c r="G117" s="3">
        <v>15</v>
      </c>
      <c r="H117" s="1">
        <v>5</v>
      </c>
      <c r="I117" s="1">
        <v>75</v>
      </c>
      <c r="J117" s="1" t="s">
        <v>61</v>
      </c>
      <c r="K117" s="1" t="s">
        <v>24</v>
      </c>
      <c r="L117" s="1" t="s">
        <v>17</v>
      </c>
      <c r="M117" s="1" t="s">
        <v>25</v>
      </c>
    </row>
    <row r="118" spans="3:13" x14ac:dyDescent="0.3">
      <c r="C118" s="1" t="s">
        <v>217</v>
      </c>
      <c r="D118" s="1" t="s">
        <v>95</v>
      </c>
      <c r="E118" s="1" t="s">
        <v>13</v>
      </c>
      <c r="F118" s="1" t="s">
        <v>14</v>
      </c>
      <c r="G118" s="3">
        <v>60</v>
      </c>
      <c r="H118" s="1">
        <v>1</v>
      </c>
      <c r="I118" s="1">
        <v>60</v>
      </c>
      <c r="J118" s="1" t="s">
        <v>15</v>
      </c>
      <c r="K118" s="1" t="s">
        <v>44</v>
      </c>
      <c r="L118" s="1" t="s">
        <v>35</v>
      </c>
      <c r="M118" s="1" t="s">
        <v>25</v>
      </c>
    </row>
    <row r="119" spans="3:13" x14ac:dyDescent="0.3">
      <c r="C119" s="1" t="s">
        <v>218</v>
      </c>
      <c r="D119" s="1" t="s">
        <v>219</v>
      </c>
      <c r="E119" s="1" t="s">
        <v>13</v>
      </c>
      <c r="F119" s="1" t="s">
        <v>14</v>
      </c>
      <c r="G119" s="3">
        <v>60</v>
      </c>
      <c r="H119" s="1">
        <v>3</v>
      </c>
      <c r="I119" s="1">
        <v>180</v>
      </c>
      <c r="J119" s="1" t="s">
        <v>33</v>
      </c>
      <c r="K119" s="1" t="s">
        <v>51</v>
      </c>
      <c r="L119" s="1" t="s">
        <v>30</v>
      </c>
      <c r="M119" s="1" t="s">
        <v>46</v>
      </c>
    </row>
    <row r="120" spans="3:13" x14ac:dyDescent="0.3">
      <c r="C120" s="1" t="s">
        <v>220</v>
      </c>
      <c r="D120" s="1" t="s">
        <v>148</v>
      </c>
      <c r="E120" s="1" t="s">
        <v>68</v>
      </c>
      <c r="F120" s="1" t="s">
        <v>22</v>
      </c>
      <c r="G120" s="3">
        <v>800</v>
      </c>
      <c r="H120" s="1">
        <v>4</v>
      </c>
      <c r="I120" s="1">
        <v>3200</v>
      </c>
      <c r="J120" s="1" t="s">
        <v>15</v>
      </c>
      <c r="K120" s="1" t="s">
        <v>85</v>
      </c>
      <c r="L120" s="1" t="s">
        <v>30</v>
      </c>
      <c r="M120" s="1" t="s">
        <v>46</v>
      </c>
    </row>
    <row r="121" spans="3:13" x14ac:dyDescent="0.3">
      <c r="C121" s="1" t="s">
        <v>221</v>
      </c>
      <c r="D121" s="1" t="s">
        <v>222</v>
      </c>
      <c r="E121" s="1" t="s">
        <v>40</v>
      </c>
      <c r="F121" s="1" t="s">
        <v>41</v>
      </c>
      <c r="G121" s="3">
        <v>20</v>
      </c>
      <c r="H121" s="1">
        <v>1</v>
      </c>
      <c r="I121" s="1">
        <v>20</v>
      </c>
      <c r="J121" s="1" t="s">
        <v>69</v>
      </c>
      <c r="K121" s="1" t="s">
        <v>16</v>
      </c>
      <c r="L121" s="1" t="s">
        <v>35</v>
      </c>
      <c r="M121" s="1" t="s">
        <v>46</v>
      </c>
    </row>
    <row r="122" spans="3:13" x14ac:dyDescent="0.3">
      <c r="C122" s="1" t="s">
        <v>223</v>
      </c>
      <c r="D122" s="1" t="s">
        <v>84</v>
      </c>
      <c r="E122" s="1" t="s">
        <v>21</v>
      </c>
      <c r="F122" s="1" t="s">
        <v>22</v>
      </c>
      <c r="G122" s="3">
        <v>100</v>
      </c>
      <c r="H122" s="1">
        <v>5</v>
      </c>
      <c r="I122" s="1">
        <v>500</v>
      </c>
      <c r="J122" s="1" t="s">
        <v>28</v>
      </c>
      <c r="K122" s="1" t="s">
        <v>44</v>
      </c>
      <c r="L122" s="1" t="s">
        <v>30</v>
      </c>
      <c r="M122" s="1" t="s">
        <v>46</v>
      </c>
    </row>
    <row r="123" spans="3:13" x14ac:dyDescent="0.3">
      <c r="C123" s="1" t="s">
        <v>224</v>
      </c>
      <c r="D123" s="1" t="s">
        <v>161</v>
      </c>
      <c r="E123" s="1" t="s">
        <v>49</v>
      </c>
      <c r="F123" s="1" t="s">
        <v>22</v>
      </c>
      <c r="G123" s="3">
        <v>500</v>
      </c>
      <c r="H123" s="1">
        <v>2</v>
      </c>
      <c r="I123" s="1">
        <v>1000</v>
      </c>
      <c r="J123" s="1" t="s">
        <v>92</v>
      </c>
      <c r="K123" s="1" t="s">
        <v>106</v>
      </c>
      <c r="L123" s="1" t="s">
        <v>45</v>
      </c>
      <c r="M123" s="1" t="s">
        <v>25</v>
      </c>
    </row>
    <row r="124" spans="3:13" x14ac:dyDescent="0.3">
      <c r="C124" s="1" t="s">
        <v>225</v>
      </c>
      <c r="D124" s="1" t="s">
        <v>120</v>
      </c>
      <c r="E124" s="1" t="s">
        <v>68</v>
      </c>
      <c r="F124" s="1" t="s">
        <v>22</v>
      </c>
      <c r="G124" s="3">
        <v>800</v>
      </c>
      <c r="H124" s="1">
        <v>5</v>
      </c>
      <c r="I124" s="1">
        <v>4000</v>
      </c>
      <c r="J124" s="1" t="s">
        <v>23</v>
      </c>
      <c r="K124" s="1" t="s">
        <v>29</v>
      </c>
      <c r="L124" s="1" t="s">
        <v>45</v>
      </c>
      <c r="M124" s="1" t="s">
        <v>46</v>
      </c>
    </row>
    <row r="125" spans="3:13" x14ac:dyDescent="0.3">
      <c r="C125" s="1" t="s">
        <v>226</v>
      </c>
      <c r="D125" s="1" t="s">
        <v>139</v>
      </c>
      <c r="E125" s="1" t="s">
        <v>49</v>
      </c>
      <c r="F125" s="1" t="s">
        <v>22</v>
      </c>
      <c r="G125" s="3">
        <v>500</v>
      </c>
      <c r="H125" s="1">
        <v>1</v>
      </c>
      <c r="I125" s="1">
        <v>500</v>
      </c>
      <c r="J125" s="1" t="s">
        <v>28</v>
      </c>
      <c r="K125" s="1" t="s">
        <v>34</v>
      </c>
      <c r="L125" s="1" t="s">
        <v>70</v>
      </c>
      <c r="M125" s="1" t="s">
        <v>25</v>
      </c>
    </row>
    <row r="126" spans="3:13" x14ac:dyDescent="0.3">
      <c r="C126" s="1" t="s">
        <v>227</v>
      </c>
      <c r="D126" s="1" t="s">
        <v>228</v>
      </c>
      <c r="E126" s="1" t="s">
        <v>68</v>
      </c>
      <c r="F126" s="1" t="s">
        <v>22</v>
      </c>
      <c r="G126" s="3">
        <v>800</v>
      </c>
      <c r="H126" s="1">
        <v>3</v>
      </c>
      <c r="I126" s="1">
        <v>2400</v>
      </c>
      <c r="J126" s="1" t="s">
        <v>28</v>
      </c>
      <c r="K126" s="1" t="s">
        <v>51</v>
      </c>
      <c r="L126" s="1" t="s">
        <v>35</v>
      </c>
      <c r="M126" s="1" t="s">
        <v>18</v>
      </c>
    </row>
    <row r="127" spans="3:13" x14ac:dyDescent="0.3">
      <c r="C127" s="1" t="s">
        <v>229</v>
      </c>
      <c r="D127" s="1" t="s">
        <v>95</v>
      </c>
      <c r="E127" s="1" t="s">
        <v>59</v>
      </c>
      <c r="F127" s="1" t="s">
        <v>60</v>
      </c>
      <c r="G127" s="3">
        <v>15</v>
      </c>
      <c r="H127" s="1">
        <v>3</v>
      </c>
      <c r="I127" s="1">
        <v>45</v>
      </c>
      <c r="J127" s="1" t="s">
        <v>92</v>
      </c>
      <c r="K127" s="1" t="s">
        <v>54</v>
      </c>
      <c r="L127" s="1" t="s">
        <v>70</v>
      </c>
      <c r="M127" s="1" t="s">
        <v>18</v>
      </c>
    </row>
    <row r="128" spans="3:13" x14ac:dyDescent="0.3">
      <c r="C128" s="1" t="s">
        <v>230</v>
      </c>
      <c r="D128" s="1" t="s">
        <v>84</v>
      </c>
      <c r="E128" s="1" t="s">
        <v>59</v>
      </c>
      <c r="F128" s="1" t="s">
        <v>60</v>
      </c>
      <c r="G128" s="3">
        <v>15</v>
      </c>
      <c r="H128" s="1">
        <v>1</v>
      </c>
      <c r="I128" s="1">
        <v>15</v>
      </c>
      <c r="J128" s="1" t="s">
        <v>15</v>
      </c>
      <c r="K128" s="1" t="s">
        <v>77</v>
      </c>
      <c r="L128" s="1" t="s">
        <v>70</v>
      </c>
      <c r="M128" s="1" t="s">
        <v>25</v>
      </c>
    </row>
    <row r="129" spans="3:13" x14ac:dyDescent="0.3">
      <c r="C129" s="1" t="s">
        <v>231</v>
      </c>
      <c r="D129" s="1" t="s">
        <v>95</v>
      </c>
      <c r="E129" s="1" t="s">
        <v>49</v>
      </c>
      <c r="F129" s="1" t="s">
        <v>22</v>
      </c>
      <c r="G129" s="3">
        <v>500</v>
      </c>
      <c r="H129" s="1">
        <v>1</v>
      </c>
      <c r="I129" s="1">
        <v>500</v>
      </c>
      <c r="J129" s="1" t="s">
        <v>23</v>
      </c>
      <c r="K129" s="1" t="s">
        <v>29</v>
      </c>
      <c r="L129" s="1" t="s">
        <v>30</v>
      </c>
      <c r="M129" s="1" t="s">
        <v>46</v>
      </c>
    </row>
    <row r="130" spans="3:13" x14ac:dyDescent="0.3">
      <c r="C130" s="1" t="s">
        <v>232</v>
      </c>
      <c r="D130" s="1" t="s">
        <v>113</v>
      </c>
      <c r="E130" s="1" t="s">
        <v>80</v>
      </c>
      <c r="F130" s="1" t="s">
        <v>74</v>
      </c>
      <c r="G130" s="3">
        <v>1200</v>
      </c>
      <c r="H130" s="1">
        <v>5</v>
      </c>
      <c r="I130" s="1">
        <v>6000</v>
      </c>
      <c r="J130" s="1" t="s">
        <v>33</v>
      </c>
      <c r="K130" s="1" t="s">
        <v>106</v>
      </c>
      <c r="L130" s="1" t="s">
        <v>70</v>
      </c>
      <c r="M130" s="1" t="s">
        <v>25</v>
      </c>
    </row>
    <row r="131" spans="3:13" x14ac:dyDescent="0.3">
      <c r="C131" s="1" t="s">
        <v>233</v>
      </c>
      <c r="D131" s="1" t="s">
        <v>139</v>
      </c>
      <c r="E131" s="1" t="s">
        <v>40</v>
      </c>
      <c r="F131" s="1" t="s">
        <v>41</v>
      </c>
      <c r="G131" s="3">
        <v>20</v>
      </c>
      <c r="H131" s="1">
        <v>3</v>
      </c>
      <c r="I131" s="1">
        <v>60</v>
      </c>
      <c r="J131" s="1" t="s">
        <v>15</v>
      </c>
      <c r="K131" s="1" t="s">
        <v>34</v>
      </c>
      <c r="L131" s="1" t="s">
        <v>17</v>
      </c>
      <c r="M131" s="1" t="s">
        <v>46</v>
      </c>
    </row>
    <row r="132" spans="3:13" x14ac:dyDescent="0.3">
      <c r="C132" s="1" t="s">
        <v>234</v>
      </c>
      <c r="D132" s="1" t="s">
        <v>235</v>
      </c>
      <c r="E132" s="1" t="s">
        <v>38</v>
      </c>
      <c r="F132" s="1" t="s">
        <v>22</v>
      </c>
      <c r="G132" s="3">
        <v>150</v>
      </c>
      <c r="H132" s="1">
        <v>2</v>
      </c>
      <c r="I132" s="1">
        <v>300</v>
      </c>
      <c r="J132" s="1" t="s">
        <v>23</v>
      </c>
      <c r="K132" s="1" t="s">
        <v>34</v>
      </c>
      <c r="L132" s="1" t="s">
        <v>45</v>
      </c>
      <c r="M132" s="1" t="s">
        <v>18</v>
      </c>
    </row>
    <row r="133" spans="3:13" x14ac:dyDescent="0.3">
      <c r="C133" s="1" t="s">
        <v>236</v>
      </c>
      <c r="D133" s="1" t="s">
        <v>79</v>
      </c>
      <c r="E133" s="1" t="s">
        <v>64</v>
      </c>
      <c r="F133" s="1" t="s">
        <v>41</v>
      </c>
      <c r="G133" s="3">
        <v>40</v>
      </c>
      <c r="H133" s="1">
        <v>5</v>
      </c>
      <c r="I133" s="1">
        <v>200</v>
      </c>
      <c r="J133" s="1" t="s">
        <v>23</v>
      </c>
      <c r="K133" s="1" t="s">
        <v>16</v>
      </c>
      <c r="L133" s="1" t="s">
        <v>17</v>
      </c>
      <c r="M133" s="1" t="s">
        <v>25</v>
      </c>
    </row>
    <row r="134" spans="3:13" x14ac:dyDescent="0.3">
      <c r="C134" s="1" t="s">
        <v>237</v>
      </c>
      <c r="D134" s="1" t="s">
        <v>84</v>
      </c>
      <c r="E134" s="1" t="s">
        <v>38</v>
      </c>
      <c r="F134" s="1" t="s">
        <v>22</v>
      </c>
      <c r="G134" s="3">
        <v>150</v>
      </c>
      <c r="H134" s="1">
        <v>5</v>
      </c>
      <c r="I134" s="1">
        <v>750</v>
      </c>
      <c r="J134" s="1" t="s">
        <v>61</v>
      </c>
      <c r="K134" s="1" t="s">
        <v>54</v>
      </c>
      <c r="L134" s="1" t="s">
        <v>45</v>
      </c>
      <c r="M134" s="1" t="s">
        <v>46</v>
      </c>
    </row>
    <row r="135" spans="3:13" x14ac:dyDescent="0.3">
      <c r="C135" s="1" t="s">
        <v>238</v>
      </c>
      <c r="D135" s="1" t="s">
        <v>79</v>
      </c>
      <c r="E135" s="1" t="s">
        <v>64</v>
      </c>
      <c r="F135" s="1" t="s">
        <v>41</v>
      </c>
      <c r="G135" s="3">
        <v>40</v>
      </c>
      <c r="H135" s="1">
        <v>2</v>
      </c>
      <c r="I135" s="1">
        <v>80</v>
      </c>
      <c r="J135" s="1" t="s">
        <v>69</v>
      </c>
      <c r="K135" s="1" t="s">
        <v>106</v>
      </c>
      <c r="L135" s="1" t="s">
        <v>35</v>
      </c>
      <c r="M135" s="1" t="s">
        <v>25</v>
      </c>
    </row>
    <row r="136" spans="3:13" x14ac:dyDescent="0.3">
      <c r="C136" s="1" t="s">
        <v>239</v>
      </c>
      <c r="D136" s="1" t="s">
        <v>89</v>
      </c>
      <c r="E136" s="1" t="s">
        <v>49</v>
      </c>
      <c r="F136" s="1" t="s">
        <v>22</v>
      </c>
      <c r="G136" s="3">
        <v>500</v>
      </c>
      <c r="H136" s="1">
        <v>2</v>
      </c>
      <c r="I136" s="1">
        <v>1000</v>
      </c>
      <c r="J136" s="1" t="s">
        <v>33</v>
      </c>
      <c r="K136" s="1" t="s">
        <v>106</v>
      </c>
      <c r="L136" s="1" t="s">
        <v>17</v>
      </c>
      <c r="M136" s="1" t="s">
        <v>25</v>
      </c>
    </row>
    <row r="137" spans="3:13" x14ac:dyDescent="0.3">
      <c r="C137" s="1" t="s">
        <v>240</v>
      </c>
      <c r="D137" s="1" t="s">
        <v>95</v>
      </c>
      <c r="E137" s="1" t="s">
        <v>68</v>
      </c>
      <c r="F137" s="1" t="s">
        <v>22</v>
      </c>
      <c r="G137" s="3">
        <v>800</v>
      </c>
      <c r="H137" s="1">
        <v>1</v>
      </c>
      <c r="I137" s="1">
        <v>800</v>
      </c>
      <c r="J137" s="1" t="s">
        <v>23</v>
      </c>
      <c r="K137" s="1" t="s">
        <v>16</v>
      </c>
      <c r="L137" s="1" t="s">
        <v>30</v>
      </c>
      <c r="M137" s="1" t="s">
        <v>25</v>
      </c>
    </row>
    <row r="138" spans="3:13" x14ac:dyDescent="0.3">
      <c r="C138" s="1" t="s">
        <v>241</v>
      </c>
      <c r="D138" s="1" t="s">
        <v>102</v>
      </c>
      <c r="E138" s="1" t="s">
        <v>49</v>
      </c>
      <c r="F138" s="1" t="s">
        <v>22</v>
      </c>
      <c r="G138" s="3">
        <v>500</v>
      </c>
      <c r="H138" s="1">
        <v>5</v>
      </c>
      <c r="I138" s="1">
        <v>2500</v>
      </c>
      <c r="J138" s="1" t="s">
        <v>61</v>
      </c>
      <c r="K138" s="1" t="s">
        <v>106</v>
      </c>
      <c r="L138" s="1" t="s">
        <v>70</v>
      </c>
      <c r="M138" s="1" t="s">
        <v>25</v>
      </c>
    </row>
    <row r="139" spans="3:13" x14ac:dyDescent="0.3">
      <c r="C139" s="1" t="s">
        <v>242</v>
      </c>
      <c r="D139" s="1" t="s">
        <v>84</v>
      </c>
      <c r="E139" s="1" t="s">
        <v>40</v>
      </c>
      <c r="F139" s="1" t="s">
        <v>41</v>
      </c>
      <c r="G139" s="3">
        <v>20</v>
      </c>
      <c r="H139" s="1">
        <v>1</v>
      </c>
      <c r="I139" s="1">
        <v>20</v>
      </c>
      <c r="J139" s="1" t="s">
        <v>33</v>
      </c>
      <c r="K139" s="1" t="s">
        <v>51</v>
      </c>
      <c r="L139" s="1" t="s">
        <v>35</v>
      </c>
      <c r="M139" s="1" t="s">
        <v>25</v>
      </c>
    </row>
    <row r="140" spans="3:13" x14ac:dyDescent="0.3">
      <c r="C140" s="1" t="s">
        <v>243</v>
      </c>
      <c r="D140" s="1" t="s">
        <v>137</v>
      </c>
      <c r="E140" s="1" t="s">
        <v>80</v>
      </c>
      <c r="F140" s="1" t="s">
        <v>74</v>
      </c>
      <c r="G140" s="3">
        <v>1200</v>
      </c>
      <c r="H140" s="1">
        <v>2</v>
      </c>
      <c r="I140" s="1">
        <v>2400</v>
      </c>
      <c r="J140" s="1" t="s">
        <v>69</v>
      </c>
      <c r="K140" s="1" t="s">
        <v>24</v>
      </c>
      <c r="L140" s="1" t="s">
        <v>45</v>
      </c>
      <c r="M140" s="1" t="s">
        <v>18</v>
      </c>
    </row>
    <row r="141" spans="3:13" x14ac:dyDescent="0.3">
      <c r="C141" s="1" t="s">
        <v>244</v>
      </c>
      <c r="D141" s="1" t="s">
        <v>20</v>
      </c>
      <c r="E141" s="1" t="s">
        <v>38</v>
      </c>
      <c r="F141" s="1" t="s">
        <v>22</v>
      </c>
      <c r="G141" s="3">
        <v>150</v>
      </c>
      <c r="H141" s="1">
        <v>3</v>
      </c>
      <c r="I141" s="1">
        <v>450</v>
      </c>
      <c r="J141" s="1" t="s">
        <v>50</v>
      </c>
      <c r="K141" s="1" t="s">
        <v>24</v>
      </c>
      <c r="L141" s="1" t="s">
        <v>17</v>
      </c>
      <c r="M141" s="1" t="s">
        <v>46</v>
      </c>
    </row>
    <row r="142" spans="3:13" x14ac:dyDescent="0.3">
      <c r="C142" s="1" t="s">
        <v>245</v>
      </c>
      <c r="D142" s="1" t="s">
        <v>137</v>
      </c>
      <c r="E142" s="1" t="s">
        <v>38</v>
      </c>
      <c r="F142" s="1" t="s">
        <v>22</v>
      </c>
      <c r="G142" s="3">
        <v>150</v>
      </c>
      <c r="H142" s="1">
        <v>5</v>
      </c>
      <c r="I142" s="1">
        <v>750</v>
      </c>
      <c r="J142" s="1" t="s">
        <v>28</v>
      </c>
      <c r="K142" s="1" t="s">
        <v>85</v>
      </c>
      <c r="L142" s="1" t="s">
        <v>35</v>
      </c>
      <c r="M142" s="1" t="s">
        <v>18</v>
      </c>
    </row>
    <row r="143" spans="3:13" x14ac:dyDescent="0.3">
      <c r="C143" s="1" t="s">
        <v>246</v>
      </c>
      <c r="D143" s="1" t="s">
        <v>43</v>
      </c>
      <c r="E143" s="1" t="s">
        <v>68</v>
      </c>
      <c r="F143" s="1" t="s">
        <v>22</v>
      </c>
      <c r="G143" s="3">
        <v>800</v>
      </c>
      <c r="H143" s="1">
        <v>2</v>
      </c>
      <c r="I143" s="1">
        <v>1600</v>
      </c>
      <c r="J143" s="1" t="s">
        <v>65</v>
      </c>
      <c r="K143" s="1" t="s">
        <v>29</v>
      </c>
      <c r="L143" s="1" t="s">
        <v>45</v>
      </c>
      <c r="M143" s="1" t="s">
        <v>18</v>
      </c>
    </row>
    <row r="144" spans="3:13" x14ac:dyDescent="0.3">
      <c r="C144" s="1" t="s">
        <v>247</v>
      </c>
      <c r="D144" s="1" t="s">
        <v>148</v>
      </c>
      <c r="E144" s="1" t="s">
        <v>38</v>
      </c>
      <c r="F144" s="1" t="s">
        <v>22</v>
      </c>
      <c r="G144" s="3">
        <v>150</v>
      </c>
      <c r="H144" s="1">
        <v>2</v>
      </c>
      <c r="I144" s="1">
        <v>300</v>
      </c>
      <c r="J144" s="1" t="s">
        <v>33</v>
      </c>
      <c r="K144" s="1" t="s">
        <v>51</v>
      </c>
      <c r="L144" s="1" t="s">
        <v>17</v>
      </c>
      <c r="M144" s="1" t="s">
        <v>46</v>
      </c>
    </row>
    <row r="145" spans="3:13" x14ac:dyDescent="0.3">
      <c r="C145" s="1" t="s">
        <v>248</v>
      </c>
      <c r="D145" s="1" t="s">
        <v>219</v>
      </c>
      <c r="E145" s="1" t="s">
        <v>49</v>
      </c>
      <c r="F145" s="1" t="s">
        <v>22</v>
      </c>
      <c r="G145" s="3">
        <v>500</v>
      </c>
      <c r="H145" s="1">
        <v>2</v>
      </c>
      <c r="I145" s="1">
        <v>1000</v>
      </c>
      <c r="J145" s="1" t="s">
        <v>28</v>
      </c>
      <c r="K145" s="1" t="s">
        <v>51</v>
      </c>
      <c r="L145" s="1" t="s">
        <v>45</v>
      </c>
      <c r="M145" s="1" t="s">
        <v>46</v>
      </c>
    </row>
    <row r="146" spans="3:13" x14ac:dyDescent="0.3">
      <c r="C146" s="1" t="s">
        <v>249</v>
      </c>
      <c r="D146" s="1" t="s">
        <v>132</v>
      </c>
      <c r="E146" s="1" t="s">
        <v>49</v>
      </c>
      <c r="F146" s="1" t="s">
        <v>22</v>
      </c>
      <c r="G146" s="3">
        <v>500</v>
      </c>
      <c r="H146" s="1">
        <v>3</v>
      </c>
      <c r="I146" s="1">
        <v>1500</v>
      </c>
      <c r="J146" s="1" t="s">
        <v>50</v>
      </c>
      <c r="K146" s="1" t="s">
        <v>51</v>
      </c>
      <c r="L146" s="1" t="s">
        <v>70</v>
      </c>
      <c r="M146" s="1" t="s">
        <v>46</v>
      </c>
    </row>
    <row r="147" spans="3:13" x14ac:dyDescent="0.3">
      <c r="C147" s="1" t="s">
        <v>250</v>
      </c>
      <c r="D147" s="1" t="s">
        <v>164</v>
      </c>
      <c r="E147" s="1" t="s">
        <v>80</v>
      </c>
      <c r="F147" s="1" t="s">
        <v>74</v>
      </c>
      <c r="G147" s="3">
        <v>1200</v>
      </c>
      <c r="H147" s="1">
        <v>2</v>
      </c>
      <c r="I147" s="1">
        <v>2400</v>
      </c>
      <c r="J147" s="1" t="s">
        <v>105</v>
      </c>
      <c r="K147" s="1" t="s">
        <v>34</v>
      </c>
      <c r="L147" s="1" t="s">
        <v>45</v>
      </c>
      <c r="M147" s="1" t="s">
        <v>18</v>
      </c>
    </row>
    <row r="148" spans="3:13" x14ac:dyDescent="0.3">
      <c r="C148" s="1" t="s">
        <v>251</v>
      </c>
      <c r="D148" s="1" t="s">
        <v>222</v>
      </c>
      <c r="E148" s="1" t="s">
        <v>64</v>
      </c>
      <c r="F148" s="1" t="s">
        <v>41</v>
      </c>
      <c r="G148" s="3">
        <v>40</v>
      </c>
      <c r="H148" s="1">
        <v>2</v>
      </c>
      <c r="I148" s="1">
        <v>80</v>
      </c>
      <c r="J148" s="1" t="s">
        <v>65</v>
      </c>
      <c r="K148" s="1" t="s">
        <v>85</v>
      </c>
      <c r="L148" s="1" t="s">
        <v>70</v>
      </c>
      <c r="M148" s="1" t="s">
        <v>18</v>
      </c>
    </row>
    <row r="149" spans="3:13" x14ac:dyDescent="0.3">
      <c r="C149" s="1" t="s">
        <v>252</v>
      </c>
      <c r="D149" s="1" t="s">
        <v>53</v>
      </c>
      <c r="E149" s="1" t="s">
        <v>38</v>
      </c>
      <c r="F149" s="1" t="s">
        <v>22</v>
      </c>
      <c r="G149" s="3">
        <v>150</v>
      </c>
      <c r="H149" s="1">
        <v>2</v>
      </c>
      <c r="I149" s="1">
        <v>300</v>
      </c>
      <c r="J149" s="1" t="s">
        <v>65</v>
      </c>
      <c r="K149" s="1" t="s">
        <v>77</v>
      </c>
      <c r="L149" s="1" t="s">
        <v>17</v>
      </c>
      <c r="M149" s="1" t="s">
        <v>18</v>
      </c>
    </row>
    <row r="150" spans="3:13" x14ac:dyDescent="0.3">
      <c r="C150" s="1" t="s">
        <v>253</v>
      </c>
      <c r="D150" s="1" t="s">
        <v>173</v>
      </c>
      <c r="E150" s="1" t="s">
        <v>38</v>
      </c>
      <c r="F150" s="1" t="s">
        <v>22</v>
      </c>
      <c r="G150" s="3">
        <v>150</v>
      </c>
      <c r="H150" s="1">
        <v>2</v>
      </c>
      <c r="I150" s="1">
        <v>300</v>
      </c>
      <c r="J150" s="1" t="s">
        <v>15</v>
      </c>
      <c r="K150" s="1" t="s">
        <v>54</v>
      </c>
      <c r="L150" s="1" t="s">
        <v>17</v>
      </c>
      <c r="M150" s="1" t="s">
        <v>46</v>
      </c>
    </row>
    <row r="151" spans="3:13" x14ac:dyDescent="0.3">
      <c r="C151" s="1" t="s">
        <v>254</v>
      </c>
      <c r="D151" s="1" t="s">
        <v>91</v>
      </c>
      <c r="E151" s="1" t="s">
        <v>13</v>
      </c>
      <c r="F151" s="1" t="s">
        <v>14</v>
      </c>
      <c r="G151" s="3">
        <v>60</v>
      </c>
      <c r="H151" s="1">
        <v>5</v>
      </c>
      <c r="I151" s="1">
        <v>300</v>
      </c>
      <c r="J151" s="1" t="s">
        <v>105</v>
      </c>
      <c r="K151" s="1" t="s">
        <v>34</v>
      </c>
      <c r="L151" s="1" t="s">
        <v>45</v>
      </c>
      <c r="M151" s="1" t="s">
        <v>25</v>
      </c>
    </row>
    <row r="152" spans="3:13" x14ac:dyDescent="0.3">
      <c r="C152" s="1" t="s">
        <v>255</v>
      </c>
      <c r="D152" s="1" t="s">
        <v>187</v>
      </c>
      <c r="E152" s="1" t="s">
        <v>21</v>
      </c>
      <c r="F152" s="1" t="s">
        <v>22</v>
      </c>
      <c r="G152" s="3">
        <v>100</v>
      </c>
      <c r="H152" s="1">
        <v>4</v>
      </c>
      <c r="I152" s="1">
        <v>400</v>
      </c>
      <c r="J152" s="1" t="s">
        <v>23</v>
      </c>
      <c r="K152" s="1" t="s">
        <v>85</v>
      </c>
      <c r="L152" s="1" t="s">
        <v>30</v>
      </c>
      <c r="M152" s="1" t="s">
        <v>18</v>
      </c>
    </row>
    <row r="153" spans="3:13" x14ac:dyDescent="0.3">
      <c r="C153" s="1" t="s">
        <v>256</v>
      </c>
      <c r="D153" s="1" t="s">
        <v>20</v>
      </c>
      <c r="E153" s="1" t="s">
        <v>13</v>
      </c>
      <c r="F153" s="1" t="s">
        <v>14</v>
      </c>
      <c r="G153" s="3">
        <v>60</v>
      </c>
      <c r="H153" s="1">
        <v>3</v>
      </c>
      <c r="I153" s="1">
        <v>180</v>
      </c>
      <c r="J153" s="1" t="s">
        <v>65</v>
      </c>
      <c r="K153" s="1" t="s">
        <v>16</v>
      </c>
      <c r="L153" s="1" t="s">
        <v>70</v>
      </c>
      <c r="M153" s="1" t="s">
        <v>25</v>
      </c>
    </row>
    <row r="154" spans="3:13" x14ac:dyDescent="0.3">
      <c r="C154" s="1" t="s">
        <v>257</v>
      </c>
      <c r="D154" s="1" t="s">
        <v>129</v>
      </c>
      <c r="E154" s="1" t="s">
        <v>59</v>
      </c>
      <c r="F154" s="1" t="s">
        <v>60</v>
      </c>
      <c r="G154" s="3">
        <v>15</v>
      </c>
      <c r="H154" s="1">
        <v>4</v>
      </c>
      <c r="I154" s="1">
        <v>60</v>
      </c>
      <c r="J154" s="1" t="s">
        <v>69</v>
      </c>
      <c r="K154" s="1" t="s">
        <v>106</v>
      </c>
      <c r="L154" s="1" t="s">
        <v>70</v>
      </c>
      <c r="M154" s="1" t="s">
        <v>18</v>
      </c>
    </row>
    <row r="155" spans="3:13" x14ac:dyDescent="0.3">
      <c r="C155" s="1" t="s">
        <v>258</v>
      </c>
      <c r="D155" s="1" t="s">
        <v>259</v>
      </c>
      <c r="E155" s="1" t="s">
        <v>73</v>
      </c>
      <c r="F155" s="1" t="s">
        <v>74</v>
      </c>
      <c r="G155" s="3">
        <v>600</v>
      </c>
      <c r="H155" s="1">
        <v>4</v>
      </c>
      <c r="I155" s="1">
        <v>2400</v>
      </c>
      <c r="J155" s="1" t="s">
        <v>105</v>
      </c>
      <c r="K155" s="1" t="s">
        <v>85</v>
      </c>
      <c r="L155" s="1" t="s">
        <v>30</v>
      </c>
      <c r="M155" s="1" t="s">
        <v>25</v>
      </c>
    </row>
    <row r="156" spans="3:13" x14ac:dyDescent="0.3">
      <c r="C156" s="1" t="s">
        <v>260</v>
      </c>
      <c r="D156" s="1" t="s">
        <v>184</v>
      </c>
      <c r="E156" s="1" t="s">
        <v>38</v>
      </c>
      <c r="F156" s="1" t="s">
        <v>22</v>
      </c>
      <c r="G156" s="3">
        <v>150</v>
      </c>
      <c r="H156" s="1">
        <v>1</v>
      </c>
      <c r="I156" s="1">
        <v>150</v>
      </c>
      <c r="J156" s="1" t="s">
        <v>28</v>
      </c>
      <c r="K156" s="1" t="s">
        <v>77</v>
      </c>
      <c r="L156" s="1" t="s">
        <v>70</v>
      </c>
      <c r="M156" s="1" t="s">
        <v>46</v>
      </c>
    </row>
    <row r="157" spans="3:13" x14ac:dyDescent="0.3">
      <c r="C157" s="1" t="s">
        <v>261</v>
      </c>
      <c r="D157" s="1" t="s">
        <v>95</v>
      </c>
      <c r="E157" s="1" t="s">
        <v>38</v>
      </c>
      <c r="F157" s="1" t="s">
        <v>22</v>
      </c>
      <c r="G157" s="3">
        <v>150</v>
      </c>
      <c r="H157" s="1">
        <v>5</v>
      </c>
      <c r="I157" s="1">
        <v>750</v>
      </c>
      <c r="J157" s="1" t="s">
        <v>50</v>
      </c>
      <c r="K157" s="1" t="s">
        <v>24</v>
      </c>
      <c r="L157" s="1" t="s">
        <v>45</v>
      </c>
      <c r="M157" s="1" t="s">
        <v>25</v>
      </c>
    </row>
    <row r="158" spans="3:13" x14ac:dyDescent="0.3">
      <c r="C158" s="1" t="s">
        <v>262</v>
      </c>
      <c r="D158" s="1" t="s">
        <v>67</v>
      </c>
      <c r="E158" s="1" t="s">
        <v>21</v>
      </c>
      <c r="F158" s="1" t="s">
        <v>22</v>
      </c>
      <c r="G158" s="3">
        <v>100</v>
      </c>
      <c r="H158" s="1">
        <v>2</v>
      </c>
      <c r="I158" s="1">
        <v>200</v>
      </c>
      <c r="J158" s="1" t="s">
        <v>28</v>
      </c>
      <c r="K158" s="1" t="s">
        <v>29</v>
      </c>
      <c r="L158" s="1" t="s">
        <v>17</v>
      </c>
      <c r="M158" s="1" t="s">
        <v>46</v>
      </c>
    </row>
    <row r="159" spans="3:13" x14ac:dyDescent="0.3">
      <c r="C159" s="1" t="s">
        <v>263</v>
      </c>
      <c r="D159" s="1" t="s">
        <v>91</v>
      </c>
      <c r="E159" s="1" t="s">
        <v>80</v>
      </c>
      <c r="F159" s="1" t="s">
        <v>74</v>
      </c>
      <c r="G159" s="3">
        <v>1200</v>
      </c>
      <c r="H159" s="1">
        <v>4</v>
      </c>
      <c r="I159" s="1">
        <v>4800</v>
      </c>
      <c r="J159" s="1" t="s">
        <v>50</v>
      </c>
      <c r="K159" s="1" t="s">
        <v>77</v>
      </c>
      <c r="L159" s="1" t="s">
        <v>35</v>
      </c>
      <c r="M159" s="1" t="s">
        <v>25</v>
      </c>
    </row>
    <row r="160" spans="3:13" x14ac:dyDescent="0.3">
      <c r="C160" s="1" t="s">
        <v>264</v>
      </c>
      <c r="D160" s="1" t="s">
        <v>161</v>
      </c>
      <c r="E160" s="1" t="s">
        <v>38</v>
      </c>
      <c r="F160" s="1" t="s">
        <v>22</v>
      </c>
      <c r="G160" s="3">
        <v>150</v>
      </c>
      <c r="H160" s="1">
        <v>4</v>
      </c>
      <c r="I160" s="1">
        <v>600</v>
      </c>
      <c r="J160" s="1" t="s">
        <v>33</v>
      </c>
      <c r="K160" s="1" t="s">
        <v>51</v>
      </c>
      <c r="L160" s="1" t="s">
        <v>45</v>
      </c>
      <c r="M160" s="1" t="s">
        <v>18</v>
      </c>
    </row>
    <row r="161" spans="3:13" x14ac:dyDescent="0.3">
      <c r="C161" s="1" t="s">
        <v>265</v>
      </c>
      <c r="D161" s="1" t="s">
        <v>129</v>
      </c>
      <c r="E161" s="1" t="s">
        <v>49</v>
      </c>
      <c r="F161" s="1" t="s">
        <v>22</v>
      </c>
      <c r="G161" s="3">
        <v>500</v>
      </c>
      <c r="H161" s="1">
        <v>3</v>
      </c>
      <c r="I161" s="1">
        <v>1500</v>
      </c>
      <c r="J161" s="1" t="s">
        <v>50</v>
      </c>
      <c r="K161" s="1" t="s">
        <v>29</v>
      </c>
      <c r="L161" s="1" t="s">
        <v>35</v>
      </c>
      <c r="M161" s="1" t="s">
        <v>25</v>
      </c>
    </row>
    <row r="162" spans="3:13" x14ac:dyDescent="0.3">
      <c r="C162" s="1" t="s">
        <v>266</v>
      </c>
      <c r="D162" s="1" t="s">
        <v>143</v>
      </c>
      <c r="E162" s="1" t="s">
        <v>68</v>
      </c>
      <c r="F162" s="1" t="s">
        <v>22</v>
      </c>
      <c r="G162" s="3">
        <v>800</v>
      </c>
      <c r="H162" s="1">
        <v>3</v>
      </c>
      <c r="I162" s="1">
        <v>2400</v>
      </c>
      <c r="J162" s="1" t="s">
        <v>92</v>
      </c>
      <c r="K162" s="1" t="s">
        <v>51</v>
      </c>
      <c r="L162" s="1" t="s">
        <v>17</v>
      </c>
      <c r="M162" s="1" t="s">
        <v>25</v>
      </c>
    </row>
    <row r="163" spans="3:13" x14ac:dyDescent="0.3">
      <c r="C163" s="1" t="s">
        <v>267</v>
      </c>
      <c r="D163" s="1" t="s">
        <v>120</v>
      </c>
      <c r="E163" s="1" t="s">
        <v>40</v>
      </c>
      <c r="F163" s="1" t="s">
        <v>41</v>
      </c>
      <c r="G163" s="3">
        <v>20</v>
      </c>
      <c r="H163" s="1">
        <v>2</v>
      </c>
      <c r="I163" s="1">
        <v>40</v>
      </c>
      <c r="J163" s="1" t="s">
        <v>61</v>
      </c>
      <c r="K163" s="1" t="s">
        <v>34</v>
      </c>
      <c r="L163" s="1" t="s">
        <v>70</v>
      </c>
      <c r="M163" s="1" t="s">
        <v>18</v>
      </c>
    </row>
    <row r="164" spans="3:13" x14ac:dyDescent="0.3">
      <c r="C164" s="1" t="s">
        <v>268</v>
      </c>
      <c r="D164" s="1" t="s">
        <v>187</v>
      </c>
      <c r="E164" s="1" t="s">
        <v>73</v>
      </c>
      <c r="F164" s="1" t="s">
        <v>74</v>
      </c>
      <c r="G164" s="3">
        <v>600</v>
      </c>
      <c r="H164" s="1">
        <v>3</v>
      </c>
      <c r="I164" s="1">
        <v>1800</v>
      </c>
      <c r="J164" s="1" t="s">
        <v>33</v>
      </c>
      <c r="K164" s="1" t="s">
        <v>29</v>
      </c>
      <c r="L164" s="1" t="s">
        <v>70</v>
      </c>
      <c r="M164" s="1" t="s">
        <v>18</v>
      </c>
    </row>
    <row r="165" spans="3:13" x14ac:dyDescent="0.3">
      <c r="C165" s="1" t="s">
        <v>269</v>
      </c>
      <c r="D165" s="1" t="s">
        <v>207</v>
      </c>
      <c r="E165" s="1" t="s">
        <v>21</v>
      </c>
      <c r="F165" s="1" t="s">
        <v>22</v>
      </c>
      <c r="G165" s="3">
        <v>100</v>
      </c>
      <c r="H165" s="1">
        <v>1</v>
      </c>
      <c r="I165" s="1">
        <v>100</v>
      </c>
      <c r="J165" s="1" t="s">
        <v>23</v>
      </c>
      <c r="K165" s="1" t="s">
        <v>85</v>
      </c>
      <c r="L165" s="1" t="s">
        <v>35</v>
      </c>
      <c r="M165" s="1" t="s">
        <v>46</v>
      </c>
    </row>
    <row r="166" spans="3:13" x14ac:dyDescent="0.3">
      <c r="C166" s="1" t="s">
        <v>270</v>
      </c>
      <c r="D166" s="1" t="s">
        <v>118</v>
      </c>
      <c r="E166" s="1" t="s">
        <v>49</v>
      </c>
      <c r="F166" s="1" t="s">
        <v>22</v>
      </c>
      <c r="G166" s="3">
        <v>500</v>
      </c>
      <c r="H166" s="1">
        <v>2</v>
      </c>
      <c r="I166" s="1">
        <v>1000</v>
      </c>
      <c r="J166" s="1" t="s">
        <v>33</v>
      </c>
      <c r="K166" s="1" t="s">
        <v>106</v>
      </c>
      <c r="L166" s="1" t="s">
        <v>35</v>
      </c>
      <c r="M166" s="1" t="s">
        <v>46</v>
      </c>
    </row>
    <row r="167" spans="3:13" x14ac:dyDescent="0.3">
      <c r="C167" s="1" t="s">
        <v>271</v>
      </c>
      <c r="D167" s="1" t="s">
        <v>76</v>
      </c>
      <c r="E167" s="1" t="s">
        <v>13</v>
      </c>
      <c r="F167" s="1" t="s">
        <v>14</v>
      </c>
      <c r="G167" s="3">
        <v>60</v>
      </c>
      <c r="H167" s="1">
        <v>2</v>
      </c>
      <c r="I167" s="1">
        <v>120</v>
      </c>
      <c r="J167" s="1" t="s">
        <v>92</v>
      </c>
      <c r="K167" s="1" t="s">
        <v>44</v>
      </c>
      <c r="L167" s="1" t="s">
        <v>45</v>
      </c>
      <c r="M167" s="1" t="s">
        <v>46</v>
      </c>
    </row>
    <row r="168" spans="3:13" x14ac:dyDescent="0.3">
      <c r="C168" s="1" t="s">
        <v>272</v>
      </c>
      <c r="D168" s="1" t="s">
        <v>167</v>
      </c>
      <c r="E168" s="1" t="s">
        <v>38</v>
      </c>
      <c r="F168" s="1" t="s">
        <v>22</v>
      </c>
      <c r="G168" s="3">
        <v>150</v>
      </c>
      <c r="H168" s="1">
        <v>5</v>
      </c>
      <c r="I168" s="1">
        <v>750</v>
      </c>
      <c r="J168" s="1" t="s">
        <v>65</v>
      </c>
      <c r="K168" s="1" t="s">
        <v>54</v>
      </c>
      <c r="L168" s="1" t="s">
        <v>17</v>
      </c>
      <c r="M168" s="1" t="s">
        <v>25</v>
      </c>
    </row>
    <row r="169" spans="3:13" x14ac:dyDescent="0.3">
      <c r="C169" s="1" t="s">
        <v>273</v>
      </c>
      <c r="D169" s="1" t="s">
        <v>12</v>
      </c>
      <c r="E169" s="1" t="s">
        <v>59</v>
      </c>
      <c r="F169" s="1" t="s">
        <v>60</v>
      </c>
      <c r="G169" s="3">
        <v>15</v>
      </c>
      <c r="H169" s="1">
        <v>1</v>
      </c>
      <c r="I169" s="1">
        <v>15</v>
      </c>
      <c r="J169" s="1" t="s">
        <v>61</v>
      </c>
      <c r="K169" s="1" t="s">
        <v>16</v>
      </c>
      <c r="L169" s="1" t="s">
        <v>30</v>
      </c>
      <c r="M169" s="1" t="s">
        <v>25</v>
      </c>
    </row>
    <row r="170" spans="3:13" x14ac:dyDescent="0.3">
      <c r="C170" s="1" t="s">
        <v>274</v>
      </c>
      <c r="D170" s="1" t="s">
        <v>157</v>
      </c>
      <c r="E170" s="1" t="s">
        <v>73</v>
      </c>
      <c r="F170" s="1" t="s">
        <v>74</v>
      </c>
      <c r="G170" s="3">
        <v>600</v>
      </c>
      <c r="H170" s="1">
        <v>4</v>
      </c>
      <c r="I170" s="1">
        <v>2400</v>
      </c>
      <c r="J170" s="1" t="s">
        <v>92</v>
      </c>
      <c r="K170" s="1" t="s">
        <v>44</v>
      </c>
      <c r="L170" s="1" t="s">
        <v>35</v>
      </c>
      <c r="M170" s="1" t="s">
        <v>25</v>
      </c>
    </row>
    <row r="171" spans="3:13" x14ac:dyDescent="0.3">
      <c r="C171" s="1" t="s">
        <v>275</v>
      </c>
      <c r="D171" s="1" t="s">
        <v>20</v>
      </c>
      <c r="E171" s="1" t="s">
        <v>80</v>
      </c>
      <c r="F171" s="1" t="s">
        <v>74</v>
      </c>
      <c r="G171" s="3">
        <v>1200</v>
      </c>
      <c r="H171" s="1">
        <v>2</v>
      </c>
      <c r="I171" s="1">
        <v>2400</v>
      </c>
      <c r="J171" s="1" t="s">
        <v>33</v>
      </c>
      <c r="K171" s="1" t="s">
        <v>77</v>
      </c>
      <c r="L171" s="1" t="s">
        <v>35</v>
      </c>
      <c r="M171" s="1" t="s">
        <v>46</v>
      </c>
    </row>
    <row r="172" spans="3:13" x14ac:dyDescent="0.3">
      <c r="C172" s="1" t="s">
        <v>276</v>
      </c>
      <c r="D172" s="1" t="s">
        <v>97</v>
      </c>
      <c r="E172" s="1" t="s">
        <v>68</v>
      </c>
      <c r="F172" s="1" t="s">
        <v>22</v>
      </c>
      <c r="G172" s="3">
        <v>800</v>
      </c>
      <c r="H172" s="1">
        <v>5</v>
      </c>
      <c r="I172" s="1">
        <v>4000</v>
      </c>
      <c r="J172" s="1" t="s">
        <v>65</v>
      </c>
      <c r="K172" s="1" t="s">
        <v>51</v>
      </c>
      <c r="L172" s="1" t="s">
        <v>17</v>
      </c>
      <c r="M172" s="1" t="s">
        <v>25</v>
      </c>
    </row>
    <row r="173" spans="3:13" x14ac:dyDescent="0.3">
      <c r="C173" s="1" t="s">
        <v>277</v>
      </c>
      <c r="D173" s="1" t="s">
        <v>134</v>
      </c>
      <c r="E173" s="1" t="s">
        <v>80</v>
      </c>
      <c r="F173" s="1" t="s">
        <v>74</v>
      </c>
      <c r="G173" s="3">
        <v>1200</v>
      </c>
      <c r="H173" s="1">
        <v>2</v>
      </c>
      <c r="I173" s="1">
        <v>2400</v>
      </c>
      <c r="J173" s="1" t="s">
        <v>28</v>
      </c>
      <c r="K173" s="1" t="s">
        <v>29</v>
      </c>
      <c r="L173" s="1" t="s">
        <v>45</v>
      </c>
      <c r="M173" s="1" t="s">
        <v>46</v>
      </c>
    </row>
    <row r="174" spans="3:13" x14ac:dyDescent="0.3">
      <c r="C174" s="1" t="s">
        <v>278</v>
      </c>
      <c r="D174" s="1" t="s">
        <v>184</v>
      </c>
      <c r="E174" s="1" t="s">
        <v>68</v>
      </c>
      <c r="F174" s="1" t="s">
        <v>22</v>
      </c>
      <c r="G174" s="3">
        <v>800</v>
      </c>
      <c r="H174" s="1">
        <v>1</v>
      </c>
      <c r="I174" s="1">
        <v>800</v>
      </c>
      <c r="J174" s="1" t="s">
        <v>15</v>
      </c>
      <c r="K174" s="1" t="s">
        <v>24</v>
      </c>
      <c r="L174" s="1" t="s">
        <v>70</v>
      </c>
      <c r="M174" s="1" t="s">
        <v>25</v>
      </c>
    </row>
    <row r="175" spans="3:13" x14ac:dyDescent="0.3">
      <c r="C175" s="1" t="s">
        <v>279</v>
      </c>
      <c r="D175" s="1" t="s">
        <v>184</v>
      </c>
      <c r="E175" s="1" t="s">
        <v>38</v>
      </c>
      <c r="F175" s="1" t="s">
        <v>22</v>
      </c>
      <c r="G175" s="3">
        <v>150</v>
      </c>
      <c r="H175" s="1">
        <v>2</v>
      </c>
      <c r="I175" s="1">
        <v>300</v>
      </c>
      <c r="J175" s="1" t="s">
        <v>69</v>
      </c>
      <c r="K175" s="1" t="s">
        <v>44</v>
      </c>
      <c r="L175" s="1" t="s">
        <v>45</v>
      </c>
      <c r="M175" s="1" t="s">
        <v>46</v>
      </c>
    </row>
    <row r="176" spans="3:13" x14ac:dyDescent="0.3">
      <c r="C176" s="1" t="s">
        <v>280</v>
      </c>
      <c r="D176" s="1" t="s">
        <v>56</v>
      </c>
      <c r="E176" s="1" t="s">
        <v>59</v>
      </c>
      <c r="F176" s="1" t="s">
        <v>60</v>
      </c>
      <c r="G176" s="3">
        <v>15</v>
      </c>
      <c r="H176" s="1">
        <v>1</v>
      </c>
      <c r="I176" s="1">
        <v>15</v>
      </c>
      <c r="J176" s="1" t="s">
        <v>61</v>
      </c>
      <c r="K176" s="1" t="s">
        <v>51</v>
      </c>
      <c r="L176" s="1" t="s">
        <v>17</v>
      </c>
      <c r="M176" s="1" t="s">
        <v>18</v>
      </c>
    </row>
    <row r="177" spans="3:13" x14ac:dyDescent="0.3">
      <c r="C177" s="1" t="s">
        <v>281</v>
      </c>
      <c r="D177" s="1" t="s">
        <v>184</v>
      </c>
      <c r="E177" s="1" t="s">
        <v>80</v>
      </c>
      <c r="F177" s="1" t="s">
        <v>74</v>
      </c>
      <c r="G177" s="3">
        <v>1200</v>
      </c>
      <c r="H177" s="1">
        <v>1</v>
      </c>
      <c r="I177" s="1">
        <v>1200</v>
      </c>
      <c r="J177" s="1" t="s">
        <v>33</v>
      </c>
      <c r="K177" s="1" t="s">
        <v>77</v>
      </c>
      <c r="L177" s="1" t="s">
        <v>45</v>
      </c>
      <c r="M177" s="1" t="s">
        <v>46</v>
      </c>
    </row>
    <row r="178" spans="3:13" x14ac:dyDescent="0.3">
      <c r="C178" s="1" t="s">
        <v>282</v>
      </c>
      <c r="D178" s="1" t="s">
        <v>63</v>
      </c>
      <c r="E178" s="1" t="s">
        <v>38</v>
      </c>
      <c r="F178" s="1" t="s">
        <v>22</v>
      </c>
      <c r="G178" s="3">
        <v>150</v>
      </c>
      <c r="H178" s="1">
        <v>2</v>
      </c>
      <c r="I178" s="1">
        <v>300</v>
      </c>
      <c r="J178" s="1" t="s">
        <v>61</v>
      </c>
      <c r="K178" s="1" t="s">
        <v>106</v>
      </c>
      <c r="L178" s="1" t="s">
        <v>17</v>
      </c>
      <c r="M178" s="1" t="s">
        <v>25</v>
      </c>
    </row>
    <row r="179" spans="3:13" x14ac:dyDescent="0.3">
      <c r="C179" s="1" t="s">
        <v>283</v>
      </c>
      <c r="D179" s="1" t="s">
        <v>97</v>
      </c>
      <c r="E179" s="1" t="s">
        <v>64</v>
      </c>
      <c r="F179" s="1" t="s">
        <v>41</v>
      </c>
      <c r="G179" s="3">
        <v>40</v>
      </c>
      <c r="H179" s="1">
        <v>5</v>
      </c>
      <c r="I179" s="1">
        <v>200</v>
      </c>
      <c r="J179" s="1" t="s">
        <v>61</v>
      </c>
      <c r="K179" s="1" t="s">
        <v>16</v>
      </c>
      <c r="L179" s="1" t="s">
        <v>17</v>
      </c>
      <c r="M179" s="1" t="s">
        <v>18</v>
      </c>
    </row>
    <row r="180" spans="3:13" x14ac:dyDescent="0.3">
      <c r="C180" s="1" t="s">
        <v>284</v>
      </c>
      <c r="D180" s="1" t="s">
        <v>285</v>
      </c>
      <c r="E180" s="1" t="s">
        <v>59</v>
      </c>
      <c r="F180" s="1" t="s">
        <v>60</v>
      </c>
      <c r="G180" s="3">
        <v>15</v>
      </c>
      <c r="H180" s="1">
        <v>1</v>
      </c>
      <c r="I180" s="1">
        <v>15</v>
      </c>
      <c r="J180" s="1" t="s">
        <v>65</v>
      </c>
      <c r="K180" s="1" t="s">
        <v>54</v>
      </c>
      <c r="L180" s="1" t="s">
        <v>30</v>
      </c>
      <c r="M180" s="1" t="s">
        <v>46</v>
      </c>
    </row>
    <row r="181" spans="3:13" x14ac:dyDescent="0.3">
      <c r="C181" s="1" t="s">
        <v>286</v>
      </c>
      <c r="D181" s="1" t="s">
        <v>12</v>
      </c>
      <c r="E181" s="1" t="s">
        <v>59</v>
      </c>
      <c r="F181" s="1" t="s">
        <v>60</v>
      </c>
      <c r="G181" s="3">
        <v>15</v>
      </c>
      <c r="H181" s="1">
        <v>5</v>
      </c>
      <c r="I181" s="1">
        <v>75</v>
      </c>
      <c r="J181" s="1" t="s">
        <v>61</v>
      </c>
      <c r="K181" s="1" t="s">
        <v>24</v>
      </c>
      <c r="L181" s="1" t="s">
        <v>35</v>
      </c>
      <c r="M181" s="1" t="s">
        <v>25</v>
      </c>
    </row>
    <row r="182" spans="3:13" x14ac:dyDescent="0.3">
      <c r="C182" s="1" t="s">
        <v>287</v>
      </c>
      <c r="D182" s="1" t="s">
        <v>187</v>
      </c>
      <c r="E182" s="1" t="s">
        <v>49</v>
      </c>
      <c r="F182" s="1" t="s">
        <v>22</v>
      </c>
      <c r="G182" s="3">
        <v>500</v>
      </c>
      <c r="H182" s="1">
        <v>3</v>
      </c>
      <c r="I182" s="1">
        <v>1500</v>
      </c>
      <c r="J182" s="1" t="s">
        <v>23</v>
      </c>
      <c r="K182" s="1" t="s">
        <v>106</v>
      </c>
      <c r="L182" s="1" t="s">
        <v>45</v>
      </c>
      <c r="M182" s="1" t="s">
        <v>46</v>
      </c>
    </row>
    <row r="183" spans="3:13" x14ac:dyDescent="0.3">
      <c r="C183" s="1" t="s">
        <v>288</v>
      </c>
      <c r="D183" s="1" t="s">
        <v>173</v>
      </c>
      <c r="E183" s="1" t="s">
        <v>64</v>
      </c>
      <c r="F183" s="1" t="s">
        <v>41</v>
      </c>
      <c r="G183" s="3">
        <v>40</v>
      </c>
      <c r="H183" s="1">
        <v>1</v>
      </c>
      <c r="I183" s="1">
        <v>40</v>
      </c>
      <c r="J183" s="1" t="s">
        <v>33</v>
      </c>
      <c r="K183" s="1" t="s">
        <v>77</v>
      </c>
      <c r="L183" s="1" t="s">
        <v>45</v>
      </c>
      <c r="M183" s="1" t="s">
        <v>18</v>
      </c>
    </row>
    <row r="184" spans="3:13" x14ac:dyDescent="0.3">
      <c r="C184" s="1" t="s">
        <v>289</v>
      </c>
      <c r="D184" s="1" t="s">
        <v>72</v>
      </c>
      <c r="E184" s="1" t="s">
        <v>80</v>
      </c>
      <c r="F184" s="1" t="s">
        <v>74</v>
      </c>
      <c r="G184" s="3">
        <v>1200</v>
      </c>
      <c r="H184" s="1">
        <v>3</v>
      </c>
      <c r="I184" s="1">
        <v>3600</v>
      </c>
      <c r="J184" s="1" t="s">
        <v>61</v>
      </c>
      <c r="K184" s="1" t="s">
        <v>54</v>
      </c>
      <c r="L184" s="1" t="s">
        <v>70</v>
      </c>
      <c r="M184" s="1" t="s">
        <v>46</v>
      </c>
    </row>
    <row r="185" spans="3:13" x14ac:dyDescent="0.3">
      <c r="C185" s="1" t="s">
        <v>290</v>
      </c>
      <c r="D185" s="1" t="s">
        <v>291</v>
      </c>
      <c r="E185" s="1" t="s">
        <v>13</v>
      </c>
      <c r="F185" s="1" t="s">
        <v>14</v>
      </c>
      <c r="G185" s="3">
        <v>60</v>
      </c>
      <c r="H185" s="1">
        <v>2</v>
      </c>
      <c r="I185" s="1">
        <v>120</v>
      </c>
      <c r="J185" s="1" t="s">
        <v>61</v>
      </c>
      <c r="K185" s="1" t="s">
        <v>85</v>
      </c>
      <c r="L185" s="1" t="s">
        <v>17</v>
      </c>
      <c r="M185" s="1" t="s">
        <v>18</v>
      </c>
    </row>
    <row r="186" spans="3:13" x14ac:dyDescent="0.3">
      <c r="C186" s="1" t="s">
        <v>292</v>
      </c>
      <c r="D186" s="1" t="s">
        <v>115</v>
      </c>
      <c r="E186" s="1" t="s">
        <v>40</v>
      </c>
      <c r="F186" s="1" t="s">
        <v>41</v>
      </c>
      <c r="G186" s="3">
        <v>20</v>
      </c>
      <c r="H186" s="1">
        <v>5</v>
      </c>
      <c r="I186" s="1">
        <v>100</v>
      </c>
      <c r="J186" s="1" t="s">
        <v>15</v>
      </c>
      <c r="K186" s="1" t="s">
        <v>29</v>
      </c>
      <c r="L186" s="1" t="s">
        <v>45</v>
      </c>
      <c r="M186" s="1" t="s">
        <v>46</v>
      </c>
    </row>
    <row r="187" spans="3:13" x14ac:dyDescent="0.3">
      <c r="C187" s="1" t="s">
        <v>293</v>
      </c>
      <c r="D187" s="1" t="s">
        <v>173</v>
      </c>
      <c r="E187" s="1" t="s">
        <v>73</v>
      </c>
      <c r="F187" s="1" t="s">
        <v>74</v>
      </c>
      <c r="G187" s="3">
        <v>600</v>
      </c>
      <c r="H187" s="1">
        <v>1</v>
      </c>
      <c r="I187" s="1">
        <v>600</v>
      </c>
      <c r="J187" s="1" t="s">
        <v>15</v>
      </c>
      <c r="K187" s="1" t="s">
        <v>77</v>
      </c>
      <c r="L187" s="1" t="s">
        <v>17</v>
      </c>
      <c r="M187" s="1" t="s">
        <v>25</v>
      </c>
    </row>
    <row r="188" spans="3:13" x14ac:dyDescent="0.3">
      <c r="C188" s="1" t="s">
        <v>294</v>
      </c>
      <c r="D188" s="1" t="s">
        <v>58</v>
      </c>
      <c r="E188" s="1" t="s">
        <v>59</v>
      </c>
      <c r="F188" s="1" t="s">
        <v>60</v>
      </c>
      <c r="G188" s="3">
        <v>15</v>
      </c>
      <c r="H188" s="1">
        <v>5</v>
      </c>
      <c r="I188" s="1">
        <v>75</v>
      </c>
      <c r="J188" s="1" t="s">
        <v>69</v>
      </c>
      <c r="K188" s="1" t="s">
        <v>51</v>
      </c>
      <c r="L188" s="1" t="s">
        <v>17</v>
      </c>
      <c r="M188" s="1" t="s">
        <v>25</v>
      </c>
    </row>
    <row r="189" spans="3:13" x14ac:dyDescent="0.3">
      <c r="C189" s="1" t="s">
        <v>295</v>
      </c>
      <c r="D189" s="1" t="s">
        <v>87</v>
      </c>
      <c r="E189" s="1" t="s">
        <v>40</v>
      </c>
      <c r="F189" s="1" t="s">
        <v>41</v>
      </c>
      <c r="G189" s="3">
        <v>20</v>
      </c>
      <c r="H189" s="1">
        <v>1</v>
      </c>
      <c r="I189" s="1">
        <v>20</v>
      </c>
      <c r="J189" s="1" t="s">
        <v>92</v>
      </c>
      <c r="K189" s="1" t="s">
        <v>34</v>
      </c>
      <c r="L189" s="1" t="s">
        <v>17</v>
      </c>
      <c r="M189" s="1" t="s">
        <v>46</v>
      </c>
    </row>
    <row r="190" spans="3:13" x14ac:dyDescent="0.3">
      <c r="C190" s="1" t="s">
        <v>296</v>
      </c>
      <c r="D190" s="1" t="s">
        <v>48</v>
      </c>
      <c r="E190" s="1" t="s">
        <v>73</v>
      </c>
      <c r="F190" s="1" t="s">
        <v>74</v>
      </c>
      <c r="G190" s="3">
        <v>600</v>
      </c>
      <c r="H190" s="1">
        <v>4</v>
      </c>
      <c r="I190" s="1">
        <v>2400</v>
      </c>
      <c r="J190" s="1" t="s">
        <v>65</v>
      </c>
      <c r="K190" s="1" t="s">
        <v>16</v>
      </c>
      <c r="L190" s="1" t="s">
        <v>45</v>
      </c>
      <c r="M190" s="1" t="s">
        <v>46</v>
      </c>
    </row>
    <row r="191" spans="3:13" x14ac:dyDescent="0.3">
      <c r="C191" s="1" t="s">
        <v>297</v>
      </c>
      <c r="D191" s="1" t="s">
        <v>63</v>
      </c>
      <c r="E191" s="1" t="s">
        <v>68</v>
      </c>
      <c r="F191" s="1" t="s">
        <v>22</v>
      </c>
      <c r="G191" s="3">
        <v>800</v>
      </c>
      <c r="H191" s="1">
        <v>3</v>
      </c>
      <c r="I191" s="1">
        <v>2400</v>
      </c>
      <c r="J191" s="1" t="s">
        <v>28</v>
      </c>
      <c r="K191" s="1" t="s">
        <v>16</v>
      </c>
      <c r="L191" s="1" t="s">
        <v>45</v>
      </c>
      <c r="M191" s="1" t="s">
        <v>25</v>
      </c>
    </row>
    <row r="192" spans="3:13" x14ac:dyDescent="0.3">
      <c r="C192" s="1" t="s">
        <v>298</v>
      </c>
      <c r="D192" s="1" t="s">
        <v>100</v>
      </c>
      <c r="E192" s="1" t="s">
        <v>59</v>
      </c>
      <c r="F192" s="1" t="s">
        <v>60</v>
      </c>
      <c r="G192" s="3">
        <v>15</v>
      </c>
      <c r="H192" s="1">
        <v>1</v>
      </c>
      <c r="I192" s="1">
        <v>15</v>
      </c>
      <c r="J192" s="1" t="s">
        <v>28</v>
      </c>
      <c r="K192" s="1" t="s">
        <v>54</v>
      </c>
      <c r="L192" s="1" t="s">
        <v>30</v>
      </c>
      <c r="M192" s="1" t="s">
        <v>46</v>
      </c>
    </row>
    <row r="193" spans="3:13" x14ac:dyDescent="0.3">
      <c r="C193" s="1" t="s">
        <v>299</v>
      </c>
      <c r="D193" s="1" t="s">
        <v>84</v>
      </c>
      <c r="E193" s="1" t="s">
        <v>68</v>
      </c>
      <c r="F193" s="1" t="s">
        <v>22</v>
      </c>
      <c r="G193" s="3">
        <v>800</v>
      </c>
      <c r="H193" s="1">
        <v>3</v>
      </c>
      <c r="I193" s="1">
        <v>2400</v>
      </c>
      <c r="J193" s="1" t="s">
        <v>105</v>
      </c>
      <c r="K193" s="1" t="s">
        <v>44</v>
      </c>
      <c r="L193" s="1" t="s">
        <v>30</v>
      </c>
      <c r="M193" s="1" t="s">
        <v>46</v>
      </c>
    </row>
    <row r="194" spans="3:13" x14ac:dyDescent="0.3">
      <c r="C194" s="1" t="s">
        <v>300</v>
      </c>
      <c r="D194" s="1" t="s">
        <v>95</v>
      </c>
      <c r="E194" s="1" t="s">
        <v>13</v>
      </c>
      <c r="F194" s="1" t="s">
        <v>14</v>
      </c>
      <c r="G194" s="3">
        <v>60</v>
      </c>
      <c r="H194" s="1">
        <v>1</v>
      </c>
      <c r="I194" s="1">
        <v>60</v>
      </c>
      <c r="J194" s="1" t="s">
        <v>50</v>
      </c>
      <c r="K194" s="1" t="s">
        <v>44</v>
      </c>
      <c r="L194" s="1" t="s">
        <v>45</v>
      </c>
      <c r="M194" s="1" t="s">
        <v>46</v>
      </c>
    </row>
    <row r="195" spans="3:13" x14ac:dyDescent="0.3">
      <c r="C195" s="1" t="s">
        <v>301</v>
      </c>
      <c r="D195" s="1" t="s">
        <v>184</v>
      </c>
      <c r="E195" s="1" t="s">
        <v>64</v>
      </c>
      <c r="F195" s="1" t="s">
        <v>41</v>
      </c>
      <c r="G195" s="3">
        <v>40</v>
      </c>
      <c r="H195" s="1">
        <v>4</v>
      </c>
      <c r="I195" s="1">
        <v>160</v>
      </c>
      <c r="J195" s="1" t="s">
        <v>28</v>
      </c>
      <c r="K195" s="1" t="s">
        <v>77</v>
      </c>
      <c r="L195" s="1" t="s">
        <v>30</v>
      </c>
      <c r="M195" s="1" t="s">
        <v>25</v>
      </c>
    </row>
    <row r="196" spans="3:13" x14ac:dyDescent="0.3">
      <c r="C196" s="1" t="s">
        <v>302</v>
      </c>
      <c r="D196" s="1" t="s">
        <v>164</v>
      </c>
      <c r="E196" s="1" t="s">
        <v>21</v>
      </c>
      <c r="F196" s="1" t="s">
        <v>22</v>
      </c>
      <c r="G196" s="3">
        <v>100</v>
      </c>
      <c r="H196" s="1">
        <v>3</v>
      </c>
      <c r="I196" s="1">
        <v>300</v>
      </c>
      <c r="J196" s="1" t="s">
        <v>50</v>
      </c>
      <c r="K196" s="1" t="s">
        <v>34</v>
      </c>
      <c r="L196" s="1" t="s">
        <v>70</v>
      </c>
      <c r="M196" s="1" t="s">
        <v>25</v>
      </c>
    </row>
    <row r="197" spans="3:13" x14ac:dyDescent="0.3">
      <c r="C197" s="1" t="s">
        <v>303</v>
      </c>
      <c r="D197" s="1" t="s">
        <v>157</v>
      </c>
      <c r="E197" s="1" t="s">
        <v>59</v>
      </c>
      <c r="F197" s="1" t="s">
        <v>60</v>
      </c>
      <c r="G197" s="3">
        <v>15</v>
      </c>
      <c r="H197" s="1">
        <v>5</v>
      </c>
      <c r="I197" s="1">
        <v>75</v>
      </c>
      <c r="J197" s="1" t="s">
        <v>61</v>
      </c>
      <c r="K197" s="1" t="s">
        <v>106</v>
      </c>
      <c r="L197" s="1" t="s">
        <v>30</v>
      </c>
      <c r="M197" s="1" t="s">
        <v>25</v>
      </c>
    </row>
    <row r="198" spans="3:13" x14ac:dyDescent="0.3">
      <c r="C198" s="1" t="s">
        <v>304</v>
      </c>
      <c r="D198" s="1" t="s">
        <v>76</v>
      </c>
      <c r="E198" s="1" t="s">
        <v>64</v>
      </c>
      <c r="F198" s="1" t="s">
        <v>41</v>
      </c>
      <c r="G198" s="3">
        <v>40</v>
      </c>
      <c r="H198" s="1">
        <v>4</v>
      </c>
      <c r="I198" s="1">
        <v>160</v>
      </c>
      <c r="J198" s="1" t="s">
        <v>28</v>
      </c>
      <c r="K198" s="1" t="s">
        <v>24</v>
      </c>
      <c r="L198" s="1" t="s">
        <v>17</v>
      </c>
      <c r="M198" s="1" t="s">
        <v>18</v>
      </c>
    </row>
    <row r="199" spans="3:13" x14ac:dyDescent="0.3">
      <c r="C199" s="1" t="s">
        <v>305</v>
      </c>
      <c r="D199" s="1" t="s">
        <v>37</v>
      </c>
      <c r="E199" s="1" t="s">
        <v>49</v>
      </c>
      <c r="F199" s="1" t="s">
        <v>22</v>
      </c>
      <c r="G199" s="3">
        <v>500</v>
      </c>
      <c r="H199" s="1">
        <v>3</v>
      </c>
      <c r="I199" s="1">
        <v>1500</v>
      </c>
      <c r="J199" s="1" t="s">
        <v>33</v>
      </c>
      <c r="K199" s="1" t="s">
        <v>29</v>
      </c>
      <c r="L199" s="1" t="s">
        <v>70</v>
      </c>
      <c r="M199" s="1" t="s">
        <v>18</v>
      </c>
    </row>
    <row r="200" spans="3:13" x14ac:dyDescent="0.3">
      <c r="C200" s="1" t="s">
        <v>306</v>
      </c>
      <c r="D200" s="1" t="s">
        <v>72</v>
      </c>
      <c r="E200" s="1" t="s">
        <v>21</v>
      </c>
      <c r="F200" s="1" t="s">
        <v>22</v>
      </c>
      <c r="G200" s="3">
        <v>100</v>
      </c>
      <c r="H200" s="1">
        <v>5</v>
      </c>
      <c r="I200" s="1">
        <v>500</v>
      </c>
      <c r="J200" s="1" t="s">
        <v>69</v>
      </c>
      <c r="K200" s="1" t="s">
        <v>77</v>
      </c>
      <c r="L200" s="1" t="s">
        <v>17</v>
      </c>
      <c r="M200" s="1" t="s">
        <v>25</v>
      </c>
    </row>
    <row r="201" spans="3:13" x14ac:dyDescent="0.3">
      <c r="C201" s="1" t="s">
        <v>307</v>
      </c>
      <c r="D201" s="1" t="s">
        <v>56</v>
      </c>
      <c r="E201" s="1" t="s">
        <v>13</v>
      </c>
      <c r="F201" s="1" t="s">
        <v>14</v>
      </c>
      <c r="G201" s="3">
        <v>60</v>
      </c>
      <c r="H201" s="1">
        <v>2</v>
      </c>
      <c r="I201" s="1">
        <v>120</v>
      </c>
      <c r="J201" s="1" t="s">
        <v>65</v>
      </c>
      <c r="K201" s="1" t="s">
        <v>29</v>
      </c>
      <c r="L201" s="1" t="s">
        <v>70</v>
      </c>
      <c r="M201" s="1" t="s">
        <v>46</v>
      </c>
    </row>
    <row r="202" spans="3:13" x14ac:dyDescent="0.3">
      <c r="C202" s="1" t="s">
        <v>308</v>
      </c>
      <c r="D202" s="1" t="s">
        <v>76</v>
      </c>
      <c r="E202" s="1" t="s">
        <v>68</v>
      </c>
      <c r="F202" s="1" t="s">
        <v>22</v>
      </c>
      <c r="G202" s="3">
        <v>800</v>
      </c>
      <c r="H202" s="1">
        <v>4</v>
      </c>
      <c r="I202" s="1">
        <v>3200</v>
      </c>
      <c r="J202" s="1" t="s">
        <v>105</v>
      </c>
      <c r="K202" s="1" t="s">
        <v>77</v>
      </c>
      <c r="L202" s="1" t="s">
        <v>30</v>
      </c>
      <c r="M202" s="1" t="s">
        <v>25</v>
      </c>
    </row>
    <row r="203" spans="3:13" x14ac:dyDescent="0.3">
      <c r="C203" s="1" t="s">
        <v>309</v>
      </c>
      <c r="D203" s="1" t="s">
        <v>207</v>
      </c>
      <c r="E203" s="1" t="s">
        <v>49</v>
      </c>
      <c r="F203" s="1" t="s">
        <v>22</v>
      </c>
      <c r="G203" s="3">
        <v>500</v>
      </c>
      <c r="H203" s="1">
        <v>3</v>
      </c>
      <c r="I203" s="1">
        <v>1500</v>
      </c>
      <c r="J203" s="1" t="s">
        <v>92</v>
      </c>
      <c r="K203" s="1" t="s">
        <v>34</v>
      </c>
      <c r="L203" s="1" t="s">
        <v>35</v>
      </c>
      <c r="M203" s="1" t="s">
        <v>46</v>
      </c>
    </row>
    <row r="204" spans="3:13" x14ac:dyDescent="0.3">
      <c r="C204" s="1" t="s">
        <v>310</v>
      </c>
      <c r="D204" s="1" t="s">
        <v>84</v>
      </c>
      <c r="E204" s="1" t="s">
        <v>59</v>
      </c>
      <c r="F204" s="1" t="s">
        <v>60</v>
      </c>
      <c r="G204" s="3">
        <v>15</v>
      </c>
      <c r="H204" s="1">
        <v>2</v>
      </c>
      <c r="I204" s="1">
        <v>30</v>
      </c>
      <c r="J204" s="1" t="s">
        <v>92</v>
      </c>
      <c r="K204" s="1" t="s">
        <v>85</v>
      </c>
      <c r="L204" s="1" t="s">
        <v>17</v>
      </c>
      <c r="M204" s="1" t="s">
        <v>46</v>
      </c>
    </row>
    <row r="205" spans="3:13" x14ac:dyDescent="0.3">
      <c r="C205" s="1" t="s">
        <v>311</v>
      </c>
      <c r="D205" s="1" t="s">
        <v>104</v>
      </c>
      <c r="E205" s="1" t="s">
        <v>59</v>
      </c>
      <c r="F205" s="1" t="s">
        <v>60</v>
      </c>
      <c r="G205" s="3">
        <v>15</v>
      </c>
      <c r="H205" s="1">
        <v>4</v>
      </c>
      <c r="I205" s="1">
        <v>60</v>
      </c>
      <c r="J205" s="1" t="s">
        <v>65</v>
      </c>
      <c r="K205" s="1" t="s">
        <v>24</v>
      </c>
      <c r="L205" s="1" t="s">
        <v>35</v>
      </c>
      <c r="M205" s="1" t="s">
        <v>46</v>
      </c>
    </row>
    <row r="206" spans="3:13" x14ac:dyDescent="0.3">
      <c r="C206" s="1" t="s">
        <v>312</v>
      </c>
      <c r="D206" s="1" t="s">
        <v>313</v>
      </c>
      <c r="E206" s="1" t="s">
        <v>49</v>
      </c>
      <c r="F206" s="1" t="s">
        <v>22</v>
      </c>
      <c r="G206" s="3">
        <v>500</v>
      </c>
      <c r="H206" s="1">
        <v>2</v>
      </c>
      <c r="I206" s="1">
        <v>1000</v>
      </c>
      <c r="J206" s="1" t="s">
        <v>69</v>
      </c>
      <c r="K206" s="1" t="s">
        <v>51</v>
      </c>
      <c r="L206" s="1" t="s">
        <v>35</v>
      </c>
      <c r="M206" s="1" t="s">
        <v>18</v>
      </c>
    </row>
    <row r="207" spans="3:13" x14ac:dyDescent="0.3">
      <c r="C207" s="1" t="s">
        <v>314</v>
      </c>
      <c r="D207" s="1" t="s">
        <v>313</v>
      </c>
      <c r="E207" s="1" t="s">
        <v>80</v>
      </c>
      <c r="F207" s="1" t="s">
        <v>74</v>
      </c>
      <c r="G207" s="3">
        <v>1200</v>
      </c>
      <c r="H207" s="1">
        <v>3</v>
      </c>
      <c r="I207" s="1">
        <v>3600</v>
      </c>
      <c r="J207" s="1" t="s">
        <v>28</v>
      </c>
      <c r="K207" s="1" t="s">
        <v>34</v>
      </c>
      <c r="L207" s="1" t="s">
        <v>17</v>
      </c>
      <c r="M207" s="1" t="s">
        <v>46</v>
      </c>
    </row>
    <row r="208" spans="3:13" x14ac:dyDescent="0.3">
      <c r="C208" s="1" t="s">
        <v>315</v>
      </c>
      <c r="D208" s="1" t="s">
        <v>53</v>
      </c>
      <c r="E208" s="1" t="s">
        <v>13</v>
      </c>
      <c r="F208" s="1" t="s">
        <v>14</v>
      </c>
      <c r="G208" s="3">
        <v>60</v>
      </c>
      <c r="H208" s="1">
        <v>5</v>
      </c>
      <c r="I208" s="1">
        <v>300</v>
      </c>
      <c r="J208" s="1" t="s">
        <v>105</v>
      </c>
      <c r="K208" s="1" t="s">
        <v>51</v>
      </c>
      <c r="L208" s="1" t="s">
        <v>70</v>
      </c>
      <c r="M208" s="1" t="s">
        <v>25</v>
      </c>
    </row>
    <row r="209" spans="3:13" x14ac:dyDescent="0.3">
      <c r="C209" s="1" t="s">
        <v>316</v>
      </c>
      <c r="D209" s="1" t="s">
        <v>222</v>
      </c>
      <c r="E209" s="1" t="s">
        <v>21</v>
      </c>
      <c r="F209" s="1" t="s">
        <v>22</v>
      </c>
      <c r="G209" s="3">
        <v>100</v>
      </c>
      <c r="H209" s="1">
        <v>2</v>
      </c>
      <c r="I209" s="1">
        <v>200</v>
      </c>
      <c r="J209" s="1" t="s">
        <v>61</v>
      </c>
      <c r="K209" s="1" t="s">
        <v>44</v>
      </c>
      <c r="L209" s="1" t="s">
        <v>45</v>
      </c>
      <c r="M209" s="1" t="s">
        <v>46</v>
      </c>
    </row>
    <row r="210" spans="3:13" x14ac:dyDescent="0.3">
      <c r="C210" s="1" t="s">
        <v>317</v>
      </c>
      <c r="D210" s="1" t="s">
        <v>108</v>
      </c>
      <c r="E210" s="1" t="s">
        <v>73</v>
      </c>
      <c r="F210" s="1" t="s">
        <v>74</v>
      </c>
      <c r="G210" s="3">
        <v>600</v>
      </c>
      <c r="H210" s="1">
        <v>5</v>
      </c>
      <c r="I210" s="1">
        <v>3000</v>
      </c>
      <c r="J210" s="1" t="s">
        <v>15</v>
      </c>
      <c r="K210" s="1" t="s">
        <v>51</v>
      </c>
      <c r="L210" s="1" t="s">
        <v>30</v>
      </c>
      <c r="M210" s="1" t="s">
        <v>25</v>
      </c>
    </row>
    <row r="211" spans="3:13" x14ac:dyDescent="0.3">
      <c r="C211" s="1" t="s">
        <v>318</v>
      </c>
      <c r="D211" s="1" t="s">
        <v>219</v>
      </c>
      <c r="E211" s="1" t="s">
        <v>73</v>
      </c>
      <c r="F211" s="1" t="s">
        <v>74</v>
      </c>
      <c r="G211" s="3">
        <v>600</v>
      </c>
      <c r="H211" s="1">
        <v>1</v>
      </c>
      <c r="I211" s="1">
        <v>600</v>
      </c>
      <c r="J211" s="1" t="s">
        <v>28</v>
      </c>
      <c r="K211" s="1" t="s">
        <v>51</v>
      </c>
      <c r="L211" s="1" t="s">
        <v>35</v>
      </c>
      <c r="M211" s="1" t="s">
        <v>46</v>
      </c>
    </row>
    <row r="212" spans="3:13" x14ac:dyDescent="0.3">
      <c r="C212" s="1" t="s">
        <v>319</v>
      </c>
      <c r="D212" s="1" t="s">
        <v>320</v>
      </c>
      <c r="E212" s="1" t="s">
        <v>80</v>
      </c>
      <c r="F212" s="1" t="s">
        <v>74</v>
      </c>
      <c r="G212" s="3">
        <v>1200</v>
      </c>
      <c r="H212" s="1">
        <v>3</v>
      </c>
      <c r="I212" s="1">
        <v>3600</v>
      </c>
      <c r="J212" s="1" t="s">
        <v>28</v>
      </c>
      <c r="K212" s="1" t="s">
        <v>51</v>
      </c>
      <c r="L212" s="1" t="s">
        <v>45</v>
      </c>
      <c r="M212" s="1" t="s">
        <v>46</v>
      </c>
    </row>
    <row r="213" spans="3:13" x14ac:dyDescent="0.3">
      <c r="C213" s="1" t="s">
        <v>321</v>
      </c>
      <c r="D213" s="1" t="s">
        <v>259</v>
      </c>
      <c r="E213" s="1" t="s">
        <v>64</v>
      </c>
      <c r="F213" s="1" t="s">
        <v>41</v>
      </c>
      <c r="G213" s="3">
        <v>40</v>
      </c>
      <c r="H213" s="1">
        <v>5</v>
      </c>
      <c r="I213" s="1">
        <v>200</v>
      </c>
      <c r="J213" s="1" t="s">
        <v>69</v>
      </c>
      <c r="K213" s="1" t="s">
        <v>34</v>
      </c>
      <c r="L213" s="1" t="s">
        <v>45</v>
      </c>
      <c r="M213" s="1" t="s">
        <v>46</v>
      </c>
    </row>
    <row r="214" spans="3:13" x14ac:dyDescent="0.3">
      <c r="C214" s="1" t="s">
        <v>322</v>
      </c>
      <c r="D214" s="1" t="s">
        <v>235</v>
      </c>
      <c r="E214" s="1" t="s">
        <v>68</v>
      </c>
      <c r="F214" s="1" t="s">
        <v>22</v>
      </c>
      <c r="G214" s="3">
        <v>800</v>
      </c>
      <c r="H214" s="1">
        <v>3</v>
      </c>
      <c r="I214" s="1">
        <v>2400</v>
      </c>
      <c r="J214" s="1" t="s">
        <v>105</v>
      </c>
      <c r="K214" s="1" t="s">
        <v>16</v>
      </c>
      <c r="L214" s="1" t="s">
        <v>45</v>
      </c>
      <c r="M214" s="1" t="s">
        <v>46</v>
      </c>
    </row>
    <row r="215" spans="3:13" x14ac:dyDescent="0.3">
      <c r="C215" s="1" t="s">
        <v>323</v>
      </c>
      <c r="D215" s="1" t="s">
        <v>63</v>
      </c>
      <c r="E215" s="1" t="s">
        <v>49</v>
      </c>
      <c r="F215" s="1" t="s">
        <v>22</v>
      </c>
      <c r="G215" s="3">
        <v>500</v>
      </c>
      <c r="H215" s="1">
        <v>1</v>
      </c>
      <c r="I215" s="1">
        <v>500</v>
      </c>
      <c r="J215" s="1" t="s">
        <v>61</v>
      </c>
      <c r="K215" s="1" t="s">
        <v>51</v>
      </c>
      <c r="L215" s="1" t="s">
        <v>70</v>
      </c>
      <c r="M215" s="1" t="s">
        <v>25</v>
      </c>
    </row>
    <row r="216" spans="3:13" x14ac:dyDescent="0.3">
      <c r="C216" s="1" t="s">
        <v>324</v>
      </c>
      <c r="D216" s="1" t="s">
        <v>179</v>
      </c>
      <c r="E216" s="1" t="s">
        <v>40</v>
      </c>
      <c r="F216" s="1" t="s">
        <v>41</v>
      </c>
      <c r="G216" s="3">
        <v>20</v>
      </c>
      <c r="H216" s="1">
        <v>4</v>
      </c>
      <c r="I216" s="1">
        <v>80</v>
      </c>
      <c r="J216" s="1" t="s">
        <v>15</v>
      </c>
      <c r="K216" s="1" t="s">
        <v>44</v>
      </c>
      <c r="L216" s="1" t="s">
        <v>17</v>
      </c>
      <c r="M216" s="1" t="s">
        <v>46</v>
      </c>
    </row>
    <row r="217" spans="3:13" x14ac:dyDescent="0.3">
      <c r="C217" s="1" t="s">
        <v>325</v>
      </c>
      <c r="D217" s="1" t="s">
        <v>187</v>
      </c>
      <c r="E217" s="1" t="s">
        <v>68</v>
      </c>
      <c r="F217" s="1" t="s">
        <v>22</v>
      </c>
      <c r="G217" s="3">
        <v>800</v>
      </c>
      <c r="H217" s="1">
        <v>1</v>
      </c>
      <c r="I217" s="1">
        <v>800</v>
      </c>
      <c r="J217" s="1" t="s">
        <v>105</v>
      </c>
      <c r="K217" s="1" t="s">
        <v>85</v>
      </c>
      <c r="L217" s="1" t="s">
        <v>30</v>
      </c>
      <c r="M217" s="1" t="s">
        <v>18</v>
      </c>
    </row>
    <row r="218" spans="3:13" x14ac:dyDescent="0.3">
      <c r="C218" s="1" t="s">
        <v>326</v>
      </c>
      <c r="D218" s="1" t="s">
        <v>139</v>
      </c>
      <c r="E218" s="1" t="s">
        <v>38</v>
      </c>
      <c r="F218" s="1" t="s">
        <v>22</v>
      </c>
      <c r="G218" s="3">
        <v>150</v>
      </c>
      <c r="H218" s="1">
        <v>5</v>
      </c>
      <c r="I218" s="1">
        <v>750</v>
      </c>
      <c r="J218" s="1" t="s">
        <v>23</v>
      </c>
      <c r="K218" s="1" t="s">
        <v>44</v>
      </c>
      <c r="L218" s="1" t="s">
        <v>17</v>
      </c>
      <c r="M218" s="1" t="s">
        <v>46</v>
      </c>
    </row>
    <row r="219" spans="3:13" x14ac:dyDescent="0.3">
      <c r="C219" s="1" t="s">
        <v>327</v>
      </c>
      <c r="D219" s="1" t="s">
        <v>89</v>
      </c>
      <c r="E219" s="1" t="s">
        <v>13</v>
      </c>
      <c r="F219" s="1" t="s">
        <v>14</v>
      </c>
      <c r="G219" s="3">
        <v>60</v>
      </c>
      <c r="H219" s="1">
        <v>1</v>
      </c>
      <c r="I219" s="1">
        <v>60</v>
      </c>
      <c r="J219" s="1" t="s">
        <v>15</v>
      </c>
      <c r="K219" s="1" t="s">
        <v>44</v>
      </c>
      <c r="L219" s="1" t="s">
        <v>45</v>
      </c>
      <c r="M219" s="1" t="s">
        <v>46</v>
      </c>
    </row>
    <row r="220" spans="3:13" x14ac:dyDescent="0.3">
      <c r="C220" s="1" t="s">
        <v>328</v>
      </c>
      <c r="D220" s="1" t="s">
        <v>122</v>
      </c>
      <c r="E220" s="1" t="s">
        <v>64</v>
      </c>
      <c r="F220" s="1" t="s">
        <v>41</v>
      </c>
      <c r="G220" s="3">
        <v>40</v>
      </c>
      <c r="H220" s="1">
        <v>2</v>
      </c>
      <c r="I220" s="1">
        <v>80</v>
      </c>
      <c r="J220" s="1" t="s">
        <v>92</v>
      </c>
      <c r="K220" s="1" t="s">
        <v>106</v>
      </c>
      <c r="L220" s="1" t="s">
        <v>35</v>
      </c>
      <c r="M220" s="1" t="s">
        <v>46</v>
      </c>
    </row>
    <row r="221" spans="3:13" x14ac:dyDescent="0.3">
      <c r="C221" s="1" t="s">
        <v>329</v>
      </c>
      <c r="D221" s="1" t="s">
        <v>148</v>
      </c>
      <c r="E221" s="1" t="s">
        <v>13</v>
      </c>
      <c r="F221" s="1" t="s">
        <v>14</v>
      </c>
      <c r="G221" s="3">
        <v>60</v>
      </c>
      <c r="H221" s="1">
        <v>2</v>
      </c>
      <c r="I221" s="1">
        <v>120</v>
      </c>
      <c r="J221" s="1" t="s">
        <v>15</v>
      </c>
      <c r="K221" s="1" t="s">
        <v>54</v>
      </c>
      <c r="L221" s="1" t="s">
        <v>70</v>
      </c>
      <c r="M221" s="1" t="s">
        <v>25</v>
      </c>
    </row>
    <row r="222" spans="3:13" x14ac:dyDescent="0.3">
      <c r="C222" s="1" t="s">
        <v>330</v>
      </c>
      <c r="D222" s="1" t="s">
        <v>27</v>
      </c>
      <c r="E222" s="1" t="s">
        <v>21</v>
      </c>
      <c r="F222" s="1" t="s">
        <v>22</v>
      </c>
      <c r="G222" s="3">
        <v>100</v>
      </c>
      <c r="H222" s="1">
        <v>4</v>
      </c>
      <c r="I222" s="1">
        <v>400</v>
      </c>
      <c r="J222" s="1" t="s">
        <v>69</v>
      </c>
      <c r="K222" s="1" t="s">
        <v>16</v>
      </c>
      <c r="L222" s="1" t="s">
        <v>70</v>
      </c>
      <c r="M222" s="1" t="s">
        <v>18</v>
      </c>
    </row>
    <row r="223" spans="3:13" x14ac:dyDescent="0.3">
      <c r="C223" s="1" t="s">
        <v>331</v>
      </c>
      <c r="D223" s="1" t="s">
        <v>58</v>
      </c>
      <c r="E223" s="1" t="s">
        <v>21</v>
      </c>
      <c r="F223" s="1" t="s">
        <v>22</v>
      </c>
      <c r="G223" s="3">
        <v>100</v>
      </c>
      <c r="H223" s="1">
        <v>3</v>
      </c>
      <c r="I223" s="1">
        <v>300</v>
      </c>
      <c r="J223" s="1" t="s">
        <v>61</v>
      </c>
      <c r="K223" s="1" t="s">
        <v>44</v>
      </c>
      <c r="L223" s="1" t="s">
        <v>45</v>
      </c>
      <c r="M223" s="1" t="s">
        <v>18</v>
      </c>
    </row>
    <row r="224" spans="3:13" x14ac:dyDescent="0.3">
      <c r="C224" s="1" t="s">
        <v>332</v>
      </c>
      <c r="D224" s="1" t="s">
        <v>84</v>
      </c>
      <c r="E224" s="1" t="s">
        <v>38</v>
      </c>
      <c r="F224" s="1" t="s">
        <v>22</v>
      </c>
      <c r="G224" s="3">
        <v>150</v>
      </c>
      <c r="H224" s="1">
        <v>3</v>
      </c>
      <c r="I224" s="1">
        <v>450</v>
      </c>
      <c r="J224" s="1" t="s">
        <v>65</v>
      </c>
      <c r="K224" s="1" t="s">
        <v>29</v>
      </c>
      <c r="L224" s="1" t="s">
        <v>17</v>
      </c>
      <c r="M224" s="1" t="s">
        <v>46</v>
      </c>
    </row>
    <row r="225" spans="3:13" x14ac:dyDescent="0.3">
      <c r="C225" s="1" t="s">
        <v>333</v>
      </c>
      <c r="D225" s="1" t="s">
        <v>184</v>
      </c>
      <c r="E225" s="1" t="s">
        <v>73</v>
      </c>
      <c r="F225" s="1" t="s">
        <v>74</v>
      </c>
      <c r="G225" s="3">
        <v>600</v>
      </c>
      <c r="H225" s="1">
        <v>2</v>
      </c>
      <c r="I225" s="1">
        <v>1200</v>
      </c>
      <c r="J225" s="1" t="s">
        <v>23</v>
      </c>
      <c r="K225" s="1" t="s">
        <v>106</v>
      </c>
      <c r="L225" s="1" t="s">
        <v>70</v>
      </c>
      <c r="M225" s="1" t="s">
        <v>18</v>
      </c>
    </row>
    <row r="226" spans="3:13" x14ac:dyDescent="0.3">
      <c r="C226" s="1" t="s">
        <v>334</v>
      </c>
      <c r="D226" s="1" t="s">
        <v>120</v>
      </c>
      <c r="E226" s="1" t="s">
        <v>73</v>
      </c>
      <c r="F226" s="1" t="s">
        <v>74</v>
      </c>
      <c r="G226" s="3">
        <v>600</v>
      </c>
      <c r="H226" s="1">
        <v>2</v>
      </c>
      <c r="I226" s="1">
        <v>1200</v>
      </c>
      <c r="J226" s="1" t="s">
        <v>92</v>
      </c>
      <c r="K226" s="1" t="s">
        <v>77</v>
      </c>
      <c r="L226" s="1" t="s">
        <v>45</v>
      </c>
      <c r="M226" s="1" t="s">
        <v>18</v>
      </c>
    </row>
    <row r="227" spans="3:13" x14ac:dyDescent="0.3">
      <c r="C227" s="1" t="s">
        <v>335</v>
      </c>
      <c r="D227" s="1" t="s">
        <v>97</v>
      </c>
      <c r="E227" s="1" t="s">
        <v>64</v>
      </c>
      <c r="F227" s="1" t="s">
        <v>41</v>
      </c>
      <c r="G227" s="3">
        <v>40</v>
      </c>
      <c r="H227" s="1">
        <v>2</v>
      </c>
      <c r="I227" s="1">
        <v>80</v>
      </c>
      <c r="J227" s="1" t="s">
        <v>61</v>
      </c>
      <c r="K227" s="1" t="s">
        <v>29</v>
      </c>
      <c r="L227" s="1" t="s">
        <v>30</v>
      </c>
      <c r="M227" s="1" t="s">
        <v>18</v>
      </c>
    </row>
    <row r="228" spans="3:13" x14ac:dyDescent="0.3">
      <c r="C228" s="1" t="s">
        <v>336</v>
      </c>
      <c r="D228" s="1" t="s">
        <v>43</v>
      </c>
      <c r="E228" s="1" t="s">
        <v>80</v>
      </c>
      <c r="F228" s="1" t="s">
        <v>74</v>
      </c>
      <c r="G228" s="3">
        <v>1200</v>
      </c>
      <c r="H228" s="1">
        <v>1</v>
      </c>
      <c r="I228" s="1">
        <v>1200</v>
      </c>
      <c r="J228" s="1" t="s">
        <v>105</v>
      </c>
      <c r="K228" s="1" t="s">
        <v>51</v>
      </c>
      <c r="L228" s="1" t="s">
        <v>45</v>
      </c>
      <c r="M228" s="1" t="s">
        <v>46</v>
      </c>
    </row>
    <row r="229" spans="3:13" x14ac:dyDescent="0.3">
      <c r="C229" s="1" t="s">
        <v>337</v>
      </c>
      <c r="D229" s="1" t="s">
        <v>154</v>
      </c>
      <c r="E229" s="1" t="s">
        <v>64</v>
      </c>
      <c r="F229" s="1" t="s">
        <v>41</v>
      </c>
      <c r="G229" s="3">
        <v>40</v>
      </c>
      <c r="H229" s="1">
        <v>1</v>
      </c>
      <c r="I229" s="1">
        <v>40</v>
      </c>
      <c r="J229" s="1" t="s">
        <v>50</v>
      </c>
      <c r="K229" s="1" t="s">
        <v>16</v>
      </c>
      <c r="L229" s="1" t="s">
        <v>70</v>
      </c>
      <c r="M229" s="1" t="s">
        <v>18</v>
      </c>
    </row>
    <row r="230" spans="3:13" x14ac:dyDescent="0.3">
      <c r="C230" s="1" t="s">
        <v>338</v>
      </c>
      <c r="D230" s="1" t="s">
        <v>339</v>
      </c>
      <c r="E230" s="1" t="s">
        <v>13</v>
      </c>
      <c r="F230" s="1" t="s">
        <v>14</v>
      </c>
      <c r="G230" s="3">
        <v>60</v>
      </c>
      <c r="H230" s="1">
        <v>4</v>
      </c>
      <c r="I230" s="1">
        <v>240</v>
      </c>
      <c r="J230" s="1" t="s">
        <v>92</v>
      </c>
      <c r="K230" s="1" t="s">
        <v>106</v>
      </c>
      <c r="L230" s="1" t="s">
        <v>30</v>
      </c>
      <c r="M230" s="1" t="s">
        <v>46</v>
      </c>
    </row>
    <row r="231" spans="3:13" x14ac:dyDescent="0.3">
      <c r="C231" s="1" t="s">
        <v>340</v>
      </c>
      <c r="D231" s="1" t="s">
        <v>115</v>
      </c>
      <c r="E231" s="1" t="s">
        <v>21</v>
      </c>
      <c r="F231" s="1" t="s">
        <v>22</v>
      </c>
      <c r="G231" s="3">
        <v>100</v>
      </c>
      <c r="H231" s="1">
        <v>5</v>
      </c>
      <c r="I231" s="1">
        <v>500</v>
      </c>
      <c r="J231" s="1" t="s">
        <v>15</v>
      </c>
      <c r="K231" s="1" t="s">
        <v>51</v>
      </c>
      <c r="L231" s="1" t="s">
        <v>30</v>
      </c>
      <c r="M231" s="1" t="s">
        <v>18</v>
      </c>
    </row>
    <row r="232" spans="3:13" x14ac:dyDescent="0.3">
      <c r="C232" s="1" t="s">
        <v>341</v>
      </c>
      <c r="D232" s="1" t="s">
        <v>108</v>
      </c>
      <c r="E232" s="1" t="s">
        <v>13</v>
      </c>
      <c r="F232" s="1" t="s">
        <v>14</v>
      </c>
      <c r="G232" s="3">
        <v>60</v>
      </c>
      <c r="H232" s="1">
        <v>1</v>
      </c>
      <c r="I232" s="1">
        <v>60</v>
      </c>
      <c r="J232" s="1" t="s">
        <v>61</v>
      </c>
      <c r="K232" s="1" t="s">
        <v>24</v>
      </c>
      <c r="L232" s="1" t="s">
        <v>35</v>
      </c>
      <c r="M232" s="1" t="s">
        <v>25</v>
      </c>
    </row>
    <row r="233" spans="3:13" x14ac:dyDescent="0.3">
      <c r="C233" s="1" t="s">
        <v>342</v>
      </c>
      <c r="D233" s="1" t="s">
        <v>219</v>
      </c>
      <c r="E233" s="1" t="s">
        <v>13</v>
      </c>
      <c r="F233" s="1" t="s">
        <v>14</v>
      </c>
      <c r="G233" s="3">
        <v>60</v>
      </c>
      <c r="H233" s="1">
        <v>3</v>
      </c>
      <c r="I233" s="1">
        <v>180</v>
      </c>
      <c r="J233" s="1" t="s">
        <v>15</v>
      </c>
      <c r="K233" s="1" t="s">
        <v>24</v>
      </c>
      <c r="L233" s="1" t="s">
        <v>35</v>
      </c>
      <c r="M233" s="1" t="s">
        <v>25</v>
      </c>
    </row>
    <row r="234" spans="3:13" x14ac:dyDescent="0.3">
      <c r="C234" s="1" t="s">
        <v>343</v>
      </c>
      <c r="D234" s="1" t="s">
        <v>164</v>
      </c>
      <c r="E234" s="1" t="s">
        <v>21</v>
      </c>
      <c r="F234" s="1" t="s">
        <v>22</v>
      </c>
      <c r="G234" s="3">
        <v>100</v>
      </c>
      <c r="H234" s="1">
        <v>4</v>
      </c>
      <c r="I234" s="1">
        <v>400</v>
      </c>
      <c r="J234" s="1" t="s">
        <v>105</v>
      </c>
      <c r="K234" s="1" t="s">
        <v>24</v>
      </c>
      <c r="L234" s="1" t="s">
        <v>30</v>
      </c>
      <c r="M234" s="1" t="s">
        <v>25</v>
      </c>
    </row>
    <row r="235" spans="3:13" x14ac:dyDescent="0.3">
      <c r="C235" s="1" t="s">
        <v>344</v>
      </c>
      <c r="D235" s="1" t="s">
        <v>120</v>
      </c>
      <c r="E235" s="1" t="s">
        <v>68</v>
      </c>
      <c r="F235" s="1" t="s">
        <v>22</v>
      </c>
      <c r="G235" s="3">
        <v>800</v>
      </c>
      <c r="H235" s="1">
        <v>5</v>
      </c>
      <c r="I235" s="1">
        <v>4000</v>
      </c>
      <c r="J235" s="1" t="s">
        <v>105</v>
      </c>
      <c r="K235" s="1" t="s">
        <v>54</v>
      </c>
      <c r="L235" s="1" t="s">
        <v>35</v>
      </c>
      <c r="M235" s="1" t="s">
        <v>18</v>
      </c>
    </row>
    <row r="236" spans="3:13" x14ac:dyDescent="0.3">
      <c r="C236" s="1" t="s">
        <v>345</v>
      </c>
      <c r="D236" s="1" t="s">
        <v>12</v>
      </c>
      <c r="E236" s="1" t="s">
        <v>80</v>
      </c>
      <c r="F236" s="1" t="s">
        <v>74</v>
      </c>
      <c r="G236" s="3">
        <v>1200</v>
      </c>
      <c r="H236" s="1">
        <v>3</v>
      </c>
      <c r="I236" s="1">
        <v>3600</v>
      </c>
      <c r="J236" s="1" t="s">
        <v>15</v>
      </c>
      <c r="K236" s="1" t="s">
        <v>85</v>
      </c>
      <c r="L236" s="1" t="s">
        <v>35</v>
      </c>
      <c r="M236" s="1" t="s">
        <v>46</v>
      </c>
    </row>
    <row r="237" spans="3:13" x14ac:dyDescent="0.3">
      <c r="C237" s="1" t="s">
        <v>346</v>
      </c>
      <c r="D237" s="1" t="s">
        <v>76</v>
      </c>
      <c r="E237" s="1" t="s">
        <v>13</v>
      </c>
      <c r="F237" s="1" t="s">
        <v>14</v>
      </c>
      <c r="G237" s="3">
        <v>60</v>
      </c>
      <c r="H237" s="1">
        <v>1</v>
      </c>
      <c r="I237" s="1">
        <v>60</v>
      </c>
      <c r="J237" s="1" t="s">
        <v>61</v>
      </c>
      <c r="K237" s="1" t="s">
        <v>54</v>
      </c>
      <c r="L237" s="1" t="s">
        <v>45</v>
      </c>
      <c r="M237" s="1" t="s">
        <v>18</v>
      </c>
    </row>
    <row r="238" spans="3:13" x14ac:dyDescent="0.3">
      <c r="C238" s="1" t="s">
        <v>347</v>
      </c>
      <c r="D238" s="1" t="s">
        <v>53</v>
      </c>
      <c r="E238" s="1" t="s">
        <v>59</v>
      </c>
      <c r="F238" s="1" t="s">
        <v>60</v>
      </c>
      <c r="G238" s="3">
        <v>15</v>
      </c>
      <c r="H238" s="1">
        <v>1</v>
      </c>
      <c r="I238" s="1">
        <v>15</v>
      </c>
      <c r="J238" s="1" t="s">
        <v>105</v>
      </c>
      <c r="K238" s="1" t="s">
        <v>51</v>
      </c>
      <c r="L238" s="1" t="s">
        <v>30</v>
      </c>
      <c r="M238" s="1" t="s">
        <v>18</v>
      </c>
    </row>
    <row r="239" spans="3:13" x14ac:dyDescent="0.3">
      <c r="C239" s="1" t="s">
        <v>348</v>
      </c>
      <c r="D239" s="1" t="s">
        <v>235</v>
      </c>
      <c r="E239" s="1" t="s">
        <v>80</v>
      </c>
      <c r="F239" s="1" t="s">
        <v>74</v>
      </c>
      <c r="G239" s="3">
        <v>1200</v>
      </c>
      <c r="H239" s="1">
        <v>1</v>
      </c>
      <c r="I239" s="1">
        <v>1200</v>
      </c>
      <c r="J239" s="1" t="s">
        <v>69</v>
      </c>
      <c r="K239" s="1" t="s">
        <v>34</v>
      </c>
      <c r="L239" s="1" t="s">
        <v>45</v>
      </c>
      <c r="M239" s="1" t="s">
        <v>46</v>
      </c>
    </row>
    <row r="240" spans="3:13" x14ac:dyDescent="0.3">
      <c r="C240" s="1" t="s">
        <v>349</v>
      </c>
      <c r="D240" s="1" t="s">
        <v>339</v>
      </c>
      <c r="E240" s="1" t="s">
        <v>49</v>
      </c>
      <c r="F240" s="1" t="s">
        <v>22</v>
      </c>
      <c r="G240" s="3">
        <v>500</v>
      </c>
      <c r="H240" s="1">
        <v>5</v>
      </c>
      <c r="I240" s="1">
        <v>2500</v>
      </c>
      <c r="J240" s="1" t="s">
        <v>28</v>
      </c>
      <c r="K240" s="1" t="s">
        <v>54</v>
      </c>
      <c r="L240" s="1" t="s">
        <v>45</v>
      </c>
      <c r="M240" s="1" t="s">
        <v>46</v>
      </c>
    </row>
    <row r="241" spans="3:13" x14ac:dyDescent="0.3">
      <c r="C241" s="1" t="s">
        <v>350</v>
      </c>
      <c r="D241" s="1" t="s">
        <v>137</v>
      </c>
      <c r="E241" s="1" t="s">
        <v>21</v>
      </c>
      <c r="F241" s="1" t="s">
        <v>22</v>
      </c>
      <c r="G241" s="3">
        <v>100</v>
      </c>
      <c r="H241" s="1">
        <v>3</v>
      </c>
      <c r="I241" s="1">
        <v>300</v>
      </c>
      <c r="J241" s="1" t="s">
        <v>65</v>
      </c>
      <c r="K241" s="1" t="s">
        <v>44</v>
      </c>
      <c r="L241" s="1" t="s">
        <v>17</v>
      </c>
      <c r="M241" s="1" t="s">
        <v>18</v>
      </c>
    </row>
    <row r="242" spans="3:13" x14ac:dyDescent="0.3">
      <c r="C242" s="1" t="s">
        <v>351</v>
      </c>
      <c r="D242" s="1" t="s">
        <v>161</v>
      </c>
      <c r="E242" s="1" t="s">
        <v>21</v>
      </c>
      <c r="F242" s="1" t="s">
        <v>22</v>
      </c>
      <c r="G242" s="3">
        <v>100</v>
      </c>
      <c r="H242" s="1">
        <v>1</v>
      </c>
      <c r="I242" s="1">
        <v>100</v>
      </c>
      <c r="J242" s="1" t="s">
        <v>33</v>
      </c>
      <c r="K242" s="1" t="s">
        <v>29</v>
      </c>
      <c r="L242" s="1" t="s">
        <v>45</v>
      </c>
      <c r="M242" s="1" t="s">
        <v>46</v>
      </c>
    </row>
    <row r="243" spans="3:13" x14ac:dyDescent="0.3">
      <c r="C243" s="1" t="s">
        <v>352</v>
      </c>
      <c r="D243" s="1" t="s">
        <v>87</v>
      </c>
      <c r="E243" s="1" t="s">
        <v>38</v>
      </c>
      <c r="F243" s="1" t="s">
        <v>22</v>
      </c>
      <c r="G243" s="3">
        <v>150</v>
      </c>
      <c r="H243" s="1">
        <v>5</v>
      </c>
      <c r="I243" s="1">
        <v>750</v>
      </c>
      <c r="J243" s="1" t="s">
        <v>69</v>
      </c>
      <c r="K243" s="1" t="s">
        <v>44</v>
      </c>
      <c r="L243" s="1" t="s">
        <v>30</v>
      </c>
      <c r="M243" s="1" t="s">
        <v>46</v>
      </c>
    </row>
    <row r="244" spans="3:13" x14ac:dyDescent="0.3">
      <c r="C244" s="1" t="s">
        <v>353</v>
      </c>
      <c r="D244" s="1" t="s">
        <v>118</v>
      </c>
      <c r="E244" s="1" t="s">
        <v>38</v>
      </c>
      <c r="F244" s="1" t="s">
        <v>22</v>
      </c>
      <c r="G244" s="3">
        <v>150</v>
      </c>
      <c r="H244" s="1">
        <v>1</v>
      </c>
      <c r="I244" s="1">
        <v>150</v>
      </c>
      <c r="J244" s="1" t="s">
        <v>28</v>
      </c>
      <c r="K244" s="1" t="s">
        <v>29</v>
      </c>
      <c r="L244" s="1" t="s">
        <v>70</v>
      </c>
      <c r="M244" s="1" t="s">
        <v>25</v>
      </c>
    </row>
    <row r="245" spans="3:13" x14ac:dyDescent="0.3">
      <c r="C245" s="1" t="s">
        <v>354</v>
      </c>
      <c r="D245" s="1" t="s">
        <v>157</v>
      </c>
      <c r="E245" s="1" t="s">
        <v>49</v>
      </c>
      <c r="F245" s="1" t="s">
        <v>22</v>
      </c>
      <c r="G245" s="3">
        <v>500</v>
      </c>
      <c r="H245" s="1">
        <v>4</v>
      </c>
      <c r="I245" s="1">
        <v>2000</v>
      </c>
      <c r="J245" s="1" t="s">
        <v>33</v>
      </c>
      <c r="K245" s="1" t="s">
        <v>16</v>
      </c>
      <c r="L245" s="1" t="s">
        <v>35</v>
      </c>
      <c r="M245" s="1" t="s">
        <v>25</v>
      </c>
    </row>
    <row r="246" spans="3:13" x14ac:dyDescent="0.3">
      <c r="C246" s="1" t="s">
        <v>355</v>
      </c>
      <c r="D246" s="1" t="s">
        <v>53</v>
      </c>
      <c r="E246" s="1" t="s">
        <v>49</v>
      </c>
      <c r="F246" s="1" t="s">
        <v>22</v>
      </c>
      <c r="G246" s="3">
        <v>500</v>
      </c>
      <c r="H246" s="1">
        <v>4</v>
      </c>
      <c r="I246" s="1">
        <v>2000</v>
      </c>
      <c r="J246" s="1" t="s">
        <v>92</v>
      </c>
      <c r="K246" s="1" t="s">
        <v>54</v>
      </c>
      <c r="L246" s="1" t="s">
        <v>70</v>
      </c>
      <c r="M246" s="1" t="s">
        <v>25</v>
      </c>
    </row>
    <row r="247" spans="3:13" x14ac:dyDescent="0.3">
      <c r="C247" s="1" t="s">
        <v>356</v>
      </c>
      <c r="D247" s="1" t="s">
        <v>339</v>
      </c>
      <c r="E247" s="1" t="s">
        <v>13</v>
      </c>
      <c r="F247" s="1" t="s">
        <v>14</v>
      </c>
      <c r="G247" s="3">
        <v>60</v>
      </c>
      <c r="H247" s="1">
        <v>2</v>
      </c>
      <c r="I247" s="1">
        <v>120</v>
      </c>
      <c r="J247" s="1" t="s">
        <v>92</v>
      </c>
      <c r="K247" s="1" t="s">
        <v>44</v>
      </c>
      <c r="L247" s="1" t="s">
        <v>30</v>
      </c>
      <c r="M247" s="1" t="s">
        <v>46</v>
      </c>
    </row>
    <row r="248" spans="3:13" x14ac:dyDescent="0.3">
      <c r="C248" s="1" t="s">
        <v>357</v>
      </c>
      <c r="D248" s="1" t="s">
        <v>187</v>
      </c>
      <c r="E248" s="1" t="s">
        <v>49</v>
      </c>
      <c r="F248" s="1" t="s">
        <v>22</v>
      </c>
      <c r="G248" s="3">
        <v>500</v>
      </c>
      <c r="H248" s="1">
        <v>4</v>
      </c>
      <c r="I248" s="1">
        <v>2000</v>
      </c>
      <c r="J248" s="1" t="s">
        <v>15</v>
      </c>
      <c r="K248" s="1" t="s">
        <v>44</v>
      </c>
      <c r="L248" s="1" t="s">
        <v>35</v>
      </c>
      <c r="M248" s="1" t="s">
        <v>46</v>
      </c>
    </row>
    <row r="249" spans="3:13" x14ac:dyDescent="0.3">
      <c r="C249" s="1" t="s">
        <v>358</v>
      </c>
      <c r="D249" s="1" t="s">
        <v>113</v>
      </c>
      <c r="E249" s="1" t="s">
        <v>68</v>
      </c>
      <c r="F249" s="1" t="s">
        <v>22</v>
      </c>
      <c r="G249" s="3">
        <v>800</v>
      </c>
      <c r="H249" s="1">
        <v>1</v>
      </c>
      <c r="I249" s="1">
        <v>800</v>
      </c>
      <c r="J249" s="1" t="s">
        <v>65</v>
      </c>
      <c r="K249" s="1" t="s">
        <v>85</v>
      </c>
      <c r="L249" s="1" t="s">
        <v>35</v>
      </c>
      <c r="M249" s="1" t="s">
        <v>18</v>
      </c>
    </row>
    <row r="250" spans="3:13" x14ac:dyDescent="0.3">
      <c r="C250" s="1" t="s">
        <v>359</v>
      </c>
      <c r="D250" s="1" t="s">
        <v>127</v>
      </c>
      <c r="E250" s="1" t="s">
        <v>40</v>
      </c>
      <c r="F250" s="1" t="s">
        <v>41</v>
      </c>
      <c r="G250" s="3">
        <v>20</v>
      </c>
      <c r="H250" s="1">
        <v>2</v>
      </c>
      <c r="I250" s="1">
        <v>40</v>
      </c>
      <c r="J250" s="1" t="s">
        <v>69</v>
      </c>
      <c r="K250" s="1" t="s">
        <v>51</v>
      </c>
      <c r="L250" s="1" t="s">
        <v>17</v>
      </c>
      <c r="M250" s="1" t="s">
        <v>18</v>
      </c>
    </row>
    <row r="251" spans="3:13" x14ac:dyDescent="0.3">
      <c r="C251" s="1" t="s">
        <v>360</v>
      </c>
      <c r="D251" s="1" t="s">
        <v>157</v>
      </c>
      <c r="E251" s="1" t="s">
        <v>64</v>
      </c>
      <c r="F251" s="1" t="s">
        <v>41</v>
      </c>
      <c r="G251" s="3">
        <v>40</v>
      </c>
      <c r="H251" s="1">
        <v>1</v>
      </c>
      <c r="I251" s="1">
        <v>40</v>
      </c>
      <c r="J251" s="1" t="s">
        <v>50</v>
      </c>
      <c r="K251" s="1" t="s">
        <v>34</v>
      </c>
      <c r="L251" s="1" t="s">
        <v>17</v>
      </c>
      <c r="M251" s="1" t="s">
        <v>18</v>
      </c>
    </row>
    <row r="252" spans="3:13" x14ac:dyDescent="0.3">
      <c r="C252" s="1" t="s">
        <v>361</v>
      </c>
      <c r="D252" s="1" t="s">
        <v>339</v>
      </c>
      <c r="E252" s="1" t="s">
        <v>40</v>
      </c>
      <c r="F252" s="1" t="s">
        <v>41</v>
      </c>
      <c r="G252" s="3">
        <v>20</v>
      </c>
      <c r="H252" s="1">
        <v>2</v>
      </c>
      <c r="I252" s="1">
        <v>40</v>
      </c>
      <c r="J252" s="1" t="s">
        <v>92</v>
      </c>
      <c r="K252" s="1" t="s">
        <v>29</v>
      </c>
      <c r="L252" s="1" t="s">
        <v>17</v>
      </c>
      <c r="M252" s="1" t="s">
        <v>18</v>
      </c>
    </row>
    <row r="253" spans="3:13" x14ac:dyDescent="0.3">
      <c r="C253" s="1" t="s">
        <v>362</v>
      </c>
      <c r="D253" s="1" t="s">
        <v>53</v>
      </c>
      <c r="E253" s="1" t="s">
        <v>38</v>
      </c>
      <c r="F253" s="1" t="s">
        <v>22</v>
      </c>
      <c r="G253" s="3">
        <v>150</v>
      </c>
      <c r="H253" s="1">
        <v>3</v>
      </c>
      <c r="I253" s="1">
        <v>450</v>
      </c>
      <c r="J253" s="1" t="s">
        <v>23</v>
      </c>
      <c r="K253" s="1" t="s">
        <v>16</v>
      </c>
      <c r="L253" s="1" t="s">
        <v>17</v>
      </c>
      <c r="M253" s="1" t="s">
        <v>18</v>
      </c>
    </row>
    <row r="254" spans="3:13" x14ac:dyDescent="0.3">
      <c r="C254" s="1" t="s">
        <v>363</v>
      </c>
      <c r="D254" s="1" t="s">
        <v>32</v>
      </c>
      <c r="E254" s="1" t="s">
        <v>49</v>
      </c>
      <c r="F254" s="1" t="s">
        <v>22</v>
      </c>
      <c r="G254" s="3">
        <v>500</v>
      </c>
      <c r="H254" s="1">
        <v>4</v>
      </c>
      <c r="I254" s="1">
        <v>2000</v>
      </c>
      <c r="J254" s="1" t="s">
        <v>23</v>
      </c>
      <c r="K254" s="1" t="s">
        <v>77</v>
      </c>
      <c r="L254" s="1" t="s">
        <v>30</v>
      </c>
      <c r="M254" s="1"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406A-8029-43F5-9BF7-4DBB64C1A8A7}">
  <dimension ref="C3:P253"/>
  <sheetViews>
    <sheetView showGridLines="0" workbookViewId="0">
      <selection activeCell="D4" sqref="D4"/>
    </sheetView>
  </sheetViews>
  <sheetFormatPr defaultRowHeight="14.4" x14ac:dyDescent="0.3"/>
  <cols>
    <col min="3" max="3" width="10.21875" bestFit="1" customWidth="1"/>
    <col min="4" max="4" width="11.21875" bestFit="1" customWidth="1"/>
    <col min="5" max="5" width="9" bestFit="1" customWidth="1"/>
    <col min="6" max="6" width="15.109375" bestFit="1" customWidth="1"/>
    <col min="7" max="7" width="10.109375" bestFit="1" customWidth="1"/>
    <col min="8" max="8" width="10.5546875" bestFit="1" customWidth="1"/>
    <col min="9" max="9" width="13.44140625" bestFit="1" customWidth="1"/>
    <col min="10" max="10" width="16.88671875" bestFit="1" customWidth="1"/>
    <col min="11" max="14" width="18.109375" bestFit="1" customWidth="1"/>
  </cols>
  <sheetData>
    <row r="3" spans="3:16" x14ac:dyDescent="0.3">
      <c r="C3" t="s">
        <v>0</v>
      </c>
      <c r="D3" s="7" t="s">
        <v>1</v>
      </c>
      <c r="E3" t="s">
        <v>372</v>
      </c>
      <c r="F3" t="s">
        <v>2</v>
      </c>
      <c r="G3" t="s">
        <v>3</v>
      </c>
      <c r="H3" s="2" t="s">
        <v>4</v>
      </c>
      <c r="I3" t="s">
        <v>5</v>
      </c>
      <c r="J3" s="4" t="s">
        <v>6</v>
      </c>
      <c r="K3" s="4" t="s">
        <v>364</v>
      </c>
      <c r="L3" s="4" t="s">
        <v>365</v>
      </c>
      <c r="M3" s="4" t="s">
        <v>366</v>
      </c>
      <c r="N3" t="s">
        <v>8</v>
      </c>
      <c r="O3" t="s">
        <v>9</v>
      </c>
      <c r="P3" t="s">
        <v>10</v>
      </c>
    </row>
    <row r="4" spans="3:16" x14ac:dyDescent="0.3">
      <c r="C4" s="1" t="s">
        <v>319</v>
      </c>
      <c r="D4" s="8">
        <v>45690</v>
      </c>
      <c r="E4" s="1" t="str">
        <f>TEXT(amazon_sales_data_20253[[#This Row],[Date]],"mmm")</f>
        <v>Feb</v>
      </c>
      <c r="F4" s="1" t="s">
        <v>80</v>
      </c>
      <c r="G4" s="1" t="s">
        <v>74</v>
      </c>
      <c r="H4" s="3">
        <v>1200</v>
      </c>
      <c r="I4" s="1">
        <v>3</v>
      </c>
      <c r="J4" s="5">
        <v>3600</v>
      </c>
      <c r="K4" s="6">
        <f>amazon_sales_data_20253[[#This Row],[Total Sales]]*10%</f>
        <v>360</v>
      </c>
      <c r="L4" s="5">
        <f>amazon_sales_data_20253[[#This Row],[Tax 10%]]+amazon_sales_data_20253[[#This Row],[Total Sales]]</f>
        <v>3960</v>
      </c>
      <c r="M4" s="5">
        <f>amazon_sales_data_20253[[#This Row],[Total Sales]]-amazon_sales_data_20253[[#This Row],[Tax 10%]]</f>
        <v>3240</v>
      </c>
      <c r="N4" s="1" t="s">
        <v>51</v>
      </c>
      <c r="O4" s="1" t="s">
        <v>45</v>
      </c>
      <c r="P4" s="1" t="s">
        <v>46</v>
      </c>
    </row>
    <row r="5" spans="3:16" x14ac:dyDescent="0.3">
      <c r="C5" s="1" t="s">
        <v>103</v>
      </c>
      <c r="D5" s="8">
        <v>45691</v>
      </c>
      <c r="E5" s="1" t="str">
        <f>TEXT(amazon_sales_data_20253[[#This Row],[Date]],"mmm")</f>
        <v>Feb</v>
      </c>
      <c r="F5" s="1" t="s">
        <v>21</v>
      </c>
      <c r="G5" s="1" t="s">
        <v>22</v>
      </c>
      <c r="H5" s="3">
        <v>100</v>
      </c>
      <c r="I5" s="1">
        <v>1</v>
      </c>
      <c r="J5" s="5">
        <v>100</v>
      </c>
      <c r="K5" s="6">
        <f>amazon_sales_data_20253[[#This Row],[Total Sales]]*10%</f>
        <v>10</v>
      </c>
      <c r="L5" s="5">
        <f>amazon_sales_data_20253[[#This Row],[Tax 10%]]+amazon_sales_data_20253[[#This Row],[Total Sales]]</f>
        <v>110</v>
      </c>
      <c r="M5" s="5">
        <f>amazon_sales_data_20253[[#This Row],[Total Sales]]-amazon_sales_data_20253[[#This Row],[Tax 10%]]</f>
        <v>90</v>
      </c>
      <c r="N5" s="1" t="s">
        <v>106</v>
      </c>
      <c r="O5" s="1" t="s">
        <v>30</v>
      </c>
      <c r="P5" s="1" t="s">
        <v>46</v>
      </c>
    </row>
    <row r="6" spans="3:16" x14ac:dyDescent="0.3">
      <c r="C6" s="1" t="s">
        <v>193</v>
      </c>
      <c r="D6" s="8">
        <v>45691</v>
      </c>
      <c r="E6" s="1" t="str">
        <f>TEXT(amazon_sales_data_20253[[#This Row],[Date]],"mmm")</f>
        <v>Feb</v>
      </c>
      <c r="F6" s="1" t="s">
        <v>68</v>
      </c>
      <c r="G6" s="1" t="s">
        <v>22</v>
      </c>
      <c r="H6" s="3">
        <v>800</v>
      </c>
      <c r="I6" s="1">
        <v>4</v>
      </c>
      <c r="J6" s="5">
        <v>3200</v>
      </c>
      <c r="K6" s="6">
        <f>amazon_sales_data_20253[[#This Row],[Total Sales]]*10%</f>
        <v>320</v>
      </c>
      <c r="L6" s="5">
        <f>amazon_sales_data_20253[[#This Row],[Tax 10%]]+amazon_sales_data_20253[[#This Row],[Total Sales]]</f>
        <v>3520</v>
      </c>
      <c r="M6" s="5">
        <f>amazon_sales_data_20253[[#This Row],[Total Sales]]-amazon_sales_data_20253[[#This Row],[Tax 10%]]</f>
        <v>2880</v>
      </c>
      <c r="N6" s="1" t="s">
        <v>44</v>
      </c>
      <c r="O6" s="1" t="s">
        <v>70</v>
      </c>
      <c r="P6" s="1" t="s">
        <v>25</v>
      </c>
    </row>
    <row r="7" spans="3:16" x14ac:dyDescent="0.3">
      <c r="C7" s="1" t="s">
        <v>311</v>
      </c>
      <c r="D7" s="8">
        <v>45691</v>
      </c>
      <c r="E7" s="1" t="str">
        <f>TEXT(amazon_sales_data_20253[[#This Row],[Date]],"mmm")</f>
        <v>Feb</v>
      </c>
      <c r="F7" s="1" t="s">
        <v>59</v>
      </c>
      <c r="G7" s="1" t="s">
        <v>60</v>
      </c>
      <c r="H7" s="3">
        <v>15</v>
      </c>
      <c r="I7" s="1">
        <v>4</v>
      </c>
      <c r="J7" s="5">
        <v>60</v>
      </c>
      <c r="K7" s="6">
        <f>amazon_sales_data_20253[[#This Row],[Total Sales]]*10%</f>
        <v>6</v>
      </c>
      <c r="L7" s="5">
        <f>amazon_sales_data_20253[[#This Row],[Tax 10%]]+amazon_sales_data_20253[[#This Row],[Total Sales]]</f>
        <v>66</v>
      </c>
      <c r="M7" s="5">
        <f>amazon_sales_data_20253[[#This Row],[Total Sales]]-amazon_sales_data_20253[[#This Row],[Tax 10%]]</f>
        <v>54</v>
      </c>
      <c r="N7" s="1" t="s">
        <v>24</v>
      </c>
      <c r="O7" s="1" t="s">
        <v>35</v>
      </c>
      <c r="P7" s="1" t="s">
        <v>46</v>
      </c>
    </row>
    <row r="8" spans="3:16" x14ac:dyDescent="0.3">
      <c r="C8" s="1" t="s">
        <v>112</v>
      </c>
      <c r="D8" s="8">
        <v>45692</v>
      </c>
      <c r="E8" s="1" t="str">
        <f>TEXT(amazon_sales_data_20253[[#This Row],[Date]],"mmm")</f>
        <v>Feb</v>
      </c>
      <c r="F8" s="1" t="s">
        <v>59</v>
      </c>
      <c r="G8" s="1" t="s">
        <v>60</v>
      </c>
      <c r="H8" s="3">
        <v>15</v>
      </c>
      <c r="I8" s="1">
        <v>1</v>
      </c>
      <c r="J8" s="5">
        <v>15</v>
      </c>
      <c r="K8" s="6">
        <f>amazon_sales_data_20253[[#This Row],[Total Sales]]*10%</f>
        <v>1.5</v>
      </c>
      <c r="L8" s="5">
        <f>amazon_sales_data_20253[[#This Row],[Tax 10%]]+amazon_sales_data_20253[[#This Row],[Total Sales]]</f>
        <v>16.5</v>
      </c>
      <c r="M8" s="5">
        <f>amazon_sales_data_20253[[#This Row],[Total Sales]]-amazon_sales_data_20253[[#This Row],[Tax 10%]]</f>
        <v>13.5</v>
      </c>
      <c r="N8" s="1" t="s">
        <v>16</v>
      </c>
      <c r="O8" s="1" t="s">
        <v>17</v>
      </c>
      <c r="P8" s="1" t="s">
        <v>18</v>
      </c>
    </row>
    <row r="9" spans="3:16" x14ac:dyDescent="0.3">
      <c r="C9" s="1" t="s">
        <v>232</v>
      </c>
      <c r="D9" s="8">
        <v>45692</v>
      </c>
      <c r="E9" s="1" t="str">
        <f>TEXT(amazon_sales_data_20253[[#This Row],[Date]],"mmm")</f>
        <v>Feb</v>
      </c>
      <c r="F9" s="1" t="s">
        <v>80</v>
      </c>
      <c r="G9" s="1" t="s">
        <v>74</v>
      </c>
      <c r="H9" s="3">
        <v>1200</v>
      </c>
      <c r="I9" s="1">
        <v>5</v>
      </c>
      <c r="J9" s="5">
        <v>6000</v>
      </c>
      <c r="K9" s="6">
        <f>amazon_sales_data_20253[[#This Row],[Total Sales]]*10%</f>
        <v>600</v>
      </c>
      <c r="L9" s="5">
        <f>amazon_sales_data_20253[[#This Row],[Tax 10%]]+amazon_sales_data_20253[[#This Row],[Total Sales]]</f>
        <v>6600</v>
      </c>
      <c r="M9" s="5">
        <f>amazon_sales_data_20253[[#This Row],[Total Sales]]-amazon_sales_data_20253[[#This Row],[Tax 10%]]</f>
        <v>5400</v>
      </c>
      <c r="N9" s="1" t="s">
        <v>106</v>
      </c>
      <c r="O9" s="1" t="s">
        <v>70</v>
      </c>
      <c r="P9" s="1" t="s">
        <v>25</v>
      </c>
    </row>
    <row r="10" spans="3:16" x14ac:dyDescent="0.3">
      <c r="C10" s="1" t="s">
        <v>358</v>
      </c>
      <c r="D10" s="8">
        <v>45692</v>
      </c>
      <c r="E10" s="1" t="str">
        <f>TEXT(amazon_sales_data_20253[[#This Row],[Date]],"mmm")</f>
        <v>Feb</v>
      </c>
      <c r="F10" s="1" t="s">
        <v>68</v>
      </c>
      <c r="G10" s="1" t="s">
        <v>22</v>
      </c>
      <c r="H10" s="3">
        <v>800</v>
      </c>
      <c r="I10" s="1">
        <v>1</v>
      </c>
      <c r="J10" s="5">
        <v>800</v>
      </c>
      <c r="K10" s="6">
        <f>amazon_sales_data_20253[[#This Row],[Total Sales]]*10%</f>
        <v>80</v>
      </c>
      <c r="L10" s="5">
        <f>amazon_sales_data_20253[[#This Row],[Tax 10%]]+amazon_sales_data_20253[[#This Row],[Total Sales]]</f>
        <v>880</v>
      </c>
      <c r="M10" s="5">
        <f>amazon_sales_data_20253[[#This Row],[Total Sales]]-amazon_sales_data_20253[[#This Row],[Tax 10%]]</f>
        <v>720</v>
      </c>
      <c r="N10" s="1" t="s">
        <v>85</v>
      </c>
      <c r="O10" s="1" t="s">
        <v>35</v>
      </c>
      <c r="P10" s="1" t="s">
        <v>18</v>
      </c>
    </row>
    <row r="11" spans="3:16" x14ac:dyDescent="0.3">
      <c r="C11" s="1" t="s">
        <v>90</v>
      </c>
      <c r="D11" s="8">
        <v>45693</v>
      </c>
      <c r="E11" s="1" t="str">
        <f>TEXT(amazon_sales_data_20253[[#This Row],[Date]],"mmm")</f>
        <v>Feb</v>
      </c>
      <c r="F11" s="1" t="s">
        <v>21</v>
      </c>
      <c r="G11" s="1" t="s">
        <v>22</v>
      </c>
      <c r="H11" s="3">
        <v>100</v>
      </c>
      <c r="I11" s="1">
        <v>3</v>
      </c>
      <c r="J11" s="5">
        <v>300</v>
      </c>
      <c r="K11" s="6">
        <f>amazon_sales_data_20253[[#This Row],[Total Sales]]*10%</f>
        <v>30</v>
      </c>
      <c r="L11" s="5">
        <f>amazon_sales_data_20253[[#This Row],[Tax 10%]]+amazon_sales_data_20253[[#This Row],[Total Sales]]</f>
        <v>330</v>
      </c>
      <c r="M11" s="5">
        <f>amazon_sales_data_20253[[#This Row],[Total Sales]]-amazon_sales_data_20253[[#This Row],[Tax 10%]]</f>
        <v>270</v>
      </c>
      <c r="N11" s="1" t="s">
        <v>51</v>
      </c>
      <c r="O11" s="1" t="s">
        <v>17</v>
      </c>
      <c r="P11" s="1" t="s">
        <v>18</v>
      </c>
    </row>
    <row r="12" spans="3:16" x14ac:dyDescent="0.3">
      <c r="C12" s="1" t="s">
        <v>254</v>
      </c>
      <c r="D12" s="8">
        <v>45693</v>
      </c>
      <c r="E12" s="1" t="str">
        <f>TEXT(amazon_sales_data_20253[[#This Row],[Date]],"mmm")</f>
        <v>Feb</v>
      </c>
      <c r="F12" s="1" t="s">
        <v>13</v>
      </c>
      <c r="G12" s="1" t="s">
        <v>14</v>
      </c>
      <c r="H12" s="3">
        <v>60</v>
      </c>
      <c r="I12" s="1">
        <v>5</v>
      </c>
      <c r="J12" s="5">
        <v>300</v>
      </c>
      <c r="K12" s="6">
        <f>amazon_sales_data_20253[[#This Row],[Total Sales]]*10%</f>
        <v>30</v>
      </c>
      <c r="L12" s="5">
        <f>amazon_sales_data_20253[[#This Row],[Tax 10%]]+amazon_sales_data_20253[[#This Row],[Total Sales]]</f>
        <v>330</v>
      </c>
      <c r="M12" s="5">
        <f>amazon_sales_data_20253[[#This Row],[Total Sales]]-amazon_sales_data_20253[[#This Row],[Tax 10%]]</f>
        <v>270</v>
      </c>
      <c r="N12" s="1" t="s">
        <v>34</v>
      </c>
      <c r="O12" s="1" t="s">
        <v>45</v>
      </c>
      <c r="P12" s="1" t="s">
        <v>25</v>
      </c>
    </row>
    <row r="13" spans="3:16" x14ac:dyDescent="0.3">
      <c r="C13" s="1" t="s">
        <v>263</v>
      </c>
      <c r="D13" s="8">
        <v>45693</v>
      </c>
      <c r="E13" s="1" t="str">
        <f>TEXT(amazon_sales_data_20253[[#This Row],[Date]],"mmm")</f>
        <v>Feb</v>
      </c>
      <c r="F13" s="1" t="s">
        <v>80</v>
      </c>
      <c r="G13" s="1" t="s">
        <v>74</v>
      </c>
      <c r="H13" s="3">
        <v>1200</v>
      </c>
      <c r="I13" s="1">
        <v>4</v>
      </c>
      <c r="J13" s="5">
        <v>4800</v>
      </c>
      <c r="K13" s="6">
        <f>amazon_sales_data_20253[[#This Row],[Total Sales]]*10%</f>
        <v>480</v>
      </c>
      <c r="L13" s="5">
        <f>amazon_sales_data_20253[[#This Row],[Tax 10%]]+amazon_sales_data_20253[[#This Row],[Total Sales]]</f>
        <v>5280</v>
      </c>
      <c r="M13" s="5">
        <f>amazon_sales_data_20253[[#This Row],[Total Sales]]-amazon_sales_data_20253[[#This Row],[Tax 10%]]</f>
        <v>4320</v>
      </c>
      <c r="N13" s="1" t="s">
        <v>77</v>
      </c>
      <c r="O13" s="1" t="s">
        <v>35</v>
      </c>
      <c r="P13" s="1" t="s">
        <v>25</v>
      </c>
    </row>
    <row r="14" spans="3:16" x14ac:dyDescent="0.3">
      <c r="C14" s="1" t="s">
        <v>186</v>
      </c>
      <c r="D14" s="8">
        <v>45694</v>
      </c>
      <c r="E14" s="1" t="str">
        <f>TEXT(amazon_sales_data_20253[[#This Row],[Date]],"mmm")</f>
        <v>Feb</v>
      </c>
      <c r="F14" s="1" t="s">
        <v>49</v>
      </c>
      <c r="G14" s="1" t="s">
        <v>22</v>
      </c>
      <c r="H14" s="3">
        <v>500</v>
      </c>
      <c r="I14" s="1">
        <v>5</v>
      </c>
      <c r="J14" s="5">
        <v>2500</v>
      </c>
      <c r="K14" s="6">
        <f>amazon_sales_data_20253[[#This Row],[Total Sales]]*10%</f>
        <v>250</v>
      </c>
      <c r="L14" s="5">
        <f>amazon_sales_data_20253[[#This Row],[Tax 10%]]+amazon_sales_data_20253[[#This Row],[Total Sales]]</f>
        <v>2750</v>
      </c>
      <c r="M14" s="5">
        <f>amazon_sales_data_20253[[#This Row],[Total Sales]]-amazon_sales_data_20253[[#This Row],[Tax 10%]]</f>
        <v>2250</v>
      </c>
      <c r="N14" s="1" t="s">
        <v>44</v>
      </c>
      <c r="O14" s="1" t="s">
        <v>45</v>
      </c>
      <c r="P14" s="1" t="s">
        <v>46</v>
      </c>
    </row>
    <row r="15" spans="3:16" x14ac:dyDescent="0.3">
      <c r="C15" s="1" t="s">
        <v>190</v>
      </c>
      <c r="D15" s="8">
        <v>45694</v>
      </c>
      <c r="E15" s="1" t="str">
        <f>TEXT(amazon_sales_data_20253[[#This Row],[Date]],"mmm")</f>
        <v>Feb</v>
      </c>
      <c r="F15" s="1" t="s">
        <v>80</v>
      </c>
      <c r="G15" s="1" t="s">
        <v>74</v>
      </c>
      <c r="H15" s="3">
        <v>1200</v>
      </c>
      <c r="I15" s="1">
        <v>2</v>
      </c>
      <c r="J15" s="5">
        <v>2400</v>
      </c>
      <c r="K15" s="6">
        <f>amazon_sales_data_20253[[#This Row],[Total Sales]]*10%</f>
        <v>240</v>
      </c>
      <c r="L15" s="5">
        <f>amazon_sales_data_20253[[#This Row],[Tax 10%]]+amazon_sales_data_20253[[#This Row],[Total Sales]]</f>
        <v>2640</v>
      </c>
      <c r="M15" s="5">
        <f>amazon_sales_data_20253[[#This Row],[Total Sales]]-amazon_sales_data_20253[[#This Row],[Tax 10%]]</f>
        <v>2160</v>
      </c>
      <c r="N15" s="1" t="s">
        <v>77</v>
      </c>
      <c r="O15" s="1" t="s">
        <v>17</v>
      </c>
      <c r="P15" s="1" t="s">
        <v>25</v>
      </c>
    </row>
    <row r="16" spans="3:16" x14ac:dyDescent="0.3">
      <c r="C16" s="1" t="s">
        <v>255</v>
      </c>
      <c r="D16" s="8">
        <v>45694</v>
      </c>
      <c r="E16" s="1" t="str">
        <f>TEXT(amazon_sales_data_20253[[#This Row],[Date]],"mmm")</f>
        <v>Feb</v>
      </c>
      <c r="F16" s="1" t="s">
        <v>21</v>
      </c>
      <c r="G16" s="1" t="s">
        <v>22</v>
      </c>
      <c r="H16" s="3">
        <v>100</v>
      </c>
      <c r="I16" s="1">
        <v>4</v>
      </c>
      <c r="J16" s="5">
        <v>400</v>
      </c>
      <c r="K16" s="6">
        <f>amazon_sales_data_20253[[#This Row],[Total Sales]]*10%</f>
        <v>40</v>
      </c>
      <c r="L16" s="5">
        <f>amazon_sales_data_20253[[#This Row],[Tax 10%]]+amazon_sales_data_20253[[#This Row],[Total Sales]]</f>
        <v>440</v>
      </c>
      <c r="M16" s="5">
        <f>amazon_sales_data_20253[[#This Row],[Total Sales]]-amazon_sales_data_20253[[#This Row],[Tax 10%]]</f>
        <v>360</v>
      </c>
      <c r="N16" s="1" t="s">
        <v>85</v>
      </c>
      <c r="O16" s="1" t="s">
        <v>30</v>
      </c>
      <c r="P16" s="1" t="s">
        <v>18</v>
      </c>
    </row>
    <row r="17" spans="3:16" x14ac:dyDescent="0.3">
      <c r="C17" s="1" t="s">
        <v>268</v>
      </c>
      <c r="D17" s="8">
        <v>45694</v>
      </c>
      <c r="E17" s="1" t="str">
        <f>TEXT(amazon_sales_data_20253[[#This Row],[Date]],"mmm")</f>
        <v>Feb</v>
      </c>
      <c r="F17" s="1" t="s">
        <v>73</v>
      </c>
      <c r="G17" s="1" t="s">
        <v>74</v>
      </c>
      <c r="H17" s="3">
        <v>600</v>
      </c>
      <c r="I17" s="1">
        <v>3</v>
      </c>
      <c r="J17" s="5">
        <v>1800</v>
      </c>
      <c r="K17" s="6">
        <f>amazon_sales_data_20253[[#This Row],[Total Sales]]*10%</f>
        <v>180</v>
      </c>
      <c r="L17" s="5">
        <f>amazon_sales_data_20253[[#This Row],[Tax 10%]]+amazon_sales_data_20253[[#This Row],[Total Sales]]</f>
        <v>1980</v>
      </c>
      <c r="M17" s="5">
        <f>amazon_sales_data_20253[[#This Row],[Total Sales]]-amazon_sales_data_20253[[#This Row],[Tax 10%]]</f>
        <v>1620</v>
      </c>
      <c r="N17" s="1" t="s">
        <v>29</v>
      </c>
      <c r="O17" s="1" t="s">
        <v>70</v>
      </c>
      <c r="P17" s="1" t="s">
        <v>18</v>
      </c>
    </row>
    <row r="18" spans="3:16" x14ac:dyDescent="0.3">
      <c r="C18" s="1" t="s">
        <v>287</v>
      </c>
      <c r="D18" s="8">
        <v>45694</v>
      </c>
      <c r="E18" s="1" t="str">
        <f>TEXT(amazon_sales_data_20253[[#This Row],[Date]],"mmm")</f>
        <v>Feb</v>
      </c>
      <c r="F18" s="1" t="s">
        <v>49</v>
      </c>
      <c r="G18" s="1" t="s">
        <v>22</v>
      </c>
      <c r="H18" s="3">
        <v>500</v>
      </c>
      <c r="I18" s="1">
        <v>3</v>
      </c>
      <c r="J18" s="5">
        <v>1500</v>
      </c>
      <c r="K18" s="6">
        <f>amazon_sales_data_20253[[#This Row],[Total Sales]]*10%</f>
        <v>150</v>
      </c>
      <c r="L18" s="5">
        <f>amazon_sales_data_20253[[#This Row],[Tax 10%]]+amazon_sales_data_20253[[#This Row],[Total Sales]]</f>
        <v>1650</v>
      </c>
      <c r="M18" s="5">
        <f>amazon_sales_data_20253[[#This Row],[Total Sales]]-amazon_sales_data_20253[[#This Row],[Tax 10%]]</f>
        <v>1350</v>
      </c>
      <c r="N18" s="1" t="s">
        <v>106</v>
      </c>
      <c r="O18" s="1" t="s">
        <v>45</v>
      </c>
      <c r="P18" s="1" t="s">
        <v>46</v>
      </c>
    </row>
    <row r="19" spans="3:16" x14ac:dyDescent="0.3">
      <c r="C19" s="1" t="s">
        <v>325</v>
      </c>
      <c r="D19" s="8">
        <v>45694</v>
      </c>
      <c r="E19" s="1" t="str">
        <f>TEXT(amazon_sales_data_20253[[#This Row],[Date]],"mmm")</f>
        <v>Feb</v>
      </c>
      <c r="F19" s="1" t="s">
        <v>68</v>
      </c>
      <c r="G19" s="1" t="s">
        <v>22</v>
      </c>
      <c r="H19" s="3">
        <v>800</v>
      </c>
      <c r="I19" s="1">
        <v>1</v>
      </c>
      <c r="J19" s="5">
        <v>800</v>
      </c>
      <c r="K19" s="6">
        <f>amazon_sales_data_20253[[#This Row],[Total Sales]]*10%</f>
        <v>80</v>
      </c>
      <c r="L19" s="5">
        <f>amazon_sales_data_20253[[#This Row],[Tax 10%]]+amazon_sales_data_20253[[#This Row],[Total Sales]]</f>
        <v>880</v>
      </c>
      <c r="M19" s="5">
        <f>amazon_sales_data_20253[[#This Row],[Total Sales]]-amazon_sales_data_20253[[#This Row],[Tax 10%]]</f>
        <v>720</v>
      </c>
      <c r="N19" s="1" t="s">
        <v>85</v>
      </c>
      <c r="O19" s="1" t="s">
        <v>30</v>
      </c>
      <c r="P19" s="1" t="s">
        <v>18</v>
      </c>
    </row>
    <row r="20" spans="3:16" x14ac:dyDescent="0.3">
      <c r="C20" s="1" t="s">
        <v>357</v>
      </c>
      <c r="D20" s="8">
        <v>45694</v>
      </c>
      <c r="E20" s="1" t="str">
        <f>TEXT(amazon_sales_data_20253[[#This Row],[Date]],"mmm")</f>
        <v>Feb</v>
      </c>
      <c r="F20" s="1" t="s">
        <v>49</v>
      </c>
      <c r="G20" s="1" t="s">
        <v>22</v>
      </c>
      <c r="H20" s="3">
        <v>500</v>
      </c>
      <c r="I20" s="1">
        <v>4</v>
      </c>
      <c r="J20" s="5">
        <v>2000</v>
      </c>
      <c r="K20" s="6">
        <f>amazon_sales_data_20253[[#This Row],[Total Sales]]*10%</f>
        <v>200</v>
      </c>
      <c r="L20" s="5">
        <f>amazon_sales_data_20253[[#This Row],[Tax 10%]]+amazon_sales_data_20253[[#This Row],[Total Sales]]</f>
        <v>2200</v>
      </c>
      <c r="M20" s="5">
        <f>amazon_sales_data_20253[[#This Row],[Total Sales]]-amazon_sales_data_20253[[#This Row],[Tax 10%]]</f>
        <v>1800</v>
      </c>
      <c r="N20" s="1" t="s">
        <v>44</v>
      </c>
      <c r="O20" s="1" t="s">
        <v>35</v>
      </c>
      <c r="P20" s="1" t="s">
        <v>46</v>
      </c>
    </row>
    <row r="21" spans="3:16" x14ac:dyDescent="0.3">
      <c r="C21" s="1" t="s">
        <v>101</v>
      </c>
      <c r="D21" s="8">
        <v>45695</v>
      </c>
      <c r="E21" s="1" t="str">
        <f>TEXT(amazon_sales_data_20253[[#This Row],[Date]],"mmm")</f>
        <v>Feb</v>
      </c>
      <c r="F21" s="1" t="s">
        <v>40</v>
      </c>
      <c r="G21" s="1" t="s">
        <v>41</v>
      </c>
      <c r="H21" s="3">
        <v>20</v>
      </c>
      <c r="I21" s="1">
        <v>1</v>
      </c>
      <c r="J21" s="5">
        <v>20</v>
      </c>
      <c r="K21" s="6">
        <f>amazon_sales_data_20253[[#This Row],[Total Sales]]*10%</f>
        <v>2</v>
      </c>
      <c r="L21" s="5">
        <f>amazon_sales_data_20253[[#This Row],[Tax 10%]]+amazon_sales_data_20253[[#This Row],[Total Sales]]</f>
        <v>22</v>
      </c>
      <c r="M21" s="5">
        <f>amazon_sales_data_20253[[#This Row],[Total Sales]]-amazon_sales_data_20253[[#This Row],[Tax 10%]]</f>
        <v>18</v>
      </c>
      <c r="N21" s="1" t="s">
        <v>16</v>
      </c>
      <c r="O21" s="1" t="s">
        <v>30</v>
      </c>
      <c r="P21" s="1" t="s">
        <v>25</v>
      </c>
    </row>
    <row r="22" spans="3:16" x14ac:dyDescent="0.3">
      <c r="C22" s="1" t="s">
        <v>241</v>
      </c>
      <c r="D22" s="8">
        <v>45695</v>
      </c>
      <c r="E22" s="1" t="str">
        <f>TEXT(amazon_sales_data_20253[[#This Row],[Date]],"mmm")</f>
        <v>Feb</v>
      </c>
      <c r="F22" s="1" t="s">
        <v>49</v>
      </c>
      <c r="G22" s="1" t="s">
        <v>22</v>
      </c>
      <c r="H22" s="3">
        <v>500</v>
      </c>
      <c r="I22" s="1">
        <v>5</v>
      </c>
      <c r="J22" s="5">
        <v>2500</v>
      </c>
      <c r="K22" s="6">
        <f>amazon_sales_data_20253[[#This Row],[Total Sales]]*10%</f>
        <v>250</v>
      </c>
      <c r="L22" s="5">
        <f>amazon_sales_data_20253[[#This Row],[Tax 10%]]+amazon_sales_data_20253[[#This Row],[Total Sales]]</f>
        <v>2750</v>
      </c>
      <c r="M22" s="5">
        <f>amazon_sales_data_20253[[#This Row],[Total Sales]]-amazon_sales_data_20253[[#This Row],[Tax 10%]]</f>
        <v>2250</v>
      </c>
      <c r="N22" s="1" t="s">
        <v>106</v>
      </c>
      <c r="O22" s="1" t="s">
        <v>70</v>
      </c>
      <c r="P22" s="1" t="s">
        <v>25</v>
      </c>
    </row>
    <row r="23" spans="3:16" x14ac:dyDescent="0.3">
      <c r="C23" s="1" t="s">
        <v>128</v>
      </c>
      <c r="D23" s="8">
        <v>45696</v>
      </c>
      <c r="E23" s="1" t="str">
        <f>TEXT(amazon_sales_data_20253[[#This Row],[Date]],"mmm")</f>
        <v>Feb</v>
      </c>
      <c r="F23" s="1" t="s">
        <v>40</v>
      </c>
      <c r="G23" s="1" t="s">
        <v>41</v>
      </c>
      <c r="H23" s="3">
        <v>20</v>
      </c>
      <c r="I23" s="1">
        <v>4</v>
      </c>
      <c r="J23" s="5">
        <v>80</v>
      </c>
      <c r="K23" s="6">
        <f>amazon_sales_data_20253[[#This Row],[Total Sales]]*10%</f>
        <v>8</v>
      </c>
      <c r="L23" s="5">
        <f>amazon_sales_data_20253[[#This Row],[Tax 10%]]+amazon_sales_data_20253[[#This Row],[Total Sales]]</f>
        <v>88</v>
      </c>
      <c r="M23" s="5">
        <f>amazon_sales_data_20253[[#This Row],[Total Sales]]-amazon_sales_data_20253[[#This Row],[Tax 10%]]</f>
        <v>72</v>
      </c>
      <c r="N23" s="1" t="s">
        <v>29</v>
      </c>
      <c r="O23" s="1" t="s">
        <v>35</v>
      </c>
      <c r="P23" s="1" t="s">
        <v>25</v>
      </c>
    </row>
    <row r="24" spans="3:16" x14ac:dyDescent="0.3">
      <c r="C24" s="1" t="s">
        <v>257</v>
      </c>
      <c r="D24" s="8">
        <v>45696</v>
      </c>
      <c r="E24" s="1" t="str">
        <f>TEXT(amazon_sales_data_20253[[#This Row],[Date]],"mmm")</f>
        <v>Feb</v>
      </c>
      <c r="F24" s="1" t="s">
        <v>59</v>
      </c>
      <c r="G24" s="1" t="s">
        <v>60</v>
      </c>
      <c r="H24" s="3">
        <v>15</v>
      </c>
      <c r="I24" s="1">
        <v>4</v>
      </c>
      <c r="J24" s="5">
        <v>60</v>
      </c>
      <c r="K24" s="6">
        <f>amazon_sales_data_20253[[#This Row],[Total Sales]]*10%</f>
        <v>6</v>
      </c>
      <c r="L24" s="5">
        <f>amazon_sales_data_20253[[#This Row],[Tax 10%]]+amazon_sales_data_20253[[#This Row],[Total Sales]]</f>
        <v>66</v>
      </c>
      <c r="M24" s="5">
        <f>amazon_sales_data_20253[[#This Row],[Total Sales]]-amazon_sales_data_20253[[#This Row],[Tax 10%]]</f>
        <v>54</v>
      </c>
      <c r="N24" s="1" t="s">
        <v>106</v>
      </c>
      <c r="O24" s="1" t="s">
        <v>70</v>
      </c>
      <c r="P24" s="1" t="s">
        <v>18</v>
      </c>
    </row>
    <row r="25" spans="3:16" x14ac:dyDescent="0.3">
      <c r="C25" s="1" t="s">
        <v>265</v>
      </c>
      <c r="D25" s="8">
        <v>45696</v>
      </c>
      <c r="E25" s="1" t="str">
        <f>TEXT(amazon_sales_data_20253[[#This Row],[Date]],"mmm")</f>
        <v>Feb</v>
      </c>
      <c r="F25" s="1" t="s">
        <v>49</v>
      </c>
      <c r="G25" s="1" t="s">
        <v>22</v>
      </c>
      <c r="H25" s="3">
        <v>500</v>
      </c>
      <c r="I25" s="1">
        <v>3</v>
      </c>
      <c r="J25" s="5">
        <v>1500</v>
      </c>
      <c r="K25" s="6">
        <f>amazon_sales_data_20253[[#This Row],[Total Sales]]*10%</f>
        <v>150</v>
      </c>
      <c r="L25" s="5">
        <f>amazon_sales_data_20253[[#This Row],[Tax 10%]]+amazon_sales_data_20253[[#This Row],[Total Sales]]</f>
        <v>1650</v>
      </c>
      <c r="M25" s="5">
        <f>amazon_sales_data_20253[[#This Row],[Total Sales]]-amazon_sales_data_20253[[#This Row],[Tax 10%]]</f>
        <v>1350</v>
      </c>
      <c r="N25" s="1" t="s">
        <v>29</v>
      </c>
      <c r="O25" s="1" t="s">
        <v>35</v>
      </c>
      <c r="P25" s="1" t="s">
        <v>25</v>
      </c>
    </row>
    <row r="26" spans="3:16" x14ac:dyDescent="0.3">
      <c r="C26" s="1" t="s">
        <v>117</v>
      </c>
      <c r="D26" s="8">
        <v>45697</v>
      </c>
      <c r="E26" s="1" t="str">
        <f>TEXT(amazon_sales_data_20253[[#This Row],[Date]],"mmm")</f>
        <v>Feb</v>
      </c>
      <c r="F26" s="1" t="s">
        <v>80</v>
      </c>
      <c r="G26" s="1" t="s">
        <v>74</v>
      </c>
      <c r="H26" s="3">
        <v>1200</v>
      </c>
      <c r="I26" s="1">
        <v>2</v>
      </c>
      <c r="J26" s="5">
        <v>2400</v>
      </c>
      <c r="K26" s="6">
        <f>amazon_sales_data_20253[[#This Row],[Total Sales]]*10%</f>
        <v>240</v>
      </c>
      <c r="L26" s="5">
        <f>amazon_sales_data_20253[[#This Row],[Tax 10%]]+amazon_sales_data_20253[[#This Row],[Total Sales]]</f>
        <v>2640</v>
      </c>
      <c r="M26" s="5">
        <f>amazon_sales_data_20253[[#This Row],[Total Sales]]-amazon_sales_data_20253[[#This Row],[Tax 10%]]</f>
        <v>2160</v>
      </c>
      <c r="N26" s="1" t="s">
        <v>54</v>
      </c>
      <c r="O26" s="1" t="s">
        <v>45</v>
      </c>
      <c r="P26" s="1" t="s">
        <v>18</v>
      </c>
    </row>
    <row r="27" spans="3:16" x14ac:dyDescent="0.3">
      <c r="C27" s="1" t="s">
        <v>270</v>
      </c>
      <c r="D27" s="8">
        <v>45697</v>
      </c>
      <c r="E27" s="1" t="str">
        <f>TEXT(amazon_sales_data_20253[[#This Row],[Date]],"mmm")</f>
        <v>Feb</v>
      </c>
      <c r="F27" s="1" t="s">
        <v>49</v>
      </c>
      <c r="G27" s="1" t="s">
        <v>22</v>
      </c>
      <c r="H27" s="3">
        <v>500</v>
      </c>
      <c r="I27" s="1">
        <v>2</v>
      </c>
      <c r="J27" s="5">
        <v>1000</v>
      </c>
      <c r="K27" s="6">
        <f>amazon_sales_data_20253[[#This Row],[Total Sales]]*10%</f>
        <v>100</v>
      </c>
      <c r="L27" s="5">
        <f>amazon_sales_data_20253[[#This Row],[Tax 10%]]+amazon_sales_data_20253[[#This Row],[Total Sales]]</f>
        <v>1100</v>
      </c>
      <c r="M27" s="5">
        <f>amazon_sales_data_20253[[#This Row],[Total Sales]]-amazon_sales_data_20253[[#This Row],[Tax 10%]]</f>
        <v>900</v>
      </c>
      <c r="N27" s="1" t="s">
        <v>106</v>
      </c>
      <c r="O27" s="1" t="s">
        <v>35</v>
      </c>
      <c r="P27" s="1" t="s">
        <v>46</v>
      </c>
    </row>
    <row r="28" spans="3:16" x14ac:dyDescent="0.3">
      <c r="C28" s="1" t="s">
        <v>353</v>
      </c>
      <c r="D28" s="8">
        <v>45697</v>
      </c>
      <c r="E28" s="1" t="str">
        <f>TEXT(amazon_sales_data_20253[[#This Row],[Date]],"mmm")</f>
        <v>Feb</v>
      </c>
      <c r="F28" s="1" t="s">
        <v>38</v>
      </c>
      <c r="G28" s="1" t="s">
        <v>22</v>
      </c>
      <c r="H28" s="3">
        <v>150</v>
      </c>
      <c r="I28" s="1">
        <v>1</v>
      </c>
      <c r="J28" s="5">
        <v>150</v>
      </c>
      <c r="K28" s="6">
        <f>amazon_sales_data_20253[[#This Row],[Total Sales]]*10%</f>
        <v>15</v>
      </c>
      <c r="L28" s="5">
        <f>amazon_sales_data_20253[[#This Row],[Tax 10%]]+amazon_sales_data_20253[[#This Row],[Total Sales]]</f>
        <v>165</v>
      </c>
      <c r="M28" s="5">
        <f>amazon_sales_data_20253[[#This Row],[Total Sales]]-amazon_sales_data_20253[[#This Row],[Tax 10%]]</f>
        <v>135</v>
      </c>
      <c r="N28" s="1" t="s">
        <v>29</v>
      </c>
      <c r="O28" s="1" t="s">
        <v>70</v>
      </c>
      <c r="P28" s="1" t="s">
        <v>25</v>
      </c>
    </row>
    <row r="29" spans="3:16" x14ac:dyDescent="0.3">
      <c r="C29" s="1" t="s">
        <v>83</v>
      </c>
      <c r="D29" s="8">
        <v>45698</v>
      </c>
      <c r="E29" s="1" t="str">
        <f>TEXT(amazon_sales_data_20253[[#This Row],[Date]],"mmm")</f>
        <v>Feb</v>
      </c>
      <c r="F29" s="1" t="s">
        <v>49</v>
      </c>
      <c r="G29" s="1" t="s">
        <v>22</v>
      </c>
      <c r="H29" s="3">
        <v>500</v>
      </c>
      <c r="I29" s="1">
        <v>2</v>
      </c>
      <c r="J29" s="5">
        <v>1000</v>
      </c>
      <c r="K29" s="6">
        <f>amazon_sales_data_20253[[#This Row],[Total Sales]]*10%</f>
        <v>100</v>
      </c>
      <c r="L29" s="5">
        <f>amazon_sales_data_20253[[#This Row],[Tax 10%]]+amazon_sales_data_20253[[#This Row],[Total Sales]]</f>
        <v>1100</v>
      </c>
      <c r="M29" s="5">
        <f>amazon_sales_data_20253[[#This Row],[Total Sales]]-amazon_sales_data_20253[[#This Row],[Tax 10%]]</f>
        <v>900</v>
      </c>
      <c r="N29" s="1" t="s">
        <v>85</v>
      </c>
      <c r="O29" s="1" t="s">
        <v>30</v>
      </c>
      <c r="P29" s="1" t="s">
        <v>46</v>
      </c>
    </row>
    <row r="30" spans="3:16" x14ac:dyDescent="0.3">
      <c r="C30" s="1" t="s">
        <v>109</v>
      </c>
      <c r="D30" s="8">
        <v>45698</v>
      </c>
      <c r="E30" s="1" t="str">
        <f>TEXT(amazon_sales_data_20253[[#This Row],[Date]],"mmm")</f>
        <v>Feb</v>
      </c>
      <c r="F30" s="1" t="s">
        <v>73</v>
      </c>
      <c r="G30" s="1" t="s">
        <v>74</v>
      </c>
      <c r="H30" s="3">
        <v>600</v>
      </c>
      <c r="I30" s="1">
        <v>3</v>
      </c>
      <c r="J30" s="5">
        <v>1800</v>
      </c>
      <c r="K30" s="6">
        <f>amazon_sales_data_20253[[#This Row],[Total Sales]]*10%</f>
        <v>180</v>
      </c>
      <c r="L30" s="5">
        <f>amazon_sales_data_20253[[#This Row],[Tax 10%]]+amazon_sales_data_20253[[#This Row],[Total Sales]]</f>
        <v>1980</v>
      </c>
      <c r="M30" s="5">
        <f>amazon_sales_data_20253[[#This Row],[Total Sales]]-amazon_sales_data_20253[[#This Row],[Tax 10%]]</f>
        <v>1620</v>
      </c>
      <c r="N30" s="1" t="s">
        <v>34</v>
      </c>
      <c r="O30" s="1" t="s">
        <v>70</v>
      </c>
      <c r="P30" s="1" t="s">
        <v>18</v>
      </c>
    </row>
    <row r="31" spans="3:16" x14ac:dyDescent="0.3">
      <c r="C31" s="1" t="s">
        <v>155</v>
      </c>
      <c r="D31" s="8">
        <v>45698</v>
      </c>
      <c r="E31" s="1" t="str">
        <f>TEXT(amazon_sales_data_20253[[#This Row],[Date]],"mmm")</f>
        <v>Feb</v>
      </c>
      <c r="F31" s="1" t="s">
        <v>68</v>
      </c>
      <c r="G31" s="1" t="s">
        <v>22</v>
      </c>
      <c r="H31" s="3">
        <v>800</v>
      </c>
      <c r="I31" s="1">
        <v>5</v>
      </c>
      <c r="J31" s="5">
        <v>4000</v>
      </c>
      <c r="K31" s="6">
        <f>amazon_sales_data_20253[[#This Row],[Total Sales]]*10%</f>
        <v>400</v>
      </c>
      <c r="L31" s="5">
        <f>amazon_sales_data_20253[[#This Row],[Tax 10%]]+amazon_sales_data_20253[[#This Row],[Total Sales]]</f>
        <v>4400</v>
      </c>
      <c r="M31" s="5">
        <f>amazon_sales_data_20253[[#This Row],[Total Sales]]-amazon_sales_data_20253[[#This Row],[Tax 10%]]</f>
        <v>3600</v>
      </c>
      <c r="N31" s="1" t="s">
        <v>24</v>
      </c>
      <c r="O31" s="1" t="s">
        <v>45</v>
      </c>
      <c r="P31" s="1" t="s">
        <v>46</v>
      </c>
    </row>
    <row r="32" spans="3:16" x14ac:dyDescent="0.3">
      <c r="C32" s="1" t="s">
        <v>223</v>
      </c>
      <c r="D32" s="8">
        <v>45698</v>
      </c>
      <c r="E32" s="1" t="str">
        <f>TEXT(amazon_sales_data_20253[[#This Row],[Date]],"mmm")</f>
        <v>Feb</v>
      </c>
      <c r="F32" s="1" t="s">
        <v>21</v>
      </c>
      <c r="G32" s="1" t="s">
        <v>22</v>
      </c>
      <c r="H32" s="3">
        <v>100</v>
      </c>
      <c r="I32" s="1">
        <v>5</v>
      </c>
      <c r="J32" s="5">
        <v>500</v>
      </c>
      <c r="K32" s="6">
        <f>amazon_sales_data_20253[[#This Row],[Total Sales]]*10%</f>
        <v>50</v>
      </c>
      <c r="L32" s="5">
        <f>amazon_sales_data_20253[[#This Row],[Tax 10%]]+amazon_sales_data_20253[[#This Row],[Total Sales]]</f>
        <v>550</v>
      </c>
      <c r="M32" s="5">
        <f>amazon_sales_data_20253[[#This Row],[Total Sales]]-amazon_sales_data_20253[[#This Row],[Tax 10%]]</f>
        <v>450</v>
      </c>
      <c r="N32" s="1" t="s">
        <v>44</v>
      </c>
      <c r="O32" s="1" t="s">
        <v>30</v>
      </c>
      <c r="P32" s="1" t="s">
        <v>46</v>
      </c>
    </row>
    <row r="33" spans="3:16" x14ac:dyDescent="0.3">
      <c r="C33" s="1" t="s">
        <v>230</v>
      </c>
      <c r="D33" s="8">
        <v>45698</v>
      </c>
      <c r="E33" s="1" t="str">
        <f>TEXT(amazon_sales_data_20253[[#This Row],[Date]],"mmm")</f>
        <v>Feb</v>
      </c>
      <c r="F33" s="1" t="s">
        <v>59</v>
      </c>
      <c r="G33" s="1" t="s">
        <v>60</v>
      </c>
      <c r="H33" s="3">
        <v>15</v>
      </c>
      <c r="I33" s="1">
        <v>1</v>
      </c>
      <c r="J33" s="5">
        <v>15</v>
      </c>
      <c r="K33" s="6">
        <f>amazon_sales_data_20253[[#This Row],[Total Sales]]*10%</f>
        <v>1.5</v>
      </c>
      <c r="L33" s="5">
        <f>amazon_sales_data_20253[[#This Row],[Tax 10%]]+amazon_sales_data_20253[[#This Row],[Total Sales]]</f>
        <v>16.5</v>
      </c>
      <c r="M33" s="5">
        <f>amazon_sales_data_20253[[#This Row],[Total Sales]]-amazon_sales_data_20253[[#This Row],[Tax 10%]]</f>
        <v>13.5</v>
      </c>
      <c r="N33" s="1" t="s">
        <v>77</v>
      </c>
      <c r="O33" s="1" t="s">
        <v>70</v>
      </c>
      <c r="P33" s="1" t="s">
        <v>25</v>
      </c>
    </row>
    <row r="34" spans="3:16" x14ac:dyDescent="0.3">
      <c r="C34" s="1" t="s">
        <v>237</v>
      </c>
      <c r="D34" s="8">
        <v>45698</v>
      </c>
      <c r="E34" s="1" t="str">
        <f>TEXT(amazon_sales_data_20253[[#This Row],[Date]],"mmm")</f>
        <v>Feb</v>
      </c>
      <c r="F34" s="1" t="s">
        <v>38</v>
      </c>
      <c r="G34" s="1" t="s">
        <v>22</v>
      </c>
      <c r="H34" s="3">
        <v>150</v>
      </c>
      <c r="I34" s="1">
        <v>5</v>
      </c>
      <c r="J34" s="5">
        <v>750</v>
      </c>
      <c r="K34" s="6">
        <f>amazon_sales_data_20253[[#This Row],[Total Sales]]*10%</f>
        <v>75</v>
      </c>
      <c r="L34" s="5">
        <f>amazon_sales_data_20253[[#This Row],[Tax 10%]]+amazon_sales_data_20253[[#This Row],[Total Sales]]</f>
        <v>825</v>
      </c>
      <c r="M34" s="5">
        <f>amazon_sales_data_20253[[#This Row],[Total Sales]]-amazon_sales_data_20253[[#This Row],[Tax 10%]]</f>
        <v>675</v>
      </c>
      <c r="N34" s="1" t="s">
        <v>54</v>
      </c>
      <c r="O34" s="1" t="s">
        <v>45</v>
      </c>
      <c r="P34" s="1" t="s">
        <v>46</v>
      </c>
    </row>
    <row r="35" spans="3:16" x14ac:dyDescent="0.3">
      <c r="C35" s="1" t="s">
        <v>242</v>
      </c>
      <c r="D35" s="8">
        <v>45698</v>
      </c>
      <c r="E35" s="1" t="str">
        <f>TEXT(amazon_sales_data_20253[[#This Row],[Date]],"mmm")</f>
        <v>Feb</v>
      </c>
      <c r="F35" s="1" t="s">
        <v>40</v>
      </c>
      <c r="G35" s="1" t="s">
        <v>41</v>
      </c>
      <c r="H35" s="3">
        <v>20</v>
      </c>
      <c r="I35" s="1">
        <v>1</v>
      </c>
      <c r="J35" s="5">
        <v>20</v>
      </c>
      <c r="K35" s="6">
        <f>amazon_sales_data_20253[[#This Row],[Total Sales]]*10%</f>
        <v>2</v>
      </c>
      <c r="L35" s="5">
        <f>amazon_sales_data_20253[[#This Row],[Tax 10%]]+amazon_sales_data_20253[[#This Row],[Total Sales]]</f>
        <v>22</v>
      </c>
      <c r="M35" s="5">
        <f>amazon_sales_data_20253[[#This Row],[Total Sales]]-amazon_sales_data_20253[[#This Row],[Tax 10%]]</f>
        <v>18</v>
      </c>
      <c r="N35" s="1" t="s">
        <v>51</v>
      </c>
      <c r="O35" s="1" t="s">
        <v>35</v>
      </c>
      <c r="P35" s="1" t="s">
        <v>25</v>
      </c>
    </row>
    <row r="36" spans="3:16" x14ac:dyDescent="0.3">
      <c r="C36" s="1" t="s">
        <v>299</v>
      </c>
      <c r="D36" s="8">
        <v>45698</v>
      </c>
      <c r="E36" s="1" t="str">
        <f>TEXT(amazon_sales_data_20253[[#This Row],[Date]],"mmm")</f>
        <v>Feb</v>
      </c>
      <c r="F36" s="1" t="s">
        <v>68</v>
      </c>
      <c r="G36" s="1" t="s">
        <v>22</v>
      </c>
      <c r="H36" s="3">
        <v>800</v>
      </c>
      <c r="I36" s="1">
        <v>3</v>
      </c>
      <c r="J36" s="5">
        <v>2400</v>
      </c>
      <c r="K36" s="6">
        <f>amazon_sales_data_20253[[#This Row],[Total Sales]]*10%</f>
        <v>240</v>
      </c>
      <c r="L36" s="5">
        <f>amazon_sales_data_20253[[#This Row],[Tax 10%]]+amazon_sales_data_20253[[#This Row],[Total Sales]]</f>
        <v>2640</v>
      </c>
      <c r="M36" s="5">
        <f>amazon_sales_data_20253[[#This Row],[Total Sales]]-amazon_sales_data_20253[[#This Row],[Tax 10%]]</f>
        <v>2160</v>
      </c>
      <c r="N36" s="1" t="s">
        <v>44</v>
      </c>
      <c r="O36" s="1" t="s">
        <v>30</v>
      </c>
      <c r="P36" s="1" t="s">
        <v>46</v>
      </c>
    </row>
    <row r="37" spans="3:16" x14ac:dyDescent="0.3">
      <c r="C37" s="1" t="s">
        <v>310</v>
      </c>
      <c r="D37" s="8">
        <v>45698</v>
      </c>
      <c r="E37" s="1" t="str">
        <f>TEXT(amazon_sales_data_20253[[#This Row],[Date]],"mmm")</f>
        <v>Feb</v>
      </c>
      <c r="F37" s="1" t="s">
        <v>59</v>
      </c>
      <c r="G37" s="1" t="s">
        <v>60</v>
      </c>
      <c r="H37" s="3">
        <v>15</v>
      </c>
      <c r="I37" s="1">
        <v>2</v>
      </c>
      <c r="J37" s="5">
        <v>30</v>
      </c>
      <c r="K37" s="6">
        <f>amazon_sales_data_20253[[#This Row],[Total Sales]]*10%</f>
        <v>3</v>
      </c>
      <c r="L37" s="5">
        <f>amazon_sales_data_20253[[#This Row],[Tax 10%]]+amazon_sales_data_20253[[#This Row],[Total Sales]]</f>
        <v>33</v>
      </c>
      <c r="M37" s="5">
        <f>amazon_sales_data_20253[[#This Row],[Total Sales]]-amazon_sales_data_20253[[#This Row],[Tax 10%]]</f>
        <v>27</v>
      </c>
      <c r="N37" s="1" t="s">
        <v>85</v>
      </c>
      <c r="O37" s="1" t="s">
        <v>17</v>
      </c>
      <c r="P37" s="1" t="s">
        <v>46</v>
      </c>
    </row>
    <row r="38" spans="3:16" x14ac:dyDescent="0.3">
      <c r="C38" s="1" t="s">
        <v>332</v>
      </c>
      <c r="D38" s="8">
        <v>45698</v>
      </c>
      <c r="E38" s="1" t="str">
        <f>TEXT(amazon_sales_data_20253[[#This Row],[Date]],"mmm")</f>
        <v>Feb</v>
      </c>
      <c r="F38" s="1" t="s">
        <v>38</v>
      </c>
      <c r="G38" s="1" t="s">
        <v>22</v>
      </c>
      <c r="H38" s="3">
        <v>150</v>
      </c>
      <c r="I38" s="1">
        <v>3</v>
      </c>
      <c r="J38" s="5">
        <v>450</v>
      </c>
      <c r="K38" s="6">
        <f>amazon_sales_data_20253[[#This Row],[Total Sales]]*10%</f>
        <v>45</v>
      </c>
      <c r="L38" s="5">
        <f>amazon_sales_data_20253[[#This Row],[Tax 10%]]+amazon_sales_data_20253[[#This Row],[Total Sales]]</f>
        <v>495</v>
      </c>
      <c r="M38" s="5">
        <f>amazon_sales_data_20253[[#This Row],[Total Sales]]-amazon_sales_data_20253[[#This Row],[Tax 10%]]</f>
        <v>405</v>
      </c>
      <c r="N38" s="1" t="s">
        <v>29</v>
      </c>
      <c r="O38" s="1" t="s">
        <v>17</v>
      </c>
      <c r="P38" s="1" t="s">
        <v>46</v>
      </c>
    </row>
    <row r="39" spans="3:16" x14ac:dyDescent="0.3">
      <c r="C39" s="1" t="s">
        <v>136</v>
      </c>
      <c r="D39" s="8">
        <v>45699</v>
      </c>
      <c r="E39" s="1" t="str">
        <f>TEXT(amazon_sales_data_20253[[#This Row],[Date]],"mmm")</f>
        <v>Feb</v>
      </c>
      <c r="F39" s="1" t="s">
        <v>40</v>
      </c>
      <c r="G39" s="1" t="s">
        <v>41</v>
      </c>
      <c r="H39" s="3">
        <v>20</v>
      </c>
      <c r="I39" s="1">
        <v>5</v>
      </c>
      <c r="J39" s="5">
        <v>100</v>
      </c>
      <c r="K39" s="6">
        <f>amazon_sales_data_20253[[#This Row],[Total Sales]]*10%</f>
        <v>10</v>
      </c>
      <c r="L39" s="5">
        <f>amazon_sales_data_20253[[#This Row],[Tax 10%]]+amazon_sales_data_20253[[#This Row],[Total Sales]]</f>
        <v>110</v>
      </c>
      <c r="M39" s="5">
        <f>amazon_sales_data_20253[[#This Row],[Total Sales]]-amazon_sales_data_20253[[#This Row],[Tax 10%]]</f>
        <v>90</v>
      </c>
      <c r="N39" s="1" t="s">
        <v>29</v>
      </c>
      <c r="O39" s="1" t="s">
        <v>30</v>
      </c>
      <c r="P39" s="1" t="s">
        <v>46</v>
      </c>
    </row>
    <row r="40" spans="3:16" x14ac:dyDescent="0.3">
      <c r="C40" s="1" t="s">
        <v>243</v>
      </c>
      <c r="D40" s="8">
        <v>45699</v>
      </c>
      <c r="E40" s="1" t="str">
        <f>TEXT(amazon_sales_data_20253[[#This Row],[Date]],"mmm")</f>
        <v>Feb</v>
      </c>
      <c r="F40" s="1" t="s">
        <v>80</v>
      </c>
      <c r="G40" s="1" t="s">
        <v>74</v>
      </c>
      <c r="H40" s="3">
        <v>1200</v>
      </c>
      <c r="I40" s="1">
        <v>2</v>
      </c>
      <c r="J40" s="5">
        <v>2400</v>
      </c>
      <c r="K40" s="6">
        <f>amazon_sales_data_20253[[#This Row],[Total Sales]]*10%</f>
        <v>240</v>
      </c>
      <c r="L40" s="5">
        <f>amazon_sales_data_20253[[#This Row],[Tax 10%]]+amazon_sales_data_20253[[#This Row],[Total Sales]]</f>
        <v>2640</v>
      </c>
      <c r="M40" s="5">
        <f>amazon_sales_data_20253[[#This Row],[Total Sales]]-amazon_sales_data_20253[[#This Row],[Tax 10%]]</f>
        <v>2160</v>
      </c>
      <c r="N40" s="1" t="s">
        <v>24</v>
      </c>
      <c r="O40" s="1" t="s">
        <v>45</v>
      </c>
      <c r="P40" s="1" t="s">
        <v>18</v>
      </c>
    </row>
    <row r="41" spans="3:16" x14ac:dyDescent="0.3">
      <c r="C41" s="1" t="s">
        <v>245</v>
      </c>
      <c r="D41" s="8">
        <v>45699</v>
      </c>
      <c r="E41" s="1" t="str">
        <f>TEXT(amazon_sales_data_20253[[#This Row],[Date]],"mmm")</f>
        <v>Feb</v>
      </c>
      <c r="F41" s="1" t="s">
        <v>38</v>
      </c>
      <c r="G41" s="1" t="s">
        <v>22</v>
      </c>
      <c r="H41" s="3">
        <v>150</v>
      </c>
      <c r="I41" s="1">
        <v>5</v>
      </c>
      <c r="J41" s="5">
        <v>750</v>
      </c>
      <c r="K41" s="6">
        <f>amazon_sales_data_20253[[#This Row],[Total Sales]]*10%</f>
        <v>75</v>
      </c>
      <c r="L41" s="5">
        <f>amazon_sales_data_20253[[#This Row],[Tax 10%]]+amazon_sales_data_20253[[#This Row],[Total Sales]]</f>
        <v>825</v>
      </c>
      <c r="M41" s="5">
        <f>amazon_sales_data_20253[[#This Row],[Total Sales]]-amazon_sales_data_20253[[#This Row],[Tax 10%]]</f>
        <v>675</v>
      </c>
      <c r="N41" s="1" t="s">
        <v>85</v>
      </c>
      <c r="O41" s="1" t="s">
        <v>35</v>
      </c>
      <c r="P41" s="1" t="s">
        <v>18</v>
      </c>
    </row>
    <row r="42" spans="3:16" x14ac:dyDescent="0.3">
      <c r="C42" s="1" t="s">
        <v>350</v>
      </c>
      <c r="D42" s="8">
        <v>45699</v>
      </c>
      <c r="E42" s="1" t="str">
        <f>TEXT(amazon_sales_data_20253[[#This Row],[Date]],"mmm")</f>
        <v>Feb</v>
      </c>
      <c r="F42" s="1" t="s">
        <v>21</v>
      </c>
      <c r="G42" s="1" t="s">
        <v>22</v>
      </c>
      <c r="H42" s="3">
        <v>100</v>
      </c>
      <c r="I42" s="1">
        <v>3</v>
      </c>
      <c r="J42" s="5">
        <v>300</v>
      </c>
      <c r="K42" s="6">
        <f>amazon_sales_data_20253[[#This Row],[Total Sales]]*10%</f>
        <v>30</v>
      </c>
      <c r="L42" s="5">
        <f>amazon_sales_data_20253[[#This Row],[Tax 10%]]+amazon_sales_data_20253[[#This Row],[Total Sales]]</f>
        <v>330</v>
      </c>
      <c r="M42" s="5">
        <f>amazon_sales_data_20253[[#This Row],[Total Sales]]-amazon_sales_data_20253[[#This Row],[Tax 10%]]</f>
        <v>270</v>
      </c>
      <c r="N42" s="1" t="s">
        <v>44</v>
      </c>
      <c r="O42" s="1" t="s">
        <v>17</v>
      </c>
      <c r="P42" s="1" t="s">
        <v>18</v>
      </c>
    </row>
    <row r="43" spans="3:16" x14ac:dyDescent="0.3">
      <c r="C43" s="1" t="s">
        <v>107</v>
      </c>
      <c r="D43" s="8">
        <v>45700</v>
      </c>
      <c r="E43" s="1" t="str">
        <f>TEXT(amazon_sales_data_20253[[#This Row],[Date]],"mmm")</f>
        <v>Feb</v>
      </c>
      <c r="F43" s="1" t="s">
        <v>49</v>
      </c>
      <c r="G43" s="1" t="s">
        <v>22</v>
      </c>
      <c r="H43" s="3">
        <v>500</v>
      </c>
      <c r="I43" s="1">
        <v>1</v>
      </c>
      <c r="J43" s="5">
        <v>500</v>
      </c>
      <c r="K43" s="6">
        <f>amazon_sales_data_20253[[#This Row],[Total Sales]]*10%</f>
        <v>50</v>
      </c>
      <c r="L43" s="5">
        <f>amazon_sales_data_20253[[#This Row],[Tax 10%]]+amazon_sales_data_20253[[#This Row],[Total Sales]]</f>
        <v>550</v>
      </c>
      <c r="M43" s="5">
        <f>amazon_sales_data_20253[[#This Row],[Total Sales]]-amazon_sales_data_20253[[#This Row],[Tax 10%]]</f>
        <v>450</v>
      </c>
      <c r="N43" s="1" t="s">
        <v>29</v>
      </c>
      <c r="O43" s="1" t="s">
        <v>35</v>
      </c>
      <c r="P43" s="1" t="s">
        <v>18</v>
      </c>
    </row>
    <row r="44" spans="3:16" x14ac:dyDescent="0.3">
      <c r="C44" s="1" t="s">
        <v>317</v>
      </c>
      <c r="D44" s="8">
        <v>45700</v>
      </c>
      <c r="E44" s="1" t="str">
        <f>TEXT(amazon_sales_data_20253[[#This Row],[Date]],"mmm")</f>
        <v>Feb</v>
      </c>
      <c r="F44" s="1" t="s">
        <v>73</v>
      </c>
      <c r="G44" s="1" t="s">
        <v>74</v>
      </c>
      <c r="H44" s="3">
        <v>600</v>
      </c>
      <c r="I44" s="1">
        <v>5</v>
      </c>
      <c r="J44" s="5">
        <v>3000</v>
      </c>
      <c r="K44" s="6">
        <f>amazon_sales_data_20253[[#This Row],[Total Sales]]*10%</f>
        <v>300</v>
      </c>
      <c r="L44" s="5">
        <f>amazon_sales_data_20253[[#This Row],[Tax 10%]]+amazon_sales_data_20253[[#This Row],[Total Sales]]</f>
        <v>3300</v>
      </c>
      <c r="M44" s="5">
        <f>amazon_sales_data_20253[[#This Row],[Total Sales]]-amazon_sales_data_20253[[#This Row],[Tax 10%]]</f>
        <v>2700</v>
      </c>
      <c r="N44" s="1" t="s">
        <v>51</v>
      </c>
      <c r="O44" s="1" t="s">
        <v>30</v>
      </c>
      <c r="P44" s="1" t="s">
        <v>25</v>
      </c>
    </row>
    <row r="45" spans="3:16" x14ac:dyDescent="0.3">
      <c r="C45" s="1" t="s">
        <v>341</v>
      </c>
      <c r="D45" s="8">
        <v>45700</v>
      </c>
      <c r="E45" s="1" t="str">
        <f>TEXT(amazon_sales_data_20253[[#This Row],[Date]],"mmm")</f>
        <v>Feb</v>
      </c>
      <c r="F45" s="1" t="s">
        <v>13</v>
      </c>
      <c r="G45" s="1" t="s">
        <v>14</v>
      </c>
      <c r="H45" s="3">
        <v>60</v>
      </c>
      <c r="I45" s="1">
        <v>1</v>
      </c>
      <c r="J45" s="5">
        <v>60</v>
      </c>
      <c r="K45" s="6">
        <f>amazon_sales_data_20253[[#This Row],[Total Sales]]*10%</f>
        <v>6</v>
      </c>
      <c r="L45" s="5">
        <f>amazon_sales_data_20253[[#This Row],[Tax 10%]]+amazon_sales_data_20253[[#This Row],[Total Sales]]</f>
        <v>66</v>
      </c>
      <c r="M45" s="5">
        <f>amazon_sales_data_20253[[#This Row],[Total Sales]]-amazon_sales_data_20253[[#This Row],[Tax 10%]]</f>
        <v>54</v>
      </c>
      <c r="N45" s="1" t="s">
        <v>24</v>
      </c>
      <c r="O45" s="1" t="s">
        <v>35</v>
      </c>
      <c r="P45" s="1" t="s">
        <v>25</v>
      </c>
    </row>
    <row r="46" spans="3:16" x14ac:dyDescent="0.3">
      <c r="C46" s="1" t="s">
        <v>158</v>
      </c>
      <c r="D46" s="8">
        <v>45701</v>
      </c>
      <c r="E46" s="1" t="str">
        <f>TEXT(amazon_sales_data_20253[[#This Row],[Date]],"mmm")</f>
        <v>Feb</v>
      </c>
      <c r="F46" s="1" t="s">
        <v>80</v>
      </c>
      <c r="G46" s="1" t="s">
        <v>74</v>
      </c>
      <c r="H46" s="3">
        <v>1200</v>
      </c>
      <c r="I46" s="1">
        <v>4</v>
      </c>
      <c r="J46" s="5">
        <v>4800</v>
      </c>
      <c r="K46" s="6">
        <f>amazon_sales_data_20253[[#This Row],[Total Sales]]*10%</f>
        <v>480</v>
      </c>
      <c r="L46" s="5">
        <f>amazon_sales_data_20253[[#This Row],[Tax 10%]]+amazon_sales_data_20253[[#This Row],[Total Sales]]</f>
        <v>5280</v>
      </c>
      <c r="M46" s="5">
        <f>amazon_sales_data_20253[[#This Row],[Total Sales]]-amazon_sales_data_20253[[#This Row],[Tax 10%]]</f>
        <v>4320</v>
      </c>
      <c r="N46" s="1" t="s">
        <v>29</v>
      </c>
      <c r="O46" s="1" t="s">
        <v>45</v>
      </c>
      <c r="P46" s="1" t="s">
        <v>25</v>
      </c>
    </row>
    <row r="47" spans="3:16" x14ac:dyDescent="0.3">
      <c r="C47" s="1" t="s">
        <v>202</v>
      </c>
      <c r="D47" s="8">
        <v>45701</v>
      </c>
      <c r="E47" s="1" t="str">
        <f>TEXT(amazon_sales_data_20253[[#This Row],[Date]],"mmm")</f>
        <v>Feb</v>
      </c>
      <c r="F47" s="1" t="s">
        <v>13</v>
      </c>
      <c r="G47" s="1" t="s">
        <v>14</v>
      </c>
      <c r="H47" s="3">
        <v>60</v>
      </c>
      <c r="I47" s="1">
        <v>1</v>
      </c>
      <c r="J47" s="5">
        <v>60</v>
      </c>
      <c r="K47" s="6">
        <f>amazon_sales_data_20253[[#This Row],[Total Sales]]*10%</f>
        <v>6</v>
      </c>
      <c r="L47" s="5">
        <f>amazon_sales_data_20253[[#This Row],[Tax 10%]]+amazon_sales_data_20253[[#This Row],[Total Sales]]</f>
        <v>66</v>
      </c>
      <c r="M47" s="5">
        <f>amazon_sales_data_20253[[#This Row],[Total Sales]]-amazon_sales_data_20253[[#This Row],[Tax 10%]]</f>
        <v>54</v>
      </c>
      <c r="N47" s="1" t="s">
        <v>44</v>
      </c>
      <c r="O47" s="1" t="s">
        <v>70</v>
      </c>
      <c r="P47" s="1" t="s">
        <v>18</v>
      </c>
    </row>
    <row r="48" spans="3:16" x14ac:dyDescent="0.3">
      <c r="C48" s="1" t="s">
        <v>99</v>
      </c>
      <c r="D48" s="8">
        <v>45702</v>
      </c>
      <c r="E48" s="1" t="str">
        <f>TEXT(amazon_sales_data_20253[[#This Row],[Date]],"mmm")</f>
        <v>Feb</v>
      </c>
      <c r="F48" s="1" t="s">
        <v>73</v>
      </c>
      <c r="G48" s="1" t="s">
        <v>74</v>
      </c>
      <c r="H48" s="3">
        <v>600</v>
      </c>
      <c r="I48" s="1">
        <v>1</v>
      </c>
      <c r="J48" s="5">
        <v>600</v>
      </c>
      <c r="K48" s="6">
        <f>amazon_sales_data_20253[[#This Row],[Total Sales]]*10%</f>
        <v>60</v>
      </c>
      <c r="L48" s="5">
        <f>amazon_sales_data_20253[[#This Row],[Tax 10%]]+amazon_sales_data_20253[[#This Row],[Total Sales]]</f>
        <v>660</v>
      </c>
      <c r="M48" s="5">
        <f>amazon_sales_data_20253[[#This Row],[Total Sales]]-amazon_sales_data_20253[[#This Row],[Tax 10%]]</f>
        <v>540</v>
      </c>
      <c r="N48" s="1" t="s">
        <v>54</v>
      </c>
      <c r="O48" s="1" t="s">
        <v>17</v>
      </c>
      <c r="P48" s="1" t="s">
        <v>18</v>
      </c>
    </row>
    <row r="49" spans="3:16" x14ac:dyDescent="0.3">
      <c r="C49" s="1" t="s">
        <v>185</v>
      </c>
      <c r="D49" s="8">
        <v>45702</v>
      </c>
      <c r="E49" s="1" t="str">
        <f>TEXT(amazon_sales_data_20253[[#This Row],[Date]],"mmm")</f>
        <v>Feb</v>
      </c>
      <c r="F49" s="1" t="s">
        <v>40</v>
      </c>
      <c r="G49" s="1" t="s">
        <v>41</v>
      </c>
      <c r="H49" s="3">
        <v>20</v>
      </c>
      <c r="I49" s="1">
        <v>5</v>
      </c>
      <c r="J49" s="5">
        <v>100</v>
      </c>
      <c r="K49" s="6">
        <f>amazon_sales_data_20253[[#This Row],[Total Sales]]*10%</f>
        <v>10</v>
      </c>
      <c r="L49" s="5">
        <f>amazon_sales_data_20253[[#This Row],[Tax 10%]]+amazon_sales_data_20253[[#This Row],[Total Sales]]</f>
        <v>110</v>
      </c>
      <c r="M49" s="5">
        <f>amazon_sales_data_20253[[#This Row],[Total Sales]]-amazon_sales_data_20253[[#This Row],[Tax 10%]]</f>
        <v>90</v>
      </c>
      <c r="N49" s="1" t="s">
        <v>54</v>
      </c>
      <c r="O49" s="1" t="s">
        <v>45</v>
      </c>
      <c r="P49" s="1" t="s">
        <v>46</v>
      </c>
    </row>
    <row r="50" spans="3:16" x14ac:dyDescent="0.3">
      <c r="C50" s="1" t="s">
        <v>200</v>
      </c>
      <c r="D50" s="8">
        <v>45702</v>
      </c>
      <c r="E50" s="1" t="str">
        <f>TEXT(amazon_sales_data_20253[[#This Row],[Date]],"mmm")</f>
        <v>Feb</v>
      </c>
      <c r="F50" s="1" t="s">
        <v>38</v>
      </c>
      <c r="G50" s="1" t="s">
        <v>22</v>
      </c>
      <c r="H50" s="3">
        <v>150</v>
      </c>
      <c r="I50" s="1">
        <v>2</v>
      </c>
      <c r="J50" s="5">
        <v>300</v>
      </c>
      <c r="K50" s="6">
        <f>amazon_sales_data_20253[[#This Row],[Total Sales]]*10%</f>
        <v>30</v>
      </c>
      <c r="L50" s="5">
        <f>amazon_sales_data_20253[[#This Row],[Tax 10%]]+amazon_sales_data_20253[[#This Row],[Total Sales]]</f>
        <v>330</v>
      </c>
      <c r="M50" s="5">
        <f>amazon_sales_data_20253[[#This Row],[Total Sales]]-amazon_sales_data_20253[[#This Row],[Tax 10%]]</f>
        <v>270</v>
      </c>
      <c r="N50" s="1" t="s">
        <v>51</v>
      </c>
      <c r="O50" s="1" t="s">
        <v>45</v>
      </c>
      <c r="P50" s="1" t="s">
        <v>25</v>
      </c>
    </row>
    <row r="51" spans="3:16" x14ac:dyDescent="0.3">
      <c r="C51" s="1" t="s">
        <v>298</v>
      </c>
      <c r="D51" s="8">
        <v>45702</v>
      </c>
      <c r="E51" s="1" t="str">
        <f>TEXT(amazon_sales_data_20253[[#This Row],[Date]],"mmm")</f>
        <v>Feb</v>
      </c>
      <c r="F51" s="1" t="s">
        <v>59</v>
      </c>
      <c r="G51" s="1" t="s">
        <v>60</v>
      </c>
      <c r="H51" s="3">
        <v>15</v>
      </c>
      <c r="I51" s="1">
        <v>1</v>
      </c>
      <c r="J51" s="5">
        <v>15</v>
      </c>
      <c r="K51" s="6">
        <f>amazon_sales_data_20253[[#This Row],[Total Sales]]*10%</f>
        <v>1.5</v>
      </c>
      <c r="L51" s="5">
        <f>amazon_sales_data_20253[[#This Row],[Tax 10%]]+amazon_sales_data_20253[[#This Row],[Total Sales]]</f>
        <v>16.5</v>
      </c>
      <c r="M51" s="5">
        <f>amazon_sales_data_20253[[#This Row],[Total Sales]]-amazon_sales_data_20253[[#This Row],[Tax 10%]]</f>
        <v>13.5</v>
      </c>
      <c r="N51" s="1" t="s">
        <v>54</v>
      </c>
      <c r="O51" s="1" t="s">
        <v>30</v>
      </c>
      <c r="P51" s="1" t="s">
        <v>46</v>
      </c>
    </row>
    <row r="52" spans="3:16" x14ac:dyDescent="0.3">
      <c r="C52" s="1" t="s">
        <v>26</v>
      </c>
      <c r="D52" s="8">
        <v>45703</v>
      </c>
      <c r="E52" s="1" t="str">
        <f>TEXT(amazon_sales_data_20253[[#This Row],[Date]],"mmm")</f>
        <v>Feb</v>
      </c>
      <c r="F52" s="1" t="s">
        <v>13</v>
      </c>
      <c r="G52" s="1" t="s">
        <v>14</v>
      </c>
      <c r="H52" s="3">
        <v>60</v>
      </c>
      <c r="I52" s="1">
        <v>2</v>
      </c>
      <c r="J52" s="5">
        <v>120</v>
      </c>
      <c r="K52" s="6">
        <f>amazon_sales_data_20253[[#This Row],[Total Sales]]*10%</f>
        <v>12</v>
      </c>
      <c r="L52" s="5">
        <f>amazon_sales_data_20253[[#This Row],[Tax 10%]]+amazon_sales_data_20253[[#This Row],[Total Sales]]</f>
        <v>132</v>
      </c>
      <c r="M52" s="5">
        <f>amazon_sales_data_20253[[#This Row],[Total Sales]]-amazon_sales_data_20253[[#This Row],[Tax 10%]]</f>
        <v>108</v>
      </c>
      <c r="N52" s="1" t="s">
        <v>29</v>
      </c>
      <c r="O52" s="1" t="s">
        <v>30</v>
      </c>
      <c r="P52" s="1" t="s">
        <v>18</v>
      </c>
    </row>
    <row r="53" spans="3:16" x14ac:dyDescent="0.3">
      <c r="C53" s="1" t="s">
        <v>330</v>
      </c>
      <c r="D53" s="8">
        <v>45703</v>
      </c>
      <c r="E53" s="1" t="str">
        <f>TEXT(amazon_sales_data_20253[[#This Row],[Date]],"mmm")</f>
        <v>Feb</v>
      </c>
      <c r="F53" s="1" t="s">
        <v>21</v>
      </c>
      <c r="G53" s="1" t="s">
        <v>22</v>
      </c>
      <c r="H53" s="3">
        <v>100</v>
      </c>
      <c r="I53" s="1">
        <v>4</v>
      </c>
      <c r="J53" s="5">
        <v>400</v>
      </c>
      <c r="K53" s="6">
        <f>amazon_sales_data_20253[[#This Row],[Total Sales]]*10%</f>
        <v>40</v>
      </c>
      <c r="L53" s="5">
        <f>amazon_sales_data_20253[[#This Row],[Tax 10%]]+amazon_sales_data_20253[[#This Row],[Total Sales]]</f>
        <v>440</v>
      </c>
      <c r="M53" s="5">
        <f>amazon_sales_data_20253[[#This Row],[Total Sales]]-amazon_sales_data_20253[[#This Row],[Tax 10%]]</f>
        <v>360</v>
      </c>
      <c r="N53" s="1" t="s">
        <v>16</v>
      </c>
      <c r="O53" s="1" t="s">
        <v>70</v>
      </c>
      <c r="P53" s="1" t="s">
        <v>18</v>
      </c>
    </row>
    <row r="54" spans="3:16" x14ac:dyDescent="0.3">
      <c r="C54" s="1" t="s">
        <v>119</v>
      </c>
      <c r="D54" s="8">
        <v>45704</v>
      </c>
      <c r="E54" s="1" t="str">
        <f>TEXT(amazon_sales_data_20253[[#This Row],[Date]],"mmm")</f>
        <v>Feb</v>
      </c>
      <c r="F54" s="1" t="s">
        <v>21</v>
      </c>
      <c r="G54" s="1" t="s">
        <v>22</v>
      </c>
      <c r="H54" s="3">
        <v>100</v>
      </c>
      <c r="I54" s="1">
        <v>3</v>
      </c>
      <c r="J54" s="5">
        <v>300</v>
      </c>
      <c r="K54" s="6">
        <f>amazon_sales_data_20253[[#This Row],[Total Sales]]*10%</f>
        <v>30</v>
      </c>
      <c r="L54" s="5">
        <f>amazon_sales_data_20253[[#This Row],[Tax 10%]]+amazon_sales_data_20253[[#This Row],[Total Sales]]</f>
        <v>330</v>
      </c>
      <c r="M54" s="5">
        <f>amazon_sales_data_20253[[#This Row],[Total Sales]]-amazon_sales_data_20253[[#This Row],[Tax 10%]]</f>
        <v>270</v>
      </c>
      <c r="N54" s="1" t="s">
        <v>16</v>
      </c>
      <c r="O54" s="1" t="s">
        <v>17</v>
      </c>
      <c r="P54" s="1" t="s">
        <v>18</v>
      </c>
    </row>
    <row r="55" spans="3:16" x14ac:dyDescent="0.3">
      <c r="C55" s="1" t="s">
        <v>225</v>
      </c>
      <c r="D55" s="8">
        <v>45704</v>
      </c>
      <c r="E55" s="1" t="str">
        <f>TEXT(amazon_sales_data_20253[[#This Row],[Date]],"mmm")</f>
        <v>Feb</v>
      </c>
      <c r="F55" s="1" t="s">
        <v>68</v>
      </c>
      <c r="G55" s="1" t="s">
        <v>22</v>
      </c>
      <c r="H55" s="3">
        <v>800</v>
      </c>
      <c r="I55" s="1">
        <v>5</v>
      </c>
      <c r="J55" s="5">
        <v>4000</v>
      </c>
      <c r="K55" s="6">
        <f>amazon_sales_data_20253[[#This Row],[Total Sales]]*10%</f>
        <v>400</v>
      </c>
      <c r="L55" s="5">
        <f>amazon_sales_data_20253[[#This Row],[Tax 10%]]+amazon_sales_data_20253[[#This Row],[Total Sales]]</f>
        <v>4400</v>
      </c>
      <c r="M55" s="5">
        <f>amazon_sales_data_20253[[#This Row],[Total Sales]]-amazon_sales_data_20253[[#This Row],[Tax 10%]]</f>
        <v>3600</v>
      </c>
      <c r="N55" s="1" t="s">
        <v>29</v>
      </c>
      <c r="O55" s="1" t="s">
        <v>45</v>
      </c>
      <c r="P55" s="1" t="s">
        <v>46</v>
      </c>
    </row>
    <row r="56" spans="3:16" x14ac:dyDescent="0.3">
      <c r="C56" s="1" t="s">
        <v>267</v>
      </c>
      <c r="D56" s="8">
        <v>45704</v>
      </c>
      <c r="E56" s="1" t="str">
        <f>TEXT(amazon_sales_data_20253[[#This Row],[Date]],"mmm")</f>
        <v>Feb</v>
      </c>
      <c r="F56" s="1" t="s">
        <v>40</v>
      </c>
      <c r="G56" s="1" t="s">
        <v>41</v>
      </c>
      <c r="H56" s="3">
        <v>20</v>
      </c>
      <c r="I56" s="1">
        <v>2</v>
      </c>
      <c r="J56" s="5">
        <v>40</v>
      </c>
      <c r="K56" s="6">
        <f>amazon_sales_data_20253[[#This Row],[Total Sales]]*10%</f>
        <v>4</v>
      </c>
      <c r="L56" s="5">
        <f>amazon_sales_data_20253[[#This Row],[Tax 10%]]+amazon_sales_data_20253[[#This Row],[Total Sales]]</f>
        <v>44</v>
      </c>
      <c r="M56" s="5">
        <f>amazon_sales_data_20253[[#This Row],[Total Sales]]-amazon_sales_data_20253[[#This Row],[Tax 10%]]</f>
        <v>36</v>
      </c>
      <c r="N56" s="1" t="s">
        <v>34</v>
      </c>
      <c r="O56" s="1" t="s">
        <v>70</v>
      </c>
      <c r="P56" s="1" t="s">
        <v>18</v>
      </c>
    </row>
    <row r="57" spans="3:16" x14ac:dyDescent="0.3">
      <c r="C57" s="1" t="s">
        <v>334</v>
      </c>
      <c r="D57" s="8">
        <v>45704</v>
      </c>
      <c r="E57" s="1" t="str">
        <f>TEXT(amazon_sales_data_20253[[#This Row],[Date]],"mmm")</f>
        <v>Feb</v>
      </c>
      <c r="F57" s="1" t="s">
        <v>73</v>
      </c>
      <c r="G57" s="1" t="s">
        <v>74</v>
      </c>
      <c r="H57" s="3">
        <v>600</v>
      </c>
      <c r="I57" s="1">
        <v>2</v>
      </c>
      <c r="J57" s="5">
        <v>1200</v>
      </c>
      <c r="K57" s="6">
        <f>amazon_sales_data_20253[[#This Row],[Total Sales]]*10%</f>
        <v>120</v>
      </c>
      <c r="L57" s="5">
        <f>amazon_sales_data_20253[[#This Row],[Tax 10%]]+amazon_sales_data_20253[[#This Row],[Total Sales]]</f>
        <v>1320</v>
      </c>
      <c r="M57" s="5">
        <f>amazon_sales_data_20253[[#This Row],[Total Sales]]-amazon_sales_data_20253[[#This Row],[Tax 10%]]</f>
        <v>1080</v>
      </c>
      <c r="N57" s="1" t="s">
        <v>77</v>
      </c>
      <c r="O57" s="1" t="s">
        <v>45</v>
      </c>
      <c r="P57" s="1" t="s">
        <v>18</v>
      </c>
    </row>
    <row r="58" spans="3:16" x14ac:dyDescent="0.3">
      <c r="C58" s="1" t="s">
        <v>344</v>
      </c>
      <c r="D58" s="8">
        <v>45704</v>
      </c>
      <c r="E58" s="1" t="str">
        <f>TEXT(amazon_sales_data_20253[[#This Row],[Date]],"mmm")</f>
        <v>Feb</v>
      </c>
      <c r="F58" s="1" t="s">
        <v>68</v>
      </c>
      <c r="G58" s="1" t="s">
        <v>22</v>
      </c>
      <c r="H58" s="3">
        <v>800</v>
      </c>
      <c r="I58" s="1">
        <v>5</v>
      </c>
      <c r="J58" s="5">
        <v>4000</v>
      </c>
      <c r="K58" s="6">
        <f>amazon_sales_data_20253[[#This Row],[Total Sales]]*10%</f>
        <v>400</v>
      </c>
      <c r="L58" s="5">
        <f>amazon_sales_data_20253[[#This Row],[Tax 10%]]+amazon_sales_data_20253[[#This Row],[Total Sales]]</f>
        <v>4400</v>
      </c>
      <c r="M58" s="5">
        <f>amazon_sales_data_20253[[#This Row],[Total Sales]]-amazon_sales_data_20253[[#This Row],[Tax 10%]]</f>
        <v>3600</v>
      </c>
      <c r="N58" s="1" t="s">
        <v>54</v>
      </c>
      <c r="O58" s="1" t="s">
        <v>35</v>
      </c>
      <c r="P58" s="1" t="s">
        <v>18</v>
      </c>
    </row>
    <row r="59" spans="3:16" x14ac:dyDescent="0.3">
      <c r="C59" s="1" t="s">
        <v>57</v>
      </c>
      <c r="D59" s="8">
        <v>45705</v>
      </c>
      <c r="E59" s="1" t="str">
        <f>TEXT(amazon_sales_data_20253[[#This Row],[Date]],"mmm")</f>
        <v>Feb</v>
      </c>
      <c r="F59" s="1" t="s">
        <v>59</v>
      </c>
      <c r="G59" s="1" t="s">
        <v>60</v>
      </c>
      <c r="H59" s="3">
        <v>15</v>
      </c>
      <c r="I59" s="1">
        <v>2</v>
      </c>
      <c r="J59" s="5">
        <v>30</v>
      </c>
      <c r="K59" s="6">
        <f>amazon_sales_data_20253[[#This Row],[Total Sales]]*10%</f>
        <v>3</v>
      </c>
      <c r="L59" s="5">
        <f>amazon_sales_data_20253[[#This Row],[Tax 10%]]+amazon_sales_data_20253[[#This Row],[Total Sales]]</f>
        <v>33</v>
      </c>
      <c r="M59" s="5">
        <f>amazon_sales_data_20253[[#This Row],[Total Sales]]-amazon_sales_data_20253[[#This Row],[Tax 10%]]</f>
        <v>27</v>
      </c>
      <c r="N59" s="1" t="s">
        <v>54</v>
      </c>
      <c r="O59" s="1" t="s">
        <v>30</v>
      </c>
      <c r="P59" s="1" t="s">
        <v>25</v>
      </c>
    </row>
    <row r="60" spans="3:16" x14ac:dyDescent="0.3">
      <c r="C60" s="1" t="s">
        <v>197</v>
      </c>
      <c r="D60" s="8">
        <v>45705</v>
      </c>
      <c r="E60" s="1" t="str">
        <f>TEXT(amazon_sales_data_20253[[#This Row],[Date]],"mmm")</f>
        <v>Feb</v>
      </c>
      <c r="F60" s="1" t="s">
        <v>38</v>
      </c>
      <c r="G60" s="1" t="s">
        <v>22</v>
      </c>
      <c r="H60" s="3">
        <v>150</v>
      </c>
      <c r="I60" s="1">
        <v>4</v>
      </c>
      <c r="J60" s="5">
        <v>600</v>
      </c>
      <c r="K60" s="6">
        <f>amazon_sales_data_20253[[#This Row],[Total Sales]]*10%</f>
        <v>60</v>
      </c>
      <c r="L60" s="5">
        <f>amazon_sales_data_20253[[#This Row],[Tax 10%]]+amazon_sales_data_20253[[#This Row],[Total Sales]]</f>
        <v>660</v>
      </c>
      <c r="M60" s="5">
        <f>amazon_sales_data_20253[[#This Row],[Total Sales]]-amazon_sales_data_20253[[#This Row],[Tax 10%]]</f>
        <v>540</v>
      </c>
      <c r="N60" s="1" t="s">
        <v>16</v>
      </c>
      <c r="O60" s="1" t="s">
        <v>17</v>
      </c>
      <c r="P60" s="1" t="s">
        <v>18</v>
      </c>
    </row>
    <row r="61" spans="3:16" x14ac:dyDescent="0.3">
      <c r="C61" s="1" t="s">
        <v>294</v>
      </c>
      <c r="D61" s="8">
        <v>45705</v>
      </c>
      <c r="E61" s="1" t="str">
        <f>TEXT(amazon_sales_data_20253[[#This Row],[Date]],"mmm")</f>
        <v>Feb</v>
      </c>
      <c r="F61" s="1" t="s">
        <v>59</v>
      </c>
      <c r="G61" s="1" t="s">
        <v>60</v>
      </c>
      <c r="H61" s="3">
        <v>15</v>
      </c>
      <c r="I61" s="1">
        <v>5</v>
      </c>
      <c r="J61" s="5">
        <v>75</v>
      </c>
      <c r="K61" s="6">
        <f>amazon_sales_data_20253[[#This Row],[Total Sales]]*10%</f>
        <v>7.5</v>
      </c>
      <c r="L61" s="5">
        <f>amazon_sales_data_20253[[#This Row],[Tax 10%]]+amazon_sales_data_20253[[#This Row],[Total Sales]]</f>
        <v>82.5</v>
      </c>
      <c r="M61" s="5">
        <f>amazon_sales_data_20253[[#This Row],[Total Sales]]-amazon_sales_data_20253[[#This Row],[Tax 10%]]</f>
        <v>67.5</v>
      </c>
      <c r="N61" s="1" t="s">
        <v>51</v>
      </c>
      <c r="O61" s="1" t="s">
        <v>17</v>
      </c>
      <c r="P61" s="1" t="s">
        <v>25</v>
      </c>
    </row>
    <row r="62" spans="3:16" x14ac:dyDescent="0.3">
      <c r="C62" s="1" t="s">
        <v>331</v>
      </c>
      <c r="D62" s="8">
        <v>45705</v>
      </c>
      <c r="E62" s="1" t="str">
        <f>TEXT(amazon_sales_data_20253[[#This Row],[Date]],"mmm")</f>
        <v>Feb</v>
      </c>
      <c r="F62" s="1" t="s">
        <v>21</v>
      </c>
      <c r="G62" s="1" t="s">
        <v>22</v>
      </c>
      <c r="H62" s="3">
        <v>100</v>
      </c>
      <c r="I62" s="1">
        <v>3</v>
      </c>
      <c r="J62" s="5">
        <v>300</v>
      </c>
      <c r="K62" s="6">
        <f>amazon_sales_data_20253[[#This Row],[Total Sales]]*10%</f>
        <v>30</v>
      </c>
      <c r="L62" s="5">
        <f>amazon_sales_data_20253[[#This Row],[Tax 10%]]+amazon_sales_data_20253[[#This Row],[Total Sales]]</f>
        <v>330</v>
      </c>
      <c r="M62" s="5">
        <f>amazon_sales_data_20253[[#This Row],[Total Sales]]-amazon_sales_data_20253[[#This Row],[Tax 10%]]</f>
        <v>270</v>
      </c>
      <c r="N62" s="1" t="s">
        <v>44</v>
      </c>
      <c r="O62" s="1" t="s">
        <v>45</v>
      </c>
      <c r="P62" s="1" t="s">
        <v>18</v>
      </c>
    </row>
    <row r="63" spans="3:16" x14ac:dyDescent="0.3">
      <c r="C63" s="1" t="s">
        <v>138</v>
      </c>
      <c r="D63" s="8">
        <v>45706</v>
      </c>
      <c r="E63" s="1" t="str">
        <f>TEXT(amazon_sales_data_20253[[#This Row],[Date]],"mmm")</f>
        <v>Feb</v>
      </c>
      <c r="F63" s="1" t="s">
        <v>49</v>
      </c>
      <c r="G63" s="1" t="s">
        <v>22</v>
      </c>
      <c r="H63" s="3">
        <v>500</v>
      </c>
      <c r="I63" s="1">
        <v>4</v>
      </c>
      <c r="J63" s="5">
        <v>2000</v>
      </c>
      <c r="K63" s="6">
        <f>amazon_sales_data_20253[[#This Row],[Total Sales]]*10%</f>
        <v>200</v>
      </c>
      <c r="L63" s="5">
        <f>amazon_sales_data_20253[[#This Row],[Tax 10%]]+amazon_sales_data_20253[[#This Row],[Total Sales]]</f>
        <v>2200</v>
      </c>
      <c r="M63" s="5">
        <f>amazon_sales_data_20253[[#This Row],[Total Sales]]-amazon_sales_data_20253[[#This Row],[Tax 10%]]</f>
        <v>1800</v>
      </c>
      <c r="N63" s="1" t="s">
        <v>106</v>
      </c>
      <c r="O63" s="1" t="s">
        <v>17</v>
      </c>
      <c r="P63" s="1" t="s">
        <v>46</v>
      </c>
    </row>
    <row r="64" spans="3:16" x14ac:dyDescent="0.3">
      <c r="C64" s="1" t="s">
        <v>201</v>
      </c>
      <c r="D64" s="8">
        <v>45706</v>
      </c>
      <c r="E64" s="1" t="str">
        <f>TEXT(amazon_sales_data_20253[[#This Row],[Date]],"mmm")</f>
        <v>Feb</v>
      </c>
      <c r="F64" s="1" t="s">
        <v>73</v>
      </c>
      <c r="G64" s="1" t="s">
        <v>74</v>
      </c>
      <c r="H64" s="3">
        <v>600</v>
      </c>
      <c r="I64" s="1">
        <v>5</v>
      </c>
      <c r="J64" s="5">
        <v>3000</v>
      </c>
      <c r="K64" s="6">
        <f>amazon_sales_data_20253[[#This Row],[Total Sales]]*10%</f>
        <v>300</v>
      </c>
      <c r="L64" s="5">
        <f>amazon_sales_data_20253[[#This Row],[Tax 10%]]+amazon_sales_data_20253[[#This Row],[Total Sales]]</f>
        <v>3300</v>
      </c>
      <c r="M64" s="5">
        <f>amazon_sales_data_20253[[#This Row],[Total Sales]]-amazon_sales_data_20253[[#This Row],[Tax 10%]]</f>
        <v>2700</v>
      </c>
      <c r="N64" s="1" t="s">
        <v>77</v>
      </c>
      <c r="O64" s="1" t="s">
        <v>17</v>
      </c>
      <c r="P64" s="1" t="s">
        <v>46</v>
      </c>
    </row>
    <row r="65" spans="3:16" x14ac:dyDescent="0.3">
      <c r="C65" s="1" t="s">
        <v>213</v>
      </c>
      <c r="D65" s="8">
        <v>45706</v>
      </c>
      <c r="E65" s="1" t="str">
        <f>TEXT(amazon_sales_data_20253[[#This Row],[Date]],"mmm")</f>
        <v>Feb</v>
      </c>
      <c r="F65" s="1" t="s">
        <v>49</v>
      </c>
      <c r="G65" s="1" t="s">
        <v>22</v>
      </c>
      <c r="H65" s="3">
        <v>500</v>
      </c>
      <c r="I65" s="1">
        <v>5</v>
      </c>
      <c r="J65" s="5">
        <v>2500</v>
      </c>
      <c r="K65" s="6">
        <f>amazon_sales_data_20253[[#This Row],[Total Sales]]*10%</f>
        <v>250</v>
      </c>
      <c r="L65" s="5">
        <f>amazon_sales_data_20253[[#This Row],[Tax 10%]]+amazon_sales_data_20253[[#This Row],[Total Sales]]</f>
        <v>2750</v>
      </c>
      <c r="M65" s="5">
        <f>amazon_sales_data_20253[[#This Row],[Total Sales]]-amazon_sales_data_20253[[#This Row],[Tax 10%]]</f>
        <v>2250</v>
      </c>
      <c r="N65" s="1" t="s">
        <v>34</v>
      </c>
      <c r="O65" s="1" t="s">
        <v>30</v>
      </c>
      <c r="P65" s="1" t="s">
        <v>25</v>
      </c>
    </row>
    <row r="66" spans="3:16" x14ac:dyDescent="0.3">
      <c r="C66" s="1" t="s">
        <v>226</v>
      </c>
      <c r="D66" s="8">
        <v>45706</v>
      </c>
      <c r="E66" s="1" t="str">
        <f>TEXT(amazon_sales_data_20253[[#This Row],[Date]],"mmm")</f>
        <v>Feb</v>
      </c>
      <c r="F66" s="1" t="s">
        <v>49</v>
      </c>
      <c r="G66" s="1" t="s">
        <v>22</v>
      </c>
      <c r="H66" s="3">
        <v>500</v>
      </c>
      <c r="I66" s="1">
        <v>1</v>
      </c>
      <c r="J66" s="5">
        <v>500</v>
      </c>
      <c r="K66" s="6">
        <f>amazon_sales_data_20253[[#This Row],[Total Sales]]*10%</f>
        <v>50</v>
      </c>
      <c r="L66" s="5">
        <f>amazon_sales_data_20253[[#This Row],[Tax 10%]]+amazon_sales_data_20253[[#This Row],[Total Sales]]</f>
        <v>550</v>
      </c>
      <c r="M66" s="5">
        <f>amazon_sales_data_20253[[#This Row],[Total Sales]]-amazon_sales_data_20253[[#This Row],[Tax 10%]]</f>
        <v>450</v>
      </c>
      <c r="N66" s="1" t="s">
        <v>34</v>
      </c>
      <c r="O66" s="1" t="s">
        <v>70</v>
      </c>
      <c r="P66" s="1" t="s">
        <v>25</v>
      </c>
    </row>
    <row r="67" spans="3:16" x14ac:dyDescent="0.3">
      <c r="C67" s="1" t="s">
        <v>233</v>
      </c>
      <c r="D67" s="8">
        <v>45706</v>
      </c>
      <c r="E67" s="1" t="str">
        <f>TEXT(amazon_sales_data_20253[[#This Row],[Date]],"mmm")</f>
        <v>Feb</v>
      </c>
      <c r="F67" s="1" t="s">
        <v>40</v>
      </c>
      <c r="G67" s="1" t="s">
        <v>41</v>
      </c>
      <c r="H67" s="3">
        <v>20</v>
      </c>
      <c r="I67" s="1">
        <v>3</v>
      </c>
      <c r="J67" s="5">
        <v>60</v>
      </c>
      <c r="K67" s="6">
        <f>amazon_sales_data_20253[[#This Row],[Total Sales]]*10%</f>
        <v>6</v>
      </c>
      <c r="L67" s="5">
        <f>amazon_sales_data_20253[[#This Row],[Tax 10%]]+amazon_sales_data_20253[[#This Row],[Total Sales]]</f>
        <v>66</v>
      </c>
      <c r="M67" s="5">
        <f>amazon_sales_data_20253[[#This Row],[Total Sales]]-amazon_sales_data_20253[[#This Row],[Tax 10%]]</f>
        <v>54</v>
      </c>
      <c r="N67" s="1" t="s">
        <v>34</v>
      </c>
      <c r="O67" s="1" t="s">
        <v>17</v>
      </c>
      <c r="P67" s="1" t="s">
        <v>46</v>
      </c>
    </row>
    <row r="68" spans="3:16" x14ac:dyDescent="0.3">
      <c r="C68" s="1" t="s">
        <v>326</v>
      </c>
      <c r="D68" s="8">
        <v>45706</v>
      </c>
      <c r="E68" s="1" t="str">
        <f>TEXT(amazon_sales_data_20253[[#This Row],[Date]],"mmm")</f>
        <v>Feb</v>
      </c>
      <c r="F68" s="1" t="s">
        <v>38</v>
      </c>
      <c r="G68" s="1" t="s">
        <v>22</v>
      </c>
      <c r="H68" s="3">
        <v>150</v>
      </c>
      <c r="I68" s="1">
        <v>5</v>
      </c>
      <c r="J68" s="5">
        <v>750</v>
      </c>
      <c r="K68" s="6">
        <f>amazon_sales_data_20253[[#This Row],[Total Sales]]*10%</f>
        <v>75</v>
      </c>
      <c r="L68" s="5">
        <f>amazon_sales_data_20253[[#This Row],[Tax 10%]]+amazon_sales_data_20253[[#This Row],[Total Sales]]</f>
        <v>825</v>
      </c>
      <c r="M68" s="5">
        <f>amazon_sales_data_20253[[#This Row],[Total Sales]]-amazon_sales_data_20253[[#This Row],[Tax 10%]]</f>
        <v>675</v>
      </c>
      <c r="N68" s="1" t="s">
        <v>44</v>
      </c>
      <c r="O68" s="1" t="s">
        <v>17</v>
      </c>
      <c r="P68" s="1" t="s">
        <v>46</v>
      </c>
    </row>
    <row r="69" spans="3:16" x14ac:dyDescent="0.3">
      <c r="C69" s="1" t="s">
        <v>31</v>
      </c>
      <c r="D69" s="8">
        <v>45707</v>
      </c>
      <c r="E69" s="1" t="str">
        <f>TEXT(amazon_sales_data_20253[[#This Row],[Date]],"mmm")</f>
        <v>Feb</v>
      </c>
      <c r="F69" s="1" t="s">
        <v>13</v>
      </c>
      <c r="G69" s="1" t="s">
        <v>14</v>
      </c>
      <c r="H69" s="3">
        <v>60</v>
      </c>
      <c r="I69" s="1">
        <v>3</v>
      </c>
      <c r="J69" s="5">
        <v>180</v>
      </c>
      <c r="K69" s="6">
        <f>amazon_sales_data_20253[[#This Row],[Total Sales]]*10%</f>
        <v>18</v>
      </c>
      <c r="L69" s="5">
        <f>amazon_sales_data_20253[[#This Row],[Tax 10%]]+amazon_sales_data_20253[[#This Row],[Total Sales]]</f>
        <v>198</v>
      </c>
      <c r="M69" s="5">
        <f>amazon_sales_data_20253[[#This Row],[Total Sales]]-amazon_sales_data_20253[[#This Row],[Tax 10%]]</f>
        <v>162</v>
      </c>
      <c r="N69" s="1" t="s">
        <v>34</v>
      </c>
      <c r="O69" s="1" t="s">
        <v>35</v>
      </c>
      <c r="P69" s="1" t="s">
        <v>25</v>
      </c>
    </row>
    <row r="70" spans="3:16" x14ac:dyDescent="0.3">
      <c r="C70" s="1" t="s">
        <v>141</v>
      </c>
      <c r="D70" s="8">
        <v>45707</v>
      </c>
      <c r="E70" s="1" t="str">
        <f>TEXT(amazon_sales_data_20253[[#This Row],[Date]],"mmm")</f>
        <v>Feb</v>
      </c>
      <c r="F70" s="1" t="s">
        <v>59</v>
      </c>
      <c r="G70" s="1" t="s">
        <v>60</v>
      </c>
      <c r="H70" s="3">
        <v>15</v>
      </c>
      <c r="I70" s="1">
        <v>1</v>
      </c>
      <c r="J70" s="5">
        <v>15</v>
      </c>
      <c r="K70" s="6">
        <f>amazon_sales_data_20253[[#This Row],[Total Sales]]*10%</f>
        <v>1.5</v>
      </c>
      <c r="L70" s="5">
        <f>amazon_sales_data_20253[[#This Row],[Tax 10%]]+amazon_sales_data_20253[[#This Row],[Total Sales]]</f>
        <v>16.5</v>
      </c>
      <c r="M70" s="5">
        <f>amazon_sales_data_20253[[#This Row],[Total Sales]]-amazon_sales_data_20253[[#This Row],[Tax 10%]]</f>
        <v>13.5</v>
      </c>
      <c r="N70" s="1" t="s">
        <v>44</v>
      </c>
      <c r="O70" s="1" t="s">
        <v>70</v>
      </c>
      <c r="P70" s="1" t="s">
        <v>18</v>
      </c>
    </row>
    <row r="71" spans="3:16" x14ac:dyDescent="0.3">
      <c r="C71" s="1" t="s">
        <v>363</v>
      </c>
      <c r="D71" s="8">
        <v>45707</v>
      </c>
      <c r="E71" s="1" t="str">
        <f>TEXT(amazon_sales_data_20253[[#This Row],[Date]],"mmm")</f>
        <v>Feb</v>
      </c>
      <c r="F71" s="1" t="s">
        <v>49</v>
      </c>
      <c r="G71" s="1" t="s">
        <v>22</v>
      </c>
      <c r="H71" s="3">
        <v>500</v>
      </c>
      <c r="I71" s="1">
        <v>4</v>
      </c>
      <c r="J71" s="5">
        <v>2000</v>
      </c>
      <c r="K71" s="6">
        <f>amazon_sales_data_20253[[#This Row],[Total Sales]]*10%</f>
        <v>200</v>
      </c>
      <c r="L71" s="5">
        <f>amazon_sales_data_20253[[#This Row],[Tax 10%]]+amazon_sales_data_20253[[#This Row],[Total Sales]]</f>
        <v>2200</v>
      </c>
      <c r="M71" s="5">
        <f>amazon_sales_data_20253[[#This Row],[Total Sales]]-amazon_sales_data_20253[[#This Row],[Tax 10%]]</f>
        <v>1800</v>
      </c>
      <c r="N71" s="1" t="s">
        <v>77</v>
      </c>
      <c r="O71" s="1" t="s">
        <v>30</v>
      </c>
      <c r="P71" s="1" t="s">
        <v>46</v>
      </c>
    </row>
    <row r="72" spans="3:16" x14ac:dyDescent="0.3">
      <c r="C72" s="1" t="s">
        <v>75</v>
      </c>
      <c r="D72" s="8">
        <v>45708</v>
      </c>
      <c r="E72" s="1" t="str">
        <f>TEXT(amazon_sales_data_20253[[#This Row],[Date]],"mmm")</f>
        <v>Feb</v>
      </c>
      <c r="F72" s="1" t="s">
        <v>38</v>
      </c>
      <c r="G72" s="1" t="s">
        <v>22</v>
      </c>
      <c r="H72" s="3">
        <v>150</v>
      </c>
      <c r="I72" s="1">
        <v>4</v>
      </c>
      <c r="J72" s="5">
        <v>600</v>
      </c>
      <c r="K72" s="6">
        <f>amazon_sales_data_20253[[#This Row],[Total Sales]]*10%</f>
        <v>60</v>
      </c>
      <c r="L72" s="5">
        <f>amazon_sales_data_20253[[#This Row],[Tax 10%]]+amazon_sales_data_20253[[#This Row],[Total Sales]]</f>
        <v>660</v>
      </c>
      <c r="M72" s="5">
        <f>amazon_sales_data_20253[[#This Row],[Total Sales]]-amazon_sales_data_20253[[#This Row],[Tax 10%]]</f>
        <v>540</v>
      </c>
      <c r="N72" s="1" t="s">
        <v>77</v>
      </c>
      <c r="O72" s="1" t="s">
        <v>35</v>
      </c>
      <c r="P72" s="1" t="s">
        <v>46</v>
      </c>
    </row>
    <row r="73" spans="3:16" x14ac:dyDescent="0.3">
      <c r="C73" s="1" t="s">
        <v>125</v>
      </c>
      <c r="D73" s="8">
        <v>45708</v>
      </c>
      <c r="E73" s="1" t="str">
        <f>TEXT(amazon_sales_data_20253[[#This Row],[Date]],"mmm")</f>
        <v>Feb</v>
      </c>
      <c r="F73" s="1" t="s">
        <v>59</v>
      </c>
      <c r="G73" s="1" t="s">
        <v>60</v>
      </c>
      <c r="H73" s="3">
        <v>15</v>
      </c>
      <c r="I73" s="1">
        <v>1</v>
      </c>
      <c r="J73" s="5">
        <v>15</v>
      </c>
      <c r="K73" s="6">
        <f>amazon_sales_data_20253[[#This Row],[Total Sales]]*10%</f>
        <v>1.5</v>
      </c>
      <c r="L73" s="5">
        <f>amazon_sales_data_20253[[#This Row],[Tax 10%]]+amazon_sales_data_20253[[#This Row],[Total Sales]]</f>
        <v>16.5</v>
      </c>
      <c r="M73" s="5">
        <f>amazon_sales_data_20253[[#This Row],[Total Sales]]-amazon_sales_data_20253[[#This Row],[Tax 10%]]</f>
        <v>13.5</v>
      </c>
      <c r="N73" s="1" t="s">
        <v>51</v>
      </c>
      <c r="O73" s="1" t="s">
        <v>35</v>
      </c>
      <c r="P73" s="1" t="s">
        <v>18</v>
      </c>
    </row>
    <row r="74" spans="3:16" x14ac:dyDescent="0.3">
      <c r="C74" s="1" t="s">
        <v>171</v>
      </c>
      <c r="D74" s="8">
        <v>45708</v>
      </c>
      <c r="E74" s="1" t="str">
        <f>TEXT(amazon_sales_data_20253[[#This Row],[Date]],"mmm")</f>
        <v>Feb</v>
      </c>
      <c r="F74" s="1" t="s">
        <v>49</v>
      </c>
      <c r="G74" s="1" t="s">
        <v>22</v>
      </c>
      <c r="H74" s="3">
        <v>500</v>
      </c>
      <c r="I74" s="1">
        <v>5</v>
      </c>
      <c r="J74" s="5">
        <v>2500</v>
      </c>
      <c r="K74" s="6">
        <f>amazon_sales_data_20253[[#This Row],[Total Sales]]*10%</f>
        <v>250</v>
      </c>
      <c r="L74" s="5">
        <f>amazon_sales_data_20253[[#This Row],[Tax 10%]]+amazon_sales_data_20253[[#This Row],[Total Sales]]</f>
        <v>2750</v>
      </c>
      <c r="M74" s="5">
        <f>amazon_sales_data_20253[[#This Row],[Total Sales]]-amazon_sales_data_20253[[#This Row],[Tax 10%]]</f>
        <v>2250</v>
      </c>
      <c r="N74" s="1" t="s">
        <v>51</v>
      </c>
      <c r="O74" s="1" t="s">
        <v>35</v>
      </c>
      <c r="P74" s="1" t="s">
        <v>18</v>
      </c>
    </row>
    <row r="75" spans="3:16" x14ac:dyDescent="0.3">
      <c r="C75" s="1" t="s">
        <v>203</v>
      </c>
      <c r="D75" s="8">
        <v>45708</v>
      </c>
      <c r="E75" s="1" t="str">
        <f>TEXT(amazon_sales_data_20253[[#This Row],[Date]],"mmm")</f>
        <v>Feb</v>
      </c>
      <c r="F75" s="1" t="s">
        <v>59</v>
      </c>
      <c r="G75" s="1" t="s">
        <v>60</v>
      </c>
      <c r="H75" s="3">
        <v>15</v>
      </c>
      <c r="I75" s="1">
        <v>5</v>
      </c>
      <c r="J75" s="5">
        <v>75</v>
      </c>
      <c r="K75" s="6">
        <f>amazon_sales_data_20253[[#This Row],[Total Sales]]*10%</f>
        <v>7.5</v>
      </c>
      <c r="L75" s="5">
        <f>amazon_sales_data_20253[[#This Row],[Tax 10%]]+amazon_sales_data_20253[[#This Row],[Total Sales]]</f>
        <v>82.5</v>
      </c>
      <c r="M75" s="5">
        <f>amazon_sales_data_20253[[#This Row],[Total Sales]]-amazon_sales_data_20253[[#This Row],[Tax 10%]]</f>
        <v>67.5</v>
      </c>
      <c r="N75" s="1" t="s">
        <v>29</v>
      </c>
      <c r="O75" s="1" t="s">
        <v>45</v>
      </c>
      <c r="P75" s="1" t="s">
        <v>25</v>
      </c>
    </row>
    <row r="76" spans="3:16" x14ac:dyDescent="0.3">
      <c r="C76" s="1" t="s">
        <v>271</v>
      </c>
      <c r="D76" s="8">
        <v>45708</v>
      </c>
      <c r="E76" s="1" t="str">
        <f>TEXT(amazon_sales_data_20253[[#This Row],[Date]],"mmm")</f>
        <v>Feb</v>
      </c>
      <c r="F76" s="1" t="s">
        <v>13</v>
      </c>
      <c r="G76" s="1" t="s">
        <v>14</v>
      </c>
      <c r="H76" s="3">
        <v>60</v>
      </c>
      <c r="I76" s="1">
        <v>2</v>
      </c>
      <c r="J76" s="5">
        <v>120</v>
      </c>
      <c r="K76" s="6">
        <f>amazon_sales_data_20253[[#This Row],[Total Sales]]*10%</f>
        <v>12</v>
      </c>
      <c r="L76" s="5">
        <f>amazon_sales_data_20253[[#This Row],[Tax 10%]]+amazon_sales_data_20253[[#This Row],[Total Sales]]</f>
        <v>132</v>
      </c>
      <c r="M76" s="5">
        <f>amazon_sales_data_20253[[#This Row],[Total Sales]]-amazon_sales_data_20253[[#This Row],[Tax 10%]]</f>
        <v>108</v>
      </c>
      <c r="N76" s="1" t="s">
        <v>44</v>
      </c>
      <c r="O76" s="1" t="s">
        <v>45</v>
      </c>
      <c r="P76" s="1" t="s">
        <v>46</v>
      </c>
    </row>
    <row r="77" spans="3:16" x14ac:dyDescent="0.3">
      <c r="C77" s="1" t="s">
        <v>304</v>
      </c>
      <c r="D77" s="8">
        <v>45708</v>
      </c>
      <c r="E77" s="1" t="str">
        <f>TEXT(amazon_sales_data_20253[[#This Row],[Date]],"mmm")</f>
        <v>Feb</v>
      </c>
      <c r="F77" s="1" t="s">
        <v>64</v>
      </c>
      <c r="G77" s="1" t="s">
        <v>41</v>
      </c>
      <c r="H77" s="3">
        <v>40</v>
      </c>
      <c r="I77" s="1">
        <v>4</v>
      </c>
      <c r="J77" s="5">
        <v>160</v>
      </c>
      <c r="K77" s="6">
        <f>amazon_sales_data_20253[[#This Row],[Total Sales]]*10%</f>
        <v>16</v>
      </c>
      <c r="L77" s="5">
        <f>amazon_sales_data_20253[[#This Row],[Tax 10%]]+amazon_sales_data_20253[[#This Row],[Total Sales]]</f>
        <v>176</v>
      </c>
      <c r="M77" s="5">
        <f>amazon_sales_data_20253[[#This Row],[Total Sales]]-amazon_sales_data_20253[[#This Row],[Tax 10%]]</f>
        <v>144</v>
      </c>
      <c r="N77" s="1" t="s">
        <v>24</v>
      </c>
      <c r="O77" s="1" t="s">
        <v>17</v>
      </c>
      <c r="P77" s="1" t="s">
        <v>18</v>
      </c>
    </row>
    <row r="78" spans="3:16" x14ac:dyDescent="0.3">
      <c r="C78" s="1" t="s">
        <v>308</v>
      </c>
      <c r="D78" s="8">
        <v>45708</v>
      </c>
      <c r="E78" s="1" t="str">
        <f>TEXT(amazon_sales_data_20253[[#This Row],[Date]],"mmm")</f>
        <v>Feb</v>
      </c>
      <c r="F78" s="1" t="s">
        <v>68</v>
      </c>
      <c r="G78" s="1" t="s">
        <v>22</v>
      </c>
      <c r="H78" s="3">
        <v>800</v>
      </c>
      <c r="I78" s="1">
        <v>4</v>
      </c>
      <c r="J78" s="5">
        <v>3200</v>
      </c>
      <c r="K78" s="6">
        <f>amazon_sales_data_20253[[#This Row],[Total Sales]]*10%</f>
        <v>320</v>
      </c>
      <c r="L78" s="5">
        <f>amazon_sales_data_20253[[#This Row],[Tax 10%]]+amazon_sales_data_20253[[#This Row],[Total Sales]]</f>
        <v>3520</v>
      </c>
      <c r="M78" s="5">
        <f>amazon_sales_data_20253[[#This Row],[Total Sales]]-amazon_sales_data_20253[[#This Row],[Tax 10%]]</f>
        <v>2880</v>
      </c>
      <c r="N78" s="1" t="s">
        <v>77</v>
      </c>
      <c r="O78" s="1" t="s">
        <v>30</v>
      </c>
      <c r="P78" s="1" t="s">
        <v>25</v>
      </c>
    </row>
    <row r="79" spans="3:16" x14ac:dyDescent="0.3">
      <c r="C79" s="1" t="s">
        <v>346</v>
      </c>
      <c r="D79" s="8">
        <v>45708</v>
      </c>
      <c r="E79" s="1" t="str">
        <f>TEXT(amazon_sales_data_20253[[#This Row],[Date]],"mmm")</f>
        <v>Feb</v>
      </c>
      <c r="F79" s="1" t="s">
        <v>13</v>
      </c>
      <c r="G79" s="1" t="s">
        <v>14</v>
      </c>
      <c r="H79" s="3">
        <v>60</v>
      </c>
      <c r="I79" s="1">
        <v>1</v>
      </c>
      <c r="J79" s="5">
        <v>60</v>
      </c>
      <c r="K79" s="6">
        <f>amazon_sales_data_20253[[#This Row],[Total Sales]]*10%</f>
        <v>6</v>
      </c>
      <c r="L79" s="5">
        <f>amazon_sales_data_20253[[#This Row],[Tax 10%]]+amazon_sales_data_20253[[#This Row],[Total Sales]]</f>
        <v>66</v>
      </c>
      <c r="M79" s="5">
        <f>amazon_sales_data_20253[[#This Row],[Total Sales]]-amazon_sales_data_20253[[#This Row],[Tax 10%]]</f>
        <v>54</v>
      </c>
      <c r="N79" s="1" t="s">
        <v>54</v>
      </c>
      <c r="O79" s="1" t="s">
        <v>45</v>
      </c>
      <c r="P79" s="1" t="s">
        <v>18</v>
      </c>
    </row>
    <row r="80" spans="3:16" x14ac:dyDescent="0.3">
      <c r="C80" s="1" t="s">
        <v>312</v>
      </c>
      <c r="D80" s="8">
        <v>45709</v>
      </c>
      <c r="E80" s="1" t="str">
        <f>TEXT(amazon_sales_data_20253[[#This Row],[Date]],"mmm")</f>
        <v>Feb</v>
      </c>
      <c r="F80" s="1" t="s">
        <v>49</v>
      </c>
      <c r="G80" s="1" t="s">
        <v>22</v>
      </c>
      <c r="H80" s="3">
        <v>500</v>
      </c>
      <c r="I80" s="1">
        <v>2</v>
      </c>
      <c r="J80" s="5">
        <v>1000</v>
      </c>
      <c r="K80" s="6">
        <f>amazon_sales_data_20253[[#This Row],[Total Sales]]*10%</f>
        <v>100</v>
      </c>
      <c r="L80" s="5">
        <f>amazon_sales_data_20253[[#This Row],[Tax 10%]]+amazon_sales_data_20253[[#This Row],[Total Sales]]</f>
        <v>1100</v>
      </c>
      <c r="M80" s="5">
        <f>amazon_sales_data_20253[[#This Row],[Total Sales]]-amazon_sales_data_20253[[#This Row],[Tax 10%]]</f>
        <v>900</v>
      </c>
      <c r="N80" s="1" t="s">
        <v>51</v>
      </c>
      <c r="O80" s="1" t="s">
        <v>35</v>
      </c>
      <c r="P80" s="1" t="s">
        <v>18</v>
      </c>
    </row>
    <row r="81" spans="3:16" x14ac:dyDescent="0.3">
      <c r="C81" s="1" t="s">
        <v>314</v>
      </c>
      <c r="D81" s="8">
        <v>45709</v>
      </c>
      <c r="E81" s="1" t="str">
        <f>TEXT(amazon_sales_data_20253[[#This Row],[Date]],"mmm")</f>
        <v>Feb</v>
      </c>
      <c r="F81" s="1" t="s">
        <v>80</v>
      </c>
      <c r="G81" s="1" t="s">
        <v>74</v>
      </c>
      <c r="H81" s="3">
        <v>1200</v>
      </c>
      <c r="I81" s="1">
        <v>3</v>
      </c>
      <c r="J81" s="5">
        <v>3600</v>
      </c>
      <c r="K81" s="6">
        <f>amazon_sales_data_20253[[#This Row],[Total Sales]]*10%</f>
        <v>360</v>
      </c>
      <c r="L81" s="5">
        <f>amazon_sales_data_20253[[#This Row],[Tax 10%]]+amazon_sales_data_20253[[#This Row],[Total Sales]]</f>
        <v>3960</v>
      </c>
      <c r="M81" s="5">
        <f>amazon_sales_data_20253[[#This Row],[Total Sales]]-amazon_sales_data_20253[[#This Row],[Tax 10%]]</f>
        <v>3240</v>
      </c>
      <c r="N81" s="1" t="s">
        <v>34</v>
      </c>
      <c r="O81" s="1" t="s">
        <v>17</v>
      </c>
      <c r="P81" s="1" t="s">
        <v>46</v>
      </c>
    </row>
    <row r="82" spans="3:16" x14ac:dyDescent="0.3">
      <c r="C82" s="1" t="s">
        <v>206</v>
      </c>
      <c r="D82" s="8">
        <v>45710</v>
      </c>
      <c r="E82" s="1" t="str">
        <f>TEXT(amazon_sales_data_20253[[#This Row],[Date]],"mmm")</f>
        <v>Feb</v>
      </c>
      <c r="F82" s="1" t="s">
        <v>64</v>
      </c>
      <c r="G82" s="1" t="s">
        <v>41</v>
      </c>
      <c r="H82" s="3">
        <v>40</v>
      </c>
      <c r="I82" s="1">
        <v>5</v>
      </c>
      <c r="J82" s="5">
        <v>200</v>
      </c>
      <c r="K82" s="6">
        <f>amazon_sales_data_20253[[#This Row],[Total Sales]]*10%</f>
        <v>20</v>
      </c>
      <c r="L82" s="5">
        <f>amazon_sales_data_20253[[#This Row],[Tax 10%]]+amazon_sales_data_20253[[#This Row],[Total Sales]]</f>
        <v>220</v>
      </c>
      <c r="M82" s="5">
        <f>amazon_sales_data_20253[[#This Row],[Total Sales]]-amazon_sales_data_20253[[#This Row],[Tax 10%]]</f>
        <v>180</v>
      </c>
      <c r="N82" s="1" t="s">
        <v>34</v>
      </c>
      <c r="O82" s="1" t="s">
        <v>17</v>
      </c>
      <c r="P82" s="1" t="s">
        <v>25</v>
      </c>
    </row>
    <row r="83" spans="3:16" x14ac:dyDescent="0.3">
      <c r="C83" s="1" t="s">
        <v>269</v>
      </c>
      <c r="D83" s="8">
        <v>45710</v>
      </c>
      <c r="E83" s="1" t="str">
        <f>TEXT(amazon_sales_data_20253[[#This Row],[Date]],"mmm")</f>
        <v>Feb</v>
      </c>
      <c r="F83" s="1" t="s">
        <v>21</v>
      </c>
      <c r="G83" s="1" t="s">
        <v>22</v>
      </c>
      <c r="H83" s="3">
        <v>100</v>
      </c>
      <c r="I83" s="1">
        <v>1</v>
      </c>
      <c r="J83" s="5">
        <v>100</v>
      </c>
      <c r="K83" s="6">
        <f>amazon_sales_data_20253[[#This Row],[Total Sales]]*10%</f>
        <v>10</v>
      </c>
      <c r="L83" s="5">
        <f>amazon_sales_data_20253[[#This Row],[Tax 10%]]+amazon_sales_data_20253[[#This Row],[Total Sales]]</f>
        <v>110</v>
      </c>
      <c r="M83" s="5">
        <f>amazon_sales_data_20253[[#This Row],[Total Sales]]-amazon_sales_data_20253[[#This Row],[Tax 10%]]</f>
        <v>90</v>
      </c>
      <c r="N83" s="1" t="s">
        <v>85</v>
      </c>
      <c r="O83" s="1" t="s">
        <v>35</v>
      </c>
      <c r="P83" s="1" t="s">
        <v>46</v>
      </c>
    </row>
    <row r="84" spans="3:16" x14ac:dyDescent="0.3">
      <c r="C84" s="1" t="s">
        <v>309</v>
      </c>
      <c r="D84" s="8">
        <v>45710</v>
      </c>
      <c r="E84" s="1" t="str">
        <f>TEXT(amazon_sales_data_20253[[#This Row],[Date]],"mmm")</f>
        <v>Feb</v>
      </c>
      <c r="F84" s="1" t="s">
        <v>49</v>
      </c>
      <c r="G84" s="1" t="s">
        <v>22</v>
      </c>
      <c r="H84" s="3">
        <v>500</v>
      </c>
      <c r="I84" s="1">
        <v>3</v>
      </c>
      <c r="J84" s="5">
        <v>1500</v>
      </c>
      <c r="K84" s="6">
        <f>amazon_sales_data_20253[[#This Row],[Total Sales]]*10%</f>
        <v>150</v>
      </c>
      <c r="L84" s="5">
        <f>amazon_sales_data_20253[[#This Row],[Tax 10%]]+amazon_sales_data_20253[[#This Row],[Total Sales]]</f>
        <v>1650</v>
      </c>
      <c r="M84" s="5">
        <f>amazon_sales_data_20253[[#This Row],[Total Sales]]-amazon_sales_data_20253[[#This Row],[Tax 10%]]</f>
        <v>1350</v>
      </c>
      <c r="N84" s="1" t="s">
        <v>34</v>
      </c>
      <c r="O84" s="1" t="s">
        <v>35</v>
      </c>
      <c r="P84" s="1" t="s">
        <v>46</v>
      </c>
    </row>
    <row r="85" spans="3:16" x14ac:dyDescent="0.3">
      <c r="C85" s="1" t="s">
        <v>94</v>
      </c>
      <c r="D85" s="8">
        <v>45711</v>
      </c>
      <c r="E85" s="1" t="str">
        <f>TEXT(amazon_sales_data_20253[[#This Row],[Date]],"mmm")</f>
        <v>Feb</v>
      </c>
      <c r="F85" s="1" t="s">
        <v>59</v>
      </c>
      <c r="G85" s="1" t="s">
        <v>60</v>
      </c>
      <c r="H85" s="3">
        <v>15</v>
      </c>
      <c r="I85" s="1">
        <v>1</v>
      </c>
      <c r="J85" s="5">
        <v>15</v>
      </c>
      <c r="K85" s="6">
        <f>amazon_sales_data_20253[[#This Row],[Total Sales]]*10%</f>
        <v>1.5</v>
      </c>
      <c r="L85" s="5">
        <f>amazon_sales_data_20253[[#This Row],[Tax 10%]]+amazon_sales_data_20253[[#This Row],[Total Sales]]</f>
        <v>16.5</v>
      </c>
      <c r="M85" s="5">
        <f>amazon_sales_data_20253[[#This Row],[Total Sales]]-amazon_sales_data_20253[[#This Row],[Tax 10%]]</f>
        <v>13.5</v>
      </c>
      <c r="N85" s="1" t="s">
        <v>44</v>
      </c>
      <c r="O85" s="1" t="s">
        <v>35</v>
      </c>
      <c r="P85" s="1" t="s">
        <v>25</v>
      </c>
    </row>
    <row r="86" spans="3:16" x14ac:dyDescent="0.3">
      <c r="C86" s="1" t="s">
        <v>165</v>
      </c>
      <c r="D86" s="8">
        <v>45711</v>
      </c>
      <c r="E86" s="1" t="str">
        <f>TEXT(amazon_sales_data_20253[[#This Row],[Date]],"mmm")</f>
        <v>Feb</v>
      </c>
      <c r="F86" s="1" t="s">
        <v>21</v>
      </c>
      <c r="G86" s="1" t="s">
        <v>22</v>
      </c>
      <c r="H86" s="3">
        <v>100</v>
      </c>
      <c r="I86" s="1">
        <v>1</v>
      </c>
      <c r="J86" s="5">
        <v>100</v>
      </c>
      <c r="K86" s="6">
        <f>amazon_sales_data_20253[[#This Row],[Total Sales]]*10%</f>
        <v>10</v>
      </c>
      <c r="L86" s="5">
        <f>amazon_sales_data_20253[[#This Row],[Tax 10%]]+amazon_sales_data_20253[[#This Row],[Total Sales]]</f>
        <v>110</v>
      </c>
      <c r="M86" s="5">
        <f>amazon_sales_data_20253[[#This Row],[Total Sales]]-amazon_sales_data_20253[[#This Row],[Tax 10%]]</f>
        <v>90</v>
      </c>
      <c r="N86" s="1" t="s">
        <v>44</v>
      </c>
      <c r="O86" s="1" t="s">
        <v>17</v>
      </c>
      <c r="P86" s="1" t="s">
        <v>18</v>
      </c>
    </row>
    <row r="87" spans="3:16" x14ac:dyDescent="0.3">
      <c r="C87" s="1" t="s">
        <v>180</v>
      </c>
      <c r="D87" s="8">
        <v>45711</v>
      </c>
      <c r="E87" s="1" t="str">
        <f>TEXT(amazon_sales_data_20253[[#This Row],[Date]],"mmm")</f>
        <v>Feb</v>
      </c>
      <c r="F87" s="1" t="s">
        <v>13</v>
      </c>
      <c r="G87" s="1" t="s">
        <v>14</v>
      </c>
      <c r="H87" s="3">
        <v>60</v>
      </c>
      <c r="I87" s="1">
        <v>4</v>
      </c>
      <c r="J87" s="5">
        <v>240</v>
      </c>
      <c r="K87" s="6">
        <f>amazon_sales_data_20253[[#This Row],[Total Sales]]*10%</f>
        <v>24</v>
      </c>
      <c r="L87" s="5">
        <f>amazon_sales_data_20253[[#This Row],[Tax 10%]]+amazon_sales_data_20253[[#This Row],[Total Sales]]</f>
        <v>264</v>
      </c>
      <c r="M87" s="5">
        <f>amazon_sales_data_20253[[#This Row],[Total Sales]]-amazon_sales_data_20253[[#This Row],[Tax 10%]]</f>
        <v>216</v>
      </c>
      <c r="N87" s="1" t="s">
        <v>24</v>
      </c>
      <c r="O87" s="1" t="s">
        <v>17</v>
      </c>
      <c r="P87" s="1" t="s">
        <v>25</v>
      </c>
    </row>
    <row r="88" spans="3:16" x14ac:dyDescent="0.3">
      <c r="C88" s="1" t="s">
        <v>217</v>
      </c>
      <c r="D88" s="8">
        <v>45711</v>
      </c>
      <c r="E88" s="1" t="str">
        <f>TEXT(amazon_sales_data_20253[[#This Row],[Date]],"mmm")</f>
        <v>Feb</v>
      </c>
      <c r="F88" s="1" t="s">
        <v>13</v>
      </c>
      <c r="G88" s="1" t="s">
        <v>14</v>
      </c>
      <c r="H88" s="3">
        <v>60</v>
      </c>
      <c r="I88" s="1">
        <v>1</v>
      </c>
      <c r="J88" s="5">
        <v>60</v>
      </c>
      <c r="K88" s="6">
        <f>amazon_sales_data_20253[[#This Row],[Total Sales]]*10%</f>
        <v>6</v>
      </c>
      <c r="L88" s="5">
        <f>amazon_sales_data_20253[[#This Row],[Tax 10%]]+amazon_sales_data_20253[[#This Row],[Total Sales]]</f>
        <v>66</v>
      </c>
      <c r="M88" s="5">
        <f>amazon_sales_data_20253[[#This Row],[Total Sales]]-amazon_sales_data_20253[[#This Row],[Tax 10%]]</f>
        <v>54</v>
      </c>
      <c r="N88" s="1" t="s">
        <v>44</v>
      </c>
      <c r="O88" s="1" t="s">
        <v>35</v>
      </c>
      <c r="P88" s="1" t="s">
        <v>25</v>
      </c>
    </row>
    <row r="89" spans="3:16" x14ac:dyDescent="0.3">
      <c r="C89" s="1" t="s">
        <v>229</v>
      </c>
      <c r="D89" s="8">
        <v>45711</v>
      </c>
      <c r="E89" s="1" t="str">
        <f>TEXT(amazon_sales_data_20253[[#This Row],[Date]],"mmm")</f>
        <v>Feb</v>
      </c>
      <c r="F89" s="1" t="s">
        <v>59</v>
      </c>
      <c r="G89" s="1" t="s">
        <v>60</v>
      </c>
      <c r="H89" s="3">
        <v>15</v>
      </c>
      <c r="I89" s="1">
        <v>3</v>
      </c>
      <c r="J89" s="5">
        <v>45</v>
      </c>
      <c r="K89" s="6">
        <f>amazon_sales_data_20253[[#This Row],[Total Sales]]*10%</f>
        <v>4.5</v>
      </c>
      <c r="L89" s="5">
        <f>amazon_sales_data_20253[[#This Row],[Tax 10%]]+amazon_sales_data_20253[[#This Row],[Total Sales]]</f>
        <v>49.5</v>
      </c>
      <c r="M89" s="5">
        <f>amazon_sales_data_20253[[#This Row],[Total Sales]]-amazon_sales_data_20253[[#This Row],[Tax 10%]]</f>
        <v>40.5</v>
      </c>
      <c r="N89" s="1" t="s">
        <v>54</v>
      </c>
      <c r="O89" s="1" t="s">
        <v>70</v>
      </c>
      <c r="P89" s="1" t="s">
        <v>18</v>
      </c>
    </row>
    <row r="90" spans="3:16" x14ac:dyDescent="0.3">
      <c r="C90" s="1" t="s">
        <v>231</v>
      </c>
      <c r="D90" s="8">
        <v>45711</v>
      </c>
      <c r="E90" s="1" t="str">
        <f>TEXT(amazon_sales_data_20253[[#This Row],[Date]],"mmm")</f>
        <v>Feb</v>
      </c>
      <c r="F90" s="1" t="s">
        <v>49</v>
      </c>
      <c r="G90" s="1" t="s">
        <v>22</v>
      </c>
      <c r="H90" s="3">
        <v>500</v>
      </c>
      <c r="I90" s="1">
        <v>1</v>
      </c>
      <c r="J90" s="5">
        <v>500</v>
      </c>
      <c r="K90" s="6">
        <f>amazon_sales_data_20253[[#This Row],[Total Sales]]*10%</f>
        <v>50</v>
      </c>
      <c r="L90" s="5">
        <f>amazon_sales_data_20253[[#This Row],[Tax 10%]]+amazon_sales_data_20253[[#This Row],[Total Sales]]</f>
        <v>550</v>
      </c>
      <c r="M90" s="5">
        <f>amazon_sales_data_20253[[#This Row],[Total Sales]]-amazon_sales_data_20253[[#This Row],[Tax 10%]]</f>
        <v>450</v>
      </c>
      <c r="N90" s="1" t="s">
        <v>29</v>
      </c>
      <c r="O90" s="1" t="s">
        <v>30</v>
      </c>
      <c r="P90" s="1" t="s">
        <v>46</v>
      </c>
    </row>
    <row r="91" spans="3:16" x14ac:dyDescent="0.3">
      <c r="C91" s="1" t="s">
        <v>240</v>
      </c>
      <c r="D91" s="8">
        <v>45711</v>
      </c>
      <c r="E91" s="1" t="str">
        <f>TEXT(amazon_sales_data_20253[[#This Row],[Date]],"mmm")</f>
        <v>Feb</v>
      </c>
      <c r="F91" s="1" t="s">
        <v>68</v>
      </c>
      <c r="G91" s="1" t="s">
        <v>22</v>
      </c>
      <c r="H91" s="3">
        <v>800</v>
      </c>
      <c r="I91" s="1">
        <v>1</v>
      </c>
      <c r="J91" s="5">
        <v>800</v>
      </c>
      <c r="K91" s="6">
        <f>amazon_sales_data_20253[[#This Row],[Total Sales]]*10%</f>
        <v>80</v>
      </c>
      <c r="L91" s="5">
        <f>amazon_sales_data_20253[[#This Row],[Tax 10%]]+amazon_sales_data_20253[[#This Row],[Total Sales]]</f>
        <v>880</v>
      </c>
      <c r="M91" s="5">
        <f>amazon_sales_data_20253[[#This Row],[Total Sales]]-amazon_sales_data_20253[[#This Row],[Tax 10%]]</f>
        <v>720</v>
      </c>
      <c r="N91" s="1" t="s">
        <v>16</v>
      </c>
      <c r="O91" s="1" t="s">
        <v>30</v>
      </c>
      <c r="P91" s="1" t="s">
        <v>25</v>
      </c>
    </row>
    <row r="92" spans="3:16" x14ac:dyDescent="0.3">
      <c r="C92" s="1" t="s">
        <v>261</v>
      </c>
      <c r="D92" s="8">
        <v>45711</v>
      </c>
      <c r="E92" s="1" t="str">
        <f>TEXT(amazon_sales_data_20253[[#This Row],[Date]],"mmm")</f>
        <v>Feb</v>
      </c>
      <c r="F92" s="1" t="s">
        <v>38</v>
      </c>
      <c r="G92" s="1" t="s">
        <v>22</v>
      </c>
      <c r="H92" s="3">
        <v>150</v>
      </c>
      <c r="I92" s="1">
        <v>5</v>
      </c>
      <c r="J92" s="5">
        <v>750</v>
      </c>
      <c r="K92" s="6">
        <f>amazon_sales_data_20253[[#This Row],[Total Sales]]*10%</f>
        <v>75</v>
      </c>
      <c r="L92" s="5">
        <f>amazon_sales_data_20253[[#This Row],[Tax 10%]]+amazon_sales_data_20253[[#This Row],[Total Sales]]</f>
        <v>825</v>
      </c>
      <c r="M92" s="5">
        <f>amazon_sales_data_20253[[#This Row],[Total Sales]]-amazon_sales_data_20253[[#This Row],[Tax 10%]]</f>
        <v>675</v>
      </c>
      <c r="N92" s="1" t="s">
        <v>24</v>
      </c>
      <c r="O92" s="1" t="s">
        <v>45</v>
      </c>
      <c r="P92" s="1" t="s">
        <v>25</v>
      </c>
    </row>
    <row r="93" spans="3:16" x14ac:dyDescent="0.3">
      <c r="C93" s="1" t="s">
        <v>300</v>
      </c>
      <c r="D93" s="8">
        <v>45711</v>
      </c>
      <c r="E93" s="1" t="str">
        <f>TEXT(amazon_sales_data_20253[[#This Row],[Date]],"mmm")</f>
        <v>Feb</v>
      </c>
      <c r="F93" s="1" t="s">
        <v>13</v>
      </c>
      <c r="G93" s="1" t="s">
        <v>14</v>
      </c>
      <c r="H93" s="3">
        <v>60</v>
      </c>
      <c r="I93" s="1">
        <v>1</v>
      </c>
      <c r="J93" s="5">
        <v>60</v>
      </c>
      <c r="K93" s="6">
        <f>amazon_sales_data_20253[[#This Row],[Total Sales]]*10%</f>
        <v>6</v>
      </c>
      <c r="L93" s="5">
        <f>amazon_sales_data_20253[[#This Row],[Tax 10%]]+amazon_sales_data_20253[[#This Row],[Total Sales]]</f>
        <v>66</v>
      </c>
      <c r="M93" s="5">
        <f>amazon_sales_data_20253[[#This Row],[Total Sales]]-amazon_sales_data_20253[[#This Row],[Tax 10%]]</f>
        <v>54</v>
      </c>
      <c r="N93" s="1" t="s">
        <v>44</v>
      </c>
      <c r="O93" s="1" t="s">
        <v>45</v>
      </c>
      <c r="P93" s="1" t="s">
        <v>46</v>
      </c>
    </row>
    <row r="94" spans="3:16" x14ac:dyDescent="0.3">
      <c r="C94" s="1" t="s">
        <v>142</v>
      </c>
      <c r="D94" s="8">
        <v>45712</v>
      </c>
      <c r="E94" s="1" t="str">
        <f>TEXT(amazon_sales_data_20253[[#This Row],[Date]],"mmm")</f>
        <v>Feb</v>
      </c>
      <c r="F94" s="1" t="s">
        <v>68</v>
      </c>
      <c r="G94" s="1" t="s">
        <v>22</v>
      </c>
      <c r="H94" s="3">
        <v>800</v>
      </c>
      <c r="I94" s="1">
        <v>3</v>
      </c>
      <c r="J94" s="5">
        <v>2400</v>
      </c>
      <c r="K94" s="6">
        <f>amazon_sales_data_20253[[#This Row],[Total Sales]]*10%</f>
        <v>240</v>
      </c>
      <c r="L94" s="5">
        <f>amazon_sales_data_20253[[#This Row],[Tax 10%]]+amazon_sales_data_20253[[#This Row],[Total Sales]]</f>
        <v>2640</v>
      </c>
      <c r="M94" s="5">
        <f>amazon_sales_data_20253[[#This Row],[Total Sales]]-amazon_sales_data_20253[[#This Row],[Tax 10%]]</f>
        <v>2160</v>
      </c>
      <c r="N94" s="1" t="s">
        <v>24</v>
      </c>
      <c r="O94" s="1" t="s">
        <v>35</v>
      </c>
      <c r="P94" s="1" t="s">
        <v>25</v>
      </c>
    </row>
    <row r="95" spans="3:16" x14ac:dyDescent="0.3">
      <c r="C95" s="1" t="s">
        <v>175</v>
      </c>
      <c r="D95" s="8">
        <v>45712</v>
      </c>
      <c r="E95" s="1" t="str">
        <f>TEXT(amazon_sales_data_20253[[#This Row],[Date]],"mmm")</f>
        <v>Feb</v>
      </c>
      <c r="F95" s="1" t="s">
        <v>73</v>
      </c>
      <c r="G95" s="1" t="s">
        <v>74</v>
      </c>
      <c r="H95" s="3">
        <v>600</v>
      </c>
      <c r="I95" s="1">
        <v>1</v>
      </c>
      <c r="J95" s="5">
        <v>600</v>
      </c>
      <c r="K95" s="6">
        <f>amazon_sales_data_20253[[#This Row],[Total Sales]]*10%</f>
        <v>60</v>
      </c>
      <c r="L95" s="5">
        <f>amazon_sales_data_20253[[#This Row],[Tax 10%]]+amazon_sales_data_20253[[#This Row],[Total Sales]]</f>
        <v>660</v>
      </c>
      <c r="M95" s="5">
        <f>amazon_sales_data_20253[[#This Row],[Total Sales]]-amazon_sales_data_20253[[#This Row],[Tax 10%]]</f>
        <v>540</v>
      </c>
      <c r="N95" s="1" t="s">
        <v>34</v>
      </c>
      <c r="O95" s="1" t="s">
        <v>30</v>
      </c>
      <c r="P95" s="1" t="s">
        <v>46</v>
      </c>
    </row>
    <row r="96" spans="3:16" x14ac:dyDescent="0.3">
      <c r="C96" s="1" t="s">
        <v>182</v>
      </c>
      <c r="D96" s="8">
        <v>45712</v>
      </c>
      <c r="E96" s="1" t="str">
        <f>TEXT(amazon_sales_data_20253[[#This Row],[Date]],"mmm")</f>
        <v>Feb</v>
      </c>
      <c r="F96" s="1" t="s">
        <v>49</v>
      </c>
      <c r="G96" s="1" t="s">
        <v>22</v>
      </c>
      <c r="H96" s="3">
        <v>500</v>
      </c>
      <c r="I96" s="1">
        <v>3</v>
      </c>
      <c r="J96" s="5">
        <v>1500</v>
      </c>
      <c r="K96" s="6">
        <f>amazon_sales_data_20253[[#This Row],[Total Sales]]*10%</f>
        <v>150</v>
      </c>
      <c r="L96" s="5">
        <f>amazon_sales_data_20253[[#This Row],[Tax 10%]]+amazon_sales_data_20253[[#This Row],[Total Sales]]</f>
        <v>1650</v>
      </c>
      <c r="M96" s="5">
        <f>amazon_sales_data_20253[[#This Row],[Total Sales]]-amazon_sales_data_20253[[#This Row],[Tax 10%]]</f>
        <v>1350</v>
      </c>
      <c r="N96" s="1" t="s">
        <v>77</v>
      </c>
      <c r="O96" s="1" t="s">
        <v>17</v>
      </c>
      <c r="P96" s="1" t="s">
        <v>18</v>
      </c>
    </row>
    <row r="97" spans="3:16" x14ac:dyDescent="0.3">
      <c r="C97" s="1" t="s">
        <v>266</v>
      </c>
      <c r="D97" s="8">
        <v>45712</v>
      </c>
      <c r="E97" s="1" t="str">
        <f>TEXT(amazon_sales_data_20253[[#This Row],[Date]],"mmm")</f>
        <v>Feb</v>
      </c>
      <c r="F97" s="1" t="s">
        <v>68</v>
      </c>
      <c r="G97" s="1" t="s">
        <v>22</v>
      </c>
      <c r="H97" s="3">
        <v>800</v>
      </c>
      <c r="I97" s="1">
        <v>3</v>
      </c>
      <c r="J97" s="5">
        <v>2400</v>
      </c>
      <c r="K97" s="6">
        <f>amazon_sales_data_20253[[#This Row],[Total Sales]]*10%</f>
        <v>240</v>
      </c>
      <c r="L97" s="5">
        <f>amazon_sales_data_20253[[#This Row],[Tax 10%]]+amazon_sales_data_20253[[#This Row],[Total Sales]]</f>
        <v>2640</v>
      </c>
      <c r="M97" s="5">
        <f>amazon_sales_data_20253[[#This Row],[Total Sales]]-amazon_sales_data_20253[[#This Row],[Tax 10%]]</f>
        <v>2160</v>
      </c>
      <c r="N97" s="1" t="s">
        <v>51</v>
      </c>
      <c r="O97" s="1" t="s">
        <v>17</v>
      </c>
      <c r="P97" s="1" t="s">
        <v>25</v>
      </c>
    </row>
    <row r="98" spans="3:16" x14ac:dyDescent="0.3">
      <c r="C98" s="1" t="s">
        <v>166</v>
      </c>
      <c r="D98" s="8">
        <v>45713</v>
      </c>
      <c r="E98" s="1" t="str">
        <f>TEXT(amazon_sales_data_20253[[#This Row],[Date]],"mmm")</f>
        <v>Feb</v>
      </c>
      <c r="F98" s="1" t="s">
        <v>80</v>
      </c>
      <c r="G98" s="1" t="s">
        <v>74</v>
      </c>
      <c r="H98" s="3">
        <v>1200</v>
      </c>
      <c r="I98" s="1">
        <v>4</v>
      </c>
      <c r="J98" s="5">
        <v>4800</v>
      </c>
      <c r="K98" s="6">
        <f>amazon_sales_data_20253[[#This Row],[Total Sales]]*10%</f>
        <v>480</v>
      </c>
      <c r="L98" s="5">
        <f>amazon_sales_data_20253[[#This Row],[Tax 10%]]+amazon_sales_data_20253[[#This Row],[Total Sales]]</f>
        <v>5280</v>
      </c>
      <c r="M98" s="5">
        <f>amazon_sales_data_20253[[#This Row],[Total Sales]]-amazon_sales_data_20253[[#This Row],[Tax 10%]]</f>
        <v>4320</v>
      </c>
      <c r="N98" s="1" t="s">
        <v>54</v>
      </c>
      <c r="O98" s="1" t="s">
        <v>70</v>
      </c>
      <c r="P98" s="1" t="s">
        <v>25</v>
      </c>
    </row>
    <row r="99" spans="3:16" x14ac:dyDescent="0.3">
      <c r="C99" s="1" t="s">
        <v>188</v>
      </c>
      <c r="D99" s="8">
        <v>45713</v>
      </c>
      <c r="E99" s="1" t="str">
        <f>TEXT(amazon_sales_data_20253[[#This Row],[Date]],"mmm")</f>
        <v>Feb</v>
      </c>
      <c r="F99" s="1" t="s">
        <v>38</v>
      </c>
      <c r="G99" s="1" t="s">
        <v>22</v>
      </c>
      <c r="H99" s="3">
        <v>150</v>
      </c>
      <c r="I99" s="1">
        <v>5</v>
      </c>
      <c r="J99" s="5">
        <v>750</v>
      </c>
      <c r="K99" s="6">
        <f>amazon_sales_data_20253[[#This Row],[Total Sales]]*10%</f>
        <v>75</v>
      </c>
      <c r="L99" s="5">
        <f>amazon_sales_data_20253[[#This Row],[Tax 10%]]+amazon_sales_data_20253[[#This Row],[Total Sales]]</f>
        <v>825</v>
      </c>
      <c r="M99" s="5">
        <f>amazon_sales_data_20253[[#This Row],[Total Sales]]-amazon_sales_data_20253[[#This Row],[Tax 10%]]</f>
        <v>675</v>
      </c>
      <c r="N99" s="1" t="s">
        <v>34</v>
      </c>
      <c r="O99" s="1" t="s">
        <v>45</v>
      </c>
      <c r="P99" s="1" t="s">
        <v>18</v>
      </c>
    </row>
    <row r="100" spans="3:16" x14ac:dyDescent="0.3">
      <c r="C100" s="1" t="s">
        <v>272</v>
      </c>
      <c r="D100" s="8">
        <v>45713</v>
      </c>
      <c r="E100" s="1" t="str">
        <f>TEXT(amazon_sales_data_20253[[#This Row],[Date]],"mmm")</f>
        <v>Feb</v>
      </c>
      <c r="F100" s="1" t="s">
        <v>38</v>
      </c>
      <c r="G100" s="1" t="s">
        <v>22</v>
      </c>
      <c r="H100" s="3">
        <v>150</v>
      </c>
      <c r="I100" s="1">
        <v>5</v>
      </c>
      <c r="J100" s="5">
        <v>750</v>
      </c>
      <c r="K100" s="6">
        <f>amazon_sales_data_20253[[#This Row],[Total Sales]]*10%</f>
        <v>75</v>
      </c>
      <c r="L100" s="5">
        <f>amazon_sales_data_20253[[#This Row],[Tax 10%]]+amazon_sales_data_20253[[#This Row],[Total Sales]]</f>
        <v>825</v>
      </c>
      <c r="M100" s="5">
        <f>amazon_sales_data_20253[[#This Row],[Total Sales]]-amazon_sales_data_20253[[#This Row],[Tax 10%]]</f>
        <v>675</v>
      </c>
      <c r="N100" s="1" t="s">
        <v>54</v>
      </c>
      <c r="O100" s="1" t="s">
        <v>17</v>
      </c>
      <c r="P100" s="1" t="s">
        <v>25</v>
      </c>
    </row>
    <row r="101" spans="3:16" x14ac:dyDescent="0.3">
      <c r="C101" s="1" t="s">
        <v>78</v>
      </c>
      <c r="D101" s="8">
        <v>45714</v>
      </c>
      <c r="E101" s="1" t="str">
        <f>TEXT(amazon_sales_data_20253[[#This Row],[Date]],"mmm")</f>
        <v>Feb</v>
      </c>
      <c r="F101" s="1" t="s">
        <v>80</v>
      </c>
      <c r="G101" s="1" t="s">
        <v>74</v>
      </c>
      <c r="H101" s="3">
        <v>1200</v>
      </c>
      <c r="I101" s="1">
        <v>1</v>
      </c>
      <c r="J101" s="5">
        <v>1200</v>
      </c>
      <c r="K101" s="6">
        <f>amazon_sales_data_20253[[#This Row],[Total Sales]]*10%</f>
        <v>120</v>
      </c>
      <c r="L101" s="5">
        <f>amazon_sales_data_20253[[#This Row],[Tax 10%]]+amazon_sales_data_20253[[#This Row],[Total Sales]]</f>
        <v>1320</v>
      </c>
      <c r="M101" s="5">
        <f>amazon_sales_data_20253[[#This Row],[Total Sales]]-amazon_sales_data_20253[[#This Row],[Tax 10%]]</f>
        <v>1080</v>
      </c>
      <c r="N101" s="1" t="s">
        <v>54</v>
      </c>
      <c r="O101" s="1" t="s">
        <v>35</v>
      </c>
      <c r="P101" s="1" t="s">
        <v>18</v>
      </c>
    </row>
    <row r="102" spans="3:16" x14ac:dyDescent="0.3">
      <c r="C102" s="1" t="s">
        <v>174</v>
      </c>
      <c r="D102" s="8">
        <v>45714</v>
      </c>
      <c r="E102" s="1" t="str">
        <f>TEXT(amazon_sales_data_20253[[#This Row],[Date]],"mmm")</f>
        <v>Feb</v>
      </c>
      <c r="F102" s="1" t="s">
        <v>21</v>
      </c>
      <c r="G102" s="1" t="s">
        <v>22</v>
      </c>
      <c r="H102" s="3">
        <v>100</v>
      </c>
      <c r="I102" s="1">
        <v>2</v>
      </c>
      <c r="J102" s="5">
        <v>200</v>
      </c>
      <c r="K102" s="6">
        <f>amazon_sales_data_20253[[#This Row],[Total Sales]]*10%</f>
        <v>20</v>
      </c>
      <c r="L102" s="5">
        <f>amazon_sales_data_20253[[#This Row],[Tax 10%]]+amazon_sales_data_20253[[#This Row],[Total Sales]]</f>
        <v>220</v>
      </c>
      <c r="M102" s="5">
        <f>amazon_sales_data_20253[[#This Row],[Total Sales]]-amazon_sales_data_20253[[#This Row],[Tax 10%]]</f>
        <v>180</v>
      </c>
      <c r="N102" s="1" t="s">
        <v>54</v>
      </c>
      <c r="O102" s="1" t="s">
        <v>45</v>
      </c>
      <c r="P102" s="1" t="s">
        <v>25</v>
      </c>
    </row>
    <row r="103" spans="3:16" x14ac:dyDescent="0.3">
      <c r="C103" s="1" t="s">
        <v>181</v>
      </c>
      <c r="D103" s="8">
        <v>45714</v>
      </c>
      <c r="E103" s="1" t="str">
        <f>TEXT(amazon_sales_data_20253[[#This Row],[Date]],"mmm")</f>
        <v>Feb</v>
      </c>
      <c r="F103" s="1" t="s">
        <v>21</v>
      </c>
      <c r="G103" s="1" t="s">
        <v>22</v>
      </c>
      <c r="H103" s="3">
        <v>100</v>
      </c>
      <c r="I103" s="1">
        <v>3</v>
      </c>
      <c r="J103" s="5">
        <v>300</v>
      </c>
      <c r="K103" s="6">
        <f>amazon_sales_data_20253[[#This Row],[Total Sales]]*10%</f>
        <v>30</v>
      </c>
      <c r="L103" s="5">
        <f>amazon_sales_data_20253[[#This Row],[Tax 10%]]+amazon_sales_data_20253[[#This Row],[Total Sales]]</f>
        <v>330</v>
      </c>
      <c r="M103" s="5">
        <f>amazon_sales_data_20253[[#This Row],[Total Sales]]-amazon_sales_data_20253[[#This Row],[Tax 10%]]</f>
        <v>270</v>
      </c>
      <c r="N103" s="1" t="s">
        <v>106</v>
      </c>
      <c r="O103" s="1" t="s">
        <v>45</v>
      </c>
      <c r="P103" s="1" t="s">
        <v>18</v>
      </c>
    </row>
    <row r="104" spans="3:16" x14ac:dyDescent="0.3">
      <c r="C104" s="1" t="s">
        <v>236</v>
      </c>
      <c r="D104" s="8">
        <v>45714</v>
      </c>
      <c r="E104" s="1" t="str">
        <f>TEXT(amazon_sales_data_20253[[#This Row],[Date]],"mmm")</f>
        <v>Feb</v>
      </c>
      <c r="F104" s="1" t="s">
        <v>64</v>
      </c>
      <c r="G104" s="1" t="s">
        <v>41</v>
      </c>
      <c r="H104" s="3">
        <v>40</v>
      </c>
      <c r="I104" s="1">
        <v>5</v>
      </c>
      <c r="J104" s="5">
        <v>200</v>
      </c>
      <c r="K104" s="6">
        <f>amazon_sales_data_20253[[#This Row],[Total Sales]]*10%</f>
        <v>20</v>
      </c>
      <c r="L104" s="5">
        <f>amazon_sales_data_20253[[#This Row],[Tax 10%]]+amazon_sales_data_20253[[#This Row],[Total Sales]]</f>
        <v>220</v>
      </c>
      <c r="M104" s="5">
        <f>amazon_sales_data_20253[[#This Row],[Total Sales]]-amazon_sales_data_20253[[#This Row],[Tax 10%]]</f>
        <v>180</v>
      </c>
      <c r="N104" s="1" t="s">
        <v>16</v>
      </c>
      <c r="O104" s="1" t="s">
        <v>17</v>
      </c>
      <c r="P104" s="1" t="s">
        <v>25</v>
      </c>
    </row>
    <row r="105" spans="3:16" x14ac:dyDescent="0.3">
      <c r="C105" s="1" t="s">
        <v>238</v>
      </c>
      <c r="D105" s="8">
        <v>45714</v>
      </c>
      <c r="E105" s="1" t="str">
        <f>TEXT(amazon_sales_data_20253[[#This Row],[Date]],"mmm")</f>
        <v>Feb</v>
      </c>
      <c r="F105" s="1" t="s">
        <v>64</v>
      </c>
      <c r="G105" s="1" t="s">
        <v>41</v>
      </c>
      <c r="H105" s="3">
        <v>40</v>
      </c>
      <c r="I105" s="1">
        <v>2</v>
      </c>
      <c r="J105" s="5">
        <v>80</v>
      </c>
      <c r="K105" s="6">
        <f>amazon_sales_data_20253[[#This Row],[Total Sales]]*10%</f>
        <v>8</v>
      </c>
      <c r="L105" s="5">
        <f>amazon_sales_data_20253[[#This Row],[Tax 10%]]+amazon_sales_data_20253[[#This Row],[Total Sales]]</f>
        <v>88</v>
      </c>
      <c r="M105" s="5">
        <f>amazon_sales_data_20253[[#This Row],[Total Sales]]-amazon_sales_data_20253[[#This Row],[Tax 10%]]</f>
        <v>72</v>
      </c>
      <c r="N105" s="1" t="s">
        <v>106</v>
      </c>
      <c r="O105" s="1" t="s">
        <v>35</v>
      </c>
      <c r="P105" s="1" t="s">
        <v>25</v>
      </c>
    </row>
    <row r="106" spans="3:16" x14ac:dyDescent="0.3">
      <c r="C106" s="1" t="s">
        <v>221</v>
      </c>
      <c r="D106" s="8">
        <v>45715</v>
      </c>
      <c r="E106" s="1" t="str">
        <f>TEXT(amazon_sales_data_20253[[#This Row],[Date]],"mmm")</f>
        <v>Feb</v>
      </c>
      <c r="F106" s="1" t="s">
        <v>40</v>
      </c>
      <c r="G106" s="1" t="s">
        <v>41</v>
      </c>
      <c r="H106" s="3">
        <v>20</v>
      </c>
      <c r="I106" s="1">
        <v>1</v>
      </c>
      <c r="J106" s="5">
        <v>20</v>
      </c>
      <c r="K106" s="6">
        <f>amazon_sales_data_20253[[#This Row],[Total Sales]]*10%</f>
        <v>2</v>
      </c>
      <c r="L106" s="5">
        <f>amazon_sales_data_20253[[#This Row],[Tax 10%]]+amazon_sales_data_20253[[#This Row],[Total Sales]]</f>
        <v>22</v>
      </c>
      <c r="M106" s="5">
        <f>amazon_sales_data_20253[[#This Row],[Total Sales]]-amazon_sales_data_20253[[#This Row],[Tax 10%]]</f>
        <v>18</v>
      </c>
      <c r="N106" s="1" t="s">
        <v>16</v>
      </c>
      <c r="O106" s="1" t="s">
        <v>35</v>
      </c>
      <c r="P106" s="1" t="s">
        <v>46</v>
      </c>
    </row>
    <row r="107" spans="3:16" x14ac:dyDescent="0.3">
      <c r="C107" s="1" t="s">
        <v>251</v>
      </c>
      <c r="D107" s="8">
        <v>45715</v>
      </c>
      <c r="E107" s="1" t="str">
        <f>TEXT(amazon_sales_data_20253[[#This Row],[Date]],"mmm")</f>
        <v>Feb</v>
      </c>
      <c r="F107" s="1" t="s">
        <v>64</v>
      </c>
      <c r="G107" s="1" t="s">
        <v>41</v>
      </c>
      <c r="H107" s="3">
        <v>40</v>
      </c>
      <c r="I107" s="1">
        <v>2</v>
      </c>
      <c r="J107" s="5">
        <v>80</v>
      </c>
      <c r="K107" s="6">
        <f>amazon_sales_data_20253[[#This Row],[Total Sales]]*10%</f>
        <v>8</v>
      </c>
      <c r="L107" s="5">
        <f>amazon_sales_data_20253[[#This Row],[Tax 10%]]+amazon_sales_data_20253[[#This Row],[Total Sales]]</f>
        <v>88</v>
      </c>
      <c r="M107" s="5">
        <f>amazon_sales_data_20253[[#This Row],[Total Sales]]-amazon_sales_data_20253[[#This Row],[Tax 10%]]</f>
        <v>72</v>
      </c>
      <c r="N107" s="1" t="s">
        <v>85</v>
      </c>
      <c r="O107" s="1" t="s">
        <v>70</v>
      </c>
      <c r="P107" s="1" t="s">
        <v>18</v>
      </c>
    </row>
    <row r="108" spans="3:16" x14ac:dyDescent="0.3">
      <c r="C108" s="1" t="s">
        <v>316</v>
      </c>
      <c r="D108" s="8">
        <v>45715</v>
      </c>
      <c r="E108" s="1" t="str">
        <f>TEXT(amazon_sales_data_20253[[#This Row],[Date]],"mmm")</f>
        <v>Feb</v>
      </c>
      <c r="F108" s="1" t="s">
        <v>21</v>
      </c>
      <c r="G108" s="1" t="s">
        <v>22</v>
      </c>
      <c r="H108" s="3">
        <v>100</v>
      </c>
      <c r="I108" s="1">
        <v>2</v>
      </c>
      <c r="J108" s="5">
        <v>200</v>
      </c>
      <c r="K108" s="6">
        <f>amazon_sales_data_20253[[#This Row],[Total Sales]]*10%</f>
        <v>20</v>
      </c>
      <c r="L108" s="5">
        <f>amazon_sales_data_20253[[#This Row],[Tax 10%]]+amazon_sales_data_20253[[#This Row],[Total Sales]]</f>
        <v>220</v>
      </c>
      <c r="M108" s="5">
        <f>amazon_sales_data_20253[[#This Row],[Total Sales]]-amazon_sales_data_20253[[#This Row],[Tax 10%]]</f>
        <v>180</v>
      </c>
      <c r="N108" s="1" t="s">
        <v>44</v>
      </c>
      <c r="O108" s="1" t="s">
        <v>45</v>
      </c>
      <c r="P108" s="1" t="s">
        <v>46</v>
      </c>
    </row>
    <row r="109" spans="3:16" x14ac:dyDescent="0.3">
      <c r="C109" s="1" t="s">
        <v>183</v>
      </c>
      <c r="D109" s="8">
        <v>45716</v>
      </c>
      <c r="E109" s="1" t="str">
        <f>TEXT(amazon_sales_data_20253[[#This Row],[Date]],"mmm")</f>
        <v>Feb</v>
      </c>
      <c r="F109" s="1" t="s">
        <v>73</v>
      </c>
      <c r="G109" s="1" t="s">
        <v>74</v>
      </c>
      <c r="H109" s="3">
        <v>600</v>
      </c>
      <c r="I109" s="1">
        <v>4</v>
      </c>
      <c r="J109" s="5">
        <v>2400</v>
      </c>
      <c r="K109" s="6">
        <f>amazon_sales_data_20253[[#This Row],[Total Sales]]*10%</f>
        <v>240</v>
      </c>
      <c r="L109" s="5">
        <f>amazon_sales_data_20253[[#This Row],[Tax 10%]]+amazon_sales_data_20253[[#This Row],[Total Sales]]</f>
        <v>2640</v>
      </c>
      <c r="M109" s="5">
        <f>amazon_sales_data_20253[[#This Row],[Total Sales]]-amazon_sales_data_20253[[#This Row],[Tax 10%]]</f>
        <v>2160</v>
      </c>
      <c r="N109" s="1" t="s">
        <v>44</v>
      </c>
      <c r="O109" s="1" t="s">
        <v>70</v>
      </c>
      <c r="P109" s="1" t="s">
        <v>18</v>
      </c>
    </row>
    <row r="110" spans="3:16" x14ac:dyDescent="0.3">
      <c r="C110" s="1" t="s">
        <v>204</v>
      </c>
      <c r="D110" s="8">
        <v>45716</v>
      </c>
      <c r="E110" s="1" t="str">
        <f>TEXT(amazon_sales_data_20253[[#This Row],[Date]],"mmm")</f>
        <v>Feb</v>
      </c>
      <c r="F110" s="1" t="s">
        <v>49</v>
      </c>
      <c r="G110" s="1" t="s">
        <v>22</v>
      </c>
      <c r="H110" s="3">
        <v>500</v>
      </c>
      <c r="I110" s="1">
        <v>2</v>
      </c>
      <c r="J110" s="5">
        <v>1000</v>
      </c>
      <c r="K110" s="6">
        <f>amazon_sales_data_20253[[#This Row],[Total Sales]]*10%</f>
        <v>100</v>
      </c>
      <c r="L110" s="5">
        <f>amazon_sales_data_20253[[#This Row],[Tax 10%]]+amazon_sales_data_20253[[#This Row],[Total Sales]]</f>
        <v>1100</v>
      </c>
      <c r="M110" s="5">
        <f>amazon_sales_data_20253[[#This Row],[Total Sales]]-amazon_sales_data_20253[[#This Row],[Tax 10%]]</f>
        <v>900</v>
      </c>
      <c r="N110" s="1" t="s">
        <v>54</v>
      </c>
      <c r="O110" s="1" t="s">
        <v>45</v>
      </c>
      <c r="P110" s="1" t="s">
        <v>25</v>
      </c>
    </row>
    <row r="111" spans="3:16" x14ac:dyDescent="0.3">
      <c r="C111" s="1" t="s">
        <v>260</v>
      </c>
      <c r="D111" s="8">
        <v>45716</v>
      </c>
      <c r="E111" s="1" t="str">
        <f>TEXT(amazon_sales_data_20253[[#This Row],[Date]],"mmm")</f>
        <v>Feb</v>
      </c>
      <c r="F111" s="1" t="s">
        <v>38</v>
      </c>
      <c r="G111" s="1" t="s">
        <v>22</v>
      </c>
      <c r="H111" s="3">
        <v>150</v>
      </c>
      <c r="I111" s="1">
        <v>1</v>
      </c>
      <c r="J111" s="5">
        <v>150</v>
      </c>
      <c r="K111" s="6">
        <f>amazon_sales_data_20253[[#This Row],[Total Sales]]*10%</f>
        <v>15</v>
      </c>
      <c r="L111" s="5">
        <f>amazon_sales_data_20253[[#This Row],[Tax 10%]]+amazon_sales_data_20253[[#This Row],[Total Sales]]</f>
        <v>165</v>
      </c>
      <c r="M111" s="5">
        <f>amazon_sales_data_20253[[#This Row],[Total Sales]]-amazon_sales_data_20253[[#This Row],[Tax 10%]]</f>
        <v>135</v>
      </c>
      <c r="N111" s="1" t="s">
        <v>77</v>
      </c>
      <c r="O111" s="1" t="s">
        <v>70</v>
      </c>
      <c r="P111" s="1" t="s">
        <v>46</v>
      </c>
    </row>
    <row r="112" spans="3:16" x14ac:dyDescent="0.3">
      <c r="C112" s="1" t="s">
        <v>278</v>
      </c>
      <c r="D112" s="8">
        <v>45716</v>
      </c>
      <c r="E112" s="1" t="str">
        <f>TEXT(amazon_sales_data_20253[[#This Row],[Date]],"mmm")</f>
        <v>Feb</v>
      </c>
      <c r="F112" s="1" t="s">
        <v>68</v>
      </c>
      <c r="G112" s="1" t="s">
        <v>22</v>
      </c>
      <c r="H112" s="3">
        <v>800</v>
      </c>
      <c r="I112" s="1">
        <v>1</v>
      </c>
      <c r="J112" s="5">
        <v>800</v>
      </c>
      <c r="K112" s="6">
        <f>amazon_sales_data_20253[[#This Row],[Total Sales]]*10%</f>
        <v>80</v>
      </c>
      <c r="L112" s="5">
        <f>amazon_sales_data_20253[[#This Row],[Tax 10%]]+amazon_sales_data_20253[[#This Row],[Total Sales]]</f>
        <v>880</v>
      </c>
      <c r="M112" s="5">
        <f>amazon_sales_data_20253[[#This Row],[Total Sales]]-amazon_sales_data_20253[[#This Row],[Tax 10%]]</f>
        <v>720</v>
      </c>
      <c r="N112" s="1" t="s">
        <v>24</v>
      </c>
      <c r="O112" s="1" t="s">
        <v>70</v>
      </c>
      <c r="P112" s="1" t="s">
        <v>25</v>
      </c>
    </row>
    <row r="113" spans="3:16" x14ac:dyDescent="0.3">
      <c r="C113" s="1" t="s">
        <v>279</v>
      </c>
      <c r="D113" s="8">
        <v>45716</v>
      </c>
      <c r="E113" s="1" t="str">
        <f>TEXT(amazon_sales_data_20253[[#This Row],[Date]],"mmm")</f>
        <v>Feb</v>
      </c>
      <c r="F113" s="1" t="s">
        <v>38</v>
      </c>
      <c r="G113" s="1" t="s">
        <v>22</v>
      </c>
      <c r="H113" s="3">
        <v>150</v>
      </c>
      <c r="I113" s="1">
        <v>2</v>
      </c>
      <c r="J113" s="5">
        <v>300</v>
      </c>
      <c r="K113" s="6">
        <f>amazon_sales_data_20253[[#This Row],[Total Sales]]*10%</f>
        <v>30</v>
      </c>
      <c r="L113" s="5">
        <f>amazon_sales_data_20253[[#This Row],[Tax 10%]]+amazon_sales_data_20253[[#This Row],[Total Sales]]</f>
        <v>330</v>
      </c>
      <c r="M113" s="5">
        <f>amazon_sales_data_20253[[#This Row],[Total Sales]]-amazon_sales_data_20253[[#This Row],[Tax 10%]]</f>
        <v>270</v>
      </c>
      <c r="N113" s="1" t="s">
        <v>44</v>
      </c>
      <c r="O113" s="1" t="s">
        <v>45</v>
      </c>
      <c r="P113" s="1" t="s">
        <v>46</v>
      </c>
    </row>
    <row r="114" spans="3:16" x14ac:dyDescent="0.3">
      <c r="C114" s="1" t="s">
        <v>281</v>
      </c>
      <c r="D114" s="8">
        <v>45716</v>
      </c>
      <c r="E114" s="1" t="str">
        <f>TEXT(amazon_sales_data_20253[[#This Row],[Date]],"mmm")</f>
        <v>Feb</v>
      </c>
      <c r="F114" s="1" t="s">
        <v>80</v>
      </c>
      <c r="G114" s="1" t="s">
        <v>74</v>
      </c>
      <c r="H114" s="3">
        <v>1200</v>
      </c>
      <c r="I114" s="1">
        <v>1</v>
      </c>
      <c r="J114" s="5">
        <v>1200</v>
      </c>
      <c r="K114" s="6">
        <f>amazon_sales_data_20253[[#This Row],[Total Sales]]*10%</f>
        <v>120</v>
      </c>
      <c r="L114" s="5">
        <f>amazon_sales_data_20253[[#This Row],[Tax 10%]]+amazon_sales_data_20253[[#This Row],[Total Sales]]</f>
        <v>1320</v>
      </c>
      <c r="M114" s="5">
        <f>amazon_sales_data_20253[[#This Row],[Total Sales]]-amazon_sales_data_20253[[#This Row],[Tax 10%]]</f>
        <v>1080</v>
      </c>
      <c r="N114" s="1" t="s">
        <v>77</v>
      </c>
      <c r="O114" s="1" t="s">
        <v>45</v>
      </c>
      <c r="P114" s="1" t="s">
        <v>46</v>
      </c>
    </row>
    <row r="115" spans="3:16" x14ac:dyDescent="0.3">
      <c r="C115" s="1" t="s">
        <v>301</v>
      </c>
      <c r="D115" s="8">
        <v>45716</v>
      </c>
      <c r="E115" s="1" t="str">
        <f>TEXT(amazon_sales_data_20253[[#This Row],[Date]],"mmm")</f>
        <v>Feb</v>
      </c>
      <c r="F115" s="1" t="s">
        <v>64</v>
      </c>
      <c r="G115" s="1" t="s">
        <v>41</v>
      </c>
      <c r="H115" s="3">
        <v>40</v>
      </c>
      <c r="I115" s="1">
        <v>4</v>
      </c>
      <c r="J115" s="5">
        <v>160</v>
      </c>
      <c r="K115" s="6">
        <f>amazon_sales_data_20253[[#This Row],[Total Sales]]*10%</f>
        <v>16</v>
      </c>
      <c r="L115" s="5">
        <f>amazon_sales_data_20253[[#This Row],[Tax 10%]]+amazon_sales_data_20253[[#This Row],[Total Sales]]</f>
        <v>176</v>
      </c>
      <c r="M115" s="5">
        <f>amazon_sales_data_20253[[#This Row],[Total Sales]]-amazon_sales_data_20253[[#This Row],[Tax 10%]]</f>
        <v>144</v>
      </c>
      <c r="N115" s="1" t="s">
        <v>77</v>
      </c>
      <c r="O115" s="1" t="s">
        <v>30</v>
      </c>
      <c r="P115" s="1" t="s">
        <v>25</v>
      </c>
    </row>
    <row r="116" spans="3:16" x14ac:dyDescent="0.3">
      <c r="C116" s="1" t="s">
        <v>333</v>
      </c>
      <c r="D116" s="8">
        <v>45716</v>
      </c>
      <c r="E116" s="1" t="str">
        <f>TEXT(amazon_sales_data_20253[[#This Row],[Date]],"mmm")</f>
        <v>Feb</v>
      </c>
      <c r="F116" s="1" t="s">
        <v>73</v>
      </c>
      <c r="G116" s="1" t="s">
        <v>74</v>
      </c>
      <c r="H116" s="3">
        <v>600</v>
      </c>
      <c r="I116" s="1">
        <v>2</v>
      </c>
      <c r="J116" s="5">
        <v>1200</v>
      </c>
      <c r="K116" s="6">
        <f>amazon_sales_data_20253[[#This Row],[Total Sales]]*10%</f>
        <v>120</v>
      </c>
      <c r="L116" s="5">
        <f>amazon_sales_data_20253[[#This Row],[Tax 10%]]+amazon_sales_data_20253[[#This Row],[Total Sales]]</f>
        <v>1320</v>
      </c>
      <c r="M116" s="5">
        <f>amazon_sales_data_20253[[#This Row],[Total Sales]]-amazon_sales_data_20253[[#This Row],[Tax 10%]]</f>
        <v>1080</v>
      </c>
      <c r="N116" s="1" t="s">
        <v>106</v>
      </c>
      <c r="O116" s="1" t="s">
        <v>70</v>
      </c>
      <c r="P116" s="1" t="s">
        <v>18</v>
      </c>
    </row>
    <row r="117" spans="3:16" x14ac:dyDescent="0.3">
      <c r="C117" s="1" t="s">
        <v>66</v>
      </c>
      <c r="D117" s="8">
        <v>45717</v>
      </c>
      <c r="E117" s="1" t="str">
        <f>TEXT(amazon_sales_data_20253[[#This Row],[Date]],"mmm")</f>
        <v>Mar</v>
      </c>
      <c r="F117" s="1" t="s">
        <v>68</v>
      </c>
      <c r="G117" s="1" t="s">
        <v>22</v>
      </c>
      <c r="H117" s="3">
        <v>800</v>
      </c>
      <c r="I117" s="1">
        <v>2</v>
      </c>
      <c r="J117" s="5">
        <v>1600</v>
      </c>
      <c r="K117" s="6">
        <f>amazon_sales_data_20253[[#This Row],[Total Sales]]*10%</f>
        <v>160</v>
      </c>
      <c r="L117" s="5">
        <f>amazon_sales_data_20253[[#This Row],[Tax 10%]]+amazon_sales_data_20253[[#This Row],[Total Sales]]</f>
        <v>1760</v>
      </c>
      <c r="M117" s="5">
        <f>amazon_sales_data_20253[[#This Row],[Total Sales]]-amazon_sales_data_20253[[#This Row],[Tax 10%]]</f>
        <v>1440</v>
      </c>
      <c r="N117" s="1" t="s">
        <v>24</v>
      </c>
      <c r="O117" s="1" t="s">
        <v>70</v>
      </c>
      <c r="P117" s="1" t="s">
        <v>25</v>
      </c>
    </row>
    <row r="118" spans="3:16" x14ac:dyDescent="0.3">
      <c r="C118" s="1" t="s">
        <v>262</v>
      </c>
      <c r="D118" s="8">
        <v>45717</v>
      </c>
      <c r="E118" s="1" t="str">
        <f>TEXT(amazon_sales_data_20253[[#This Row],[Date]],"mmm")</f>
        <v>Mar</v>
      </c>
      <c r="F118" s="1" t="s">
        <v>21</v>
      </c>
      <c r="G118" s="1" t="s">
        <v>22</v>
      </c>
      <c r="H118" s="3">
        <v>100</v>
      </c>
      <c r="I118" s="1">
        <v>2</v>
      </c>
      <c r="J118" s="5">
        <v>200</v>
      </c>
      <c r="K118" s="6">
        <f>amazon_sales_data_20253[[#This Row],[Total Sales]]*10%</f>
        <v>20</v>
      </c>
      <c r="L118" s="5">
        <f>amazon_sales_data_20253[[#This Row],[Tax 10%]]+amazon_sales_data_20253[[#This Row],[Total Sales]]</f>
        <v>220</v>
      </c>
      <c r="M118" s="5">
        <f>amazon_sales_data_20253[[#This Row],[Total Sales]]-amazon_sales_data_20253[[#This Row],[Tax 10%]]</f>
        <v>180</v>
      </c>
      <c r="N118" s="1" t="s">
        <v>29</v>
      </c>
      <c r="O118" s="1" t="s">
        <v>17</v>
      </c>
      <c r="P118" s="1" t="s">
        <v>46</v>
      </c>
    </row>
    <row r="119" spans="3:16" x14ac:dyDescent="0.3">
      <c r="C119" s="1" t="s">
        <v>47</v>
      </c>
      <c r="D119" s="8">
        <v>45718</v>
      </c>
      <c r="E119" s="1" t="str">
        <f>TEXT(amazon_sales_data_20253[[#This Row],[Date]],"mmm")</f>
        <v>Mar</v>
      </c>
      <c r="F119" s="1" t="s">
        <v>49</v>
      </c>
      <c r="G119" s="1" t="s">
        <v>22</v>
      </c>
      <c r="H119" s="3">
        <v>500</v>
      </c>
      <c r="I119" s="1">
        <v>1</v>
      </c>
      <c r="J119" s="5">
        <v>500</v>
      </c>
      <c r="K119" s="6">
        <f>amazon_sales_data_20253[[#This Row],[Total Sales]]*10%</f>
        <v>50</v>
      </c>
      <c r="L119" s="5">
        <f>amazon_sales_data_20253[[#This Row],[Tax 10%]]+amazon_sales_data_20253[[#This Row],[Total Sales]]</f>
        <v>550</v>
      </c>
      <c r="M119" s="5">
        <f>amazon_sales_data_20253[[#This Row],[Total Sales]]-amazon_sales_data_20253[[#This Row],[Tax 10%]]</f>
        <v>450</v>
      </c>
      <c r="N119" s="1" t="s">
        <v>51</v>
      </c>
      <c r="O119" s="1" t="s">
        <v>45</v>
      </c>
      <c r="P119" s="1" t="s">
        <v>46</v>
      </c>
    </row>
    <row r="120" spans="3:16" x14ac:dyDescent="0.3">
      <c r="C120" s="1" t="s">
        <v>98</v>
      </c>
      <c r="D120" s="8">
        <v>45718</v>
      </c>
      <c r="E120" s="1" t="str">
        <f>TEXT(amazon_sales_data_20253[[#This Row],[Date]],"mmm")</f>
        <v>Mar</v>
      </c>
      <c r="F120" s="1" t="s">
        <v>59</v>
      </c>
      <c r="G120" s="1" t="s">
        <v>60</v>
      </c>
      <c r="H120" s="3">
        <v>15</v>
      </c>
      <c r="I120" s="1">
        <v>5</v>
      </c>
      <c r="J120" s="5">
        <v>75</v>
      </c>
      <c r="K120" s="6">
        <f>amazon_sales_data_20253[[#This Row],[Total Sales]]*10%</f>
        <v>7.5</v>
      </c>
      <c r="L120" s="5">
        <f>amazon_sales_data_20253[[#This Row],[Tax 10%]]+amazon_sales_data_20253[[#This Row],[Total Sales]]</f>
        <v>82.5</v>
      </c>
      <c r="M120" s="5">
        <f>amazon_sales_data_20253[[#This Row],[Total Sales]]-amazon_sales_data_20253[[#This Row],[Tax 10%]]</f>
        <v>67.5</v>
      </c>
      <c r="N120" s="1" t="s">
        <v>77</v>
      </c>
      <c r="O120" s="1" t="s">
        <v>30</v>
      </c>
      <c r="P120" s="1" t="s">
        <v>46</v>
      </c>
    </row>
    <row r="121" spans="3:16" x14ac:dyDescent="0.3">
      <c r="C121" s="1" t="s">
        <v>123</v>
      </c>
      <c r="D121" s="8">
        <v>45718</v>
      </c>
      <c r="E121" s="1" t="str">
        <f>TEXT(amazon_sales_data_20253[[#This Row],[Date]],"mmm")</f>
        <v>Mar</v>
      </c>
      <c r="F121" s="1" t="s">
        <v>68</v>
      </c>
      <c r="G121" s="1" t="s">
        <v>22</v>
      </c>
      <c r="H121" s="3">
        <v>800</v>
      </c>
      <c r="I121" s="1">
        <v>2</v>
      </c>
      <c r="J121" s="5">
        <v>1600</v>
      </c>
      <c r="K121" s="6">
        <f>amazon_sales_data_20253[[#This Row],[Total Sales]]*10%</f>
        <v>160</v>
      </c>
      <c r="L121" s="5">
        <f>amazon_sales_data_20253[[#This Row],[Tax 10%]]+amazon_sales_data_20253[[#This Row],[Total Sales]]</f>
        <v>1760</v>
      </c>
      <c r="M121" s="5">
        <f>amazon_sales_data_20253[[#This Row],[Total Sales]]-amazon_sales_data_20253[[#This Row],[Tax 10%]]</f>
        <v>1440</v>
      </c>
      <c r="N121" s="1" t="s">
        <v>24</v>
      </c>
      <c r="O121" s="1" t="s">
        <v>45</v>
      </c>
      <c r="P121" s="1" t="s">
        <v>46</v>
      </c>
    </row>
    <row r="122" spans="3:16" x14ac:dyDescent="0.3">
      <c r="C122" s="1" t="s">
        <v>296</v>
      </c>
      <c r="D122" s="8">
        <v>45718</v>
      </c>
      <c r="E122" s="1" t="str">
        <f>TEXT(amazon_sales_data_20253[[#This Row],[Date]],"mmm")</f>
        <v>Mar</v>
      </c>
      <c r="F122" s="1" t="s">
        <v>73</v>
      </c>
      <c r="G122" s="1" t="s">
        <v>74</v>
      </c>
      <c r="H122" s="3">
        <v>600</v>
      </c>
      <c r="I122" s="1">
        <v>4</v>
      </c>
      <c r="J122" s="5">
        <v>2400</v>
      </c>
      <c r="K122" s="6">
        <f>amazon_sales_data_20253[[#This Row],[Total Sales]]*10%</f>
        <v>240</v>
      </c>
      <c r="L122" s="5">
        <f>amazon_sales_data_20253[[#This Row],[Tax 10%]]+amazon_sales_data_20253[[#This Row],[Total Sales]]</f>
        <v>2640</v>
      </c>
      <c r="M122" s="5">
        <f>amazon_sales_data_20253[[#This Row],[Total Sales]]-amazon_sales_data_20253[[#This Row],[Tax 10%]]</f>
        <v>2160</v>
      </c>
      <c r="N122" s="1" t="s">
        <v>16</v>
      </c>
      <c r="O122" s="1" t="s">
        <v>45</v>
      </c>
      <c r="P122" s="1" t="s">
        <v>46</v>
      </c>
    </row>
    <row r="123" spans="3:16" x14ac:dyDescent="0.3">
      <c r="C123" s="1" t="s">
        <v>290</v>
      </c>
      <c r="D123" s="8">
        <v>45719</v>
      </c>
      <c r="E123" s="1" t="str">
        <f>TEXT(amazon_sales_data_20253[[#This Row],[Date]],"mmm")</f>
        <v>Mar</v>
      </c>
      <c r="F123" s="1" t="s">
        <v>13</v>
      </c>
      <c r="G123" s="1" t="s">
        <v>14</v>
      </c>
      <c r="H123" s="3">
        <v>60</v>
      </c>
      <c r="I123" s="1">
        <v>2</v>
      </c>
      <c r="J123" s="5">
        <v>120</v>
      </c>
      <c r="K123" s="6">
        <f>amazon_sales_data_20253[[#This Row],[Total Sales]]*10%</f>
        <v>12</v>
      </c>
      <c r="L123" s="5">
        <f>amazon_sales_data_20253[[#This Row],[Tax 10%]]+amazon_sales_data_20253[[#This Row],[Total Sales]]</f>
        <v>132</v>
      </c>
      <c r="M123" s="5">
        <f>amazon_sales_data_20253[[#This Row],[Total Sales]]-amazon_sales_data_20253[[#This Row],[Tax 10%]]</f>
        <v>108</v>
      </c>
      <c r="N123" s="1" t="s">
        <v>85</v>
      </c>
      <c r="O123" s="1" t="s">
        <v>17</v>
      </c>
      <c r="P123" s="1" t="s">
        <v>18</v>
      </c>
    </row>
    <row r="124" spans="3:16" x14ac:dyDescent="0.3">
      <c r="C124" s="1" t="s">
        <v>71</v>
      </c>
      <c r="D124" s="8">
        <v>45720</v>
      </c>
      <c r="E124" s="1" t="str">
        <f>TEXT(amazon_sales_data_20253[[#This Row],[Date]],"mmm")</f>
        <v>Mar</v>
      </c>
      <c r="F124" s="1" t="s">
        <v>73</v>
      </c>
      <c r="G124" s="1" t="s">
        <v>74</v>
      </c>
      <c r="H124" s="3">
        <v>600</v>
      </c>
      <c r="I124" s="1">
        <v>3</v>
      </c>
      <c r="J124" s="5">
        <v>1800</v>
      </c>
      <c r="K124" s="6">
        <f>amazon_sales_data_20253[[#This Row],[Total Sales]]*10%</f>
        <v>180</v>
      </c>
      <c r="L124" s="5">
        <f>amazon_sales_data_20253[[#This Row],[Tax 10%]]+amazon_sales_data_20253[[#This Row],[Total Sales]]</f>
        <v>1980</v>
      </c>
      <c r="M124" s="5">
        <f>amazon_sales_data_20253[[#This Row],[Total Sales]]-amazon_sales_data_20253[[#This Row],[Tax 10%]]</f>
        <v>1620</v>
      </c>
      <c r="N124" s="1" t="s">
        <v>51</v>
      </c>
      <c r="O124" s="1" t="s">
        <v>35</v>
      </c>
      <c r="P124" s="1" t="s">
        <v>18</v>
      </c>
    </row>
    <row r="125" spans="3:16" x14ac:dyDescent="0.3">
      <c r="C125" s="1" t="s">
        <v>289</v>
      </c>
      <c r="D125" s="8">
        <v>45720</v>
      </c>
      <c r="E125" s="1" t="str">
        <f>TEXT(amazon_sales_data_20253[[#This Row],[Date]],"mmm")</f>
        <v>Mar</v>
      </c>
      <c r="F125" s="1" t="s">
        <v>80</v>
      </c>
      <c r="G125" s="1" t="s">
        <v>74</v>
      </c>
      <c r="H125" s="3">
        <v>1200</v>
      </c>
      <c r="I125" s="1">
        <v>3</v>
      </c>
      <c r="J125" s="5">
        <v>3600</v>
      </c>
      <c r="K125" s="6">
        <f>amazon_sales_data_20253[[#This Row],[Total Sales]]*10%</f>
        <v>360</v>
      </c>
      <c r="L125" s="5">
        <f>amazon_sales_data_20253[[#This Row],[Tax 10%]]+amazon_sales_data_20253[[#This Row],[Total Sales]]</f>
        <v>3960</v>
      </c>
      <c r="M125" s="5">
        <f>amazon_sales_data_20253[[#This Row],[Total Sales]]-amazon_sales_data_20253[[#This Row],[Tax 10%]]</f>
        <v>3240</v>
      </c>
      <c r="N125" s="1" t="s">
        <v>54</v>
      </c>
      <c r="O125" s="1" t="s">
        <v>70</v>
      </c>
      <c r="P125" s="1" t="s">
        <v>46</v>
      </c>
    </row>
    <row r="126" spans="3:16" x14ac:dyDescent="0.3">
      <c r="C126" s="1" t="s">
        <v>306</v>
      </c>
      <c r="D126" s="8">
        <v>45720</v>
      </c>
      <c r="E126" s="1" t="str">
        <f>TEXT(amazon_sales_data_20253[[#This Row],[Date]],"mmm")</f>
        <v>Mar</v>
      </c>
      <c r="F126" s="1" t="s">
        <v>21</v>
      </c>
      <c r="G126" s="1" t="s">
        <v>22</v>
      </c>
      <c r="H126" s="3">
        <v>100</v>
      </c>
      <c r="I126" s="1">
        <v>5</v>
      </c>
      <c r="J126" s="5">
        <v>500</v>
      </c>
      <c r="K126" s="6">
        <f>amazon_sales_data_20253[[#This Row],[Total Sales]]*10%</f>
        <v>50</v>
      </c>
      <c r="L126" s="5">
        <f>amazon_sales_data_20253[[#This Row],[Tax 10%]]+amazon_sales_data_20253[[#This Row],[Total Sales]]</f>
        <v>550</v>
      </c>
      <c r="M126" s="5">
        <f>amazon_sales_data_20253[[#This Row],[Total Sales]]-amazon_sales_data_20253[[#This Row],[Tax 10%]]</f>
        <v>450</v>
      </c>
      <c r="N126" s="1" t="s">
        <v>77</v>
      </c>
      <c r="O126" s="1" t="s">
        <v>17</v>
      </c>
      <c r="P126" s="1" t="s">
        <v>25</v>
      </c>
    </row>
    <row r="127" spans="3:16" x14ac:dyDescent="0.3">
      <c r="C127" s="1" t="s">
        <v>338</v>
      </c>
      <c r="D127" s="8">
        <v>45721</v>
      </c>
      <c r="E127" s="1" t="str">
        <f>TEXT(amazon_sales_data_20253[[#This Row],[Date]],"mmm")</f>
        <v>Mar</v>
      </c>
      <c r="F127" s="1" t="s">
        <v>13</v>
      </c>
      <c r="G127" s="1" t="s">
        <v>14</v>
      </c>
      <c r="H127" s="3">
        <v>60</v>
      </c>
      <c r="I127" s="1">
        <v>4</v>
      </c>
      <c r="J127" s="5">
        <v>240</v>
      </c>
      <c r="K127" s="6">
        <f>amazon_sales_data_20253[[#This Row],[Total Sales]]*10%</f>
        <v>24</v>
      </c>
      <c r="L127" s="5">
        <f>amazon_sales_data_20253[[#This Row],[Tax 10%]]+amazon_sales_data_20253[[#This Row],[Total Sales]]</f>
        <v>264</v>
      </c>
      <c r="M127" s="5">
        <f>amazon_sales_data_20253[[#This Row],[Total Sales]]-amazon_sales_data_20253[[#This Row],[Tax 10%]]</f>
        <v>216</v>
      </c>
      <c r="N127" s="1" t="s">
        <v>106</v>
      </c>
      <c r="O127" s="1" t="s">
        <v>30</v>
      </c>
      <c r="P127" s="1" t="s">
        <v>46</v>
      </c>
    </row>
    <row r="128" spans="3:16" x14ac:dyDescent="0.3">
      <c r="C128" s="1" t="s">
        <v>349</v>
      </c>
      <c r="D128" s="8">
        <v>45721</v>
      </c>
      <c r="E128" s="1" t="str">
        <f>TEXT(amazon_sales_data_20253[[#This Row],[Date]],"mmm")</f>
        <v>Mar</v>
      </c>
      <c r="F128" s="1" t="s">
        <v>49</v>
      </c>
      <c r="G128" s="1" t="s">
        <v>22</v>
      </c>
      <c r="H128" s="3">
        <v>500</v>
      </c>
      <c r="I128" s="1">
        <v>5</v>
      </c>
      <c r="J128" s="5">
        <v>2500</v>
      </c>
      <c r="K128" s="6">
        <f>amazon_sales_data_20253[[#This Row],[Total Sales]]*10%</f>
        <v>250</v>
      </c>
      <c r="L128" s="5">
        <f>amazon_sales_data_20253[[#This Row],[Tax 10%]]+amazon_sales_data_20253[[#This Row],[Total Sales]]</f>
        <v>2750</v>
      </c>
      <c r="M128" s="5">
        <f>amazon_sales_data_20253[[#This Row],[Total Sales]]-amazon_sales_data_20253[[#This Row],[Tax 10%]]</f>
        <v>2250</v>
      </c>
      <c r="N128" s="1" t="s">
        <v>54</v>
      </c>
      <c r="O128" s="1" t="s">
        <v>45</v>
      </c>
      <c r="P128" s="1" t="s">
        <v>46</v>
      </c>
    </row>
    <row r="129" spans="3:16" x14ac:dyDescent="0.3">
      <c r="C129" s="1" t="s">
        <v>356</v>
      </c>
      <c r="D129" s="8">
        <v>45721</v>
      </c>
      <c r="E129" s="1" t="str">
        <f>TEXT(amazon_sales_data_20253[[#This Row],[Date]],"mmm")</f>
        <v>Mar</v>
      </c>
      <c r="F129" s="1" t="s">
        <v>13</v>
      </c>
      <c r="G129" s="1" t="s">
        <v>14</v>
      </c>
      <c r="H129" s="3">
        <v>60</v>
      </c>
      <c r="I129" s="1">
        <v>2</v>
      </c>
      <c r="J129" s="5">
        <v>120</v>
      </c>
      <c r="K129" s="6">
        <f>amazon_sales_data_20253[[#This Row],[Total Sales]]*10%</f>
        <v>12</v>
      </c>
      <c r="L129" s="5">
        <f>amazon_sales_data_20253[[#This Row],[Tax 10%]]+amazon_sales_data_20253[[#This Row],[Total Sales]]</f>
        <v>132</v>
      </c>
      <c r="M129" s="5">
        <f>amazon_sales_data_20253[[#This Row],[Total Sales]]-amazon_sales_data_20253[[#This Row],[Tax 10%]]</f>
        <v>108</v>
      </c>
      <c r="N129" s="1" t="s">
        <v>44</v>
      </c>
      <c r="O129" s="1" t="s">
        <v>30</v>
      </c>
      <c r="P129" s="1" t="s">
        <v>46</v>
      </c>
    </row>
    <row r="130" spans="3:16" x14ac:dyDescent="0.3">
      <c r="C130" s="1" t="s">
        <v>361</v>
      </c>
      <c r="D130" s="8">
        <v>45721</v>
      </c>
      <c r="E130" s="1" t="str">
        <f>TEXT(amazon_sales_data_20253[[#This Row],[Date]],"mmm")</f>
        <v>Mar</v>
      </c>
      <c r="F130" s="1" t="s">
        <v>40</v>
      </c>
      <c r="G130" s="1" t="s">
        <v>41</v>
      </c>
      <c r="H130" s="3">
        <v>20</v>
      </c>
      <c r="I130" s="1">
        <v>2</v>
      </c>
      <c r="J130" s="5">
        <v>40</v>
      </c>
      <c r="K130" s="6">
        <f>amazon_sales_data_20253[[#This Row],[Total Sales]]*10%</f>
        <v>4</v>
      </c>
      <c r="L130" s="5">
        <f>amazon_sales_data_20253[[#This Row],[Tax 10%]]+amazon_sales_data_20253[[#This Row],[Total Sales]]</f>
        <v>44</v>
      </c>
      <c r="M130" s="5">
        <f>amazon_sales_data_20253[[#This Row],[Total Sales]]-amazon_sales_data_20253[[#This Row],[Tax 10%]]</f>
        <v>36</v>
      </c>
      <c r="N130" s="1" t="s">
        <v>29</v>
      </c>
      <c r="O130" s="1" t="s">
        <v>17</v>
      </c>
      <c r="P130" s="1" t="s">
        <v>18</v>
      </c>
    </row>
    <row r="131" spans="3:16" x14ac:dyDescent="0.3">
      <c r="C131" s="1" t="s">
        <v>133</v>
      </c>
      <c r="D131" s="8">
        <v>45722</v>
      </c>
      <c r="E131" s="1" t="str">
        <f>TEXT(amazon_sales_data_20253[[#This Row],[Date]],"mmm")</f>
        <v>Mar</v>
      </c>
      <c r="F131" s="1" t="s">
        <v>13</v>
      </c>
      <c r="G131" s="1" t="s">
        <v>14</v>
      </c>
      <c r="H131" s="3">
        <v>60</v>
      </c>
      <c r="I131" s="1">
        <v>2</v>
      </c>
      <c r="J131" s="5">
        <v>120</v>
      </c>
      <c r="K131" s="6">
        <f>amazon_sales_data_20253[[#This Row],[Total Sales]]*10%</f>
        <v>12</v>
      </c>
      <c r="L131" s="5">
        <f>amazon_sales_data_20253[[#This Row],[Tax 10%]]+amazon_sales_data_20253[[#This Row],[Total Sales]]</f>
        <v>132</v>
      </c>
      <c r="M131" s="5">
        <f>amazon_sales_data_20253[[#This Row],[Total Sales]]-amazon_sales_data_20253[[#This Row],[Tax 10%]]</f>
        <v>108</v>
      </c>
      <c r="N131" s="1" t="s">
        <v>44</v>
      </c>
      <c r="O131" s="1" t="s">
        <v>17</v>
      </c>
      <c r="P131" s="1" t="s">
        <v>18</v>
      </c>
    </row>
    <row r="132" spans="3:16" x14ac:dyDescent="0.3">
      <c r="C132" s="1" t="s">
        <v>195</v>
      </c>
      <c r="D132" s="8">
        <v>45722</v>
      </c>
      <c r="E132" s="1" t="str">
        <f>TEXT(amazon_sales_data_20253[[#This Row],[Date]],"mmm")</f>
        <v>Mar</v>
      </c>
      <c r="F132" s="1" t="s">
        <v>80</v>
      </c>
      <c r="G132" s="1" t="s">
        <v>74</v>
      </c>
      <c r="H132" s="3">
        <v>1200</v>
      </c>
      <c r="I132" s="1">
        <v>5</v>
      </c>
      <c r="J132" s="5">
        <v>6000</v>
      </c>
      <c r="K132" s="6">
        <f>amazon_sales_data_20253[[#This Row],[Total Sales]]*10%</f>
        <v>600</v>
      </c>
      <c r="L132" s="5">
        <f>amazon_sales_data_20253[[#This Row],[Tax 10%]]+amazon_sales_data_20253[[#This Row],[Total Sales]]</f>
        <v>6600</v>
      </c>
      <c r="M132" s="5">
        <f>amazon_sales_data_20253[[#This Row],[Total Sales]]-amazon_sales_data_20253[[#This Row],[Tax 10%]]</f>
        <v>5400</v>
      </c>
      <c r="N132" s="1" t="s">
        <v>29</v>
      </c>
      <c r="O132" s="1" t="s">
        <v>45</v>
      </c>
      <c r="P132" s="1" t="s">
        <v>18</v>
      </c>
    </row>
    <row r="133" spans="3:16" x14ac:dyDescent="0.3">
      <c r="C133" s="1" t="s">
        <v>215</v>
      </c>
      <c r="D133" s="8">
        <v>45722</v>
      </c>
      <c r="E133" s="1" t="str">
        <f>TEXT(amazon_sales_data_20253[[#This Row],[Date]],"mmm")</f>
        <v>Mar</v>
      </c>
      <c r="F133" s="1" t="s">
        <v>73</v>
      </c>
      <c r="G133" s="1" t="s">
        <v>74</v>
      </c>
      <c r="H133" s="3">
        <v>600</v>
      </c>
      <c r="I133" s="1">
        <v>2</v>
      </c>
      <c r="J133" s="5">
        <v>1200</v>
      </c>
      <c r="K133" s="6">
        <f>amazon_sales_data_20253[[#This Row],[Total Sales]]*10%</f>
        <v>120</v>
      </c>
      <c r="L133" s="5">
        <f>amazon_sales_data_20253[[#This Row],[Tax 10%]]+amazon_sales_data_20253[[#This Row],[Total Sales]]</f>
        <v>1320</v>
      </c>
      <c r="M133" s="5">
        <f>amazon_sales_data_20253[[#This Row],[Total Sales]]-amazon_sales_data_20253[[#This Row],[Tax 10%]]</f>
        <v>1080</v>
      </c>
      <c r="N133" s="1" t="s">
        <v>34</v>
      </c>
      <c r="O133" s="1" t="s">
        <v>70</v>
      </c>
      <c r="P133" s="1" t="s">
        <v>18</v>
      </c>
    </row>
    <row r="134" spans="3:16" x14ac:dyDescent="0.3">
      <c r="C134" s="1" t="s">
        <v>277</v>
      </c>
      <c r="D134" s="8">
        <v>45722</v>
      </c>
      <c r="E134" s="1" t="str">
        <f>TEXT(amazon_sales_data_20253[[#This Row],[Date]],"mmm")</f>
        <v>Mar</v>
      </c>
      <c r="F134" s="1" t="s">
        <v>80</v>
      </c>
      <c r="G134" s="1" t="s">
        <v>74</v>
      </c>
      <c r="H134" s="3">
        <v>1200</v>
      </c>
      <c r="I134" s="1">
        <v>2</v>
      </c>
      <c r="J134" s="5">
        <v>2400</v>
      </c>
      <c r="K134" s="6">
        <f>amazon_sales_data_20253[[#This Row],[Total Sales]]*10%</f>
        <v>240</v>
      </c>
      <c r="L134" s="5">
        <f>amazon_sales_data_20253[[#This Row],[Tax 10%]]+amazon_sales_data_20253[[#This Row],[Total Sales]]</f>
        <v>2640</v>
      </c>
      <c r="M134" s="5">
        <f>amazon_sales_data_20253[[#This Row],[Total Sales]]-amazon_sales_data_20253[[#This Row],[Tax 10%]]</f>
        <v>2160</v>
      </c>
      <c r="N134" s="1" t="s">
        <v>29</v>
      </c>
      <c r="O134" s="1" t="s">
        <v>45</v>
      </c>
      <c r="P134" s="1" t="s">
        <v>46</v>
      </c>
    </row>
    <row r="135" spans="3:16" x14ac:dyDescent="0.3">
      <c r="C135" s="1" t="s">
        <v>88</v>
      </c>
      <c r="D135" s="8">
        <v>45723</v>
      </c>
      <c r="E135" s="1" t="str">
        <f>TEXT(amazon_sales_data_20253[[#This Row],[Date]],"mmm")</f>
        <v>Mar</v>
      </c>
      <c r="F135" s="1" t="s">
        <v>21</v>
      </c>
      <c r="G135" s="1" t="s">
        <v>22</v>
      </c>
      <c r="H135" s="3">
        <v>100</v>
      </c>
      <c r="I135" s="1">
        <v>4</v>
      </c>
      <c r="J135" s="5">
        <v>400</v>
      </c>
      <c r="K135" s="6">
        <f>amazon_sales_data_20253[[#This Row],[Total Sales]]*10%</f>
        <v>40</v>
      </c>
      <c r="L135" s="5">
        <f>amazon_sales_data_20253[[#This Row],[Tax 10%]]+amazon_sales_data_20253[[#This Row],[Total Sales]]</f>
        <v>440</v>
      </c>
      <c r="M135" s="5">
        <f>amazon_sales_data_20253[[#This Row],[Total Sales]]-amazon_sales_data_20253[[#This Row],[Tax 10%]]</f>
        <v>360</v>
      </c>
      <c r="N135" s="1" t="s">
        <v>77</v>
      </c>
      <c r="O135" s="1" t="s">
        <v>17</v>
      </c>
      <c r="P135" s="1" t="s">
        <v>25</v>
      </c>
    </row>
    <row r="136" spans="3:16" x14ac:dyDescent="0.3">
      <c r="C136" s="1" t="s">
        <v>93</v>
      </c>
      <c r="D136" s="8">
        <v>45723</v>
      </c>
      <c r="E136" s="1" t="str">
        <f>TEXT(amazon_sales_data_20253[[#This Row],[Date]],"mmm")</f>
        <v>Mar</v>
      </c>
      <c r="F136" s="1" t="s">
        <v>80</v>
      </c>
      <c r="G136" s="1" t="s">
        <v>74</v>
      </c>
      <c r="H136" s="3">
        <v>1200</v>
      </c>
      <c r="I136" s="1">
        <v>4</v>
      </c>
      <c r="J136" s="5">
        <v>4800</v>
      </c>
      <c r="K136" s="6">
        <f>amazon_sales_data_20253[[#This Row],[Total Sales]]*10%</f>
        <v>480</v>
      </c>
      <c r="L136" s="5">
        <f>amazon_sales_data_20253[[#This Row],[Tax 10%]]+amazon_sales_data_20253[[#This Row],[Total Sales]]</f>
        <v>5280</v>
      </c>
      <c r="M136" s="5">
        <f>amazon_sales_data_20253[[#This Row],[Total Sales]]-amazon_sales_data_20253[[#This Row],[Tax 10%]]</f>
        <v>4320</v>
      </c>
      <c r="N136" s="1" t="s">
        <v>44</v>
      </c>
      <c r="O136" s="1" t="s">
        <v>35</v>
      </c>
      <c r="P136" s="1" t="s">
        <v>25</v>
      </c>
    </row>
    <row r="137" spans="3:16" x14ac:dyDescent="0.3">
      <c r="C137" s="1" t="s">
        <v>170</v>
      </c>
      <c r="D137" s="8">
        <v>45723</v>
      </c>
      <c r="E137" s="1" t="str">
        <f>TEXT(amazon_sales_data_20253[[#This Row],[Date]],"mmm")</f>
        <v>Mar</v>
      </c>
      <c r="F137" s="1" t="s">
        <v>68</v>
      </c>
      <c r="G137" s="1" t="s">
        <v>22</v>
      </c>
      <c r="H137" s="3">
        <v>800</v>
      </c>
      <c r="I137" s="1">
        <v>3</v>
      </c>
      <c r="J137" s="5">
        <v>2400</v>
      </c>
      <c r="K137" s="6">
        <f>amazon_sales_data_20253[[#This Row],[Total Sales]]*10%</f>
        <v>240</v>
      </c>
      <c r="L137" s="5">
        <f>amazon_sales_data_20253[[#This Row],[Tax 10%]]+amazon_sales_data_20253[[#This Row],[Total Sales]]</f>
        <v>2640</v>
      </c>
      <c r="M137" s="5">
        <f>amazon_sales_data_20253[[#This Row],[Total Sales]]-amazon_sales_data_20253[[#This Row],[Tax 10%]]</f>
        <v>2160</v>
      </c>
      <c r="N137" s="1" t="s">
        <v>44</v>
      </c>
      <c r="O137" s="1" t="s">
        <v>35</v>
      </c>
      <c r="P137" s="1" t="s">
        <v>25</v>
      </c>
    </row>
    <row r="138" spans="3:16" x14ac:dyDescent="0.3">
      <c r="C138" s="1" t="s">
        <v>239</v>
      </c>
      <c r="D138" s="8">
        <v>45723</v>
      </c>
      <c r="E138" s="1" t="str">
        <f>TEXT(amazon_sales_data_20253[[#This Row],[Date]],"mmm")</f>
        <v>Mar</v>
      </c>
      <c r="F138" s="1" t="s">
        <v>49</v>
      </c>
      <c r="G138" s="1" t="s">
        <v>22</v>
      </c>
      <c r="H138" s="3">
        <v>500</v>
      </c>
      <c r="I138" s="1">
        <v>2</v>
      </c>
      <c r="J138" s="5">
        <v>1000</v>
      </c>
      <c r="K138" s="6">
        <f>amazon_sales_data_20253[[#This Row],[Total Sales]]*10%</f>
        <v>100</v>
      </c>
      <c r="L138" s="5">
        <f>amazon_sales_data_20253[[#This Row],[Tax 10%]]+amazon_sales_data_20253[[#This Row],[Total Sales]]</f>
        <v>1100</v>
      </c>
      <c r="M138" s="5">
        <f>amazon_sales_data_20253[[#This Row],[Total Sales]]-amazon_sales_data_20253[[#This Row],[Tax 10%]]</f>
        <v>900</v>
      </c>
      <c r="N138" s="1" t="s">
        <v>106</v>
      </c>
      <c r="O138" s="1" t="s">
        <v>17</v>
      </c>
      <c r="P138" s="1" t="s">
        <v>25</v>
      </c>
    </row>
    <row r="139" spans="3:16" x14ac:dyDescent="0.3">
      <c r="C139" s="1" t="s">
        <v>327</v>
      </c>
      <c r="D139" s="8">
        <v>45723</v>
      </c>
      <c r="E139" s="1" t="str">
        <f>TEXT(amazon_sales_data_20253[[#This Row],[Date]],"mmm")</f>
        <v>Mar</v>
      </c>
      <c r="F139" s="1" t="s">
        <v>13</v>
      </c>
      <c r="G139" s="1" t="s">
        <v>14</v>
      </c>
      <c r="H139" s="3">
        <v>60</v>
      </c>
      <c r="I139" s="1">
        <v>1</v>
      </c>
      <c r="J139" s="5">
        <v>60</v>
      </c>
      <c r="K139" s="6">
        <f>amazon_sales_data_20253[[#This Row],[Total Sales]]*10%</f>
        <v>6</v>
      </c>
      <c r="L139" s="5">
        <f>amazon_sales_data_20253[[#This Row],[Tax 10%]]+amazon_sales_data_20253[[#This Row],[Total Sales]]</f>
        <v>66</v>
      </c>
      <c r="M139" s="5">
        <f>amazon_sales_data_20253[[#This Row],[Total Sales]]-amazon_sales_data_20253[[#This Row],[Tax 10%]]</f>
        <v>54</v>
      </c>
      <c r="N139" s="1" t="s">
        <v>44</v>
      </c>
      <c r="O139" s="1" t="s">
        <v>45</v>
      </c>
      <c r="P139" s="1" t="s">
        <v>46</v>
      </c>
    </row>
    <row r="140" spans="3:16" x14ac:dyDescent="0.3">
      <c r="C140" s="1" t="s">
        <v>52</v>
      </c>
      <c r="D140" s="8">
        <v>45724</v>
      </c>
      <c r="E140" s="1" t="str">
        <f>TEXT(amazon_sales_data_20253[[#This Row],[Date]],"mmm")</f>
        <v>Mar</v>
      </c>
      <c r="F140" s="1" t="s">
        <v>40</v>
      </c>
      <c r="G140" s="1" t="s">
        <v>41</v>
      </c>
      <c r="H140" s="3">
        <v>20</v>
      </c>
      <c r="I140" s="1">
        <v>3</v>
      </c>
      <c r="J140" s="5">
        <v>60</v>
      </c>
      <c r="K140" s="6">
        <f>amazon_sales_data_20253[[#This Row],[Total Sales]]*10%</f>
        <v>6</v>
      </c>
      <c r="L140" s="5">
        <f>amazon_sales_data_20253[[#This Row],[Tax 10%]]+amazon_sales_data_20253[[#This Row],[Total Sales]]</f>
        <v>66</v>
      </c>
      <c r="M140" s="5">
        <f>amazon_sales_data_20253[[#This Row],[Total Sales]]-amazon_sales_data_20253[[#This Row],[Tax 10%]]</f>
        <v>54</v>
      </c>
      <c r="N140" s="1" t="s">
        <v>54</v>
      </c>
      <c r="O140" s="1" t="s">
        <v>45</v>
      </c>
      <c r="P140" s="1" t="s">
        <v>46</v>
      </c>
    </row>
    <row r="141" spans="3:16" x14ac:dyDescent="0.3">
      <c r="C141" s="1" t="s">
        <v>252</v>
      </c>
      <c r="D141" s="8">
        <v>45724</v>
      </c>
      <c r="E141" s="1" t="str">
        <f>TEXT(amazon_sales_data_20253[[#This Row],[Date]],"mmm")</f>
        <v>Mar</v>
      </c>
      <c r="F141" s="1" t="s">
        <v>38</v>
      </c>
      <c r="G141" s="1" t="s">
        <v>22</v>
      </c>
      <c r="H141" s="3">
        <v>150</v>
      </c>
      <c r="I141" s="1">
        <v>2</v>
      </c>
      <c r="J141" s="5">
        <v>300</v>
      </c>
      <c r="K141" s="6">
        <f>amazon_sales_data_20253[[#This Row],[Total Sales]]*10%</f>
        <v>30</v>
      </c>
      <c r="L141" s="5">
        <f>amazon_sales_data_20253[[#This Row],[Tax 10%]]+amazon_sales_data_20253[[#This Row],[Total Sales]]</f>
        <v>330</v>
      </c>
      <c r="M141" s="5">
        <f>amazon_sales_data_20253[[#This Row],[Total Sales]]-amazon_sales_data_20253[[#This Row],[Tax 10%]]</f>
        <v>270</v>
      </c>
      <c r="N141" s="1" t="s">
        <v>77</v>
      </c>
      <c r="O141" s="1" t="s">
        <v>17</v>
      </c>
      <c r="P141" s="1" t="s">
        <v>18</v>
      </c>
    </row>
    <row r="142" spans="3:16" x14ac:dyDescent="0.3">
      <c r="C142" s="1" t="s">
        <v>315</v>
      </c>
      <c r="D142" s="8">
        <v>45724</v>
      </c>
      <c r="E142" s="1" t="str">
        <f>TEXT(amazon_sales_data_20253[[#This Row],[Date]],"mmm")</f>
        <v>Mar</v>
      </c>
      <c r="F142" s="1" t="s">
        <v>13</v>
      </c>
      <c r="G142" s="1" t="s">
        <v>14</v>
      </c>
      <c r="H142" s="3">
        <v>60</v>
      </c>
      <c r="I142" s="1">
        <v>5</v>
      </c>
      <c r="J142" s="5">
        <v>300</v>
      </c>
      <c r="K142" s="6">
        <f>amazon_sales_data_20253[[#This Row],[Total Sales]]*10%</f>
        <v>30</v>
      </c>
      <c r="L142" s="5">
        <f>amazon_sales_data_20253[[#This Row],[Tax 10%]]+amazon_sales_data_20253[[#This Row],[Total Sales]]</f>
        <v>330</v>
      </c>
      <c r="M142" s="5">
        <f>amazon_sales_data_20253[[#This Row],[Total Sales]]-amazon_sales_data_20253[[#This Row],[Tax 10%]]</f>
        <v>270</v>
      </c>
      <c r="N142" s="1" t="s">
        <v>51</v>
      </c>
      <c r="O142" s="1" t="s">
        <v>70</v>
      </c>
      <c r="P142" s="1" t="s">
        <v>25</v>
      </c>
    </row>
    <row r="143" spans="3:16" x14ac:dyDescent="0.3">
      <c r="C143" s="1" t="s">
        <v>347</v>
      </c>
      <c r="D143" s="8">
        <v>45724</v>
      </c>
      <c r="E143" s="1" t="str">
        <f>TEXT(amazon_sales_data_20253[[#This Row],[Date]],"mmm")</f>
        <v>Mar</v>
      </c>
      <c r="F143" s="1" t="s">
        <v>59</v>
      </c>
      <c r="G143" s="1" t="s">
        <v>60</v>
      </c>
      <c r="H143" s="3">
        <v>15</v>
      </c>
      <c r="I143" s="1">
        <v>1</v>
      </c>
      <c r="J143" s="5">
        <v>15</v>
      </c>
      <c r="K143" s="6">
        <f>amazon_sales_data_20253[[#This Row],[Total Sales]]*10%</f>
        <v>1.5</v>
      </c>
      <c r="L143" s="5">
        <f>amazon_sales_data_20253[[#This Row],[Tax 10%]]+amazon_sales_data_20253[[#This Row],[Total Sales]]</f>
        <v>16.5</v>
      </c>
      <c r="M143" s="5">
        <f>amazon_sales_data_20253[[#This Row],[Total Sales]]-amazon_sales_data_20253[[#This Row],[Tax 10%]]</f>
        <v>13.5</v>
      </c>
      <c r="N143" s="1" t="s">
        <v>51</v>
      </c>
      <c r="O143" s="1" t="s">
        <v>30</v>
      </c>
      <c r="P143" s="1" t="s">
        <v>18</v>
      </c>
    </row>
    <row r="144" spans="3:16" x14ac:dyDescent="0.3">
      <c r="C144" s="1" t="s">
        <v>355</v>
      </c>
      <c r="D144" s="8">
        <v>45724</v>
      </c>
      <c r="E144" s="1" t="str">
        <f>TEXT(amazon_sales_data_20253[[#This Row],[Date]],"mmm")</f>
        <v>Mar</v>
      </c>
      <c r="F144" s="1" t="s">
        <v>49</v>
      </c>
      <c r="G144" s="1" t="s">
        <v>22</v>
      </c>
      <c r="H144" s="3">
        <v>500</v>
      </c>
      <c r="I144" s="1">
        <v>4</v>
      </c>
      <c r="J144" s="5">
        <v>2000</v>
      </c>
      <c r="K144" s="6">
        <f>amazon_sales_data_20253[[#This Row],[Total Sales]]*10%</f>
        <v>200</v>
      </c>
      <c r="L144" s="5">
        <f>amazon_sales_data_20253[[#This Row],[Tax 10%]]+amazon_sales_data_20253[[#This Row],[Total Sales]]</f>
        <v>2200</v>
      </c>
      <c r="M144" s="5">
        <f>amazon_sales_data_20253[[#This Row],[Total Sales]]-amazon_sales_data_20253[[#This Row],[Tax 10%]]</f>
        <v>1800</v>
      </c>
      <c r="N144" s="1" t="s">
        <v>54</v>
      </c>
      <c r="O144" s="1" t="s">
        <v>70</v>
      </c>
      <c r="P144" s="1" t="s">
        <v>25</v>
      </c>
    </row>
    <row r="145" spans="3:16" x14ac:dyDescent="0.3">
      <c r="C145" s="1" t="s">
        <v>362</v>
      </c>
      <c r="D145" s="8">
        <v>45724</v>
      </c>
      <c r="E145" s="1" t="str">
        <f>TEXT(amazon_sales_data_20253[[#This Row],[Date]],"mmm")</f>
        <v>Mar</v>
      </c>
      <c r="F145" s="1" t="s">
        <v>38</v>
      </c>
      <c r="G145" s="1" t="s">
        <v>22</v>
      </c>
      <c r="H145" s="3">
        <v>150</v>
      </c>
      <c r="I145" s="1">
        <v>3</v>
      </c>
      <c r="J145" s="5">
        <v>450</v>
      </c>
      <c r="K145" s="6">
        <f>amazon_sales_data_20253[[#This Row],[Total Sales]]*10%</f>
        <v>45</v>
      </c>
      <c r="L145" s="5">
        <f>amazon_sales_data_20253[[#This Row],[Tax 10%]]+amazon_sales_data_20253[[#This Row],[Total Sales]]</f>
        <v>495</v>
      </c>
      <c r="M145" s="5">
        <f>amazon_sales_data_20253[[#This Row],[Total Sales]]-amazon_sales_data_20253[[#This Row],[Tax 10%]]</f>
        <v>405</v>
      </c>
      <c r="N145" s="1" t="s">
        <v>16</v>
      </c>
      <c r="O145" s="1" t="s">
        <v>17</v>
      </c>
      <c r="P145" s="1" t="s">
        <v>18</v>
      </c>
    </row>
    <row r="146" spans="3:16" x14ac:dyDescent="0.3">
      <c r="C146" s="1" t="s">
        <v>178</v>
      </c>
      <c r="D146" s="8">
        <v>45725</v>
      </c>
      <c r="E146" s="1" t="str">
        <f>TEXT(amazon_sales_data_20253[[#This Row],[Date]],"mmm")</f>
        <v>Mar</v>
      </c>
      <c r="F146" s="1" t="s">
        <v>13</v>
      </c>
      <c r="G146" s="1" t="s">
        <v>14</v>
      </c>
      <c r="H146" s="3">
        <v>60</v>
      </c>
      <c r="I146" s="1">
        <v>2</v>
      </c>
      <c r="J146" s="5">
        <v>120</v>
      </c>
      <c r="K146" s="6">
        <f>amazon_sales_data_20253[[#This Row],[Total Sales]]*10%</f>
        <v>12</v>
      </c>
      <c r="L146" s="5">
        <f>amazon_sales_data_20253[[#This Row],[Tax 10%]]+amazon_sales_data_20253[[#This Row],[Total Sales]]</f>
        <v>132</v>
      </c>
      <c r="M146" s="5">
        <f>amazon_sales_data_20253[[#This Row],[Total Sales]]-amazon_sales_data_20253[[#This Row],[Tax 10%]]</f>
        <v>108</v>
      </c>
      <c r="N146" s="1" t="s">
        <v>29</v>
      </c>
      <c r="O146" s="1" t="s">
        <v>70</v>
      </c>
      <c r="P146" s="1" t="s">
        <v>18</v>
      </c>
    </row>
    <row r="147" spans="3:16" x14ac:dyDescent="0.3">
      <c r="C147" s="1" t="s">
        <v>324</v>
      </c>
      <c r="D147" s="8">
        <v>45725</v>
      </c>
      <c r="E147" s="1" t="str">
        <f>TEXT(amazon_sales_data_20253[[#This Row],[Date]],"mmm")</f>
        <v>Mar</v>
      </c>
      <c r="F147" s="1" t="s">
        <v>40</v>
      </c>
      <c r="G147" s="1" t="s">
        <v>41</v>
      </c>
      <c r="H147" s="3">
        <v>20</v>
      </c>
      <c r="I147" s="1">
        <v>4</v>
      </c>
      <c r="J147" s="5">
        <v>80</v>
      </c>
      <c r="K147" s="6">
        <f>amazon_sales_data_20253[[#This Row],[Total Sales]]*10%</f>
        <v>8</v>
      </c>
      <c r="L147" s="5">
        <f>amazon_sales_data_20253[[#This Row],[Tax 10%]]+amazon_sales_data_20253[[#This Row],[Total Sales]]</f>
        <v>88</v>
      </c>
      <c r="M147" s="5">
        <f>amazon_sales_data_20253[[#This Row],[Total Sales]]-amazon_sales_data_20253[[#This Row],[Tax 10%]]</f>
        <v>72</v>
      </c>
      <c r="N147" s="1" t="s">
        <v>44</v>
      </c>
      <c r="O147" s="1" t="s">
        <v>17</v>
      </c>
      <c r="P147" s="1" t="s">
        <v>46</v>
      </c>
    </row>
    <row r="148" spans="3:16" x14ac:dyDescent="0.3">
      <c r="C148" s="1" t="s">
        <v>36</v>
      </c>
      <c r="D148" s="8">
        <v>45726</v>
      </c>
      <c r="E148" s="1" t="str">
        <f>TEXT(amazon_sales_data_20253[[#This Row],[Date]],"mmm")</f>
        <v>Mar</v>
      </c>
      <c r="F148" s="1" t="s">
        <v>38</v>
      </c>
      <c r="G148" s="1" t="s">
        <v>22</v>
      </c>
      <c r="H148" s="3">
        <v>150</v>
      </c>
      <c r="I148" s="1">
        <v>3</v>
      </c>
      <c r="J148" s="5">
        <v>450</v>
      </c>
      <c r="K148" s="6">
        <f>amazon_sales_data_20253[[#This Row],[Total Sales]]*10%</f>
        <v>45</v>
      </c>
      <c r="L148" s="5">
        <f>amazon_sales_data_20253[[#This Row],[Tax 10%]]+amazon_sales_data_20253[[#This Row],[Total Sales]]</f>
        <v>495</v>
      </c>
      <c r="M148" s="5">
        <f>amazon_sales_data_20253[[#This Row],[Total Sales]]-amazon_sales_data_20253[[#This Row],[Tax 10%]]</f>
        <v>405</v>
      </c>
      <c r="N148" s="1" t="s">
        <v>16</v>
      </c>
      <c r="O148" s="1" t="s">
        <v>17</v>
      </c>
      <c r="P148" s="1" t="s">
        <v>25</v>
      </c>
    </row>
    <row r="149" spans="3:16" x14ac:dyDescent="0.3">
      <c r="C149" s="1" t="s">
        <v>111</v>
      </c>
      <c r="D149" s="8">
        <v>45726</v>
      </c>
      <c r="E149" s="1" t="str">
        <f>TEXT(amazon_sales_data_20253[[#This Row],[Date]],"mmm")</f>
        <v>Mar</v>
      </c>
      <c r="F149" s="1" t="s">
        <v>49</v>
      </c>
      <c r="G149" s="1" t="s">
        <v>22</v>
      </c>
      <c r="H149" s="3">
        <v>500</v>
      </c>
      <c r="I149" s="1">
        <v>4</v>
      </c>
      <c r="J149" s="5">
        <v>2000</v>
      </c>
      <c r="K149" s="6">
        <f>amazon_sales_data_20253[[#This Row],[Total Sales]]*10%</f>
        <v>200</v>
      </c>
      <c r="L149" s="5">
        <f>amazon_sales_data_20253[[#This Row],[Tax 10%]]+amazon_sales_data_20253[[#This Row],[Total Sales]]</f>
        <v>2200</v>
      </c>
      <c r="M149" s="5">
        <f>amazon_sales_data_20253[[#This Row],[Total Sales]]-amazon_sales_data_20253[[#This Row],[Tax 10%]]</f>
        <v>1800</v>
      </c>
      <c r="N149" s="1" t="s">
        <v>77</v>
      </c>
      <c r="O149" s="1" t="s">
        <v>45</v>
      </c>
      <c r="P149" s="1" t="s">
        <v>25</v>
      </c>
    </row>
    <row r="150" spans="3:16" x14ac:dyDescent="0.3">
      <c r="C150" s="1" t="s">
        <v>168</v>
      </c>
      <c r="D150" s="8">
        <v>45726</v>
      </c>
      <c r="E150" s="1" t="str">
        <f>TEXT(amazon_sales_data_20253[[#This Row],[Date]],"mmm")</f>
        <v>Mar</v>
      </c>
      <c r="F150" s="1" t="s">
        <v>59</v>
      </c>
      <c r="G150" s="1" t="s">
        <v>60</v>
      </c>
      <c r="H150" s="3">
        <v>15</v>
      </c>
      <c r="I150" s="1">
        <v>1</v>
      </c>
      <c r="J150" s="5">
        <v>15</v>
      </c>
      <c r="K150" s="6">
        <f>amazon_sales_data_20253[[#This Row],[Total Sales]]*10%</f>
        <v>1.5</v>
      </c>
      <c r="L150" s="5">
        <f>amazon_sales_data_20253[[#This Row],[Tax 10%]]+amazon_sales_data_20253[[#This Row],[Total Sales]]</f>
        <v>16.5</v>
      </c>
      <c r="M150" s="5">
        <f>amazon_sales_data_20253[[#This Row],[Total Sales]]-amazon_sales_data_20253[[#This Row],[Tax 10%]]</f>
        <v>13.5</v>
      </c>
      <c r="N150" s="1" t="s">
        <v>54</v>
      </c>
      <c r="O150" s="1" t="s">
        <v>35</v>
      </c>
      <c r="P150" s="1" t="s">
        <v>46</v>
      </c>
    </row>
    <row r="151" spans="3:16" x14ac:dyDescent="0.3">
      <c r="C151" s="1" t="s">
        <v>305</v>
      </c>
      <c r="D151" s="8">
        <v>45726</v>
      </c>
      <c r="E151" s="1" t="str">
        <f>TEXT(amazon_sales_data_20253[[#This Row],[Date]],"mmm")</f>
        <v>Mar</v>
      </c>
      <c r="F151" s="1" t="s">
        <v>49</v>
      </c>
      <c r="G151" s="1" t="s">
        <v>22</v>
      </c>
      <c r="H151" s="3">
        <v>500</v>
      </c>
      <c r="I151" s="1">
        <v>3</v>
      </c>
      <c r="J151" s="5">
        <v>1500</v>
      </c>
      <c r="K151" s="6">
        <f>amazon_sales_data_20253[[#This Row],[Total Sales]]*10%</f>
        <v>150</v>
      </c>
      <c r="L151" s="5">
        <f>amazon_sales_data_20253[[#This Row],[Tax 10%]]+amazon_sales_data_20253[[#This Row],[Total Sales]]</f>
        <v>1650</v>
      </c>
      <c r="M151" s="5">
        <f>amazon_sales_data_20253[[#This Row],[Total Sales]]-amazon_sales_data_20253[[#This Row],[Tax 10%]]</f>
        <v>1350</v>
      </c>
      <c r="N151" s="1" t="s">
        <v>29</v>
      </c>
      <c r="O151" s="1" t="s">
        <v>70</v>
      </c>
      <c r="P151" s="1" t="s">
        <v>18</v>
      </c>
    </row>
    <row r="152" spans="3:16" x14ac:dyDescent="0.3">
      <c r="C152" s="1" t="s">
        <v>153</v>
      </c>
      <c r="D152" s="8">
        <v>45727</v>
      </c>
      <c r="E152" s="1" t="str">
        <f>TEXT(amazon_sales_data_20253[[#This Row],[Date]],"mmm")</f>
        <v>Mar</v>
      </c>
      <c r="F152" s="1" t="s">
        <v>80</v>
      </c>
      <c r="G152" s="1" t="s">
        <v>74</v>
      </c>
      <c r="H152" s="3">
        <v>1200</v>
      </c>
      <c r="I152" s="1">
        <v>1</v>
      </c>
      <c r="J152" s="5">
        <v>1200</v>
      </c>
      <c r="K152" s="6">
        <f>amazon_sales_data_20253[[#This Row],[Total Sales]]*10%</f>
        <v>120</v>
      </c>
      <c r="L152" s="5">
        <f>amazon_sales_data_20253[[#This Row],[Tax 10%]]+amazon_sales_data_20253[[#This Row],[Total Sales]]</f>
        <v>1320</v>
      </c>
      <c r="M152" s="5">
        <f>amazon_sales_data_20253[[#This Row],[Total Sales]]-amazon_sales_data_20253[[#This Row],[Tax 10%]]</f>
        <v>1080</v>
      </c>
      <c r="N152" s="1" t="s">
        <v>16</v>
      </c>
      <c r="O152" s="1" t="s">
        <v>45</v>
      </c>
      <c r="P152" s="1" t="s">
        <v>18</v>
      </c>
    </row>
    <row r="153" spans="3:16" x14ac:dyDescent="0.3">
      <c r="C153" s="1" t="s">
        <v>337</v>
      </c>
      <c r="D153" s="8">
        <v>45727</v>
      </c>
      <c r="E153" s="1" t="str">
        <f>TEXT(amazon_sales_data_20253[[#This Row],[Date]],"mmm")</f>
        <v>Mar</v>
      </c>
      <c r="F153" s="1" t="s">
        <v>64</v>
      </c>
      <c r="G153" s="1" t="s">
        <v>41</v>
      </c>
      <c r="H153" s="3">
        <v>40</v>
      </c>
      <c r="I153" s="1">
        <v>1</v>
      </c>
      <c r="J153" s="5">
        <v>40</v>
      </c>
      <c r="K153" s="6">
        <f>amazon_sales_data_20253[[#This Row],[Total Sales]]*10%</f>
        <v>4</v>
      </c>
      <c r="L153" s="5">
        <f>amazon_sales_data_20253[[#This Row],[Tax 10%]]+amazon_sales_data_20253[[#This Row],[Total Sales]]</f>
        <v>44</v>
      </c>
      <c r="M153" s="5">
        <f>amazon_sales_data_20253[[#This Row],[Total Sales]]-amazon_sales_data_20253[[#This Row],[Tax 10%]]</f>
        <v>36</v>
      </c>
      <c r="N153" s="1" t="s">
        <v>16</v>
      </c>
      <c r="O153" s="1" t="s">
        <v>70</v>
      </c>
      <c r="P153" s="1" t="s">
        <v>18</v>
      </c>
    </row>
    <row r="154" spans="3:16" x14ac:dyDescent="0.3">
      <c r="C154" s="1" t="s">
        <v>55</v>
      </c>
      <c r="D154" s="8">
        <v>45728</v>
      </c>
      <c r="E154" s="1" t="str">
        <f>TEXT(amazon_sales_data_20253[[#This Row],[Date]],"mmm")</f>
        <v>Mar</v>
      </c>
      <c r="F154" s="1" t="s">
        <v>49</v>
      </c>
      <c r="G154" s="1" t="s">
        <v>22</v>
      </c>
      <c r="H154" s="3">
        <v>500</v>
      </c>
      <c r="I154" s="1">
        <v>1</v>
      </c>
      <c r="J154" s="5">
        <v>500</v>
      </c>
      <c r="K154" s="6">
        <f>amazon_sales_data_20253[[#This Row],[Total Sales]]*10%</f>
        <v>50</v>
      </c>
      <c r="L154" s="5">
        <f>amazon_sales_data_20253[[#This Row],[Tax 10%]]+amazon_sales_data_20253[[#This Row],[Total Sales]]</f>
        <v>550</v>
      </c>
      <c r="M154" s="5">
        <f>amazon_sales_data_20253[[#This Row],[Total Sales]]-amazon_sales_data_20253[[#This Row],[Tax 10%]]</f>
        <v>450</v>
      </c>
      <c r="N154" s="1" t="s">
        <v>24</v>
      </c>
      <c r="O154" s="1" t="s">
        <v>35</v>
      </c>
      <c r="P154" s="1" t="s">
        <v>18</v>
      </c>
    </row>
    <row r="155" spans="3:16" x14ac:dyDescent="0.3">
      <c r="C155" s="1" t="s">
        <v>152</v>
      </c>
      <c r="D155" s="8">
        <v>45728</v>
      </c>
      <c r="E155" s="1" t="str">
        <f>TEXT(amazon_sales_data_20253[[#This Row],[Date]],"mmm")</f>
        <v>Mar</v>
      </c>
      <c r="F155" s="1" t="s">
        <v>59</v>
      </c>
      <c r="G155" s="1" t="s">
        <v>60</v>
      </c>
      <c r="H155" s="3">
        <v>15</v>
      </c>
      <c r="I155" s="1">
        <v>5</v>
      </c>
      <c r="J155" s="5">
        <v>75</v>
      </c>
      <c r="K155" s="6">
        <f>amazon_sales_data_20253[[#This Row],[Total Sales]]*10%</f>
        <v>7.5</v>
      </c>
      <c r="L155" s="5">
        <f>amazon_sales_data_20253[[#This Row],[Tax 10%]]+amazon_sales_data_20253[[#This Row],[Total Sales]]</f>
        <v>82.5</v>
      </c>
      <c r="M155" s="5">
        <f>amazon_sales_data_20253[[#This Row],[Total Sales]]-amazon_sales_data_20253[[#This Row],[Tax 10%]]</f>
        <v>67.5</v>
      </c>
      <c r="N155" s="1" t="s">
        <v>34</v>
      </c>
      <c r="O155" s="1" t="s">
        <v>35</v>
      </c>
      <c r="P155" s="1" t="s">
        <v>25</v>
      </c>
    </row>
    <row r="156" spans="3:16" x14ac:dyDescent="0.3">
      <c r="C156" s="1" t="s">
        <v>280</v>
      </c>
      <c r="D156" s="8">
        <v>45728</v>
      </c>
      <c r="E156" s="1" t="str">
        <f>TEXT(amazon_sales_data_20253[[#This Row],[Date]],"mmm")</f>
        <v>Mar</v>
      </c>
      <c r="F156" s="1" t="s">
        <v>59</v>
      </c>
      <c r="G156" s="1" t="s">
        <v>60</v>
      </c>
      <c r="H156" s="3">
        <v>15</v>
      </c>
      <c r="I156" s="1">
        <v>1</v>
      </c>
      <c r="J156" s="5">
        <v>15</v>
      </c>
      <c r="K156" s="6">
        <f>amazon_sales_data_20253[[#This Row],[Total Sales]]*10%</f>
        <v>1.5</v>
      </c>
      <c r="L156" s="5">
        <f>amazon_sales_data_20253[[#This Row],[Tax 10%]]+amazon_sales_data_20253[[#This Row],[Total Sales]]</f>
        <v>16.5</v>
      </c>
      <c r="M156" s="5">
        <f>amazon_sales_data_20253[[#This Row],[Total Sales]]-amazon_sales_data_20253[[#This Row],[Tax 10%]]</f>
        <v>13.5</v>
      </c>
      <c r="N156" s="1" t="s">
        <v>51</v>
      </c>
      <c r="O156" s="1" t="s">
        <v>17</v>
      </c>
      <c r="P156" s="1" t="s">
        <v>18</v>
      </c>
    </row>
    <row r="157" spans="3:16" x14ac:dyDescent="0.3">
      <c r="C157" s="1" t="s">
        <v>307</v>
      </c>
      <c r="D157" s="8">
        <v>45728</v>
      </c>
      <c r="E157" s="1" t="str">
        <f>TEXT(amazon_sales_data_20253[[#This Row],[Date]],"mmm")</f>
        <v>Mar</v>
      </c>
      <c r="F157" s="1" t="s">
        <v>13</v>
      </c>
      <c r="G157" s="1" t="s">
        <v>14</v>
      </c>
      <c r="H157" s="3">
        <v>60</v>
      </c>
      <c r="I157" s="1">
        <v>2</v>
      </c>
      <c r="J157" s="5">
        <v>120</v>
      </c>
      <c r="K157" s="6">
        <f>amazon_sales_data_20253[[#This Row],[Total Sales]]*10%</f>
        <v>12</v>
      </c>
      <c r="L157" s="5">
        <f>amazon_sales_data_20253[[#This Row],[Tax 10%]]+amazon_sales_data_20253[[#This Row],[Total Sales]]</f>
        <v>132</v>
      </c>
      <c r="M157" s="5">
        <f>amazon_sales_data_20253[[#This Row],[Total Sales]]-amazon_sales_data_20253[[#This Row],[Tax 10%]]</f>
        <v>108</v>
      </c>
      <c r="N157" s="1" t="s">
        <v>29</v>
      </c>
      <c r="O157" s="1" t="s">
        <v>70</v>
      </c>
      <c r="P157" s="1" t="s">
        <v>46</v>
      </c>
    </row>
    <row r="158" spans="3:16" x14ac:dyDescent="0.3">
      <c r="C158" s="1" t="s">
        <v>62</v>
      </c>
      <c r="D158" s="8">
        <v>45729</v>
      </c>
      <c r="E158" s="1" t="str">
        <f>TEXT(amazon_sales_data_20253[[#This Row],[Date]],"mmm")</f>
        <v>Mar</v>
      </c>
      <c r="F158" s="1" t="s">
        <v>64</v>
      </c>
      <c r="G158" s="1" t="s">
        <v>41</v>
      </c>
      <c r="H158" s="3">
        <v>40</v>
      </c>
      <c r="I158" s="1">
        <v>4</v>
      </c>
      <c r="J158" s="5">
        <v>160</v>
      </c>
      <c r="K158" s="6">
        <f>amazon_sales_data_20253[[#This Row],[Total Sales]]*10%</f>
        <v>16</v>
      </c>
      <c r="L158" s="5">
        <f>amazon_sales_data_20253[[#This Row],[Tax 10%]]+amazon_sales_data_20253[[#This Row],[Total Sales]]</f>
        <v>176</v>
      </c>
      <c r="M158" s="5">
        <f>amazon_sales_data_20253[[#This Row],[Total Sales]]-amazon_sales_data_20253[[#This Row],[Tax 10%]]</f>
        <v>144</v>
      </c>
      <c r="N158" s="1" t="s">
        <v>34</v>
      </c>
      <c r="O158" s="1" t="s">
        <v>35</v>
      </c>
      <c r="P158" s="1" t="s">
        <v>46</v>
      </c>
    </row>
    <row r="159" spans="3:16" x14ac:dyDescent="0.3">
      <c r="C159" s="1" t="s">
        <v>150</v>
      </c>
      <c r="D159" s="8">
        <v>45729</v>
      </c>
      <c r="E159" s="1" t="str">
        <f>TEXT(amazon_sales_data_20253[[#This Row],[Date]],"mmm")</f>
        <v>Mar</v>
      </c>
      <c r="F159" s="1" t="s">
        <v>49</v>
      </c>
      <c r="G159" s="1" t="s">
        <v>22</v>
      </c>
      <c r="H159" s="3">
        <v>500</v>
      </c>
      <c r="I159" s="1">
        <v>1</v>
      </c>
      <c r="J159" s="5">
        <v>500</v>
      </c>
      <c r="K159" s="6">
        <f>amazon_sales_data_20253[[#This Row],[Total Sales]]*10%</f>
        <v>50</v>
      </c>
      <c r="L159" s="5">
        <f>amazon_sales_data_20253[[#This Row],[Tax 10%]]+amazon_sales_data_20253[[#This Row],[Total Sales]]</f>
        <v>550</v>
      </c>
      <c r="M159" s="5">
        <f>amazon_sales_data_20253[[#This Row],[Total Sales]]-amazon_sales_data_20253[[#This Row],[Tax 10%]]</f>
        <v>450</v>
      </c>
      <c r="N159" s="1" t="s">
        <v>106</v>
      </c>
      <c r="O159" s="1" t="s">
        <v>45</v>
      </c>
      <c r="P159" s="1" t="s">
        <v>18</v>
      </c>
    </row>
    <row r="160" spans="3:16" x14ac:dyDescent="0.3">
      <c r="C160" s="1" t="s">
        <v>189</v>
      </c>
      <c r="D160" s="8">
        <v>45729</v>
      </c>
      <c r="E160" s="1" t="str">
        <f>TEXT(amazon_sales_data_20253[[#This Row],[Date]],"mmm")</f>
        <v>Mar</v>
      </c>
      <c r="F160" s="1" t="s">
        <v>13</v>
      </c>
      <c r="G160" s="1" t="s">
        <v>14</v>
      </c>
      <c r="H160" s="3">
        <v>60</v>
      </c>
      <c r="I160" s="1">
        <v>5</v>
      </c>
      <c r="J160" s="5">
        <v>300</v>
      </c>
      <c r="K160" s="6">
        <f>amazon_sales_data_20253[[#This Row],[Total Sales]]*10%</f>
        <v>30</v>
      </c>
      <c r="L160" s="5">
        <f>amazon_sales_data_20253[[#This Row],[Tax 10%]]+amazon_sales_data_20253[[#This Row],[Total Sales]]</f>
        <v>330</v>
      </c>
      <c r="M160" s="5">
        <f>amazon_sales_data_20253[[#This Row],[Total Sales]]-amazon_sales_data_20253[[#This Row],[Tax 10%]]</f>
        <v>270</v>
      </c>
      <c r="N160" s="1" t="s">
        <v>51</v>
      </c>
      <c r="O160" s="1" t="s">
        <v>17</v>
      </c>
      <c r="P160" s="1" t="s">
        <v>46</v>
      </c>
    </row>
    <row r="161" spans="3:16" x14ac:dyDescent="0.3">
      <c r="C161" s="1" t="s">
        <v>282</v>
      </c>
      <c r="D161" s="8">
        <v>45729</v>
      </c>
      <c r="E161" s="1" t="str">
        <f>TEXT(amazon_sales_data_20253[[#This Row],[Date]],"mmm")</f>
        <v>Mar</v>
      </c>
      <c r="F161" s="1" t="s">
        <v>38</v>
      </c>
      <c r="G161" s="1" t="s">
        <v>22</v>
      </c>
      <c r="H161" s="3">
        <v>150</v>
      </c>
      <c r="I161" s="1">
        <v>2</v>
      </c>
      <c r="J161" s="5">
        <v>300</v>
      </c>
      <c r="K161" s="6">
        <f>amazon_sales_data_20253[[#This Row],[Total Sales]]*10%</f>
        <v>30</v>
      </c>
      <c r="L161" s="5">
        <f>amazon_sales_data_20253[[#This Row],[Tax 10%]]+amazon_sales_data_20253[[#This Row],[Total Sales]]</f>
        <v>330</v>
      </c>
      <c r="M161" s="5">
        <f>amazon_sales_data_20253[[#This Row],[Total Sales]]-amazon_sales_data_20253[[#This Row],[Tax 10%]]</f>
        <v>270</v>
      </c>
      <c r="N161" s="1" t="s">
        <v>106</v>
      </c>
      <c r="O161" s="1" t="s">
        <v>17</v>
      </c>
      <c r="P161" s="1" t="s">
        <v>25</v>
      </c>
    </row>
    <row r="162" spans="3:16" x14ac:dyDescent="0.3">
      <c r="C162" s="1" t="s">
        <v>297</v>
      </c>
      <c r="D162" s="8">
        <v>45729</v>
      </c>
      <c r="E162" s="1" t="str">
        <f>TEXT(amazon_sales_data_20253[[#This Row],[Date]],"mmm")</f>
        <v>Mar</v>
      </c>
      <c r="F162" s="1" t="s">
        <v>68</v>
      </c>
      <c r="G162" s="1" t="s">
        <v>22</v>
      </c>
      <c r="H162" s="3">
        <v>800</v>
      </c>
      <c r="I162" s="1">
        <v>3</v>
      </c>
      <c r="J162" s="5">
        <v>2400</v>
      </c>
      <c r="K162" s="6">
        <f>amazon_sales_data_20253[[#This Row],[Total Sales]]*10%</f>
        <v>240</v>
      </c>
      <c r="L162" s="5">
        <f>amazon_sales_data_20253[[#This Row],[Tax 10%]]+amazon_sales_data_20253[[#This Row],[Total Sales]]</f>
        <v>2640</v>
      </c>
      <c r="M162" s="5">
        <f>amazon_sales_data_20253[[#This Row],[Total Sales]]-amazon_sales_data_20253[[#This Row],[Tax 10%]]</f>
        <v>2160</v>
      </c>
      <c r="N162" s="1" t="s">
        <v>16</v>
      </c>
      <c r="O162" s="1" t="s">
        <v>45</v>
      </c>
      <c r="P162" s="1" t="s">
        <v>25</v>
      </c>
    </row>
    <row r="163" spans="3:16" x14ac:dyDescent="0.3">
      <c r="C163" s="1" t="s">
        <v>323</v>
      </c>
      <c r="D163" s="8">
        <v>45729</v>
      </c>
      <c r="E163" s="1" t="str">
        <f>TEXT(amazon_sales_data_20253[[#This Row],[Date]],"mmm")</f>
        <v>Mar</v>
      </c>
      <c r="F163" s="1" t="s">
        <v>49</v>
      </c>
      <c r="G163" s="1" t="s">
        <v>22</v>
      </c>
      <c r="H163" s="3">
        <v>500</v>
      </c>
      <c r="I163" s="1">
        <v>1</v>
      </c>
      <c r="J163" s="5">
        <v>500</v>
      </c>
      <c r="K163" s="6">
        <f>amazon_sales_data_20253[[#This Row],[Total Sales]]*10%</f>
        <v>50</v>
      </c>
      <c r="L163" s="5">
        <f>amazon_sales_data_20253[[#This Row],[Tax 10%]]+amazon_sales_data_20253[[#This Row],[Total Sales]]</f>
        <v>550</v>
      </c>
      <c r="M163" s="5">
        <f>amazon_sales_data_20253[[#This Row],[Total Sales]]-amazon_sales_data_20253[[#This Row],[Tax 10%]]</f>
        <v>450</v>
      </c>
      <c r="N163" s="1" t="s">
        <v>51</v>
      </c>
      <c r="O163" s="1" t="s">
        <v>70</v>
      </c>
      <c r="P163" s="1" t="s">
        <v>25</v>
      </c>
    </row>
    <row r="164" spans="3:16" x14ac:dyDescent="0.3">
      <c r="C164" s="1" t="s">
        <v>11</v>
      </c>
      <c r="D164" s="8">
        <v>45730</v>
      </c>
      <c r="E164" s="1" t="str">
        <f>TEXT(amazon_sales_data_20253[[#This Row],[Date]],"mmm")</f>
        <v>Mar</v>
      </c>
      <c r="F164" s="1" t="s">
        <v>13</v>
      </c>
      <c r="G164" s="1" t="s">
        <v>14</v>
      </c>
      <c r="H164" s="3">
        <v>60</v>
      </c>
      <c r="I164" s="1">
        <v>3</v>
      </c>
      <c r="J164" s="5">
        <v>180</v>
      </c>
      <c r="K164" s="6">
        <f>amazon_sales_data_20253[[#This Row],[Total Sales]]*10%</f>
        <v>18</v>
      </c>
      <c r="L164" s="5">
        <f>amazon_sales_data_20253[[#This Row],[Tax 10%]]+amazon_sales_data_20253[[#This Row],[Total Sales]]</f>
        <v>198</v>
      </c>
      <c r="M164" s="5">
        <f>amazon_sales_data_20253[[#This Row],[Total Sales]]-amazon_sales_data_20253[[#This Row],[Tax 10%]]</f>
        <v>162</v>
      </c>
      <c r="N164" s="1" t="s">
        <v>16</v>
      </c>
      <c r="O164" s="1" t="s">
        <v>17</v>
      </c>
      <c r="P164" s="1" t="s">
        <v>18</v>
      </c>
    </row>
    <row r="165" spans="3:16" x14ac:dyDescent="0.3">
      <c r="C165" s="1" t="s">
        <v>39</v>
      </c>
      <c r="D165" s="8">
        <v>45730</v>
      </c>
      <c r="E165" s="1" t="str">
        <f>TEXT(amazon_sales_data_20253[[#This Row],[Date]],"mmm")</f>
        <v>Mar</v>
      </c>
      <c r="F165" s="1" t="s">
        <v>40</v>
      </c>
      <c r="G165" s="1" t="s">
        <v>41</v>
      </c>
      <c r="H165" s="3">
        <v>20</v>
      </c>
      <c r="I165" s="1">
        <v>1</v>
      </c>
      <c r="J165" s="5">
        <v>20</v>
      </c>
      <c r="K165" s="6">
        <f>amazon_sales_data_20253[[#This Row],[Total Sales]]*10%</f>
        <v>2</v>
      </c>
      <c r="L165" s="5">
        <f>amazon_sales_data_20253[[#This Row],[Tax 10%]]+amazon_sales_data_20253[[#This Row],[Total Sales]]</f>
        <v>22</v>
      </c>
      <c r="M165" s="5">
        <f>amazon_sales_data_20253[[#This Row],[Total Sales]]-amazon_sales_data_20253[[#This Row],[Tax 10%]]</f>
        <v>18</v>
      </c>
      <c r="N165" s="1" t="s">
        <v>34</v>
      </c>
      <c r="O165" s="1" t="s">
        <v>35</v>
      </c>
      <c r="P165" s="1" t="s">
        <v>25</v>
      </c>
    </row>
    <row r="166" spans="3:16" x14ac:dyDescent="0.3">
      <c r="C166" s="1" t="s">
        <v>140</v>
      </c>
      <c r="D166" s="8">
        <v>45730</v>
      </c>
      <c r="E166" s="1" t="str">
        <f>TEXT(amazon_sales_data_20253[[#This Row],[Date]],"mmm")</f>
        <v>Mar</v>
      </c>
      <c r="F166" s="1" t="s">
        <v>64</v>
      </c>
      <c r="G166" s="1" t="s">
        <v>41</v>
      </c>
      <c r="H166" s="3">
        <v>40</v>
      </c>
      <c r="I166" s="1">
        <v>3</v>
      </c>
      <c r="J166" s="5">
        <v>120</v>
      </c>
      <c r="K166" s="6">
        <f>amazon_sales_data_20253[[#This Row],[Total Sales]]*10%</f>
        <v>12</v>
      </c>
      <c r="L166" s="5">
        <f>amazon_sales_data_20253[[#This Row],[Tax 10%]]+amazon_sales_data_20253[[#This Row],[Total Sales]]</f>
        <v>132</v>
      </c>
      <c r="M166" s="5">
        <f>amazon_sales_data_20253[[#This Row],[Total Sales]]-amazon_sales_data_20253[[#This Row],[Tax 10%]]</f>
        <v>108</v>
      </c>
      <c r="N166" s="1" t="s">
        <v>54</v>
      </c>
      <c r="O166" s="1" t="s">
        <v>70</v>
      </c>
      <c r="P166" s="1" t="s">
        <v>46</v>
      </c>
    </row>
    <row r="167" spans="3:16" x14ac:dyDescent="0.3">
      <c r="C167" s="1" t="s">
        <v>162</v>
      </c>
      <c r="D167" s="8">
        <v>45730</v>
      </c>
      <c r="E167" s="1" t="str">
        <f>TEXT(amazon_sales_data_20253[[#This Row],[Date]],"mmm")</f>
        <v>Mar</v>
      </c>
      <c r="F167" s="1" t="s">
        <v>38</v>
      </c>
      <c r="G167" s="1" t="s">
        <v>22</v>
      </c>
      <c r="H167" s="3">
        <v>150</v>
      </c>
      <c r="I167" s="1">
        <v>2</v>
      </c>
      <c r="J167" s="5">
        <v>300</v>
      </c>
      <c r="K167" s="6">
        <f>amazon_sales_data_20253[[#This Row],[Total Sales]]*10%</f>
        <v>30</v>
      </c>
      <c r="L167" s="5">
        <f>amazon_sales_data_20253[[#This Row],[Tax 10%]]+amazon_sales_data_20253[[#This Row],[Total Sales]]</f>
        <v>330</v>
      </c>
      <c r="M167" s="5">
        <f>amazon_sales_data_20253[[#This Row],[Total Sales]]-amazon_sales_data_20253[[#This Row],[Tax 10%]]</f>
        <v>270</v>
      </c>
      <c r="N167" s="1" t="s">
        <v>29</v>
      </c>
      <c r="O167" s="1" t="s">
        <v>45</v>
      </c>
      <c r="P167" s="1" t="s">
        <v>25</v>
      </c>
    </row>
    <row r="168" spans="3:16" x14ac:dyDescent="0.3">
      <c r="C168" s="1" t="s">
        <v>205</v>
      </c>
      <c r="D168" s="8">
        <v>45730</v>
      </c>
      <c r="E168" s="1" t="str">
        <f>TEXT(amazon_sales_data_20253[[#This Row],[Date]],"mmm")</f>
        <v>Mar</v>
      </c>
      <c r="F168" s="1" t="s">
        <v>40</v>
      </c>
      <c r="G168" s="1" t="s">
        <v>41</v>
      </c>
      <c r="H168" s="3">
        <v>20</v>
      </c>
      <c r="I168" s="1">
        <v>2</v>
      </c>
      <c r="J168" s="5">
        <v>40</v>
      </c>
      <c r="K168" s="6">
        <f>amazon_sales_data_20253[[#This Row],[Total Sales]]*10%</f>
        <v>4</v>
      </c>
      <c r="L168" s="5">
        <f>amazon_sales_data_20253[[#This Row],[Tax 10%]]+amazon_sales_data_20253[[#This Row],[Total Sales]]</f>
        <v>44</v>
      </c>
      <c r="M168" s="5">
        <f>amazon_sales_data_20253[[#This Row],[Total Sales]]-amazon_sales_data_20253[[#This Row],[Tax 10%]]</f>
        <v>36</v>
      </c>
      <c r="N168" s="1" t="s">
        <v>106</v>
      </c>
      <c r="O168" s="1" t="s">
        <v>45</v>
      </c>
      <c r="P168" s="1" t="s">
        <v>25</v>
      </c>
    </row>
    <row r="169" spans="3:16" x14ac:dyDescent="0.3">
      <c r="C169" s="1" t="s">
        <v>273</v>
      </c>
      <c r="D169" s="8">
        <v>45730</v>
      </c>
      <c r="E169" s="1" t="str">
        <f>TEXT(amazon_sales_data_20253[[#This Row],[Date]],"mmm")</f>
        <v>Mar</v>
      </c>
      <c r="F169" s="1" t="s">
        <v>59</v>
      </c>
      <c r="G169" s="1" t="s">
        <v>60</v>
      </c>
      <c r="H169" s="3">
        <v>15</v>
      </c>
      <c r="I169" s="1">
        <v>1</v>
      </c>
      <c r="J169" s="5">
        <v>15</v>
      </c>
      <c r="K169" s="6">
        <f>amazon_sales_data_20253[[#This Row],[Total Sales]]*10%</f>
        <v>1.5</v>
      </c>
      <c r="L169" s="5">
        <f>amazon_sales_data_20253[[#This Row],[Tax 10%]]+amazon_sales_data_20253[[#This Row],[Total Sales]]</f>
        <v>16.5</v>
      </c>
      <c r="M169" s="5">
        <f>amazon_sales_data_20253[[#This Row],[Total Sales]]-amazon_sales_data_20253[[#This Row],[Tax 10%]]</f>
        <v>13.5</v>
      </c>
      <c r="N169" s="1" t="s">
        <v>16</v>
      </c>
      <c r="O169" s="1" t="s">
        <v>30</v>
      </c>
      <c r="P169" s="1" t="s">
        <v>25</v>
      </c>
    </row>
    <row r="170" spans="3:16" x14ac:dyDescent="0.3">
      <c r="C170" s="1" t="s">
        <v>286</v>
      </c>
      <c r="D170" s="8">
        <v>45730</v>
      </c>
      <c r="E170" s="1" t="str">
        <f>TEXT(amazon_sales_data_20253[[#This Row],[Date]],"mmm")</f>
        <v>Mar</v>
      </c>
      <c r="F170" s="1" t="s">
        <v>59</v>
      </c>
      <c r="G170" s="1" t="s">
        <v>60</v>
      </c>
      <c r="H170" s="3">
        <v>15</v>
      </c>
      <c r="I170" s="1">
        <v>5</v>
      </c>
      <c r="J170" s="5">
        <v>75</v>
      </c>
      <c r="K170" s="6">
        <f>amazon_sales_data_20253[[#This Row],[Total Sales]]*10%</f>
        <v>7.5</v>
      </c>
      <c r="L170" s="5">
        <f>amazon_sales_data_20253[[#This Row],[Tax 10%]]+amazon_sales_data_20253[[#This Row],[Total Sales]]</f>
        <v>82.5</v>
      </c>
      <c r="M170" s="5">
        <f>amazon_sales_data_20253[[#This Row],[Total Sales]]-amazon_sales_data_20253[[#This Row],[Tax 10%]]</f>
        <v>67.5</v>
      </c>
      <c r="N170" s="1" t="s">
        <v>24</v>
      </c>
      <c r="O170" s="1" t="s">
        <v>35</v>
      </c>
      <c r="P170" s="1" t="s">
        <v>25</v>
      </c>
    </row>
    <row r="171" spans="3:16" x14ac:dyDescent="0.3">
      <c r="C171" s="1" t="s">
        <v>345</v>
      </c>
      <c r="D171" s="8">
        <v>45730</v>
      </c>
      <c r="E171" s="1" t="str">
        <f>TEXT(amazon_sales_data_20253[[#This Row],[Date]],"mmm")</f>
        <v>Mar</v>
      </c>
      <c r="F171" s="1" t="s">
        <v>80</v>
      </c>
      <c r="G171" s="1" t="s">
        <v>74</v>
      </c>
      <c r="H171" s="3">
        <v>1200</v>
      </c>
      <c r="I171" s="1">
        <v>3</v>
      </c>
      <c r="J171" s="5">
        <v>3600</v>
      </c>
      <c r="K171" s="6">
        <f>amazon_sales_data_20253[[#This Row],[Total Sales]]*10%</f>
        <v>360</v>
      </c>
      <c r="L171" s="5">
        <f>amazon_sales_data_20253[[#This Row],[Tax 10%]]+amazon_sales_data_20253[[#This Row],[Total Sales]]</f>
        <v>3960</v>
      </c>
      <c r="M171" s="5">
        <f>amazon_sales_data_20253[[#This Row],[Total Sales]]-amazon_sales_data_20253[[#This Row],[Tax 10%]]</f>
        <v>3240</v>
      </c>
      <c r="N171" s="1" t="s">
        <v>85</v>
      </c>
      <c r="O171" s="1" t="s">
        <v>35</v>
      </c>
      <c r="P171" s="1" t="s">
        <v>46</v>
      </c>
    </row>
    <row r="172" spans="3:16" x14ac:dyDescent="0.3">
      <c r="C172" s="1" t="s">
        <v>131</v>
      </c>
      <c r="D172" s="8">
        <v>45731</v>
      </c>
      <c r="E172" s="1" t="str">
        <f>TEXT(amazon_sales_data_20253[[#This Row],[Date]],"mmm")</f>
        <v>Mar</v>
      </c>
      <c r="F172" s="1" t="s">
        <v>80</v>
      </c>
      <c r="G172" s="1" t="s">
        <v>74</v>
      </c>
      <c r="H172" s="3">
        <v>1200</v>
      </c>
      <c r="I172" s="1">
        <v>3</v>
      </c>
      <c r="J172" s="5">
        <v>3600</v>
      </c>
      <c r="K172" s="6">
        <f>amazon_sales_data_20253[[#This Row],[Total Sales]]*10%</f>
        <v>360</v>
      </c>
      <c r="L172" s="5">
        <f>amazon_sales_data_20253[[#This Row],[Tax 10%]]+amazon_sales_data_20253[[#This Row],[Total Sales]]</f>
        <v>3960</v>
      </c>
      <c r="M172" s="5">
        <f>amazon_sales_data_20253[[#This Row],[Total Sales]]-amazon_sales_data_20253[[#This Row],[Tax 10%]]</f>
        <v>3240</v>
      </c>
      <c r="N172" s="1" t="s">
        <v>16</v>
      </c>
      <c r="O172" s="1" t="s">
        <v>35</v>
      </c>
      <c r="P172" s="1" t="s">
        <v>25</v>
      </c>
    </row>
    <row r="173" spans="3:16" x14ac:dyDescent="0.3">
      <c r="C173" s="1" t="s">
        <v>145</v>
      </c>
      <c r="D173" s="8">
        <v>45731</v>
      </c>
      <c r="E173" s="1" t="str">
        <f>TEXT(amazon_sales_data_20253[[#This Row],[Date]],"mmm")</f>
        <v>Mar</v>
      </c>
      <c r="F173" s="1" t="s">
        <v>38</v>
      </c>
      <c r="G173" s="1" t="s">
        <v>22</v>
      </c>
      <c r="H173" s="3">
        <v>150</v>
      </c>
      <c r="I173" s="1">
        <v>3</v>
      </c>
      <c r="J173" s="5">
        <v>450</v>
      </c>
      <c r="K173" s="6">
        <f>amazon_sales_data_20253[[#This Row],[Total Sales]]*10%</f>
        <v>45</v>
      </c>
      <c r="L173" s="5">
        <f>amazon_sales_data_20253[[#This Row],[Tax 10%]]+amazon_sales_data_20253[[#This Row],[Total Sales]]</f>
        <v>495</v>
      </c>
      <c r="M173" s="5">
        <f>amazon_sales_data_20253[[#This Row],[Total Sales]]-amazon_sales_data_20253[[#This Row],[Tax 10%]]</f>
        <v>405</v>
      </c>
      <c r="N173" s="1" t="s">
        <v>54</v>
      </c>
      <c r="O173" s="1" t="s">
        <v>70</v>
      </c>
      <c r="P173" s="1" t="s">
        <v>25</v>
      </c>
    </row>
    <row r="174" spans="3:16" x14ac:dyDescent="0.3">
      <c r="C174" s="1" t="s">
        <v>146</v>
      </c>
      <c r="D174" s="8">
        <v>45731</v>
      </c>
      <c r="E174" s="1" t="str">
        <f>TEXT(amazon_sales_data_20253[[#This Row],[Date]],"mmm")</f>
        <v>Mar</v>
      </c>
      <c r="F174" s="1" t="s">
        <v>64</v>
      </c>
      <c r="G174" s="1" t="s">
        <v>41</v>
      </c>
      <c r="H174" s="3">
        <v>40</v>
      </c>
      <c r="I174" s="1">
        <v>2</v>
      </c>
      <c r="J174" s="5">
        <v>80</v>
      </c>
      <c r="K174" s="6">
        <f>amazon_sales_data_20253[[#This Row],[Total Sales]]*10%</f>
        <v>8</v>
      </c>
      <c r="L174" s="5">
        <f>amazon_sales_data_20253[[#This Row],[Tax 10%]]+amazon_sales_data_20253[[#This Row],[Total Sales]]</f>
        <v>88</v>
      </c>
      <c r="M174" s="5">
        <f>amazon_sales_data_20253[[#This Row],[Total Sales]]-amazon_sales_data_20253[[#This Row],[Tax 10%]]</f>
        <v>72</v>
      </c>
      <c r="N174" s="1" t="s">
        <v>34</v>
      </c>
      <c r="O174" s="1" t="s">
        <v>45</v>
      </c>
      <c r="P174" s="1" t="s">
        <v>46</v>
      </c>
    </row>
    <row r="175" spans="3:16" x14ac:dyDescent="0.3">
      <c r="C175" s="1" t="s">
        <v>149</v>
      </c>
      <c r="D175" s="8">
        <v>45731</v>
      </c>
      <c r="E175" s="1" t="str">
        <f>TEXT(amazon_sales_data_20253[[#This Row],[Date]],"mmm")</f>
        <v>Mar</v>
      </c>
      <c r="F175" s="1" t="s">
        <v>49</v>
      </c>
      <c r="G175" s="1" t="s">
        <v>22</v>
      </c>
      <c r="H175" s="3">
        <v>500</v>
      </c>
      <c r="I175" s="1">
        <v>1</v>
      </c>
      <c r="J175" s="5">
        <v>500</v>
      </c>
      <c r="K175" s="6">
        <f>amazon_sales_data_20253[[#This Row],[Total Sales]]*10%</f>
        <v>50</v>
      </c>
      <c r="L175" s="5">
        <f>amazon_sales_data_20253[[#This Row],[Tax 10%]]+amazon_sales_data_20253[[#This Row],[Total Sales]]</f>
        <v>550</v>
      </c>
      <c r="M175" s="5">
        <f>amazon_sales_data_20253[[#This Row],[Total Sales]]-amazon_sales_data_20253[[#This Row],[Tax 10%]]</f>
        <v>450</v>
      </c>
      <c r="N175" s="1" t="s">
        <v>85</v>
      </c>
      <c r="O175" s="1" t="s">
        <v>17</v>
      </c>
      <c r="P175" s="1" t="s">
        <v>18</v>
      </c>
    </row>
    <row r="176" spans="3:16" x14ac:dyDescent="0.3">
      <c r="C176" s="1" t="s">
        <v>194</v>
      </c>
      <c r="D176" s="8">
        <v>45731</v>
      </c>
      <c r="E176" s="1" t="str">
        <f>TEXT(amazon_sales_data_20253[[#This Row],[Date]],"mmm")</f>
        <v>Mar</v>
      </c>
      <c r="F176" s="1" t="s">
        <v>49</v>
      </c>
      <c r="G176" s="1" t="s">
        <v>22</v>
      </c>
      <c r="H176" s="3">
        <v>500</v>
      </c>
      <c r="I176" s="1">
        <v>2</v>
      </c>
      <c r="J176" s="5">
        <v>1000</v>
      </c>
      <c r="K176" s="6">
        <f>amazon_sales_data_20253[[#This Row],[Total Sales]]*10%</f>
        <v>100</v>
      </c>
      <c r="L176" s="5">
        <f>amazon_sales_data_20253[[#This Row],[Tax 10%]]+amazon_sales_data_20253[[#This Row],[Total Sales]]</f>
        <v>1100</v>
      </c>
      <c r="M176" s="5">
        <f>amazon_sales_data_20253[[#This Row],[Total Sales]]-amazon_sales_data_20253[[#This Row],[Tax 10%]]</f>
        <v>900</v>
      </c>
      <c r="N176" s="1" t="s">
        <v>54</v>
      </c>
      <c r="O176" s="1" t="s">
        <v>45</v>
      </c>
      <c r="P176" s="1" t="s">
        <v>18</v>
      </c>
    </row>
    <row r="177" spans="3:16" x14ac:dyDescent="0.3">
      <c r="C177" s="1" t="s">
        <v>209</v>
      </c>
      <c r="D177" s="8">
        <v>45731</v>
      </c>
      <c r="E177" s="1" t="str">
        <f>TEXT(amazon_sales_data_20253[[#This Row],[Date]],"mmm")</f>
        <v>Mar</v>
      </c>
      <c r="F177" s="1" t="s">
        <v>40</v>
      </c>
      <c r="G177" s="1" t="s">
        <v>41</v>
      </c>
      <c r="H177" s="3">
        <v>20</v>
      </c>
      <c r="I177" s="1">
        <v>3</v>
      </c>
      <c r="J177" s="5">
        <v>60</v>
      </c>
      <c r="K177" s="6">
        <f>amazon_sales_data_20253[[#This Row],[Total Sales]]*10%</f>
        <v>6</v>
      </c>
      <c r="L177" s="5">
        <f>amazon_sales_data_20253[[#This Row],[Tax 10%]]+amazon_sales_data_20253[[#This Row],[Total Sales]]</f>
        <v>66</v>
      </c>
      <c r="M177" s="5">
        <f>amazon_sales_data_20253[[#This Row],[Total Sales]]-amazon_sales_data_20253[[#This Row],[Tax 10%]]</f>
        <v>54</v>
      </c>
      <c r="N177" s="1" t="s">
        <v>106</v>
      </c>
      <c r="O177" s="1" t="s">
        <v>45</v>
      </c>
      <c r="P177" s="1" t="s">
        <v>25</v>
      </c>
    </row>
    <row r="178" spans="3:16" x14ac:dyDescent="0.3">
      <c r="C178" s="1" t="s">
        <v>249</v>
      </c>
      <c r="D178" s="8">
        <v>45731</v>
      </c>
      <c r="E178" s="1" t="str">
        <f>TEXT(amazon_sales_data_20253[[#This Row],[Date]],"mmm")</f>
        <v>Mar</v>
      </c>
      <c r="F178" s="1" t="s">
        <v>49</v>
      </c>
      <c r="G178" s="1" t="s">
        <v>22</v>
      </c>
      <c r="H178" s="3">
        <v>500</v>
      </c>
      <c r="I178" s="1">
        <v>3</v>
      </c>
      <c r="J178" s="5">
        <v>1500</v>
      </c>
      <c r="K178" s="6">
        <f>amazon_sales_data_20253[[#This Row],[Total Sales]]*10%</f>
        <v>150</v>
      </c>
      <c r="L178" s="5">
        <f>amazon_sales_data_20253[[#This Row],[Tax 10%]]+amazon_sales_data_20253[[#This Row],[Total Sales]]</f>
        <v>1650</v>
      </c>
      <c r="M178" s="5">
        <f>amazon_sales_data_20253[[#This Row],[Total Sales]]-amazon_sales_data_20253[[#This Row],[Tax 10%]]</f>
        <v>1350</v>
      </c>
      <c r="N178" s="1" t="s">
        <v>51</v>
      </c>
      <c r="O178" s="1" t="s">
        <v>70</v>
      </c>
      <c r="P178" s="1" t="s">
        <v>46</v>
      </c>
    </row>
    <row r="179" spans="3:16" x14ac:dyDescent="0.3">
      <c r="C179" s="1" t="s">
        <v>160</v>
      </c>
      <c r="D179" s="8">
        <v>45732</v>
      </c>
      <c r="E179" s="1" t="str">
        <f>TEXT(amazon_sales_data_20253[[#This Row],[Date]],"mmm")</f>
        <v>Mar</v>
      </c>
      <c r="F179" s="1" t="s">
        <v>59</v>
      </c>
      <c r="G179" s="1" t="s">
        <v>60</v>
      </c>
      <c r="H179" s="3">
        <v>15</v>
      </c>
      <c r="I179" s="1">
        <v>3</v>
      </c>
      <c r="J179" s="5">
        <v>45</v>
      </c>
      <c r="K179" s="6">
        <f>amazon_sales_data_20253[[#This Row],[Total Sales]]*10%</f>
        <v>4.5</v>
      </c>
      <c r="L179" s="5">
        <f>amazon_sales_data_20253[[#This Row],[Tax 10%]]+amazon_sales_data_20253[[#This Row],[Total Sales]]</f>
        <v>49.5</v>
      </c>
      <c r="M179" s="5">
        <f>amazon_sales_data_20253[[#This Row],[Total Sales]]-amazon_sales_data_20253[[#This Row],[Tax 10%]]</f>
        <v>40.5</v>
      </c>
      <c r="N179" s="1" t="s">
        <v>24</v>
      </c>
      <c r="O179" s="1" t="s">
        <v>30</v>
      </c>
      <c r="P179" s="1" t="s">
        <v>25</v>
      </c>
    </row>
    <row r="180" spans="3:16" x14ac:dyDescent="0.3">
      <c r="C180" s="1" t="s">
        <v>169</v>
      </c>
      <c r="D180" s="8">
        <v>45732</v>
      </c>
      <c r="E180" s="1" t="str">
        <f>TEXT(amazon_sales_data_20253[[#This Row],[Date]],"mmm")</f>
        <v>Mar</v>
      </c>
      <c r="F180" s="1" t="s">
        <v>38</v>
      </c>
      <c r="G180" s="1" t="s">
        <v>22</v>
      </c>
      <c r="H180" s="3">
        <v>150</v>
      </c>
      <c r="I180" s="1">
        <v>5</v>
      </c>
      <c r="J180" s="5">
        <v>750</v>
      </c>
      <c r="K180" s="6">
        <f>amazon_sales_data_20253[[#This Row],[Total Sales]]*10%</f>
        <v>75</v>
      </c>
      <c r="L180" s="5">
        <f>amazon_sales_data_20253[[#This Row],[Tax 10%]]+amazon_sales_data_20253[[#This Row],[Total Sales]]</f>
        <v>825</v>
      </c>
      <c r="M180" s="5">
        <f>amazon_sales_data_20253[[#This Row],[Total Sales]]-amazon_sales_data_20253[[#This Row],[Tax 10%]]</f>
        <v>675</v>
      </c>
      <c r="N180" s="1" t="s">
        <v>29</v>
      </c>
      <c r="O180" s="1" t="s">
        <v>35</v>
      </c>
      <c r="P180" s="1" t="s">
        <v>25</v>
      </c>
    </row>
    <row r="181" spans="3:16" x14ac:dyDescent="0.3">
      <c r="C181" s="1" t="s">
        <v>208</v>
      </c>
      <c r="D181" s="8">
        <v>45732</v>
      </c>
      <c r="E181" s="1" t="str">
        <f>TEXT(amazon_sales_data_20253[[#This Row],[Date]],"mmm")</f>
        <v>Mar</v>
      </c>
      <c r="F181" s="1" t="s">
        <v>64</v>
      </c>
      <c r="G181" s="1" t="s">
        <v>41</v>
      </c>
      <c r="H181" s="3">
        <v>40</v>
      </c>
      <c r="I181" s="1">
        <v>1</v>
      </c>
      <c r="J181" s="5">
        <v>40</v>
      </c>
      <c r="K181" s="6">
        <f>amazon_sales_data_20253[[#This Row],[Total Sales]]*10%</f>
        <v>4</v>
      </c>
      <c r="L181" s="5">
        <f>amazon_sales_data_20253[[#This Row],[Tax 10%]]+amazon_sales_data_20253[[#This Row],[Total Sales]]</f>
        <v>44</v>
      </c>
      <c r="M181" s="5">
        <f>amazon_sales_data_20253[[#This Row],[Total Sales]]-amazon_sales_data_20253[[#This Row],[Tax 10%]]</f>
        <v>36</v>
      </c>
      <c r="N181" s="1" t="s">
        <v>54</v>
      </c>
      <c r="O181" s="1" t="s">
        <v>17</v>
      </c>
      <c r="P181" s="1" t="s">
        <v>25</v>
      </c>
    </row>
    <row r="182" spans="3:16" x14ac:dyDescent="0.3">
      <c r="C182" s="1" t="s">
        <v>211</v>
      </c>
      <c r="D182" s="8">
        <v>45732</v>
      </c>
      <c r="E182" s="1" t="str">
        <f>TEXT(amazon_sales_data_20253[[#This Row],[Date]],"mmm")</f>
        <v>Mar</v>
      </c>
      <c r="F182" s="1" t="s">
        <v>21</v>
      </c>
      <c r="G182" s="1" t="s">
        <v>22</v>
      </c>
      <c r="H182" s="3">
        <v>100</v>
      </c>
      <c r="I182" s="1">
        <v>2</v>
      </c>
      <c r="J182" s="5">
        <v>200</v>
      </c>
      <c r="K182" s="6">
        <f>amazon_sales_data_20253[[#This Row],[Total Sales]]*10%</f>
        <v>20</v>
      </c>
      <c r="L182" s="5">
        <f>amazon_sales_data_20253[[#This Row],[Tax 10%]]+amazon_sales_data_20253[[#This Row],[Total Sales]]</f>
        <v>220</v>
      </c>
      <c r="M182" s="5">
        <f>amazon_sales_data_20253[[#This Row],[Total Sales]]-amazon_sales_data_20253[[#This Row],[Tax 10%]]</f>
        <v>180</v>
      </c>
      <c r="N182" s="1" t="s">
        <v>51</v>
      </c>
      <c r="O182" s="1" t="s">
        <v>45</v>
      </c>
      <c r="P182" s="1" t="s">
        <v>25</v>
      </c>
    </row>
    <row r="183" spans="3:16" x14ac:dyDescent="0.3">
      <c r="C183" s="1" t="s">
        <v>224</v>
      </c>
      <c r="D183" s="8">
        <v>45732</v>
      </c>
      <c r="E183" s="1" t="str">
        <f>TEXT(amazon_sales_data_20253[[#This Row],[Date]],"mmm")</f>
        <v>Mar</v>
      </c>
      <c r="F183" s="1" t="s">
        <v>49</v>
      </c>
      <c r="G183" s="1" t="s">
        <v>22</v>
      </c>
      <c r="H183" s="3">
        <v>500</v>
      </c>
      <c r="I183" s="1">
        <v>2</v>
      </c>
      <c r="J183" s="5">
        <v>1000</v>
      </c>
      <c r="K183" s="6">
        <f>amazon_sales_data_20253[[#This Row],[Total Sales]]*10%</f>
        <v>100</v>
      </c>
      <c r="L183" s="5">
        <f>amazon_sales_data_20253[[#This Row],[Tax 10%]]+amazon_sales_data_20253[[#This Row],[Total Sales]]</f>
        <v>1100</v>
      </c>
      <c r="M183" s="5">
        <f>amazon_sales_data_20253[[#This Row],[Total Sales]]-amazon_sales_data_20253[[#This Row],[Tax 10%]]</f>
        <v>900</v>
      </c>
      <c r="N183" s="1" t="s">
        <v>106</v>
      </c>
      <c r="O183" s="1" t="s">
        <v>45</v>
      </c>
      <c r="P183" s="1" t="s">
        <v>25</v>
      </c>
    </row>
    <row r="184" spans="3:16" x14ac:dyDescent="0.3">
      <c r="C184" s="1" t="s">
        <v>264</v>
      </c>
      <c r="D184" s="8">
        <v>45732</v>
      </c>
      <c r="E184" s="1" t="str">
        <f>TEXT(amazon_sales_data_20253[[#This Row],[Date]],"mmm")</f>
        <v>Mar</v>
      </c>
      <c r="F184" s="1" t="s">
        <v>38</v>
      </c>
      <c r="G184" s="1" t="s">
        <v>22</v>
      </c>
      <c r="H184" s="3">
        <v>150</v>
      </c>
      <c r="I184" s="1">
        <v>4</v>
      </c>
      <c r="J184" s="5">
        <v>600</v>
      </c>
      <c r="K184" s="6">
        <f>amazon_sales_data_20253[[#This Row],[Total Sales]]*10%</f>
        <v>60</v>
      </c>
      <c r="L184" s="5">
        <f>amazon_sales_data_20253[[#This Row],[Tax 10%]]+amazon_sales_data_20253[[#This Row],[Total Sales]]</f>
        <v>660</v>
      </c>
      <c r="M184" s="5">
        <f>amazon_sales_data_20253[[#This Row],[Total Sales]]-amazon_sales_data_20253[[#This Row],[Tax 10%]]</f>
        <v>540</v>
      </c>
      <c r="N184" s="1" t="s">
        <v>51</v>
      </c>
      <c r="O184" s="1" t="s">
        <v>45</v>
      </c>
      <c r="P184" s="1" t="s">
        <v>18</v>
      </c>
    </row>
    <row r="185" spans="3:16" x14ac:dyDescent="0.3">
      <c r="C185" s="1" t="s">
        <v>351</v>
      </c>
      <c r="D185" s="8">
        <v>45732</v>
      </c>
      <c r="E185" s="1" t="str">
        <f>TEXT(amazon_sales_data_20253[[#This Row],[Date]],"mmm")</f>
        <v>Mar</v>
      </c>
      <c r="F185" s="1" t="s">
        <v>21</v>
      </c>
      <c r="G185" s="1" t="s">
        <v>22</v>
      </c>
      <c r="H185" s="3">
        <v>100</v>
      </c>
      <c r="I185" s="1">
        <v>1</v>
      </c>
      <c r="J185" s="5">
        <v>100</v>
      </c>
      <c r="K185" s="6">
        <f>amazon_sales_data_20253[[#This Row],[Total Sales]]*10%</f>
        <v>10</v>
      </c>
      <c r="L185" s="5">
        <f>amazon_sales_data_20253[[#This Row],[Tax 10%]]+amazon_sales_data_20253[[#This Row],[Total Sales]]</f>
        <v>110</v>
      </c>
      <c r="M185" s="5">
        <f>amazon_sales_data_20253[[#This Row],[Total Sales]]-amazon_sales_data_20253[[#This Row],[Tax 10%]]</f>
        <v>90</v>
      </c>
      <c r="N185" s="1" t="s">
        <v>29</v>
      </c>
      <c r="O185" s="1" t="s">
        <v>45</v>
      </c>
      <c r="P185" s="1" t="s">
        <v>46</v>
      </c>
    </row>
    <row r="186" spans="3:16" x14ac:dyDescent="0.3">
      <c r="C186" s="1" t="s">
        <v>126</v>
      </c>
      <c r="D186" s="8">
        <v>45733</v>
      </c>
      <c r="E186" s="1" t="str">
        <f>TEXT(amazon_sales_data_20253[[#This Row],[Date]],"mmm")</f>
        <v>Mar</v>
      </c>
      <c r="F186" s="1" t="s">
        <v>21</v>
      </c>
      <c r="G186" s="1" t="s">
        <v>22</v>
      </c>
      <c r="H186" s="3">
        <v>100</v>
      </c>
      <c r="I186" s="1">
        <v>3</v>
      </c>
      <c r="J186" s="5">
        <v>300</v>
      </c>
      <c r="K186" s="6">
        <f>amazon_sales_data_20253[[#This Row],[Total Sales]]*10%</f>
        <v>30</v>
      </c>
      <c r="L186" s="5">
        <f>amazon_sales_data_20253[[#This Row],[Tax 10%]]+amazon_sales_data_20253[[#This Row],[Total Sales]]</f>
        <v>330</v>
      </c>
      <c r="M186" s="5">
        <f>amazon_sales_data_20253[[#This Row],[Total Sales]]-amazon_sales_data_20253[[#This Row],[Tax 10%]]</f>
        <v>270</v>
      </c>
      <c r="N186" s="1" t="s">
        <v>106</v>
      </c>
      <c r="O186" s="1" t="s">
        <v>30</v>
      </c>
      <c r="P186" s="1" t="s">
        <v>18</v>
      </c>
    </row>
    <row r="187" spans="3:16" x14ac:dyDescent="0.3">
      <c r="C187" s="1" t="s">
        <v>212</v>
      </c>
      <c r="D187" s="8">
        <v>45733</v>
      </c>
      <c r="E187" s="1" t="str">
        <f>TEXT(amazon_sales_data_20253[[#This Row],[Date]],"mmm")</f>
        <v>Mar</v>
      </c>
      <c r="F187" s="1" t="s">
        <v>64</v>
      </c>
      <c r="G187" s="1" t="s">
        <v>41</v>
      </c>
      <c r="H187" s="3">
        <v>40</v>
      </c>
      <c r="I187" s="1">
        <v>5</v>
      </c>
      <c r="J187" s="5">
        <v>200</v>
      </c>
      <c r="K187" s="6">
        <f>amazon_sales_data_20253[[#This Row],[Total Sales]]*10%</f>
        <v>20</v>
      </c>
      <c r="L187" s="5">
        <f>amazon_sales_data_20253[[#This Row],[Tax 10%]]+amazon_sales_data_20253[[#This Row],[Total Sales]]</f>
        <v>220</v>
      </c>
      <c r="M187" s="5">
        <f>amazon_sales_data_20253[[#This Row],[Total Sales]]-amazon_sales_data_20253[[#This Row],[Tax 10%]]</f>
        <v>180</v>
      </c>
      <c r="N187" s="1" t="s">
        <v>16</v>
      </c>
      <c r="O187" s="1" t="s">
        <v>45</v>
      </c>
      <c r="P187" s="1" t="s">
        <v>46</v>
      </c>
    </row>
    <row r="188" spans="3:16" x14ac:dyDescent="0.3">
      <c r="C188" s="1" t="s">
        <v>359</v>
      </c>
      <c r="D188" s="8">
        <v>45733</v>
      </c>
      <c r="E188" s="1" t="str">
        <f>TEXT(amazon_sales_data_20253[[#This Row],[Date]],"mmm")</f>
        <v>Mar</v>
      </c>
      <c r="F188" s="1" t="s">
        <v>40</v>
      </c>
      <c r="G188" s="1" t="s">
        <v>41</v>
      </c>
      <c r="H188" s="3">
        <v>20</v>
      </c>
      <c r="I188" s="1">
        <v>2</v>
      </c>
      <c r="J188" s="5">
        <v>40</v>
      </c>
      <c r="K188" s="6">
        <f>amazon_sales_data_20253[[#This Row],[Total Sales]]*10%</f>
        <v>4</v>
      </c>
      <c r="L188" s="5">
        <f>amazon_sales_data_20253[[#This Row],[Tax 10%]]+amazon_sales_data_20253[[#This Row],[Total Sales]]</f>
        <v>44</v>
      </c>
      <c r="M188" s="5">
        <f>amazon_sales_data_20253[[#This Row],[Total Sales]]-amazon_sales_data_20253[[#This Row],[Tax 10%]]</f>
        <v>36</v>
      </c>
      <c r="N188" s="1" t="s">
        <v>51</v>
      </c>
      <c r="O188" s="1" t="s">
        <v>17</v>
      </c>
      <c r="P188" s="1" t="s">
        <v>18</v>
      </c>
    </row>
    <row r="189" spans="3:16" x14ac:dyDescent="0.3">
      <c r="C189" s="1" t="s">
        <v>42</v>
      </c>
      <c r="D189" s="8">
        <v>45734</v>
      </c>
      <c r="E189" s="1" t="str">
        <f>TEXT(amazon_sales_data_20253[[#This Row],[Date]],"mmm")</f>
        <v>Mar</v>
      </c>
      <c r="F189" s="1" t="s">
        <v>38</v>
      </c>
      <c r="G189" s="1" t="s">
        <v>22</v>
      </c>
      <c r="H189" s="3">
        <v>150</v>
      </c>
      <c r="I189" s="1">
        <v>4</v>
      </c>
      <c r="J189" s="5">
        <v>600</v>
      </c>
      <c r="K189" s="6">
        <f>amazon_sales_data_20253[[#This Row],[Total Sales]]*10%</f>
        <v>60</v>
      </c>
      <c r="L189" s="5">
        <f>amazon_sales_data_20253[[#This Row],[Tax 10%]]+amazon_sales_data_20253[[#This Row],[Total Sales]]</f>
        <v>660</v>
      </c>
      <c r="M189" s="5">
        <f>amazon_sales_data_20253[[#This Row],[Total Sales]]-amazon_sales_data_20253[[#This Row],[Tax 10%]]</f>
        <v>540</v>
      </c>
      <c r="N189" s="1" t="s">
        <v>44</v>
      </c>
      <c r="O189" s="1" t="s">
        <v>45</v>
      </c>
      <c r="P189" s="1" t="s">
        <v>46</v>
      </c>
    </row>
    <row r="190" spans="3:16" x14ac:dyDescent="0.3">
      <c r="C190" s="1" t="s">
        <v>177</v>
      </c>
      <c r="D190" s="8">
        <v>45734</v>
      </c>
      <c r="E190" s="1" t="str">
        <f>TEXT(amazon_sales_data_20253[[#This Row],[Date]],"mmm")</f>
        <v>Mar</v>
      </c>
      <c r="F190" s="1" t="s">
        <v>38</v>
      </c>
      <c r="G190" s="1" t="s">
        <v>22</v>
      </c>
      <c r="H190" s="3">
        <v>150</v>
      </c>
      <c r="I190" s="1">
        <v>2</v>
      </c>
      <c r="J190" s="5">
        <v>300</v>
      </c>
      <c r="K190" s="6">
        <f>amazon_sales_data_20253[[#This Row],[Total Sales]]*10%</f>
        <v>30</v>
      </c>
      <c r="L190" s="5">
        <f>amazon_sales_data_20253[[#This Row],[Tax 10%]]+amazon_sales_data_20253[[#This Row],[Total Sales]]</f>
        <v>330</v>
      </c>
      <c r="M190" s="5">
        <f>amazon_sales_data_20253[[#This Row],[Total Sales]]-amazon_sales_data_20253[[#This Row],[Tax 10%]]</f>
        <v>270</v>
      </c>
      <c r="N190" s="1" t="s">
        <v>85</v>
      </c>
      <c r="O190" s="1" t="s">
        <v>70</v>
      </c>
      <c r="P190" s="1" t="s">
        <v>18</v>
      </c>
    </row>
    <row r="191" spans="3:16" x14ac:dyDescent="0.3">
      <c r="C191" s="1" t="s">
        <v>246</v>
      </c>
      <c r="D191" s="8">
        <v>45734</v>
      </c>
      <c r="E191" s="1" t="str">
        <f>TEXT(amazon_sales_data_20253[[#This Row],[Date]],"mmm")</f>
        <v>Mar</v>
      </c>
      <c r="F191" s="1" t="s">
        <v>68</v>
      </c>
      <c r="G191" s="1" t="s">
        <v>22</v>
      </c>
      <c r="H191" s="3">
        <v>800</v>
      </c>
      <c r="I191" s="1">
        <v>2</v>
      </c>
      <c r="J191" s="5">
        <v>1600</v>
      </c>
      <c r="K191" s="6">
        <f>amazon_sales_data_20253[[#This Row],[Total Sales]]*10%</f>
        <v>160</v>
      </c>
      <c r="L191" s="5">
        <f>amazon_sales_data_20253[[#This Row],[Tax 10%]]+amazon_sales_data_20253[[#This Row],[Total Sales]]</f>
        <v>1760</v>
      </c>
      <c r="M191" s="5">
        <f>amazon_sales_data_20253[[#This Row],[Total Sales]]-amazon_sales_data_20253[[#This Row],[Tax 10%]]</f>
        <v>1440</v>
      </c>
      <c r="N191" s="1" t="s">
        <v>29</v>
      </c>
      <c r="O191" s="1" t="s">
        <v>45</v>
      </c>
      <c r="P191" s="1" t="s">
        <v>18</v>
      </c>
    </row>
    <row r="192" spans="3:16" x14ac:dyDescent="0.3">
      <c r="C192" s="1" t="s">
        <v>336</v>
      </c>
      <c r="D192" s="8">
        <v>45734</v>
      </c>
      <c r="E192" s="1" t="str">
        <f>TEXT(amazon_sales_data_20253[[#This Row],[Date]],"mmm")</f>
        <v>Mar</v>
      </c>
      <c r="F192" s="1" t="s">
        <v>80</v>
      </c>
      <c r="G192" s="1" t="s">
        <v>74</v>
      </c>
      <c r="H192" s="3">
        <v>1200</v>
      </c>
      <c r="I192" s="1">
        <v>1</v>
      </c>
      <c r="J192" s="5">
        <v>1200</v>
      </c>
      <c r="K192" s="6">
        <f>amazon_sales_data_20253[[#This Row],[Total Sales]]*10%</f>
        <v>120</v>
      </c>
      <c r="L192" s="5">
        <f>amazon_sales_data_20253[[#This Row],[Tax 10%]]+amazon_sales_data_20253[[#This Row],[Total Sales]]</f>
        <v>1320</v>
      </c>
      <c r="M192" s="5">
        <f>amazon_sales_data_20253[[#This Row],[Total Sales]]-amazon_sales_data_20253[[#This Row],[Tax 10%]]</f>
        <v>1080</v>
      </c>
      <c r="N192" s="1" t="s">
        <v>51</v>
      </c>
      <c r="O192" s="1" t="s">
        <v>45</v>
      </c>
      <c r="P192" s="1" t="s">
        <v>46</v>
      </c>
    </row>
    <row r="193" spans="3:16" x14ac:dyDescent="0.3">
      <c r="C193" s="1" t="s">
        <v>147</v>
      </c>
      <c r="D193" s="8">
        <v>45735</v>
      </c>
      <c r="E193" s="1" t="str">
        <f>TEXT(amazon_sales_data_20253[[#This Row],[Date]],"mmm")</f>
        <v>Mar</v>
      </c>
      <c r="F193" s="1" t="s">
        <v>38</v>
      </c>
      <c r="G193" s="1" t="s">
        <v>22</v>
      </c>
      <c r="H193" s="3">
        <v>150</v>
      </c>
      <c r="I193" s="1">
        <v>2</v>
      </c>
      <c r="J193" s="5">
        <v>300</v>
      </c>
      <c r="K193" s="6">
        <f>amazon_sales_data_20253[[#This Row],[Total Sales]]*10%</f>
        <v>30</v>
      </c>
      <c r="L193" s="5">
        <f>amazon_sales_data_20253[[#This Row],[Tax 10%]]+amazon_sales_data_20253[[#This Row],[Total Sales]]</f>
        <v>330</v>
      </c>
      <c r="M193" s="5">
        <f>amazon_sales_data_20253[[#This Row],[Total Sales]]-amazon_sales_data_20253[[#This Row],[Tax 10%]]</f>
        <v>270</v>
      </c>
      <c r="N193" s="1" t="s">
        <v>34</v>
      </c>
      <c r="O193" s="1" t="s">
        <v>35</v>
      </c>
      <c r="P193" s="1" t="s">
        <v>46</v>
      </c>
    </row>
    <row r="194" spans="3:16" x14ac:dyDescent="0.3">
      <c r="C194" s="1" t="s">
        <v>210</v>
      </c>
      <c r="D194" s="8">
        <v>45735</v>
      </c>
      <c r="E194" s="1" t="str">
        <f>TEXT(amazon_sales_data_20253[[#This Row],[Date]],"mmm")</f>
        <v>Mar</v>
      </c>
      <c r="F194" s="1" t="s">
        <v>64</v>
      </c>
      <c r="G194" s="1" t="s">
        <v>41</v>
      </c>
      <c r="H194" s="3">
        <v>40</v>
      </c>
      <c r="I194" s="1">
        <v>3</v>
      </c>
      <c r="J194" s="5">
        <v>120</v>
      </c>
      <c r="K194" s="6">
        <f>amazon_sales_data_20253[[#This Row],[Total Sales]]*10%</f>
        <v>12</v>
      </c>
      <c r="L194" s="5">
        <f>amazon_sales_data_20253[[#This Row],[Tax 10%]]+amazon_sales_data_20253[[#This Row],[Total Sales]]</f>
        <v>132</v>
      </c>
      <c r="M194" s="5">
        <f>amazon_sales_data_20253[[#This Row],[Total Sales]]-amazon_sales_data_20253[[#This Row],[Tax 10%]]</f>
        <v>108</v>
      </c>
      <c r="N194" s="1" t="s">
        <v>34</v>
      </c>
      <c r="O194" s="1" t="s">
        <v>35</v>
      </c>
      <c r="P194" s="1" t="s">
        <v>18</v>
      </c>
    </row>
    <row r="195" spans="3:16" x14ac:dyDescent="0.3">
      <c r="C195" s="1" t="s">
        <v>216</v>
      </c>
      <c r="D195" s="8">
        <v>45735</v>
      </c>
      <c r="E195" s="1" t="str">
        <f>TEXT(amazon_sales_data_20253[[#This Row],[Date]],"mmm")</f>
        <v>Mar</v>
      </c>
      <c r="F195" s="1" t="s">
        <v>59</v>
      </c>
      <c r="G195" s="1" t="s">
        <v>60</v>
      </c>
      <c r="H195" s="3">
        <v>15</v>
      </c>
      <c r="I195" s="1">
        <v>5</v>
      </c>
      <c r="J195" s="5">
        <v>75</v>
      </c>
      <c r="K195" s="6">
        <f>amazon_sales_data_20253[[#This Row],[Total Sales]]*10%</f>
        <v>7.5</v>
      </c>
      <c r="L195" s="5">
        <f>amazon_sales_data_20253[[#This Row],[Tax 10%]]+amazon_sales_data_20253[[#This Row],[Total Sales]]</f>
        <v>82.5</v>
      </c>
      <c r="M195" s="5">
        <f>amazon_sales_data_20253[[#This Row],[Total Sales]]-amazon_sales_data_20253[[#This Row],[Tax 10%]]</f>
        <v>67.5</v>
      </c>
      <c r="N195" s="1" t="s">
        <v>24</v>
      </c>
      <c r="O195" s="1" t="s">
        <v>17</v>
      </c>
      <c r="P195" s="1" t="s">
        <v>25</v>
      </c>
    </row>
    <row r="196" spans="3:16" x14ac:dyDescent="0.3">
      <c r="C196" s="1" t="s">
        <v>220</v>
      </c>
      <c r="D196" s="8">
        <v>45735</v>
      </c>
      <c r="E196" s="1" t="str">
        <f>TEXT(amazon_sales_data_20253[[#This Row],[Date]],"mmm")</f>
        <v>Mar</v>
      </c>
      <c r="F196" s="1" t="s">
        <v>68</v>
      </c>
      <c r="G196" s="1" t="s">
        <v>22</v>
      </c>
      <c r="H196" s="3">
        <v>800</v>
      </c>
      <c r="I196" s="1">
        <v>4</v>
      </c>
      <c r="J196" s="5">
        <v>3200</v>
      </c>
      <c r="K196" s="6">
        <f>amazon_sales_data_20253[[#This Row],[Total Sales]]*10%</f>
        <v>320</v>
      </c>
      <c r="L196" s="5">
        <f>amazon_sales_data_20253[[#This Row],[Tax 10%]]+amazon_sales_data_20253[[#This Row],[Total Sales]]</f>
        <v>3520</v>
      </c>
      <c r="M196" s="5">
        <f>amazon_sales_data_20253[[#This Row],[Total Sales]]-amazon_sales_data_20253[[#This Row],[Tax 10%]]</f>
        <v>2880</v>
      </c>
      <c r="N196" s="1" t="s">
        <v>85</v>
      </c>
      <c r="O196" s="1" t="s">
        <v>30</v>
      </c>
      <c r="P196" s="1" t="s">
        <v>46</v>
      </c>
    </row>
    <row r="197" spans="3:16" x14ac:dyDescent="0.3">
      <c r="C197" s="1" t="s">
        <v>247</v>
      </c>
      <c r="D197" s="8">
        <v>45735</v>
      </c>
      <c r="E197" s="1" t="str">
        <f>TEXT(amazon_sales_data_20253[[#This Row],[Date]],"mmm")</f>
        <v>Mar</v>
      </c>
      <c r="F197" s="1" t="s">
        <v>38</v>
      </c>
      <c r="G197" s="1" t="s">
        <v>22</v>
      </c>
      <c r="H197" s="3">
        <v>150</v>
      </c>
      <c r="I197" s="1">
        <v>2</v>
      </c>
      <c r="J197" s="5">
        <v>300</v>
      </c>
      <c r="K197" s="6">
        <f>amazon_sales_data_20253[[#This Row],[Total Sales]]*10%</f>
        <v>30</v>
      </c>
      <c r="L197" s="5">
        <f>amazon_sales_data_20253[[#This Row],[Tax 10%]]+amazon_sales_data_20253[[#This Row],[Total Sales]]</f>
        <v>330</v>
      </c>
      <c r="M197" s="5">
        <f>amazon_sales_data_20253[[#This Row],[Total Sales]]-amazon_sales_data_20253[[#This Row],[Tax 10%]]</f>
        <v>270</v>
      </c>
      <c r="N197" s="1" t="s">
        <v>51</v>
      </c>
      <c r="O197" s="1" t="s">
        <v>17</v>
      </c>
      <c r="P197" s="1" t="s">
        <v>46</v>
      </c>
    </row>
    <row r="198" spans="3:16" x14ac:dyDescent="0.3">
      <c r="C198" s="1" t="s">
        <v>329</v>
      </c>
      <c r="D198" s="8">
        <v>45735</v>
      </c>
      <c r="E198" s="1" t="str">
        <f>TEXT(amazon_sales_data_20253[[#This Row],[Date]],"mmm")</f>
        <v>Mar</v>
      </c>
      <c r="F198" s="1" t="s">
        <v>13</v>
      </c>
      <c r="G198" s="1" t="s">
        <v>14</v>
      </c>
      <c r="H198" s="3">
        <v>60</v>
      </c>
      <c r="I198" s="1">
        <v>2</v>
      </c>
      <c r="J198" s="5">
        <v>120</v>
      </c>
      <c r="K198" s="6">
        <f>amazon_sales_data_20253[[#This Row],[Total Sales]]*10%</f>
        <v>12</v>
      </c>
      <c r="L198" s="5">
        <f>amazon_sales_data_20253[[#This Row],[Tax 10%]]+amazon_sales_data_20253[[#This Row],[Total Sales]]</f>
        <v>132</v>
      </c>
      <c r="M198" s="5">
        <f>amazon_sales_data_20253[[#This Row],[Total Sales]]-amazon_sales_data_20253[[#This Row],[Tax 10%]]</f>
        <v>108</v>
      </c>
      <c r="N198" s="1" t="s">
        <v>54</v>
      </c>
      <c r="O198" s="1" t="s">
        <v>70</v>
      </c>
      <c r="P198" s="1" t="s">
        <v>25</v>
      </c>
    </row>
    <row r="199" spans="3:16" x14ac:dyDescent="0.3">
      <c r="C199" s="1" t="s">
        <v>19</v>
      </c>
      <c r="D199" s="8">
        <v>45736</v>
      </c>
      <c r="E199" s="1" t="str">
        <f>TEXT(amazon_sales_data_20253[[#This Row],[Date]],"mmm")</f>
        <v>Mar</v>
      </c>
      <c r="F199" s="1" t="s">
        <v>21</v>
      </c>
      <c r="G199" s="1" t="s">
        <v>22</v>
      </c>
      <c r="H199" s="3">
        <v>100</v>
      </c>
      <c r="I199" s="1">
        <v>4</v>
      </c>
      <c r="J199" s="5">
        <v>400</v>
      </c>
      <c r="K199" s="6">
        <f>amazon_sales_data_20253[[#This Row],[Total Sales]]*10%</f>
        <v>40</v>
      </c>
      <c r="L199" s="5">
        <f>amazon_sales_data_20253[[#This Row],[Tax 10%]]+amazon_sales_data_20253[[#This Row],[Total Sales]]</f>
        <v>440</v>
      </c>
      <c r="M199" s="5">
        <f>amazon_sales_data_20253[[#This Row],[Total Sales]]-amazon_sales_data_20253[[#This Row],[Tax 10%]]</f>
        <v>360</v>
      </c>
      <c r="N199" s="1" t="s">
        <v>24</v>
      </c>
      <c r="O199" s="1" t="s">
        <v>17</v>
      </c>
      <c r="P199" s="1" t="s">
        <v>25</v>
      </c>
    </row>
    <row r="200" spans="3:16" x14ac:dyDescent="0.3">
      <c r="C200" s="1" t="s">
        <v>176</v>
      </c>
      <c r="D200" s="8">
        <v>45736</v>
      </c>
      <c r="E200" s="1" t="str">
        <f>TEXT(amazon_sales_data_20253[[#This Row],[Date]],"mmm")</f>
        <v>Mar</v>
      </c>
      <c r="F200" s="1" t="s">
        <v>21</v>
      </c>
      <c r="G200" s="1" t="s">
        <v>22</v>
      </c>
      <c r="H200" s="3">
        <v>100</v>
      </c>
      <c r="I200" s="1">
        <v>2</v>
      </c>
      <c r="J200" s="5">
        <v>200</v>
      </c>
      <c r="K200" s="6">
        <f>amazon_sales_data_20253[[#This Row],[Total Sales]]*10%</f>
        <v>20</v>
      </c>
      <c r="L200" s="5">
        <f>amazon_sales_data_20253[[#This Row],[Tax 10%]]+amazon_sales_data_20253[[#This Row],[Total Sales]]</f>
        <v>220</v>
      </c>
      <c r="M200" s="5">
        <f>amazon_sales_data_20253[[#This Row],[Total Sales]]-amazon_sales_data_20253[[#This Row],[Tax 10%]]</f>
        <v>180</v>
      </c>
      <c r="N200" s="1" t="s">
        <v>44</v>
      </c>
      <c r="O200" s="1" t="s">
        <v>35</v>
      </c>
      <c r="P200" s="1" t="s">
        <v>46</v>
      </c>
    </row>
    <row r="201" spans="3:16" x14ac:dyDescent="0.3">
      <c r="C201" s="1" t="s">
        <v>244</v>
      </c>
      <c r="D201" s="8">
        <v>45736</v>
      </c>
      <c r="E201" s="1" t="str">
        <f>TEXT(amazon_sales_data_20253[[#This Row],[Date]],"mmm")</f>
        <v>Mar</v>
      </c>
      <c r="F201" s="1" t="s">
        <v>38</v>
      </c>
      <c r="G201" s="1" t="s">
        <v>22</v>
      </c>
      <c r="H201" s="3">
        <v>150</v>
      </c>
      <c r="I201" s="1">
        <v>3</v>
      </c>
      <c r="J201" s="5">
        <v>450</v>
      </c>
      <c r="K201" s="6">
        <f>amazon_sales_data_20253[[#This Row],[Total Sales]]*10%</f>
        <v>45</v>
      </c>
      <c r="L201" s="5">
        <f>amazon_sales_data_20253[[#This Row],[Tax 10%]]+amazon_sales_data_20253[[#This Row],[Total Sales]]</f>
        <v>495</v>
      </c>
      <c r="M201" s="5">
        <f>amazon_sales_data_20253[[#This Row],[Total Sales]]-amazon_sales_data_20253[[#This Row],[Tax 10%]]</f>
        <v>405</v>
      </c>
      <c r="N201" s="1" t="s">
        <v>24</v>
      </c>
      <c r="O201" s="1" t="s">
        <v>17</v>
      </c>
      <c r="P201" s="1" t="s">
        <v>46</v>
      </c>
    </row>
    <row r="202" spans="3:16" x14ac:dyDescent="0.3">
      <c r="C202" s="1" t="s">
        <v>256</v>
      </c>
      <c r="D202" s="8">
        <v>45736</v>
      </c>
      <c r="E202" s="1" t="str">
        <f>TEXT(amazon_sales_data_20253[[#This Row],[Date]],"mmm")</f>
        <v>Mar</v>
      </c>
      <c r="F202" s="1" t="s">
        <v>13</v>
      </c>
      <c r="G202" s="1" t="s">
        <v>14</v>
      </c>
      <c r="H202" s="3">
        <v>60</v>
      </c>
      <c r="I202" s="1">
        <v>3</v>
      </c>
      <c r="J202" s="5">
        <v>180</v>
      </c>
      <c r="K202" s="6">
        <f>amazon_sales_data_20253[[#This Row],[Total Sales]]*10%</f>
        <v>18</v>
      </c>
      <c r="L202" s="5">
        <f>amazon_sales_data_20253[[#This Row],[Tax 10%]]+amazon_sales_data_20253[[#This Row],[Total Sales]]</f>
        <v>198</v>
      </c>
      <c r="M202" s="5">
        <f>amazon_sales_data_20253[[#This Row],[Total Sales]]-amazon_sales_data_20253[[#This Row],[Tax 10%]]</f>
        <v>162</v>
      </c>
      <c r="N202" s="1" t="s">
        <v>16</v>
      </c>
      <c r="O202" s="1" t="s">
        <v>70</v>
      </c>
      <c r="P202" s="1" t="s">
        <v>25</v>
      </c>
    </row>
    <row r="203" spans="3:16" x14ac:dyDescent="0.3">
      <c r="C203" s="1" t="s">
        <v>275</v>
      </c>
      <c r="D203" s="8">
        <v>45736</v>
      </c>
      <c r="E203" s="1" t="str">
        <f>TEXT(amazon_sales_data_20253[[#This Row],[Date]],"mmm")</f>
        <v>Mar</v>
      </c>
      <c r="F203" s="1" t="s">
        <v>80</v>
      </c>
      <c r="G203" s="1" t="s">
        <v>74</v>
      </c>
      <c r="H203" s="3">
        <v>1200</v>
      </c>
      <c r="I203" s="1">
        <v>2</v>
      </c>
      <c r="J203" s="5">
        <v>2400</v>
      </c>
      <c r="K203" s="6">
        <f>amazon_sales_data_20253[[#This Row],[Total Sales]]*10%</f>
        <v>240</v>
      </c>
      <c r="L203" s="5">
        <f>amazon_sales_data_20253[[#This Row],[Tax 10%]]+amazon_sales_data_20253[[#This Row],[Total Sales]]</f>
        <v>2640</v>
      </c>
      <c r="M203" s="5">
        <f>amazon_sales_data_20253[[#This Row],[Total Sales]]-amazon_sales_data_20253[[#This Row],[Tax 10%]]</f>
        <v>2160</v>
      </c>
      <c r="N203" s="1" t="s">
        <v>77</v>
      </c>
      <c r="O203" s="1" t="s">
        <v>35</v>
      </c>
      <c r="P203" s="1" t="s">
        <v>46</v>
      </c>
    </row>
    <row r="204" spans="3:16" x14ac:dyDescent="0.3">
      <c r="C204" s="1" t="s">
        <v>218</v>
      </c>
      <c r="D204" s="8">
        <v>45737</v>
      </c>
      <c r="E204" s="1" t="str">
        <f>TEXT(amazon_sales_data_20253[[#This Row],[Date]],"mmm")</f>
        <v>Mar</v>
      </c>
      <c r="F204" s="1" t="s">
        <v>13</v>
      </c>
      <c r="G204" s="1" t="s">
        <v>14</v>
      </c>
      <c r="H204" s="3">
        <v>60</v>
      </c>
      <c r="I204" s="1">
        <v>3</v>
      </c>
      <c r="J204" s="5">
        <v>180</v>
      </c>
      <c r="K204" s="6">
        <f>amazon_sales_data_20253[[#This Row],[Total Sales]]*10%</f>
        <v>18</v>
      </c>
      <c r="L204" s="5">
        <f>amazon_sales_data_20253[[#This Row],[Tax 10%]]+amazon_sales_data_20253[[#This Row],[Total Sales]]</f>
        <v>198</v>
      </c>
      <c r="M204" s="5">
        <f>amazon_sales_data_20253[[#This Row],[Total Sales]]-amazon_sales_data_20253[[#This Row],[Tax 10%]]</f>
        <v>162</v>
      </c>
      <c r="N204" s="1" t="s">
        <v>51</v>
      </c>
      <c r="O204" s="1" t="s">
        <v>30</v>
      </c>
      <c r="P204" s="1" t="s">
        <v>46</v>
      </c>
    </row>
    <row r="205" spans="3:16" x14ac:dyDescent="0.3">
      <c r="C205" s="1" t="s">
        <v>248</v>
      </c>
      <c r="D205" s="8">
        <v>45737</v>
      </c>
      <c r="E205" s="1" t="str">
        <f>TEXT(amazon_sales_data_20253[[#This Row],[Date]],"mmm")</f>
        <v>Mar</v>
      </c>
      <c r="F205" s="1" t="s">
        <v>49</v>
      </c>
      <c r="G205" s="1" t="s">
        <v>22</v>
      </c>
      <c r="H205" s="3">
        <v>500</v>
      </c>
      <c r="I205" s="1">
        <v>2</v>
      </c>
      <c r="J205" s="5">
        <v>1000</v>
      </c>
      <c r="K205" s="6">
        <f>amazon_sales_data_20253[[#This Row],[Total Sales]]*10%</f>
        <v>100</v>
      </c>
      <c r="L205" s="5">
        <f>amazon_sales_data_20253[[#This Row],[Tax 10%]]+amazon_sales_data_20253[[#This Row],[Total Sales]]</f>
        <v>1100</v>
      </c>
      <c r="M205" s="5">
        <f>amazon_sales_data_20253[[#This Row],[Total Sales]]-amazon_sales_data_20253[[#This Row],[Tax 10%]]</f>
        <v>900</v>
      </c>
      <c r="N205" s="1" t="s">
        <v>51</v>
      </c>
      <c r="O205" s="1" t="s">
        <v>45</v>
      </c>
      <c r="P205" s="1" t="s">
        <v>46</v>
      </c>
    </row>
    <row r="206" spans="3:16" x14ac:dyDescent="0.3">
      <c r="C206" s="1" t="s">
        <v>318</v>
      </c>
      <c r="D206" s="8">
        <v>45737</v>
      </c>
      <c r="E206" s="1" t="str">
        <f>TEXT(amazon_sales_data_20253[[#This Row],[Date]],"mmm")</f>
        <v>Mar</v>
      </c>
      <c r="F206" s="1" t="s">
        <v>73</v>
      </c>
      <c r="G206" s="1" t="s">
        <v>74</v>
      </c>
      <c r="H206" s="3">
        <v>600</v>
      </c>
      <c r="I206" s="1">
        <v>1</v>
      </c>
      <c r="J206" s="5">
        <v>600</v>
      </c>
      <c r="K206" s="6">
        <f>amazon_sales_data_20253[[#This Row],[Total Sales]]*10%</f>
        <v>60</v>
      </c>
      <c r="L206" s="5">
        <f>amazon_sales_data_20253[[#This Row],[Tax 10%]]+amazon_sales_data_20253[[#This Row],[Total Sales]]</f>
        <v>660</v>
      </c>
      <c r="M206" s="5">
        <f>amazon_sales_data_20253[[#This Row],[Total Sales]]-amazon_sales_data_20253[[#This Row],[Tax 10%]]</f>
        <v>540</v>
      </c>
      <c r="N206" s="1" t="s">
        <v>51</v>
      </c>
      <c r="O206" s="1" t="s">
        <v>35</v>
      </c>
      <c r="P206" s="1" t="s">
        <v>46</v>
      </c>
    </row>
    <row r="207" spans="3:16" x14ac:dyDescent="0.3">
      <c r="C207" s="1" t="s">
        <v>342</v>
      </c>
      <c r="D207" s="8">
        <v>45737</v>
      </c>
      <c r="E207" s="1" t="str">
        <f>TEXT(amazon_sales_data_20253[[#This Row],[Date]],"mmm")</f>
        <v>Mar</v>
      </c>
      <c r="F207" s="1" t="s">
        <v>13</v>
      </c>
      <c r="G207" s="1" t="s">
        <v>14</v>
      </c>
      <c r="H207" s="3">
        <v>60</v>
      </c>
      <c r="I207" s="1">
        <v>3</v>
      </c>
      <c r="J207" s="5">
        <v>180</v>
      </c>
      <c r="K207" s="6">
        <f>amazon_sales_data_20253[[#This Row],[Total Sales]]*10%</f>
        <v>18</v>
      </c>
      <c r="L207" s="5">
        <f>amazon_sales_data_20253[[#This Row],[Tax 10%]]+amazon_sales_data_20253[[#This Row],[Total Sales]]</f>
        <v>198</v>
      </c>
      <c r="M207" s="5">
        <f>amazon_sales_data_20253[[#This Row],[Total Sales]]-amazon_sales_data_20253[[#This Row],[Tax 10%]]</f>
        <v>162</v>
      </c>
      <c r="N207" s="1" t="s">
        <v>24</v>
      </c>
      <c r="O207" s="1" t="s">
        <v>35</v>
      </c>
      <c r="P207" s="1" t="s">
        <v>25</v>
      </c>
    </row>
    <row r="208" spans="3:16" x14ac:dyDescent="0.3">
      <c r="C208" s="1" t="s">
        <v>86</v>
      </c>
      <c r="D208" s="8">
        <v>45738</v>
      </c>
      <c r="E208" s="1" t="str">
        <f>TEXT(amazon_sales_data_20253[[#This Row],[Date]],"mmm")</f>
        <v>Mar</v>
      </c>
      <c r="F208" s="1" t="s">
        <v>13</v>
      </c>
      <c r="G208" s="1" t="s">
        <v>14</v>
      </c>
      <c r="H208" s="3">
        <v>60</v>
      </c>
      <c r="I208" s="1">
        <v>3</v>
      </c>
      <c r="J208" s="5">
        <v>180</v>
      </c>
      <c r="K208" s="6">
        <f>amazon_sales_data_20253[[#This Row],[Total Sales]]*10%</f>
        <v>18</v>
      </c>
      <c r="L208" s="5">
        <f>amazon_sales_data_20253[[#This Row],[Tax 10%]]+amazon_sales_data_20253[[#This Row],[Total Sales]]</f>
        <v>198</v>
      </c>
      <c r="M208" s="5">
        <f>amazon_sales_data_20253[[#This Row],[Total Sales]]-amazon_sales_data_20253[[#This Row],[Tax 10%]]</f>
        <v>162</v>
      </c>
      <c r="N208" s="1" t="s">
        <v>44</v>
      </c>
      <c r="O208" s="1" t="s">
        <v>35</v>
      </c>
      <c r="P208" s="1" t="s">
        <v>46</v>
      </c>
    </row>
    <row r="209" spans="3:16" x14ac:dyDescent="0.3">
      <c r="C209" s="1" t="s">
        <v>295</v>
      </c>
      <c r="D209" s="8">
        <v>45738</v>
      </c>
      <c r="E209" s="1" t="str">
        <f>TEXT(amazon_sales_data_20253[[#This Row],[Date]],"mmm")</f>
        <v>Mar</v>
      </c>
      <c r="F209" s="1" t="s">
        <v>40</v>
      </c>
      <c r="G209" s="1" t="s">
        <v>41</v>
      </c>
      <c r="H209" s="3">
        <v>20</v>
      </c>
      <c r="I209" s="1">
        <v>1</v>
      </c>
      <c r="J209" s="5">
        <v>20</v>
      </c>
      <c r="K209" s="6">
        <f>amazon_sales_data_20253[[#This Row],[Total Sales]]*10%</f>
        <v>2</v>
      </c>
      <c r="L209" s="5">
        <f>amazon_sales_data_20253[[#This Row],[Tax 10%]]+amazon_sales_data_20253[[#This Row],[Total Sales]]</f>
        <v>22</v>
      </c>
      <c r="M209" s="5">
        <f>amazon_sales_data_20253[[#This Row],[Total Sales]]-amazon_sales_data_20253[[#This Row],[Tax 10%]]</f>
        <v>18</v>
      </c>
      <c r="N209" s="1" t="s">
        <v>34</v>
      </c>
      <c r="O209" s="1" t="s">
        <v>17</v>
      </c>
      <c r="P209" s="1" t="s">
        <v>46</v>
      </c>
    </row>
    <row r="210" spans="3:16" x14ac:dyDescent="0.3">
      <c r="C210" s="1" t="s">
        <v>352</v>
      </c>
      <c r="D210" s="8">
        <v>45738</v>
      </c>
      <c r="E210" s="1" t="str">
        <f>TEXT(amazon_sales_data_20253[[#This Row],[Date]],"mmm")</f>
        <v>Mar</v>
      </c>
      <c r="F210" s="1" t="s">
        <v>38</v>
      </c>
      <c r="G210" s="1" t="s">
        <v>22</v>
      </c>
      <c r="H210" s="3">
        <v>150</v>
      </c>
      <c r="I210" s="1">
        <v>5</v>
      </c>
      <c r="J210" s="5">
        <v>750</v>
      </c>
      <c r="K210" s="6">
        <f>amazon_sales_data_20253[[#This Row],[Total Sales]]*10%</f>
        <v>75</v>
      </c>
      <c r="L210" s="5">
        <f>amazon_sales_data_20253[[#This Row],[Tax 10%]]+amazon_sales_data_20253[[#This Row],[Total Sales]]</f>
        <v>825</v>
      </c>
      <c r="M210" s="5">
        <f>amazon_sales_data_20253[[#This Row],[Total Sales]]-amazon_sales_data_20253[[#This Row],[Tax 10%]]</f>
        <v>675</v>
      </c>
      <c r="N210" s="1" t="s">
        <v>44</v>
      </c>
      <c r="O210" s="1" t="s">
        <v>30</v>
      </c>
      <c r="P210" s="1" t="s">
        <v>46</v>
      </c>
    </row>
    <row r="211" spans="3:16" x14ac:dyDescent="0.3">
      <c r="C211" s="1" t="s">
        <v>234</v>
      </c>
      <c r="D211" s="8">
        <v>45739</v>
      </c>
      <c r="E211" s="1" t="str">
        <f>TEXT(amazon_sales_data_20253[[#This Row],[Date]],"mmm")</f>
        <v>Mar</v>
      </c>
      <c r="F211" s="1" t="s">
        <v>38</v>
      </c>
      <c r="G211" s="1" t="s">
        <v>22</v>
      </c>
      <c r="H211" s="3">
        <v>150</v>
      </c>
      <c r="I211" s="1">
        <v>2</v>
      </c>
      <c r="J211" s="5">
        <v>300</v>
      </c>
      <c r="K211" s="6">
        <f>amazon_sales_data_20253[[#This Row],[Total Sales]]*10%</f>
        <v>30</v>
      </c>
      <c r="L211" s="5">
        <f>amazon_sales_data_20253[[#This Row],[Tax 10%]]+amazon_sales_data_20253[[#This Row],[Total Sales]]</f>
        <v>330</v>
      </c>
      <c r="M211" s="5">
        <f>amazon_sales_data_20253[[#This Row],[Total Sales]]-amazon_sales_data_20253[[#This Row],[Tax 10%]]</f>
        <v>270</v>
      </c>
      <c r="N211" s="1" t="s">
        <v>34</v>
      </c>
      <c r="O211" s="1" t="s">
        <v>45</v>
      </c>
      <c r="P211" s="1" t="s">
        <v>18</v>
      </c>
    </row>
    <row r="212" spans="3:16" x14ac:dyDescent="0.3">
      <c r="C212" s="1" t="s">
        <v>322</v>
      </c>
      <c r="D212" s="8">
        <v>45739</v>
      </c>
      <c r="E212" s="1" t="str">
        <f>TEXT(amazon_sales_data_20253[[#This Row],[Date]],"mmm")</f>
        <v>Mar</v>
      </c>
      <c r="F212" s="1" t="s">
        <v>68</v>
      </c>
      <c r="G212" s="1" t="s">
        <v>22</v>
      </c>
      <c r="H212" s="3">
        <v>800</v>
      </c>
      <c r="I212" s="1">
        <v>3</v>
      </c>
      <c r="J212" s="5">
        <v>2400</v>
      </c>
      <c r="K212" s="6">
        <f>amazon_sales_data_20253[[#This Row],[Total Sales]]*10%</f>
        <v>240</v>
      </c>
      <c r="L212" s="5">
        <f>amazon_sales_data_20253[[#This Row],[Tax 10%]]+amazon_sales_data_20253[[#This Row],[Total Sales]]</f>
        <v>2640</v>
      </c>
      <c r="M212" s="5">
        <f>amazon_sales_data_20253[[#This Row],[Total Sales]]-amazon_sales_data_20253[[#This Row],[Tax 10%]]</f>
        <v>2160</v>
      </c>
      <c r="N212" s="1" t="s">
        <v>16</v>
      </c>
      <c r="O212" s="1" t="s">
        <v>45</v>
      </c>
      <c r="P212" s="1" t="s">
        <v>46</v>
      </c>
    </row>
    <row r="213" spans="3:16" x14ac:dyDescent="0.3">
      <c r="C213" s="1" t="s">
        <v>348</v>
      </c>
      <c r="D213" s="8">
        <v>45739</v>
      </c>
      <c r="E213" s="1" t="str">
        <f>TEXT(amazon_sales_data_20253[[#This Row],[Date]],"mmm")</f>
        <v>Mar</v>
      </c>
      <c r="F213" s="1" t="s">
        <v>80</v>
      </c>
      <c r="G213" s="1" t="s">
        <v>74</v>
      </c>
      <c r="H213" s="3">
        <v>1200</v>
      </c>
      <c r="I213" s="1">
        <v>1</v>
      </c>
      <c r="J213" s="5">
        <v>1200</v>
      </c>
      <c r="K213" s="6">
        <f>amazon_sales_data_20253[[#This Row],[Total Sales]]*10%</f>
        <v>120</v>
      </c>
      <c r="L213" s="5">
        <f>amazon_sales_data_20253[[#This Row],[Tax 10%]]+amazon_sales_data_20253[[#This Row],[Total Sales]]</f>
        <v>1320</v>
      </c>
      <c r="M213" s="5">
        <f>amazon_sales_data_20253[[#This Row],[Total Sales]]-amazon_sales_data_20253[[#This Row],[Tax 10%]]</f>
        <v>1080</v>
      </c>
      <c r="N213" s="1" t="s">
        <v>34</v>
      </c>
      <c r="O213" s="1" t="s">
        <v>45</v>
      </c>
      <c r="P213" s="1" t="s">
        <v>46</v>
      </c>
    </row>
    <row r="214" spans="3:16" x14ac:dyDescent="0.3">
      <c r="C214" s="1" t="s">
        <v>96</v>
      </c>
      <c r="D214" s="8">
        <v>45740</v>
      </c>
      <c r="E214" s="1" t="str">
        <f>TEXT(amazon_sales_data_20253[[#This Row],[Date]],"mmm")</f>
        <v>Mar</v>
      </c>
      <c r="F214" s="1" t="s">
        <v>80</v>
      </c>
      <c r="G214" s="1" t="s">
        <v>74</v>
      </c>
      <c r="H214" s="3">
        <v>1200</v>
      </c>
      <c r="I214" s="1">
        <v>3</v>
      </c>
      <c r="J214" s="5">
        <v>3600</v>
      </c>
      <c r="K214" s="6">
        <f>amazon_sales_data_20253[[#This Row],[Total Sales]]*10%</f>
        <v>360</v>
      </c>
      <c r="L214" s="5">
        <f>amazon_sales_data_20253[[#This Row],[Tax 10%]]+amazon_sales_data_20253[[#This Row],[Total Sales]]</f>
        <v>3960</v>
      </c>
      <c r="M214" s="5">
        <f>amazon_sales_data_20253[[#This Row],[Total Sales]]-amazon_sales_data_20253[[#This Row],[Tax 10%]]</f>
        <v>3240</v>
      </c>
      <c r="N214" s="1" t="s">
        <v>34</v>
      </c>
      <c r="O214" s="1" t="s">
        <v>35</v>
      </c>
      <c r="P214" s="1" t="s">
        <v>18</v>
      </c>
    </row>
    <row r="215" spans="3:16" x14ac:dyDescent="0.3">
      <c r="C215" s="1" t="s">
        <v>110</v>
      </c>
      <c r="D215" s="8">
        <v>45740</v>
      </c>
      <c r="E215" s="1" t="str">
        <f>TEXT(amazon_sales_data_20253[[#This Row],[Date]],"mmm")</f>
        <v>Mar</v>
      </c>
      <c r="F215" s="1" t="s">
        <v>49</v>
      </c>
      <c r="G215" s="1" t="s">
        <v>22</v>
      </c>
      <c r="H215" s="3">
        <v>500</v>
      </c>
      <c r="I215" s="1">
        <v>1</v>
      </c>
      <c r="J215" s="5">
        <v>500</v>
      </c>
      <c r="K215" s="6">
        <f>amazon_sales_data_20253[[#This Row],[Total Sales]]*10%</f>
        <v>50</v>
      </c>
      <c r="L215" s="5">
        <f>amazon_sales_data_20253[[#This Row],[Tax 10%]]+amazon_sales_data_20253[[#This Row],[Total Sales]]</f>
        <v>550</v>
      </c>
      <c r="M215" s="5">
        <f>amazon_sales_data_20253[[#This Row],[Total Sales]]-amazon_sales_data_20253[[#This Row],[Tax 10%]]</f>
        <v>450</v>
      </c>
      <c r="N215" s="1" t="s">
        <v>44</v>
      </c>
      <c r="O215" s="1" t="s">
        <v>70</v>
      </c>
      <c r="P215" s="1" t="s">
        <v>25</v>
      </c>
    </row>
    <row r="216" spans="3:16" x14ac:dyDescent="0.3">
      <c r="C216" s="1" t="s">
        <v>130</v>
      </c>
      <c r="D216" s="8">
        <v>45740</v>
      </c>
      <c r="E216" s="1" t="str">
        <f>TEXT(amazon_sales_data_20253[[#This Row],[Date]],"mmm")</f>
        <v>Mar</v>
      </c>
      <c r="F216" s="1" t="s">
        <v>38</v>
      </c>
      <c r="G216" s="1" t="s">
        <v>22</v>
      </c>
      <c r="H216" s="3">
        <v>150</v>
      </c>
      <c r="I216" s="1">
        <v>1</v>
      </c>
      <c r="J216" s="5">
        <v>150</v>
      </c>
      <c r="K216" s="6">
        <f>amazon_sales_data_20253[[#This Row],[Total Sales]]*10%</f>
        <v>15</v>
      </c>
      <c r="L216" s="5">
        <f>amazon_sales_data_20253[[#This Row],[Tax 10%]]+amazon_sales_data_20253[[#This Row],[Total Sales]]</f>
        <v>165</v>
      </c>
      <c r="M216" s="5">
        <f>amazon_sales_data_20253[[#This Row],[Total Sales]]-amazon_sales_data_20253[[#This Row],[Tax 10%]]</f>
        <v>135</v>
      </c>
      <c r="N216" s="1" t="s">
        <v>44</v>
      </c>
      <c r="O216" s="1" t="s">
        <v>17</v>
      </c>
      <c r="P216" s="1" t="s">
        <v>25</v>
      </c>
    </row>
    <row r="217" spans="3:16" x14ac:dyDescent="0.3">
      <c r="C217" s="1" t="s">
        <v>144</v>
      </c>
      <c r="D217" s="8">
        <v>45740</v>
      </c>
      <c r="E217" s="1" t="str">
        <f>TEXT(amazon_sales_data_20253[[#This Row],[Date]],"mmm")</f>
        <v>Mar</v>
      </c>
      <c r="F217" s="1" t="s">
        <v>13</v>
      </c>
      <c r="G217" s="1" t="s">
        <v>14</v>
      </c>
      <c r="H217" s="3">
        <v>60</v>
      </c>
      <c r="I217" s="1">
        <v>4</v>
      </c>
      <c r="J217" s="5">
        <v>240</v>
      </c>
      <c r="K217" s="6">
        <f>amazon_sales_data_20253[[#This Row],[Total Sales]]*10%</f>
        <v>24</v>
      </c>
      <c r="L217" s="5">
        <f>amazon_sales_data_20253[[#This Row],[Tax 10%]]+amazon_sales_data_20253[[#This Row],[Total Sales]]</f>
        <v>264</v>
      </c>
      <c r="M217" s="5">
        <f>amazon_sales_data_20253[[#This Row],[Total Sales]]-amazon_sales_data_20253[[#This Row],[Tax 10%]]</f>
        <v>216</v>
      </c>
      <c r="N217" s="1" t="s">
        <v>85</v>
      </c>
      <c r="O217" s="1" t="s">
        <v>45</v>
      </c>
      <c r="P217" s="1" t="s">
        <v>46</v>
      </c>
    </row>
    <row r="218" spans="3:16" x14ac:dyDescent="0.3">
      <c r="C218" s="1" t="s">
        <v>192</v>
      </c>
      <c r="D218" s="8">
        <v>45740</v>
      </c>
      <c r="E218" s="1" t="str">
        <f>TEXT(amazon_sales_data_20253[[#This Row],[Date]],"mmm")</f>
        <v>Mar</v>
      </c>
      <c r="F218" s="1" t="s">
        <v>38</v>
      </c>
      <c r="G218" s="1" t="s">
        <v>22</v>
      </c>
      <c r="H218" s="3">
        <v>150</v>
      </c>
      <c r="I218" s="1">
        <v>5</v>
      </c>
      <c r="J218" s="5">
        <v>750</v>
      </c>
      <c r="K218" s="6">
        <f>amazon_sales_data_20253[[#This Row],[Total Sales]]*10%</f>
        <v>75</v>
      </c>
      <c r="L218" s="5">
        <f>amazon_sales_data_20253[[#This Row],[Tax 10%]]+amazon_sales_data_20253[[#This Row],[Total Sales]]</f>
        <v>825</v>
      </c>
      <c r="M218" s="5">
        <f>amazon_sales_data_20253[[#This Row],[Total Sales]]-amazon_sales_data_20253[[#This Row],[Tax 10%]]</f>
        <v>675</v>
      </c>
      <c r="N218" s="1" t="s">
        <v>44</v>
      </c>
      <c r="O218" s="1" t="s">
        <v>30</v>
      </c>
      <c r="P218" s="1" t="s">
        <v>46</v>
      </c>
    </row>
    <row r="219" spans="3:16" x14ac:dyDescent="0.3">
      <c r="C219" s="1" t="s">
        <v>276</v>
      </c>
      <c r="D219" s="8">
        <v>45740</v>
      </c>
      <c r="E219" s="1" t="str">
        <f>TEXT(amazon_sales_data_20253[[#This Row],[Date]],"mmm")</f>
        <v>Mar</v>
      </c>
      <c r="F219" s="1" t="s">
        <v>68</v>
      </c>
      <c r="G219" s="1" t="s">
        <v>22</v>
      </c>
      <c r="H219" s="3">
        <v>800</v>
      </c>
      <c r="I219" s="1">
        <v>5</v>
      </c>
      <c r="J219" s="5">
        <v>4000</v>
      </c>
      <c r="K219" s="6">
        <f>amazon_sales_data_20253[[#This Row],[Total Sales]]*10%</f>
        <v>400</v>
      </c>
      <c r="L219" s="5">
        <f>amazon_sales_data_20253[[#This Row],[Tax 10%]]+amazon_sales_data_20253[[#This Row],[Total Sales]]</f>
        <v>4400</v>
      </c>
      <c r="M219" s="5">
        <f>amazon_sales_data_20253[[#This Row],[Total Sales]]-amazon_sales_data_20253[[#This Row],[Tax 10%]]</f>
        <v>3600</v>
      </c>
      <c r="N219" s="1" t="s">
        <v>51</v>
      </c>
      <c r="O219" s="1" t="s">
        <v>17</v>
      </c>
      <c r="P219" s="1" t="s">
        <v>25</v>
      </c>
    </row>
    <row r="220" spans="3:16" x14ac:dyDescent="0.3">
      <c r="C220" s="1" t="s">
        <v>283</v>
      </c>
      <c r="D220" s="8">
        <v>45740</v>
      </c>
      <c r="E220" s="1" t="str">
        <f>TEXT(amazon_sales_data_20253[[#This Row],[Date]],"mmm")</f>
        <v>Mar</v>
      </c>
      <c r="F220" s="1" t="s">
        <v>64</v>
      </c>
      <c r="G220" s="1" t="s">
        <v>41</v>
      </c>
      <c r="H220" s="3">
        <v>40</v>
      </c>
      <c r="I220" s="1">
        <v>5</v>
      </c>
      <c r="J220" s="5">
        <v>200</v>
      </c>
      <c r="K220" s="6">
        <f>amazon_sales_data_20253[[#This Row],[Total Sales]]*10%</f>
        <v>20</v>
      </c>
      <c r="L220" s="5">
        <f>amazon_sales_data_20253[[#This Row],[Tax 10%]]+amazon_sales_data_20253[[#This Row],[Total Sales]]</f>
        <v>220</v>
      </c>
      <c r="M220" s="5">
        <f>amazon_sales_data_20253[[#This Row],[Total Sales]]-amazon_sales_data_20253[[#This Row],[Tax 10%]]</f>
        <v>180</v>
      </c>
      <c r="N220" s="1" t="s">
        <v>16</v>
      </c>
      <c r="O220" s="1" t="s">
        <v>17</v>
      </c>
      <c r="P220" s="1" t="s">
        <v>18</v>
      </c>
    </row>
    <row r="221" spans="3:16" x14ac:dyDescent="0.3">
      <c r="C221" s="1" t="s">
        <v>335</v>
      </c>
      <c r="D221" s="8">
        <v>45740</v>
      </c>
      <c r="E221" s="1" t="str">
        <f>TEXT(amazon_sales_data_20253[[#This Row],[Date]],"mmm")</f>
        <v>Mar</v>
      </c>
      <c r="F221" s="1" t="s">
        <v>64</v>
      </c>
      <c r="G221" s="1" t="s">
        <v>41</v>
      </c>
      <c r="H221" s="3">
        <v>40</v>
      </c>
      <c r="I221" s="1">
        <v>2</v>
      </c>
      <c r="J221" s="5">
        <v>80</v>
      </c>
      <c r="K221" s="6">
        <f>amazon_sales_data_20253[[#This Row],[Total Sales]]*10%</f>
        <v>8</v>
      </c>
      <c r="L221" s="5">
        <f>amazon_sales_data_20253[[#This Row],[Tax 10%]]+amazon_sales_data_20253[[#This Row],[Total Sales]]</f>
        <v>88</v>
      </c>
      <c r="M221" s="5">
        <f>amazon_sales_data_20253[[#This Row],[Total Sales]]-amazon_sales_data_20253[[#This Row],[Tax 10%]]</f>
        <v>72</v>
      </c>
      <c r="N221" s="1" t="s">
        <v>29</v>
      </c>
      <c r="O221" s="1" t="s">
        <v>30</v>
      </c>
      <c r="P221" s="1" t="s">
        <v>18</v>
      </c>
    </row>
    <row r="222" spans="3:16" x14ac:dyDescent="0.3">
      <c r="C222" s="1" t="s">
        <v>172</v>
      </c>
      <c r="D222" s="8">
        <v>45741</v>
      </c>
      <c r="E222" s="1" t="str">
        <f>TEXT(amazon_sales_data_20253[[#This Row],[Date]],"mmm")</f>
        <v>Mar</v>
      </c>
      <c r="F222" s="1" t="s">
        <v>80</v>
      </c>
      <c r="G222" s="1" t="s">
        <v>74</v>
      </c>
      <c r="H222" s="3">
        <v>1200</v>
      </c>
      <c r="I222" s="1">
        <v>4</v>
      </c>
      <c r="J222" s="5">
        <v>4800</v>
      </c>
      <c r="K222" s="6">
        <f>amazon_sales_data_20253[[#This Row],[Total Sales]]*10%</f>
        <v>480</v>
      </c>
      <c r="L222" s="5">
        <f>amazon_sales_data_20253[[#This Row],[Tax 10%]]+amazon_sales_data_20253[[#This Row],[Total Sales]]</f>
        <v>5280</v>
      </c>
      <c r="M222" s="5">
        <f>amazon_sales_data_20253[[#This Row],[Total Sales]]-amazon_sales_data_20253[[#This Row],[Tax 10%]]</f>
        <v>4320</v>
      </c>
      <c r="N222" s="1" t="s">
        <v>34</v>
      </c>
      <c r="O222" s="1" t="s">
        <v>70</v>
      </c>
      <c r="P222" s="1" t="s">
        <v>18</v>
      </c>
    </row>
    <row r="223" spans="3:16" x14ac:dyDescent="0.3">
      <c r="C223" s="1" t="s">
        <v>196</v>
      </c>
      <c r="D223" s="8">
        <v>45741</v>
      </c>
      <c r="E223" s="1" t="str">
        <f>TEXT(amazon_sales_data_20253[[#This Row],[Date]],"mmm")</f>
        <v>Mar</v>
      </c>
      <c r="F223" s="1" t="s">
        <v>64</v>
      </c>
      <c r="G223" s="1" t="s">
        <v>41</v>
      </c>
      <c r="H223" s="3">
        <v>40</v>
      </c>
      <c r="I223" s="1">
        <v>5</v>
      </c>
      <c r="J223" s="5">
        <v>200</v>
      </c>
      <c r="K223" s="6">
        <f>amazon_sales_data_20253[[#This Row],[Total Sales]]*10%</f>
        <v>20</v>
      </c>
      <c r="L223" s="5">
        <f>amazon_sales_data_20253[[#This Row],[Tax 10%]]+amazon_sales_data_20253[[#This Row],[Total Sales]]</f>
        <v>220</v>
      </c>
      <c r="M223" s="5">
        <f>amazon_sales_data_20253[[#This Row],[Total Sales]]-amazon_sales_data_20253[[#This Row],[Tax 10%]]</f>
        <v>180</v>
      </c>
      <c r="N223" s="1" t="s">
        <v>77</v>
      </c>
      <c r="O223" s="1" t="s">
        <v>35</v>
      </c>
      <c r="P223" s="1" t="s">
        <v>18</v>
      </c>
    </row>
    <row r="224" spans="3:16" x14ac:dyDescent="0.3">
      <c r="C224" s="1" t="s">
        <v>199</v>
      </c>
      <c r="D224" s="8">
        <v>45741</v>
      </c>
      <c r="E224" s="1" t="str">
        <f>TEXT(amazon_sales_data_20253[[#This Row],[Date]],"mmm")</f>
        <v>Mar</v>
      </c>
      <c r="F224" s="1" t="s">
        <v>59</v>
      </c>
      <c r="G224" s="1" t="s">
        <v>60</v>
      </c>
      <c r="H224" s="3">
        <v>15</v>
      </c>
      <c r="I224" s="1">
        <v>5</v>
      </c>
      <c r="J224" s="5">
        <v>75</v>
      </c>
      <c r="K224" s="6">
        <f>amazon_sales_data_20253[[#This Row],[Total Sales]]*10%</f>
        <v>7.5</v>
      </c>
      <c r="L224" s="5">
        <f>amazon_sales_data_20253[[#This Row],[Tax 10%]]+amazon_sales_data_20253[[#This Row],[Total Sales]]</f>
        <v>82.5</v>
      </c>
      <c r="M224" s="5">
        <f>amazon_sales_data_20253[[#This Row],[Total Sales]]-amazon_sales_data_20253[[#This Row],[Tax 10%]]</f>
        <v>67.5</v>
      </c>
      <c r="N224" s="1" t="s">
        <v>106</v>
      </c>
      <c r="O224" s="1" t="s">
        <v>30</v>
      </c>
      <c r="P224" s="1" t="s">
        <v>25</v>
      </c>
    </row>
    <row r="225" spans="3:16" x14ac:dyDescent="0.3">
      <c r="C225" s="1" t="s">
        <v>253</v>
      </c>
      <c r="D225" s="8">
        <v>45741</v>
      </c>
      <c r="E225" s="1" t="str">
        <f>TEXT(amazon_sales_data_20253[[#This Row],[Date]],"mmm")</f>
        <v>Mar</v>
      </c>
      <c r="F225" s="1" t="s">
        <v>38</v>
      </c>
      <c r="G225" s="1" t="s">
        <v>22</v>
      </c>
      <c r="H225" s="3">
        <v>150</v>
      </c>
      <c r="I225" s="1">
        <v>2</v>
      </c>
      <c r="J225" s="5">
        <v>300</v>
      </c>
      <c r="K225" s="6">
        <f>amazon_sales_data_20253[[#This Row],[Total Sales]]*10%</f>
        <v>30</v>
      </c>
      <c r="L225" s="5">
        <f>amazon_sales_data_20253[[#This Row],[Tax 10%]]+amazon_sales_data_20253[[#This Row],[Total Sales]]</f>
        <v>330</v>
      </c>
      <c r="M225" s="5">
        <f>amazon_sales_data_20253[[#This Row],[Total Sales]]-amazon_sales_data_20253[[#This Row],[Tax 10%]]</f>
        <v>270</v>
      </c>
      <c r="N225" s="1" t="s">
        <v>54</v>
      </c>
      <c r="O225" s="1" t="s">
        <v>17</v>
      </c>
      <c r="P225" s="1" t="s">
        <v>46</v>
      </c>
    </row>
    <row r="226" spans="3:16" x14ac:dyDescent="0.3">
      <c r="C226" s="1" t="s">
        <v>288</v>
      </c>
      <c r="D226" s="8">
        <v>45741</v>
      </c>
      <c r="E226" s="1" t="str">
        <f>TEXT(amazon_sales_data_20253[[#This Row],[Date]],"mmm")</f>
        <v>Mar</v>
      </c>
      <c r="F226" s="1" t="s">
        <v>64</v>
      </c>
      <c r="G226" s="1" t="s">
        <v>41</v>
      </c>
      <c r="H226" s="3">
        <v>40</v>
      </c>
      <c r="I226" s="1">
        <v>1</v>
      </c>
      <c r="J226" s="5">
        <v>40</v>
      </c>
      <c r="K226" s="6">
        <f>amazon_sales_data_20253[[#This Row],[Total Sales]]*10%</f>
        <v>4</v>
      </c>
      <c r="L226" s="5">
        <f>amazon_sales_data_20253[[#This Row],[Tax 10%]]+amazon_sales_data_20253[[#This Row],[Total Sales]]</f>
        <v>44</v>
      </c>
      <c r="M226" s="5">
        <f>amazon_sales_data_20253[[#This Row],[Total Sales]]-amazon_sales_data_20253[[#This Row],[Tax 10%]]</f>
        <v>36</v>
      </c>
      <c r="N226" s="1" t="s">
        <v>77</v>
      </c>
      <c r="O226" s="1" t="s">
        <v>45</v>
      </c>
      <c r="P226" s="1" t="s">
        <v>18</v>
      </c>
    </row>
    <row r="227" spans="3:16" x14ac:dyDescent="0.3">
      <c r="C227" s="1" t="s">
        <v>293</v>
      </c>
      <c r="D227" s="8">
        <v>45741</v>
      </c>
      <c r="E227" s="1" t="str">
        <f>TEXT(amazon_sales_data_20253[[#This Row],[Date]],"mmm")</f>
        <v>Mar</v>
      </c>
      <c r="F227" s="1" t="s">
        <v>73</v>
      </c>
      <c r="G227" s="1" t="s">
        <v>74</v>
      </c>
      <c r="H227" s="3">
        <v>600</v>
      </c>
      <c r="I227" s="1">
        <v>1</v>
      </c>
      <c r="J227" s="5">
        <v>600</v>
      </c>
      <c r="K227" s="6">
        <f>amazon_sales_data_20253[[#This Row],[Total Sales]]*10%</f>
        <v>60</v>
      </c>
      <c r="L227" s="5">
        <f>amazon_sales_data_20253[[#This Row],[Tax 10%]]+amazon_sales_data_20253[[#This Row],[Total Sales]]</f>
        <v>660</v>
      </c>
      <c r="M227" s="5">
        <f>amazon_sales_data_20253[[#This Row],[Total Sales]]-amazon_sales_data_20253[[#This Row],[Tax 10%]]</f>
        <v>540</v>
      </c>
      <c r="N227" s="1" t="s">
        <v>77</v>
      </c>
      <c r="O227" s="1" t="s">
        <v>17</v>
      </c>
      <c r="P227" s="1" t="s">
        <v>25</v>
      </c>
    </row>
    <row r="228" spans="3:16" x14ac:dyDescent="0.3">
      <c r="C228" s="1" t="s">
        <v>121</v>
      </c>
      <c r="D228" s="8">
        <v>45742</v>
      </c>
      <c r="E228" s="1" t="str">
        <f>TEXT(amazon_sales_data_20253[[#This Row],[Date]],"mmm")</f>
        <v>Mar</v>
      </c>
      <c r="F228" s="1" t="s">
        <v>68</v>
      </c>
      <c r="G228" s="1" t="s">
        <v>22</v>
      </c>
      <c r="H228" s="3">
        <v>800</v>
      </c>
      <c r="I228" s="1">
        <v>3</v>
      </c>
      <c r="J228" s="5">
        <v>2400</v>
      </c>
      <c r="K228" s="6">
        <f>amazon_sales_data_20253[[#This Row],[Total Sales]]*10%</f>
        <v>240</v>
      </c>
      <c r="L228" s="5">
        <f>amazon_sales_data_20253[[#This Row],[Tax 10%]]+amazon_sales_data_20253[[#This Row],[Total Sales]]</f>
        <v>2640</v>
      </c>
      <c r="M228" s="5">
        <f>amazon_sales_data_20253[[#This Row],[Total Sales]]-amazon_sales_data_20253[[#This Row],[Tax 10%]]</f>
        <v>2160</v>
      </c>
      <c r="N228" s="1" t="s">
        <v>106</v>
      </c>
      <c r="O228" s="1" t="s">
        <v>30</v>
      </c>
      <c r="P228" s="1" t="s">
        <v>46</v>
      </c>
    </row>
    <row r="229" spans="3:16" x14ac:dyDescent="0.3">
      <c r="C229" s="1" t="s">
        <v>124</v>
      </c>
      <c r="D229" s="8">
        <v>45742</v>
      </c>
      <c r="E229" s="1" t="str">
        <f>TEXT(amazon_sales_data_20253[[#This Row],[Date]],"mmm")</f>
        <v>Mar</v>
      </c>
      <c r="F229" s="1" t="s">
        <v>38</v>
      </c>
      <c r="G229" s="1" t="s">
        <v>22</v>
      </c>
      <c r="H229" s="3">
        <v>150</v>
      </c>
      <c r="I229" s="1">
        <v>1</v>
      </c>
      <c r="J229" s="5">
        <v>150</v>
      </c>
      <c r="K229" s="6">
        <f>amazon_sales_data_20253[[#This Row],[Total Sales]]*10%</f>
        <v>15</v>
      </c>
      <c r="L229" s="5">
        <f>amazon_sales_data_20253[[#This Row],[Tax 10%]]+amazon_sales_data_20253[[#This Row],[Total Sales]]</f>
        <v>165</v>
      </c>
      <c r="M229" s="5">
        <f>amazon_sales_data_20253[[#This Row],[Total Sales]]-amazon_sales_data_20253[[#This Row],[Tax 10%]]</f>
        <v>135</v>
      </c>
      <c r="N229" s="1" t="s">
        <v>77</v>
      </c>
      <c r="O229" s="1" t="s">
        <v>70</v>
      </c>
      <c r="P229" s="1" t="s">
        <v>25</v>
      </c>
    </row>
    <row r="230" spans="3:16" x14ac:dyDescent="0.3">
      <c r="C230" s="1" t="s">
        <v>135</v>
      </c>
      <c r="D230" s="8">
        <v>45742</v>
      </c>
      <c r="E230" s="1" t="str">
        <f>TEXT(amazon_sales_data_20253[[#This Row],[Date]],"mmm")</f>
        <v>Mar</v>
      </c>
      <c r="F230" s="1" t="s">
        <v>40</v>
      </c>
      <c r="G230" s="1" t="s">
        <v>41</v>
      </c>
      <c r="H230" s="3">
        <v>20</v>
      </c>
      <c r="I230" s="1">
        <v>2</v>
      </c>
      <c r="J230" s="5">
        <v>40</v>
      </c>
      <c r="K230" s="6">
        <f>amazon_sales_data_20253[[#This Row],[Total Sales]]*10%</f>
        <v>4</v>
      </c>
      <c r="L230" s="5">
        <f>amazon_sales_data_20253[[#This Row],[Tax 10%]]+amazon_sales_data_20253[[#This Row],[Total Sales]]</f>
        <v>44</v>
      </c>
      <c r="M230" s="5">
        <f>amazon_sales_data_20253[[#This Row],[Total Sales]]-amazon_sales_data_20253[[#This Row],[Tax 10%]]</f>
        <v>36</v>
      </c>
      <c r="N230" s="1" t="s">
        <v>51</v>
      </c>
      <c r="O230" s="1" t="s">
        <v>70</v>
      </c>
      <c r="P230" s="1" t="s">
        <v>18</v>
      </c>
    </row>
    <row r="231" spans="3:16" x14ac:dyDescent="0.3">
      <c r="C231" s="1" t="s">
        <v>191</v>
      </c>
      <c r="D231" s="8">
        <v>45742</v>
      </c>
      <c r="E231" s="1" t="str">
        <f>TEXT(amazon_sales_data_20253[[#This Row],[Date]],"mmm")</f>
        <v>Mar</v>
      </c>
      <c r="F231" s="1" t="s">
        <v>13</v>
      </c>
      <c r="G231" s="1" t="s">
        <v>14</v>
      </c>
      <c r="H231" s="3">
        <v>60</v>
      </c>
      <c r="I231" s="1">
        <v>5</v>
      </c>
      <c r="J231" s="5">
        <v>300</v>
      </c>
      <c r="K231" s="6">
        <f>amazon_sales_data_20253[[#This Row],[Total Sales]]*10%</f>
        <v>30</v>
      </c>
      <c r="L231" s="5">
        <f>amazon_sales_data_20253[[#This Row],[Tax 10%]]+amazon_sales_data_20253[[#This Row],[Total Sales]]</f>
        <v>330</v>
      </c>
      <c r="M231" s="5">
        <f>amazon_sales_data_20253[[#This Row],[Total Sales]]-amazon_sales_data_20253[[#This Row],[Tax 10%]]</f>
        <v>270</v>
      </c>
      <c r="N231" s="1" t="s">
        <v>85</v>
      </c>
      <c r="O231" s="1" t="s">
        <v>35</v>
      </c>
      <c r="P231" s="1" t="s">
        <v>18</v>
      </c>
    </row>
    <row r="232" spans="3:16" x14ac:dyDescent="0.3">
      <c r="C232" s="1" t="s">
        <v>328</v>
      </c>
      <c r="D232" s="8">
        <v>45742</v>
      </c>
      <c r="E232" s="1" t="str">
        <f>TEXT(amazon_sales_data_20253[[#This Row],[Date]],"mmm")</f>
        <v>Mar</v>
      </c>
      <c r="F232" s="1" t="s">
        <v>64</v>
      </c>
      <c r="G232" s="1" t="s">
        <v>41</v>
      </c>
      <c r="H232" s="3">
        <v>40</v>
      </c>
      <c r="I232" s="1">
        <v>2</v>
      </c>
      <c r="J232" s="5">
        <v>80</v>
      </c>
      <c r="K232" s="6">
        <f>amazon_sales_data_20253[[#This Row],[Total Sales]]*10%</f>
        <v>8</v>
      </c>
      <c r="L232" s="5">
        <f>amazon_sales_data_20253[[#This Row],[Tax 10%]]+amazon_sales_data_20253[[#This Row],[Total Sales]]</f>
        <v>88</v>
      </c>
      <c r="M232" s="5">
        <f>amazon_sales_data_20253[[#This Row],[Total Sales]]-amazon_sales_data_20253[[#This Row],[Tax 10%]]</f>
        <v>72</v>
      </c>
      <c r="N232" s="1" t="s">
        <v>106</v>
      </c>
      <c r="O232" s="1" t="s">
        <v>35</v>
      </c>
      <c r="P232" s="1" t="s">
        <v>46</v>
      </c>
    </row>
    <row r="233" spans="3:16" x14ac:dyDescent="0.3">
      <c r="C233" s="1" t="s">
        <v>284</v>
      </c>
      <c r="D233" s="8">
        <v>45743</v>
      </c>
      <c r="E233" s="1" t="str">
        <f>TEXT(amazon_sales_data_20253[[#This Row],[Date]],"mmm")</f>
        <v>Mar</v>
      </c>
      <c r="F233" s="1" t="s">
        <v>59</v>
      </c>
      <c r="G233" s="1" t="s">
        <v>60</v>
      </c>
      <c r="H233" s="3">
        <v>15</v>
      </c>
      <c r="I233" s="1">
        <v>1</v>
      </c>
      <c r="J233" s="5">
        <v>15</v>
      </c>
      <c r="K233" s="6">
        <f>amazon_sales_data_20253[[#This Row],[Total Sales]]*10%</f>
        <v>1.5</v>
      </c>
      <c r="L233" s="5">
        <f>amazon_sales_data_20253[[#This Row],[Tax 10%]]+amazon_sales_data_20253[[#This Row],[Total Sales]]</f>
        <v>16.5</v>
      </c>
      <c r="M233" s="5">
        <f>amazon_sales_data_20253[[#This Row],[Total Sales]]-amazon_sales_data_20253[[#This Row],[Tax 10%]]</f>
        <v>13.5</v>
      </c>
      <c r="N233" s="1" t="s">
        <v>54</v>
      </c>
      <c r="O233" s="1" t="s">
        <v>30</v>
      </c>
      <c r="P233" s="1" t="s">
        <v>46</v>
      </c>
    </row>
    <row r="234" spans="3:16" x14ac:dyDescent="0.3">
      <c r="C234" s="1" t="s">
        <v>227</v>
      </c>
      <c r="D234" s="8">
        <v>45744</v>
      </c>
      <c r="E234" s="1" t="str">
        <f>TEXT(amazon_sales_data_20253[[#This Row],[Date]],"mmm")</f>
        <v>Mar</v>
      </c>
      <c r="F234" s="1" t="s">
        <v>68</v>
      </c>
      <c r="G234" s="1" t="s">
        <v>22</v>
      </c>
      <c r="H234" s="3">
        <v>800</v>
      </c>
      <c r="I234" s="1">
        <v>3</v>
      </c>
      <c r="J234" s="5">
        <v>2400</v>
      </c>
      <c r="K234" s="6">
        <f>amazon_sales_data_20253[[#This Row],[Total Sales]]*10%</f>
        <v>240</v>
      </c>
      <c r="L234" s="5">
        <f>amazon_sales_data_20253[[#This Row],[Tax 10%]]+amazon_sales_data_20253[[#This Row],[Total Sales]]</f>
        <v>2640</v>
      </c>
      <c r="M234" s="5">
        <f>amazon_sales_data_20253[[#This Row],[Total Sales]]-amazon_sales_data_20253[[#This Row],[Tax 10%]]</f>
        <v>2160</v>
      </c>
      <c r="N234" s="1" t="s">
        <v>51</v>
      </c>
      <c r="O234" s="1" t="s">
        <v>35</v>
      </c>
      <c r="P234" s="1" t="s">
        <v>18</v>
      </c>
    </row>
    <row r="235" spans="3:16" x14ac:dyDescent="0.3">
      <c r="C235" s="1" t="s">
        <v>258</v>
      </c>
      <c r="D235" s="8">
        <v>45745</v>
      </c>
      <c r="E235" s="1" t="str">
        <f>TEXT(amazon_sales_data_20253[[#This Row],[Date]],"mmm")</f>
        <v>Mar</v>
      </c>
      <c r="F235" s="1" t="s">
        <v>73</v>
      </c>
      <c r="G235" s="1" t="s">
        <v>74</v>
      </c>
      <c r="H235" s="3">
        <v>600</v>
      </c>
      <c r="I235" s="1">
        <v>4</v>
      </c>
      <c r="J235" s="5">
        <v>2400</v>
      </c>
      <c r="K235" s="6">
        <f>amazon_sales_data_20253[[#This Row],[Total Sales]]*10%</f>
        <v>240</v>
      </c>
      <c r="L235" s="5">
        <f>amazon_sales_data_20253[[#This Row],[Tax 10%]]+amazon_sales_data_20253[[#This Row],[Total Sales]]</f>
        <v>2640</v>
      </c>
      <c r="M235" s="5">
        <f>amazon_sales_data_20253[[#This Row],[Total Sales]]-amazon_sales_data_20253[[#This Row],[Tax 10%]]</f>
        <v>2160</v>
      </c>
      <c r="N235" s="1" t="s">
        <v>85</v>
      </c>
      <c r="O235" s="1" t="s">
        <v>30</v>
      </c>
      <c r="P235" s="1" t="s">
        <v>25</v>
      </c>
    </row>
    <row r="236" spans="3:16" x14ac:dyDescent="0.3">
      <c r="C236" s="1" t="s">
        <v>321</v>
      </c>
      <c r="D236" s="8">
        <v>45745</v>
      </c>
      <c r="E236" s="1" t="str">
        <f>TEXT(amazon_sales_data_20253[[#This Row],[Date]],"mmm")</f>
        <v>Mar</v>
      </c>
      <c r="F236" s="1" t="s">
        <v>64</v>
      </c>
      <c r="G236" s="1" t="s">
        <v>41</v>
      </c>
      <c r="H236" s="3">
        <v>40</v>
      </c>
      <c r="I236" s="1">
        <v>5</v>
      </c>
      <c r="J236" s="5">
        <v>200</v>
      </c>
      <c r="K236" s="6">
        <f>amazon_sales_data_20253[[#This Row],[Total Sales]]*10%</f>
        <v>20</v>
      </c>
      <c r="L236" s="5">
        <f>amazon_sales_data_20253[[#This Row],[Tax 10%]]+amazon_sales_data_20253[[#This Row],[Total Sales]]</f>
        <v>220</v>
      </c>
      <c r="M236" s="5">
        <f>amazon_sales_data_20253[[#This Row],[Total Sales]]-amazon_sales_data_20253[[#This Row],[Tax 10%]]</f>
        <v>180</v>
      </c>
      <c r="N236" s="1" t="s">
        <v>34</v>
      </c>
      <c r="O236" s="1" t="s">
        <v>45</v>
      </c>
      <c r="P236" s="1" t="s">
        <v>46</v>
      </c>
    </row>
    <row r="237" spans="3:16" x14ac:dyDescent="0.3">
      <c r="C237" s="1" t="s">
        <v>156</v>
      </c>
      <c r="D237" s="8">
        <v>45746</v>
      </c>
      <c r="E237" s="1" t="str">
        <f>TEXT(amazon_sales_data_20253[[#This Row],[Date]],"mmm")</f>
        <v>Mar</v>
      </c>
      <c r="F237" s="1" t="s">
        <v>49</v>
      </c>
      <c r="G237" s="1" t="s">
        <v>22</v>
      </c>
      <c r="H237" s="3">
        <v>500</v>
      </c>
      <c r="I237" s="1">
        <v>5</v>
      </c>
      <c r="J237" s="5">
        <v>2500</v>
      </c>
      <c r="K237" s="6">
        <f>amazon_sales_data_20253[[#This Row],[Total Sales]]*10%</f>
        <v>250</v>
      </c>
      <c r="L237" s="5">
        <f>amazon_sales_data_20253[[#This Row],[Tax 10%]]+amazon_sales_data_20253[[#This Row],[Total Sales]]</f>
        <v>2750</v>
      </c>
      <c r="M237" s="5">
        <f>amazon_sales_data_20253[[#This Row],[Total Sales]]-amazon_sales_data_20253[[#This Row],[Tax 10%]]</f>
        <v>2250</v>
      </c>
      <c r="N237" s="1" t="s">
        <v>51</v>
      </c>
      <c r="O237" s="1" t="s">
        <v>70</v>
      </c>
      <c r="P237" s="1" t="s">
        <v>46</v>
      </c>
    </row>
    <row r="238" spans="3:16" x14ac:dyDescent="0.3">
      <c r="C238" s="1" t="s">
        <v>198</v>
      </c>
      <c r="D238" s="8">
        <v>45746</v>
      </c>
      <c r="E238" s="1" t="str">
        <f>TEXT(amazon_sales_data_20253[[#This Row],[Date]],"mmm")</f>
        <v>Mar</v>
      </c>
      <c r="F238" s="1" t="s">
        <v>38</v>
      </c>
      <c r="G238" s="1" t="s">
        <v>22</v>
      </c>
      <c r="H238" s="3">
        <v>150</v>
      </c>
      <c r="I238" s="1">
        <v>3</v>
      </c>
      <c r="J238" s="5">
        <v>450</v>
      </c>
      <c r="K238" s="6">
        <f>amazon_sales_data_20253[[#This Row],[Total Sales]]*10%</f>
        <v>45</v>
      </c>
      <c r="L238" s="5">
        <f>amazon_sales_data_20253[[#This Row],[Tax 10%]]+amazon_sales_data_20253[[#This Row],[Total Sales]]</f>
        <v>495</v>
      </c>
      <c r="M238" s="5">
        <f>amazon_sales_data_20253[[#This Row],[Total Sales]]-amazon_sales_data_20253[[#This Row],[Tax 10%]]</f>
        <v>405</v>
      </c>
      <c r="N238" s="1" t="s">
        <v>16</v>
      </c>
      <c r="O238" s="1" t="s">
        <v>30</v>
      </c>
      <c r="P238" s="1" t="s">
        <v>46</v>
      </c>
    </row>
    <row r="239" spans="3:16" x14ac:dyDescent="0.3">
      <c r="C239" s="1" t="s">
        <v>274</v>
      </c>
      <c r="D239" s="8">
        <v>45746</v>
      </c>
      <c r="E239" s="1" t="str">
        <f>TEXT(amazon_sales_data_20253[[#This Row],[Date]],"mmm")</f>
        <v>Mar</v>
      </c>
      <c r="F239" s="1" t="s">
        <v>73</v>
      </c>
      <c r="G239" s="1" t="s">
        <v>74</v>
      </c>
      <c r="H239" s="3">
        <v>600</v>
      </c>
      <c r="I239" s="1">
        <v>4</v>
      </c>
      <c r="J239" s="5">
        <v>2400</v>
      </c>
      <c r="K239" s="6">
        <f>amazon_sales_data_20253[[#This Row],[Total Sales]]*10%</f>
        <v>240</v>
      </c>
      <c r="L239" s="5">
        <f>amazon_sales_data_20253[[#This Row],[Tax 10%]]+amazon_sales_data_20253[[#This Row],[Total Sales]]</f>
        <v>2640</v>
      </c>
      <c r="M239" s="5">
        <f>amazon_sales_data_20253[[#This Row],[Total Sales]]-amazon_sales_data_20253[[#This Row],[Tax 10%]]</f>
        <v>2160</v>
      </c>
      <c r="N239" s="1" t="s">
        <v>44</v>
      </c>
      <c r="O239" s="1" t="s">
        <v>35</v>
      </c>
      <c r="P239" s="1" t="s">
        <v>25</v>
      </c>
    </row>
    <row r="240" spans="3:16" x14ac:dyDescent="0.3">
      <c r="C240" s="1" t="s">
        <v>303</v>
      </c>
      <c r="D240" s="8">
        <v>45746</v>
      </c>
      <c r="E240" s="1" t="str">
        <f>TEXT(amazon_sales_data_20253[[#This Row],[Date]],"mmm")</f>
        <v>Mar</v>
      </c>
      <c r="F240" s="1" t="s">
        <v>59</v>
      </c>
      <c r="G240" s="1" t="s">
        <v>60</v>
      </c>
      <c r="H240" s="3">
        <v>15</v>
      </c>
      <c r="I240" s="1">
        <v>5</v>
      </c>
      <c r="J240" s="5">
        <v>75</v>
      </c>
      <c r="K240" s="6">
        <f>amazon_sales_data_20253[[#This Row],[Total Sales]]*10%</f>
        <v>7.5</v>
      </c>
      <c r="L240" s="5">
        <f>amazon_sales_data_20253[[#This Row],[Tax 10%]]+amazon_sales_data_20253[[#This Row],[Total Sales]]</f>
        <v>82.5</v>
      </c>
      <c r="M240" s="5">
        <f>amazon_sales_data_20253[[#This Row],[Total Sales]]-amazon_sales_data_20253[[#This Row],[Tax 10%]]</f>
        <v>67.5</v>
      </c>
      <c r="N240" s="1" t="s">
        <v>106</v>
      </c>
      <c r="O240" s="1" t="s">
        <v>30</v>
      </c>
      <c r="P240" s="1" t="s">
        <v>25</v>
      </c>
    </row>
    <row r="241" spans="3:16" x14ac:dyDescent="0.3">
      <c r="C241" s="1" t="s">
        <v>354</v>
      </c>
      <c r="D241" s="8">
        <v>45746</v>
      </c>
      <c r="E241" s="1" t="str">
        <f>TEXT(amazon_sales_data_20253[[#This Row],[Date]],"mmm")</f>
        <v>Mar</v>
      </c>
      <c r="F241" s="1" t="s">
        <v>49</v>
      </c>
      <c r="G241" s="1" t="s">
        <v>22</v>
      </c>
      <c r="H241" s="3">
        <v>500</v>
      </c>
      <c r="I241" s="1">
        <v>4</v>
      </c>
      <c r="J241" s="5">
        <v>2000</v>
      </c>
      <c r="K241" s="6">
        <f>amazon_sales_data_20253[[#This Row],[Total Sales]]*10%</f>
        <v>200</v>
      </c>
      <c r="L241" s="5">
        <f>amazon_sales_data_20253[[#This Row],[Tax 10%]]+amazon_sales_data_20253[[#This Row],[Total Sales]]</f>
        <v>2200</v>
      </c>
      <c r="M241" s="5">
        <f>amazon_sales_data_20253[[#This Row],[Total Sales]]-amazon_sales_data_20253[[#This Row],[Tax 10%]]</f>
        <v>1800</v>
      </c>
      <c r="N241" s="1" t="s">
        <v>16</v>
      </c>
      <c r="O241" s="1" t="s">
        <v>35</v>
      </c>
      <c r="P241" s="1" t="s">
        <v>25</v>
      </c>
    </row>
    <row r="242" spans="3:16" x14ac:dyDescent="0.3">
      <c r="C242" s="1" t="s">
        <v>360</v>
      </c>
      <c r="D242" s="8">
        <v>45746</v>
      </c>
      <c r="E242" s="1" t="str">
        <f>TEXT(amazon_sales_data_20253[[#This Row],[Date]],"mmm")</f>
        <v>Mar</v>
      </c>
      <c r="F242" s="1" t="s">
        <v>64</v>
      </c>
      <c r="G242" s="1" t="s">
        <v>41</v>
      </c>
      <c r="H242" s="3">
        <v>40</v>
      </c>
      <c r="I242" s="1">
        <v>1</v>
      </c>
      <c r="J242" s="5">
        <v>40</v>
      </c>
      <c r="K242" s="6">
        <f>amazon_sales_data_20253[[#This Row],[Total Sales]]*10%</f>
        <v>4</v>
      </c>
      <c r="L242" s="5">
        <f>amazon_sales_data_20253[[#This Row],[Tax 10%]]+amazon_sales_data_20253[[#This Row],[Total Sales]]</f>
        <v>44</v>
      </c>
      <c r="M242" s="5">
        <f>amazon_sales_data_20253[[#This Row],[Total Sales]]-amazon_sales_data_20253[[#This Row],[Tax 10%]]</f>
        <v>36</v>
      </c>
      <c r="N242" s="1" t="s">
        <v>34</v>
      </c>
      <c r="O242" s="1" t="s">
        <v>17</v>
      </c>
      <c r="P242" s="1" t="s">
        <v>18</v>
      </c>
    </row>
    <row r="243" spans="3:16" x14ac:dyDescent="0.3">
      <c r="C243" s="1" t="s">
        <v>163</v>
      </c>
      <c r="D243" s="8">
        <v>45747</v>
      </c>
      <c r="E243" s="1" t="str">
        <f>TEXT(amazon_sales_data_20253[[#This Row],[Date]],"mmm")</f>
        <v>Mar</v>
      </c>
      <c r="F243" s="1" t="s">
        <v>21</v>
      </c>
      <c r="G243" s="1" t="s">
        <v>22</v>
      </c>
      <c r="H243" s="3">
        <v>100</v>
      </c>
      <c r="I243" s="1">
        <v>3</v>
      </c>
      <c r="J243" s="5">
        <v>300</v>
      </c>
      <c r="K243" s="6">
        <f>amazon_sales_data_20253[[#This Row],[Total Sales]]*10%</f>
        <v>30</v>
      </c>
      <c r="L243" s="5">
        <f>amazon_sales_data_20253[[#This Row],[Tax 10%]]+amazon_sales_data_20253[[#This Row],[Total Sales]]</f>
        <v>330</v>
      </c>
      <c r="M243" s="5">
        <f>amazon_sales_data_20253[[#This Row],[Total Sales]]-amazon_sales_data_20253[[#This Row],[Tax 10%]]</f>
        <v>270</v>
      </c>
      <c r="N243" s="1" t="s">
        <v>16</v>
      </c>
      <c r="O243" s="1" t="s">
        <v>17</v>
      </c>
      <c r="P243" s="1" t="s">
        <v>25</v>
      </c>
    </row>
    <row r="244" spans="3:16" x14ac:dyDescent="0.3">
      <c r="C244" s="1" t="s">
        <v>214</v>
      </c>
      <c r="D244" s="8">
        <v>45747</v>
      </c>
      <c r="E244" s="1" t="str">
        <f>TEXT(amazon_sales_data_20253[[#This Row],[Date]],"mmm")</f>
        <v>Mar</v>
      </c>
      <c r="F244" s="1" t="s">
        <v>68</v>
      </c>
      <c r="G244" s="1" t="s">
        <v>22</v>
      </c>
      <c r="H244" s="3">
        <v>800</v>
      </c>
      <c r="I244" s="1">
        <v>4</v>
      </c>
      <c r="J244" s="5">
        <v>3200</v>
      </c>
      <c r="K244" s="6">
        <f>amazon_sales_data_20253[[#This Row],[Total Sales]]*10%</f>
        <v>320</v>
      </c>
      <c r="L244" s="5">
        <f>amazon_sales_data_20253[[#This Row],[Tax 10%]]+amazon_sales_data_20253[[#This Row],[Total Sales]]</f>
        <v>3520</v>
      </c>
      <c r="M244" s="5">
        <f>amazon_sales_data_20253[[#This Row],[Total Sales]]-amazon_sales_data_20253[[#This Row],[Tax 10%]]</f>
        <v>2880</v>
      </c>
      <c r="N244" s="1" t="s">
        <v>85</v>
      </c>
      <c r="O244" s="1" t="s">
        <v>35</v>
      </c>
      <c r="P244" s="1" t="s">
        <v>46</v>
      </c>
    </row>
    <row r="245" spans="3:16" x14ac:dyDescent="0.3">
      <c r="C245" s="1" t="s">
        <v>250</v>
      </c>
      <c r="D245" s="8">
        <v>45747</v>
      </c>
      <c r="E245" s="1" t="str">
        <f>TEXT(amazon_sales_data_20253[[#This Row],[Date]],"mmm")</f>
        <v>Mar</v>
      </c>
      <c r="F245" s="1" t="s">
        <v>80</v>
      </c>
      <c r="G245" s="1" t="s">
        <v>74</v>
      </c>
      <c r="H245" s="3">
        <v>1200</v>
      </c>
      <c r="I245" s="1">
        <v>2</v>
      </c>
      <c r="J245" s="5">
        <v>2400</v>
      </c>
      <c r="K245" s="6">
        <f>amazon_sales_data_20253[[#This Row],[Total Sales]]*10%</f>
        <v>240</v>
      </c>
      <c r="L245" s="5">
        <f>amazon_sales_data_20253[[#This Row],[Tax 10%]]+amazon_sales_data_20253[[#This Row],[Total Sales]]</f>
        <v>2640</v>
      </c>
      <c r="M245" s="5">
        <f>amazon_sales_data_20253[[#This Row],[Total Sales]]-amazon_sales_data_20253[[#This Row],[Tax 10%]]</f>
        <v>2160</v>
      </c>
      <c r="N245" s="1" t="s">
        <v>34</v>
      </c>
      <c r="O245" s="1" t="s">
        <v>45</v>
      </c>
      <c r="P245" s="1" t="s">
        <v>18</v>
      </c>
    </row>
    <row r="246" spans="3:16" x14ac:dyDescent="0.3">
      <c r="C246" s="1" t="s">
        <v>302</v>
      </c>
      <c r="D246" s="8">
        <v>45747</v>
      </c>
      <c r="E246" s="1" t="str">
        <f>TEXT(amazon_sales_data_20253[[#This Row],[Date]],"mmm")</f>
        <v>Mar</v>
      </c>
      <c r="F246" s="1" t="s">
        <v>21</v>
      </c>
      <c r="G246" s="1" t="s">
        <v>22</v>
      </c>
      <c r="H246" s="3">
        <v>100</v>
      </c>
      <c r="I246" s="1">
        <v>3</v>
      </c>
      <c r="J246" s="5">
        <v>300</v>
      </c>
      <c r="K246" s="6">
        <f>amazon_sales_data_20253[[#This Row],[Total Sales]]*10%</f>
        <v>30</v>
      </c>
      <c r="L246" s="5">
        <f>amazon_sales_data_20253[[#This Row],[Tax 10%]]+amazon_sales_data_20253[[#This Row],[Total Sales]]</f>
        <v>330</v>
      </c>
      <c r="M246" s="5">
        <f>amazon_sales_data_20253[[#This Row],[Total Sales]]-amazon_sales_data_20253[[#This Row],[Tax 10%]]</f>
        <v>270</v>
      </c>
      <c r="N246" s="1" t="s">
        <v>34</v>
      </c>
      <c r="O246" s="1" t="s">
        <v>70</v>
      </c>
      <c r="P246" s="1" t="s">
        <v>25</v>
      </c>
    </row>
    <row r="247" spans="3:16" x14ac:dyDescent="0.3">
      <c r="C247" s="1" t="s">
        <v>343</v>
      </c>
      <c r="D247" s="8">
        <v>45747</v>
      </c>
      <c r="E247" s="1" t="str">
        <f>TEXT(amazon_sales_data_20253[[#This Row],[Date]],"mmm")</f>
        <v>Mar</v>
      </c>
      <c r="F247" s="1" t="s">
        <v>21</v>
      </c>
      <c r="G247" s="1" t="s">
        <v>22</v>
      </c>
      <c r="H247" s="3">
        <v>100</v>
      </c>
      <c r="I247" s="1">
        <v>4</v>
      </c>
      <c r="J247" s="5">
        <v>400</v>
      </c>
      <c r="K247" s="6">
        <f>amazon_sales_data_20253[[#This Row],[Total Sales]]*10%</f>
        <v>40</v>
      </c>
      <c r="L247" s="5">
        <f>amazon_sales_data_20253[[#This Row],[Tax 10%]]+amazon_sales_data_20253[[#This Row],[Total Sales]]</f>
        <v>440</v>
      </c>
      <c r="M247" s="5">
        <f>amazon_sales_data_20253[[#This Row],[Total Sales]]-amazon_sales_data_20253[[#This Row],[Tax 10%]]</f>
        <v>360</v>
      </c>
      <c r="N247" s="1" t="s">
        <v>24</v>
      </c>
      <c r="O247" s="1" t="s">
        <v>30</v>
      </c>
      <c r="P247" s="1" t="s">
        <v>25</v>
      </c>
    </row>
    <row r="248" spans="3:16" x14ac:dyDescent="0.3">
      <c r="C248" s="1" t="s">
        <v>81</v>
      </c>
      <c r="D248" s="8">
        <v>45748</v>
      </c>
      <c r="E248" s="1" t="str">
        <f>TEXT(amazon_sales_data_20253[[#This Row],[Date]],"mmm")</f>
        <v>Apr</v>
      </c>
      <c r="F248" s="1" t="s">
        <v>40</v>
      </c>
      <c r="G248" s="1" t="s">
        <v>41</v>
      </c>
      <c r="H248" s="3">
        <v>20</v>
      </c>
      <c r="I248" s="1">
        <v>1</v>
      </c>
      <c r="J248" s="5">
        <v>20</v>
      </c>
      <c r="K248" s="6">
        <f>amazon_sales_data_20253[[#This Row],[Total Sales]]*10%</f>
        <v>2</v>
      </c>
      <c r="L248" s="5">
        <f>amazon_sales_data_20253[[#This Row],[Tax 10%]]+amazon_sales_data_20253[[#This Row],[Total Sales]]</f>
        <v>22</v>
      </c>
      <c r="M248" s="5">
        <f>amazon_sales_data_20253[[#This Row],[Total Sales]]-amazon_sales_data_20253[[#This Row],[Tax 10%]]</f>
        <v>18</v>
      </c>
      <c r="N248" s="1" t="s">
        <v>16</v>
      </c>
      <c r="O248" s="1" t="s">
        <v>30</v>
      </c>
      <c r="P248" s="1" t="s">
        <v>46</v>
      </c>
    </row>
    <row r="249" spans="3:16" x14ac:dyDescent="0.3">
      <c r="C249" s="1" t="s">
        <v>151</v>
      </c>
      <c r="D249" s="8">
        <v>45748</v>
      </c>
      <c r="E249" s="1" t="str">
        <f>TEXT(amazon_sales_data_20253[[#This Row],[Date]],"mmm")</f>
        <v>Apr</v>
      </c>
      <c r="F249" s="1" t="s">
        <v>38</v>
      </c>
      <c r="G249" s="1" t="s">
        <v>22</v>
      </c>
      <c r="H249" s="3">
        <v>150</v>
      </c>
      <c r="I249" s="1">
        <v>2</v>
      </c>
      <c r="J249" s="5">
        <v>300</v>
      </c>
      <c r="K249" s="6">
        <f>amazon_sales_data_20253[[#This Row],[Total Sales]]*10%</f>
        <v>30</v>
      </c>
      <c r="L249" s="5">
        <f>amazon_sales_data_20253[[#This Row],[Tax 10%]]+amazon_sales_data_20253[[#This Row],[Total Sales]]</f>
        <v>330</v>
      </c>
      <c r="M249" s="5">
        <f>amazon_sales_data_20253[[#This Row],[Total Sales]]-amazon_sales_data_20253[[#This Row],[Tax 10%]]</f>
        <v>270</v>
      </c>
      <c r="N249" s="1" t="s">
        <v>34</v>
      </c>
      <c r="O249" s="1" t="s">
        <v>35</v>
      </c>
      <c r="P249" s="1" t="s">
        <v>18</v>
      </c>
    </row>
    <row r="250" spans="3:16" x14ac:dyDescent="0.3">
      <c r="C250" s="1" t="s">
        <v>114</v>
      </c>
      <c r="D250" s="8">
        <v>45749</v>
      </c>
      <c r="E250" s="1" t="str">
        <f>TEXT(amazon_sales_data_20253[[#This Row],[Date]],"mmm")</f>
        <v>Apr</v>
      </c>
      <c r="F250" s="1" t="s">
        <v>40</v>
      </c>
      <c r="G250" s="1" t="s">
        <v>41</v>
      </c>
      <c r="H250" s="3">
        <v>20</v>
      </c>
      <c r="I250" s="1">
        <v>5</v>
      </c>
      <c r="J250" s="5">
        <v>100</v>
      </c>
      <c r="K250" s="6">
        <f>amazon_sales_data_20253[[#This Row],[Total Sales]]*10%</f>
        <v>10</v>
      </c>
      <c r="L250" s="5">
        <f>amazon_sales_data_20253[[#This Row],[Tax 10%]]+amazon_sales_data_20253[[#This Row],[Total Sales]]</f>
        <v>110</v>
      </c>
      <c r="M250" s="5">
        <f>amazon_sales_data_20253[[#This Row],[Total Sales]]-amazon_sales_data_20253[[#This Row],[Tax 10%]]</f>
        <v>90</v>
      </c>
      <c r="N250" s="1" t="s">
        <v>16</v>
      </c>
      <c r="O250" s="1" t="s">
        <v>35</v>
      </c>
      <c r="P250" s="1" t="s">
        <v>25</v>
      </c>
    </row>
    <row r="251" spans="3:16" x14ac:dyDescent="0.3">
      <c r="C251" s="1" t="s">
        <v>116</v>
      </c>
      <c r="D251" s="8">
        <v>45749</v>
      </c>
      <c r="E251" s="1" t="str">
        <f>TEXT(amazon_sales_data_20253[[#This Row],[Date]],"mmm")</f>
        <v>Apr</v>
      </c>
      <c r="F251" s="1" t="s">
        <v>68</v>
      </c>
      <c r="G251" s="1" t="s">
        <v>22</v>
      </c>
      <c r="H251" s="3">
        <v>800</v>
      </c>
      <c r="I251" s="1">
        <v>3</v>
      </c>
      <c r="J251" s="5">
        <v>2400</v>
      </c>
      <c r="K251" s="6">
        <f>amazon_sales_data_20253[[#This Row],[Total Sales]]*10%</f>
        <v>240</v>
      </c>
      <c r="L251" s="5">
        <f>amazon_sales_data_20253[[#This Row],[Tax 10%]]+amazon_sales_data_20253[[#This Row],[Total Sales]]</f>
        <v>2640</v>
      </c>
      <c r="M251" s="5">
        <f>amazon_sales_data_20253[[#This Row],[Total Sales]]-amazon_sales_data_20253[[#This Row],[Tax 10%]]</f>
        <v>2160</v>
      </c>
      <c r="N251" s="1" t="s">
        <v>29</v>
      </c>
      <c r="O251" s="1" t="s">
        <v>30</v>
      </c>
      <c r="P251" s="1" t="s">
        <v>46</v>
      </c>
    </row>
    <row r="252" spans="3:16" x14ac:dyDescent="0.3">
      <c r="C252" s="1" t="s">
        <v>292</v>
      </c>
      <c r="D252" s="8">
        <v>45749</v>
      </c>
      <c r="E252" s="1" t="str">
        <f>TEXT(amazon_sales_data_20253[[#This Row],[Date]],"mmm")</f>
        <v>Apr</v>
      </c>
      <c r="F252" s="1" t="s">
        <v>40</v>
      </c>
      <c r="G252" s="1" t="s">
        <v>41</v>
      </c>
      <c r="H252" s="3">
        <v>20</v>
      </c>
      <c r="I252" s="1">
        <v>5</v>
      </c>
      <c r="J252" s="5">
        <v>100</v>
      </c>
      <c r="K252" s="6">
        <f>amazon_sales_data_20253[[#This Row],[Total Sales]]*10%</f>
        <v>10</v>
      </c>
      <c r="L252" s="5">
        <f>amazon_sales_data_20253[[#This Row],[Tax 10%]]+amazon_sales_data_20253[[#This Row],[Total Sales]]</f>
        <v>110</v>
      </c>
      <c r="M252" s="5">
        <f>amazon_sales_data_20253[[#This Row],[Total Sales]]-amazon_sales_data_20253[[#This Row],[Tax 10%]]</f>
        <v>90</v>
      </c>
      <c r="N252" s="1" t="s">
        <v>29</v>
      </c>
      <c r="O252" s="1" t="s">
        <v>45</v>
      </c>
      <c r="P252" s="1" t="s">
        <v>46</v>
      </c>
    </row>
    <row r="253" spans="3:16" x14ac:dyDescent="0.3">
      <c r="C253" s="1" t="s">
        <v>340</v>
      </c>
      <c r="D253" s="8">
        <v>45749</v>
      </c>
      <c r="E253" s="1" t="str">
        <f>TEXT(amazon_sales_data_20253[[#This Row],[Date]],"mmm")</f>
        <v>Apr</v>
      </c>
      <c r="F253" s="1" t="s">
        <v>21</v>
      </c>
      <c r="G253" s="1" t="s">
        <v>22</v>
      </c>
      <c r="H253" s="3">
        <v>100</v>
      </c>
      <c r="I253" s="1">
        <v>5</v>
      </c>
      <c r="J253" s="5">
        <v>500</v>
      </c>
      <c r="K253" s="6">
        <f>amazon_sales_data_20253[[#This Row],[Total Sales]]*10%</f>
        <v>50</v>
      </c>
      <c r="L253" s="5">
        <f>amazon_sales_data_20253[[#This Row],[Tax 10%]]+amazon_sales_data_20253[[#This Row],[Total Sales]]</f>
        <v>550</v>
      </c>
      <c r="M253" s="5">
        <f>amazon_sales_data_20253[[#This Row],[Total Sales]]-amazon_sales_data_20253[[#This Row],[Tax 10%]]</f>
        <v>450</v>
      </c>
      <c r="N253" s="1" t="s">
        <v>51</v>
      </c>
      <c r="O253" s="1" t="s">
        <v>30</v>
      </c>
      <c r="P253" s="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11002-61E9-4927-B225-72868A09E8AF}">
  <dimension ref="B3:H102"/>
  <sheetViews>
    <sheetView showGridLines="0" zoomScale="81" workbookViewId="0">
      <selection activeCell="D21" sqref="D21"/>
    </sheetView>
  </sheetViews>
  <sheetFormatPr defaultRowHeight="14.4" x14ac:dyDescent="0.3"/>
  <cols>
    <col min="1" max="1" width="15.109375" bestFit="1" customWidth="1"/>
    <col min="2" max="2" width="14.88671875" bestFit="1" customWidth="1"/>
    <col min="3" max="3" width="16.109375" bestFit="1" customWidth="1"/>
    <col min="4" max="4" width="10.44140625" bestFit="1" customWidth="1"/>
    <col min="5" max="5" width="12.44140625" bestFit="1" customWidth="1"/>
    <col min="6" max="6" width="10.44140625" bestFit="1" customWidth="1"/>
    <col min="7" max="7" width="15.88671875" bestFit="1" customWidth="1"/>
    <col min="8" max="9" width="12.44140625" bestFit="1" customWidth="1"/>
    <col min="10" max="10" width="14.88671875" bestFit="1" customWidth="1"/>
  </cols>
  <sheetData>
    <row r="3" spans="2:5" ht="21" x14ac:dyDescent="0.4">
      <c r="B3" s="11" t="s">
        <v>373</v>
      </c>
    </row>
    <row r="4" spans="2:5" x14ac:dyDescent="0.3">
      <c r="B4" t="s">
        <v>371</v>
      </c>
      <c r="E4" s="15"/>
    </row>
    <row r="5" spans="2:5" x14ac:dyDescent="0.3">
      <c r="B5" s="4">
        <v>268229.5</v>
      </c>
      <c r="E5" s="16">
        <v>268229.5</v>
      </c>
    </row>
    <row r="6" spans="2:5" x14ac:dyDescent="0.3">
      <c r="E6" s="15"/>
    </row>
    <row r="7" spans="2:5" ht="21" x14ac:dyDescent="0.4">
      <c r="B7" s="11" t="s">
        <v>367</v>
      </c>
      <c r="E7" s="15"/>
    </row>
    <row r="8" spans="2:5" x14ac:dyDescent="0.3">
      <c r="B8" t="s">
        <v>368</v>
      </c>
      <c r="E8" s="15"/>
    </row>
    <row r="9" spans="2:5" x14ac:dyDescent="0.3">
      <c r="B9" s="4">
        <v>219460.5</v>
      </c>
      <c r="E9" s="16">
        <v>219460.5</v>
      </c>
    </row>
    <row r="10" spans="2:5" x14ac:dyDescent="0.3">
      <c r="E10" s="15"/>
    </row>
    <row r="11" spans="2:5" ht="21" x14ac:dyDescent="0.4">
      <c r="B11" s="11" t="s">
        <v>369</v>
      </c>
      <c r="E11" s="16">
        <v>24384.5</v>
      </c>
    </row>
    <row r="12" spans="2:5" x14ac:dyDescent="0.3">
      <c r="B12" t="s">
        <v>370</v>
      </c>
      <c r="E12" s="15"/>
    </row>
    <row r="13" spans="2:5" x14ac:dyDescent="0.3">
      <c r="B13" s="14">
        <v>714</v>
      </c>
      <c r="E13" s="15"/>
    </row>
    <row r="14" spans="2:5" x14ac:dyDescent="0.3">
      <c r="E14" s="15"/>
    </row>
    <row r="15" spans="2:5" ht="21" x14ac:dyDescent="0.4">
      <c r="B15" s="11" t="s">
        <v>391</v>
      </c>
      <c r="E15" s="17">
        <f>GETPIVOTDATA("Net Sales",$B$4)/GETPIVOTDATA("Quantity",$B$12)</f>
        <v>375.67156862745099</v>
      </c>
    </row>
    <row r="16" spans="2:5" x14ac:dyDescent="0.3">
      <c r="B16" t="s">
        <v>390</v>
      </c>
    </row>
    <row r="17" spans="2:5" x14ac:dyDescent="0.3">
      <c r="B17" s="4">
        <v>24384.5</v>
      </c>
    </row>
    <row r="19" spans="2:5" ht="21" x14ac:dyDescent="0.4">
      <c r="B19" s="11" t="s">
        <v>383</v>
      </c>
    </row>
    <row r="20" spans="2:5" x14ac:dyDescent="0.3">
      <c r="B20" t="s">
        <v>374</v>
      </c>
    </row>
    <row r="21" spans="2:5" x14ac:dyDescent="0.3">
      <c r="B21" s="4">
        <f>GETPIVOTDATA("Net Sales",$B$4)/GETPIVOTDATA("Quantity",$B$12)</f>
        <v>375.67156862745099</v>
      </c>
      <c r="D21" s="18">
        <f>GETPIVOTDATA("Net Sales",$B$4)/GETPIVOTDATA("Quantity",$B$12)</f>
        <v>375.67156862745099</v>
      </c>
    </row>
    <row r="23" spans="2:5" ht="21" x14ac:dyDescent="0.4">
      <c r="B23" s="11" t="s">
        <v>387</v>
      </c>
    </row>
    <row r="24" spans="2:5" x14ac:dyDescent="0.3">
      <c r="B24" s="9" t="s">
        <v>375</v>
      </c>
      <c r="C24" t="s">
        <v>371</v>
      </c>
      <c r="D24" t="s">
        <v>368</v>
      </c>
      <c r="E24" t="s">
        <v>370</v>
      </c>
    </row>
    <row r="25" spans="2:5" x14ac:dyDescent="0.3">
      <c r="B25" s="10" t="s">
        <v>385</v>
      </c>
      <c r="C25" s="4">
        <v>134964.5</v>
      </c>
      <c r="D25" s="4">
        <v>110425.5</v>
      </c>
      <c r="E25" s="14">
        <v>326</v>
      </c>
    </row>
    <row r="26" spans="2:5" x14ac:dyDescent="0.3">
      <c r="B26" s="10" t="s">
        <v>384</v>
      </c>
      <c r="C26" s="4">
        <v>129503</v>
      </c>
      <c r="D26" s="4">
        <v>105957</v>
      </c>
      <c r="E26" s="14">
        <v>367</v>
      </c>
    </row>
    <row r="27" spans="2:5" x14ac:dyDescent="0.3">
      <c r="B27" s="10" t="s">
        <v>386</v>
      </c>
      <c r="C27" s="4">
        <v>3762</v>
      </c>
      <c r="D27" s="4">
        <v>3078</v>
      </c>
      <c r="E27" s="14">
        <v>21</v>
      </c>
    </row>
    <row r="28" spans="2:5" x14ac:dyDescent="0.3">
      <c r="B28" s="10" t="s">
        <v>376</v>
      </c>
      <c r="C28" s="4">
        <v>268229.5</v>
      </c>
      <c r="D28" s="4">
        <v>219460.5</v>
      </c>
      <c r="E28" s="14">
        <v>714</v>
      </c>
    </row>
    <row r="31" spans="2:5" ht="21" x14ac:dyDescent="0.4">
      <c r="B31" s="11" t="s">
        <v>382</v>
      </c>
    </row>
    <row r="32" spans="2:5" x14ac:dyDescent="0.3">
      <c r="B32" s="9" t="s">
        <v>375</v>
      </c>
      <c r="C32" t="s">
        <v>371</v>
      </c>
      <c r="D32" t="s">
        <v>368</v>
      </c>
      <c r="E32" t="s">
        <v>370</v>
      </c>
    </row>
    <row r="33" spans="2:5" x14ac:dyDescent="0.3">
      <c r="B33" s="10" t="s">
        <v>22</v>
      </c>
      <c r="C33" s="4">
        <v>142945</v>
      </c>
      <c r="D33" s="4">
        <v>116955</v>
      </c>
      <c r="E33" s="14">
        <v>348</v>
      </c>
    </row>
    <row r="34" spans="2:5" x14ac:dyDescent="0.3">
      <c r="B34" s="10" t="s">
        <v>74</v>
      </c>
      <c r="C34" s="4">
        <v>115500</v>
      </c>
      <c r="D34" s="4">
        <v>94500</v>
      </c>
      <c r="E34" s="14">
        <v>110</v>
      </c>
    </row>
    <row r="35" spans="2:5" x14ac:dyDescent="0.3">
      <c r="B35" s="10" t="s">
        <v>14</v>
      </c>
      <c r="C35" s="4">
        <v>4752</v>
      </c>
      <c r="D35" s="4">
        <v>3888</v>
      </c>
      <c r="E35" s="14">
        <v>72</v>
      </c>
    </row>
    <row r="36" spans="2:5" x14ac:dyDescent="0.3">
      <c r="B36" s="10" t="s">
        <v>41</v>
      </c>
      <c r="C36" s="4">
        <v>3894</v>
      </c>
      <c r="D36" s="4">
        <v>3186</v>
      </c>
      <c r="E36" s="14">
        <v>115</v>
      </c>
    </row>
    <row r="37" spans="2:5" x14ac:dyDescent="0.3">
      <c r="B37" s="10" t="s">
        <v>60</v>
      </c>
      <c r="C37" s="4">
        <v>1138.5</v>
      </c>
      <c r="D37" s="4">
        <v>931.5</v>
      </c>
      <c r="E37" s="14">
        <v>69</v>
      </c>
    </row>
    <row r="38" spans="2:5" x14ac:dyDescent="0.3">
      <c r="B38" s="10" t="s">
        <v>376</v>
      </c>
      <c r="C38" s="4">
        <v>268229.5</v>
      </c>
      <c r="D38" s="4">
        <v>219460.5</v>
      </c>
      <c r="E38" s="14">
        <v>714</v>
      </c>
    </row>
    <row r="40" spans="2:5" ht="21" x14ac:dyDescent="0.4">
      <c r="B40" s="12" t="s">
        <v>381</v>
      </c>
    </row>
    <row r="41" spans="2:5" x14ac:dyDescent="0.3">
      <c r="B41" s="9" t="s">
        <v>375</v>
      </c>
      <c r="C41" t="s">
        <v>371</v>
      </c>
      <c r="D41" t="s">
        <v>368</v>
      </c>
      <c r="E41" t="s">
        <v>370</v>
      </c>
    </row>
    <row r="42" spans="2:5" x14ac:dyDescent="0.3">
      <c r="B42" s="10" t="s">
        <v>80</v>
      </c>
      <c r="C42" s="4">
        <v>85800</v>
      </c>
      <c r="D42" s="4">
        <v>70200</v>
      </c>
      <c r="E42" s="14">
        <v>65</v>
      </c>
    </row>
    <row r="43" spans="2:5" x14ac:dyDescent="0.3">
      <c r="B43" s="10" t="s">
        <v>68</v>
      </c>
      <c r="C43" s="4">
        <v>64240</v>
      </c>
      <c r="D43" s="4">
        <v>52560</v>
      </c>
      <c r="E43" s="14">
        <v>73</v>
      </c>
    </row>
    <row r="44" spans="2:5" x14ac:dyDescent="0.3">
      <c r="B44" s="10" t="s">
        <v>49</v>
      </c>
      <c r="C44" s="4">
        <v>53350</v>
      </c>
      <c r="D44" s="4">
        <v>43650</v>
      </c>
      <c r="E44" s="14">
        <v>97</v>
      </c>
    </row>
    <row r="45" spans="2:5" x14ac:dyDescent="0.3">
      <c r="B45" s="10" t="s">
        <v>73</v>
      </c>
      <c r="C45" s="4">
        <v>29700</v>
      </c>
      <c r="D45" s="4">
        <v>24300</v>
      </c>
      <c r="E45" s="14">
        <v>45</v>
      </c>
    </row>
    <row r="46" spans="2:5" x14ac:dyDescent="0.3">
      <c r="B46" s="10" t="s">
        <v>38</v>
      </c>
      <c r="C46" s="4">
        <v>17325</v>
      </c>
      <c r="D46" s="4">
        <v>14175</v>
      </c>
      <c r="E46" s="14">
        <v>105</v>
      </c>
    </row>
    <row r="47" spans="2:5" x14ac:dyDescent="0.3">
      <c r="B47" s="10" t="s">
        <v>21</v>
      </c>
      <c r="C47" s="4">
        <v>8030</v>
      </c>
      <c r="D47" s="4">
        <v>6570</v>
      </c>
      <c r="E47" s="14">
        <v>73</v>
      </c>
    </row>
    <row r="48" spans="2:5" x14ac:dyDescent="0.3">
      <c r="B48" s="10" t="s">
        <v>13</v>
      </c>
      <c r="C48" s="4">
        <v>4752</v>
      </c>
      <c r="D48" s="4">
        <v>3888</v>
      </c>
      <c r="E48" s="14">
        <v>72</v>
      </c>
    </row>
    <row r="49" spans="2:5" x14ac:dyDescent="0.3">
      <c r="B49" s="10" t="s">
        <v>64</v>
      </c>
      <c r="C49" s="4">
        <v>2728</v>
      </c>
      <c r="D49" s="4">
        <v>2232</v>
      </c>
      <c r="E49" s="14">
        <v>62</v>
      </c>
    </row>
    <row r="50" spans="2:5" x14ac:dyDescent="0.3">
      <c r="B50" s="10" t="s">
        <v>40</v>
      </c>
      <c r="C50" s="4">
        <v>1166</v>
      </c>
      <c r="D50" s="4">
        <v>954</v>
      </c>
      <c r="E50" s="14">
        <v>53</v>
      </c>
    </row>
    <row r="51" spans="2:5" x14ac:dyDescent="0.3">
      <c r="B51" s="10" t="s">
        <v>59</v>
      </c>
      <c r="C51" s="4">
        <v>1138.5</v>
      </c>
      <c r="D51" s="4">
        <v>931.5</v>
      </c>
      <c r="E51" s="14">
        <v>69</v>
      </c>
    </row>
    <row r="52" spans="2:5" x14ac:dyDescent="0.3">
      <c r="B52" s="10" t="s">
        <v>376</v>
      </c>
      <c r="C52" s="4">
        <v>268229.5</v>
      </c>
      <c r="D52" s="4">
        <v>219460.5</v>
      </c>
      <c r="E52" s="14">
        <v>714</v>
      </c>
    </row>
    <row r="55" spans="2:5" ht="21" x14ac:dyDescent="0.4">
      <c r="B55" s="12" t="s">
        <v>380</v>
      </c>
    </row>
    <row r="56" spans="2:5" x14ac:dyDescent="0.3">
      <c r="B56" s="9" t="s">
        <v>375</v>
      </c>
      <c r="C56" t="s">
        <v>371</v>
      </c>
      <c r="D56" t="s">
        <v>368</v>
      </c>
      <c r="E56" t="s">
        <v>377</v>
      </c>
    </row>
    <row r="57" spans="2:5" x14ac:dyDescent="0.3">
      <c r="B57" s="10" t="s">
        <v>51</v>
      </c>
      <c r="C57" s="4">
        <v>34870</v>
      </c>
      <c r="D57" s="4">
        <v>28530</v>
      </c>
      <c r="E57" s="14">
        <v>31</v>
      </c>
    </row>
    <row r="58" spans="2:5" x14ac:dyDescent="0.3">
      <c r="B58" s="10" t="s">
        <v>29</v>
      </c>
      <c r="C58" s="4">
        <v>32763.5</v>
      </c>
      <c r="D58" s="4">
        <v>26806.5</v>
      </c>
      <c r="E58" s="14">
        <v>26</v>
      </c>
    </row>
    <row r="59" spans="2:5" x14ac:dyDescent="0.3">
      <c r="B59" s="10" t="s">
        <v>44</v>
      </c>
      <c r="C59" s="4">
        <v>31229</v>
      </c>
      <c r="D59" s="4">
        <v>25551</v>
      </c>
      <c r="E59" s="14">
        <v>32</v>
      </c>
    </row>
    <row r="60" spans="2:5" x14ac:dyDescent="0.3">
      <c r="B60" s="10" t="s">
        <v>34</v>
      </c>
      <c r="C60" s="4">
        <v>29859.5</v>
      </c>
      <c r="D60" s="4">
        <v>24430.5</v>
      </c>
      <c r="E60" s="14">
        <v>29</v>
      </c>
    </row>
    <row r="61" spans="2:5" x14ac:dyDescent="0.3">
      <c r="B61" s="10" t="s">
        <v>77</v>
      </c>
      <c r="C61" s="4">
        <v>29579</v>
      </c>
      <c r="D61" s="4">
        <v>24201</v>
      </c>
      <c r="E61" s="14">
        <v>22</v>
      </c>
    </row>
    <row r="62" spans="2:5" x14ac:dyDescent="0.3">
      <c r="B62" s="10" t="s">
        <v>54</v>
      </c>
      <c r="C62" s="4">
        <v>28787</v>
      </c>
      <c r="D62" s="4">
        <v>23553</v>
      </c>
      <c r="E62" s="14">
        <v>26</v>
      </c>
    </row>
    <row r="63" spans="2:5" x14ac:dyDescent="0.3">
      <c r="B63" s="10" t="s">
        <v>106</v>
      </c>
      <c r="C63" s="4">
        <v>22891</v>
      </c>
      <c r="D63" s="4">
        <v>18729</v>
      </c>
      <c r="E63" s="14">
        <v>22</v>
      </c>
    </row>
    <row r="64" spans="2:5" x14ac:dyDescent="0.3">
      <c r="B64" s="10" t="s">
        <v>16</v>
      </c>
      <c r="C64" s="4">
        <v>20834</v>
      </c>
      <c r="D64" s="4">
        <v>17046</v>
      </c>
      <c r="E64" s="14">
        <v>26</v>
      </c>
    </row>
    <row r="65" spans="2:5" x14ac:dyDescent="0.3">
      <c r="B65" s="10" t="s">
        <v>85</v>
      </c>
      <c r="C65" s="4">
        <v>19602</v>
      </c>
      <c r="D65" s="4">
        <v>16038</v>
      </c>
      <c r="E65" s="14">
        <v>17</v>
      </c>
    </row>
    <row r="66" spans="2:5" x14ac:dyDescent="0.3">
      <c r="B66" s="10" t="s">
        <v>24</v>
      </c>
      <c r="C66" s="4">
        <v>17814.5</v>
      </c>
      <c r="D66" s="4">
        <v>14575.5</v>
      </c>
      <c r="E66" s="14">
        <v>19</v>
      </c>
    </row>
    <row r="67" spans="2:5" x14ac:dyDescent="0.3">
      <c r="B67" s="10" t="s">
        <v>376</v>
      </c>
      <c r="C67" s="4">
        <v>268229.5</v>
      </c>
      <c r="D67" s="4">
        <v>219460.5</v>
      </c>
      <c r="E67" s="14">
        <v>250</v>
      </c>
    </row>
    <row r="70" spans="2:5" ht="21" x14ac:dyDescent="0.4">
      <c r="B70" s="12" t="s">
        <v>9</v>
      </c>
    </row>
    <row r="71" spans="2:5" x14ac:dyDescent="0.3">
      <c r="B71" s="9" t="s">
        <v>375</v>
      </c>
      <c r="C71" t="s">
        <v>371</v>
      </c>
      <c r="D71" t="s">
        <v>377</v>
      </c>
    </row>
    <row r="72" spans="2:5" x14ac:dyDescent="0.3">
      <c r="B72" s="10" t="s">
        <v>45</v>
      </c>
      <c r="C72" s="4">
        <v>76609.5</v>
      </c>
      <c r="D72" s="14">
        <v>60</v>
      </c>
    </row>
    <row r="73" spans="2:5" x14ac:dyDescent="0.3">
      <c r="B73" s="10" t="s">
        <v>35</v>
      </c>
      <c r="C73" s="4">
        <v>67754.5</v>
      </c>
      <c r="D73" s="14">
        <v>54</v>
      </c>
    </row>
    <row r="74" spans="2:5" x14ac:dyDescent="0.3">
      <c r="B74" s="10" t="s">
        <v>70</v>
      </c>
      <c r="C74" s="4">
        <v>52750.5</v>
      </c>
      <c r="D74" s="14">
        <v>42</v>
      </c>
    </row>
    <row r="75" spans="2:5" x14ac:dyDescent="0.3">
      <c r="B75" s="10" t="s">
        <v>30</v>
      </c>
      <c r="C75" s="4">
        <v>36025</v>
      </c>
      <c r="D75" s="14">
        <v>41</v>
      </c>
    </row>
    <row r="76" spans="2:5" x14ac:dyDescent="0.3">
      <c r="B76" s="10" t="s">
        <v>17</v>
      </c>
      <c r="C76" s="4">
        <v>35090</v>
      </c>
      <c r="D76" s="14">
        <v>53</v>
      </c>
    </row>
    <row r="77" spans="2:5" x14ac:dyDescent="0.3">
      <c r="B77" s="10" t="s">
        <v>376</v>
      </c>
      <c r="C77" s="4">
        <v>268229.5</v>
      </c>
      <c r="D77" s="14">
        <v>250</v>
      </c>
    </row>
    <row r="79" spans="2:5" ht="21" x14ac:dyDescent="0.4">
      <c r="B79" s="12" t="s">
        <v>379</v>
      </c>
    </row>
    <row r="80" spans="2:5" x14ac:dyDescent="0.3">
      <c r="B80" s="9" t="s">
        <v>375</v>
      </c>
      <c r="C80" t="s">
        <v>377</v>
      </c>
    </row>
    <row r="81" spans="2:3" x14ac:dyDescent="0.3">
      <c r="B81" s="10" t="s">
        <v>46</v>
      </c>
      <c r="C81" s="14">
        <v>88</v>
      </c>
    </row>
    <row r="82" spans="2:3" x14ac:dyDescent="0.3">
      <c r="B82" s="10" t="s">
        <v>25</v>
      </c>
      <c r="C82" s="14">
        <v>85</v>
      </c>
    </row>
    <row r="83" spans="2:3" x14ac:dyDescent="0.3">
      <c r="B83" s="10" t="s">
        <v>18</v>
      </c>
      <c r="C83" s="14">
        <v>77</v>
      </c>
    </row>
    <row r="84" spans="2:3" x14ac:dyDescent="0.3">
      <c r="B84" s="10" t="s">
        <v>376</v>
      </c>
      <c r="C84" s="14">
        <v>250</v>
      </c>
    </row>
    <row r="86" spans="2:3" ht="21" x14ac:dyDescent="0.4">
      <c r="B86" s="12" t="s">
        <v>378</v>
      </c>
    </row>
    <row r="87" spans="2:3" x14ac:dyDescent="0.3">
      <c r="B87" s="9" t="s">
        <v>375</v>
      </c>
      <c r="C87" t="s">
        <v>368</v>
      </c>
    </row>
    <row r="88" spans="2:3" x14ac:dyDescent="0.3">
      <c r="B88" s="10" t="s">
        <v>22</v>
      </c>
      <c r="C88" s="4">
        <v>116955</v>
      </c>
    </row>
    <row r="89" spans="2:3" x14ac:dyDescent="0.3">
      <c r="B89" s="10" t="s">
        <v>74</v>
      </c>
      <c r="C89" s="4">
        <v>94500</v>
      </c>
    </row>
    <row r="90" spans="2:3" x14ac:dyDescent="0.3">
      <c r="B90" s="10" t="s">
        <v>14</v>
      </c>
      <c r="C90" s="4">
        <v>3888</v>
      </c>
    </row>
    <row r="91" spans="2:3" x14ac:dyDescent="0.3">
      <c r="B91" s="10" t="s">
        <v>41</v>
      </c>
      <c r="C91" s="4">
        <v>3186</v>
      </c>
    </row>
    <row r="92" spans="2:3" x14ac:dyDescent="0.3">
      <c r="B92" s="10" t="s">
        <v>60</v>
      </c>
      <c r="C92" s="4">
        <v>931.5</v>
      </c>
    </row>
    <row r="93" spans="2:3" x14ac:dyDescent="0.3">
      <c r="B93" s="10" t="s">
        <v>376</v>
      </c>
      <c r="C93" s="4">
        <v>219460.5</v>
      </c>
    </row>
    <row r="96" spans="2:3" ht="21" x14ac:dyDescent="0.4">
      <c r="B96" s="12" t="s">
        <v>389</v>
      </c>
    </row>
    <row r="97" spans="2:8" x14ac:dyDescent="0.3">
      <c r="B97" s="9" t="s">
        <v>371</v>
      </c>
      <c r="C97" s="9" t="s">
        <v>388</v>
      </c>
    </row>
    <row r="98" spans="2:8" x14ac:dyDescent="0.3">
      <c r="B98" s="9" t="s">
        <v>375</v>
      </c>
      <c r="C98" t="s">
        <v>60</v>
      </c>
      <c r="D98" t="s">
        <v>41</v>
      </c>
      <c r="E98" t="s">
        <v>22</v>
      </c>
      <c r="F98" t="s">
        <v>14</v>
      </c>
      <c r="G98" t="s">
        <v>74</v>
      </c>
      <c r="H98" t="s">
        <v>376</v>
      </c>
    </row>
    <row r="99" spans="2:8" x14ac:dyDescent="0.3">
      <c r="B99" s="10" t="s">
        <v>385</v>
      </c>
      <c r="C99" s="4">
        <v>511.5</v>
      </c>
      <c r="D99" s="4">
        <v>1452</v>
      </c>
      <c r="E99" s="4">
        <v>73535</v>
      </c>
      <c r="F99" s="4">
        <v>1386</v>
      </c>
      <c r="G99" s="4">
        <v>58080</v>
      </c>
      <c r="H99" s="4">
        <v>134964.5</v>
      </c>
    </row>
    <row r="100" spans="2:8" x14ac:dyDescent="0.3">
      <c r="B100" s="10" t="s">
        <v>384</v>
      </c>
      <c r="C100" s="4">
        <v>627</v>
      </c>
      <c r="D100" s="4">
        <v>2200</v>
      </c>
      <c r="E100" s="4">
        <v>65890</v>
      </c>
      <c r="F100" s="4">
        <v>3366</v>
      </c>
      <c r="G100" s="4">
        <v>57420</v>
      </c>
      <c r="H100" s="4">
        <v>129503</v>
      </c>
    </row>
    <row r="101" spans="2:8" x14ac:dyDescent="0.3">
      <c r="B101" s="10" t="s">
        <v>386</v>
      </c>
      <c r="C101" s="4"/>
      <c r="D101" s="4">
        <v>242</v>
      </c>
      <c r="E101" s="4">
        <v>3520</v>
      </c>
      <c r="F101" s="4"/>
      <c r="G101" s="4"/>
      <c r="H101" s="4">
        <v>3762</v>
      </c>
    </row>
    <row r="102" spans="2:8" x14ac:dyDescent="0.3">
      <c r="B102" s="10" t="s">
        <v>376</v>
      </c>
      <c r="C102" s="4">
        <v>1138.5</v>
      </c>
      <c r="D102" s="4">
        <v>3894</v>
      </c>
      <c r="E102" s="4">
        <v>142945</v>
      </c>
      <c r="F102" s="4">
        <v>4752</v>
      </c>
      <c r="G102" s="4">
        <v>115500</v>
      </c>
      <c r="H102" s="4">
        <v>268229.5</v>
      </c>
    </row>
  </sheetData>
  <pageMargins left="0.7" right="0.7" top="0.75" bottom="0.75" header="0.3" footer="0.3"/>
  <drawing r:id="rId1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D13B-2747-4F5C-8350-2C2359267D59}">
  <dimension ref="A1:AE68"/>
  <sheetViews>
    <sheetView showGridLines="0" showRowColHeaders="0" tabSelected="1" zoomScale="68" workbookViewId="0">
      <selection activeCell="AE10" sqref="AE10"/>
    </sheetView>
  </sheetViews>
  <sheetFormatPr defaultColWidth="0" defaultRowHeight="14.4" x14ac:dyDescent="0.3"/>
  <cols>
    <col min="1" max="31" width="8.88671875" style="13" customWidth="1"/>
    <col min="32" max="16384" width="8.88671875" style="13" hidden="1"/>
  </cols>
  <sheetData>
    <row r="1" s="13" customFormat="1" x14ac:dyDescent="0.3"/>
    <row r="2" s="13" customFormat="1" x14ac:dyDescent="0.3"/>
    <row r="3" s="13" customFormat="1" x14ac:dyDescent="0.3"/>
    <row r="4" s="13" customFormat="1" x14ac:dyDescent="0.3"/>
    <row r="5" s="13" customFormat="1" x14ac:dyDescent="0.3"/>
    <row r="6" s="13" customFormat="1" x14ac:dyDescent="0.3"/>
    <row r="7" s="13" customFormat="1" x14ac:dyDescent="0.3"/>
    <row r="8" s="13" customFormat="1" x14ac:dyDescent="0.3"/>
    <row r="9" s="13" customFormat="1" x14ac:dyDescent="0.3"/>
    <row r="10" s="13" customFormat="1" x14ac:dyDescent="0.3"/>
    <row r="11" s="13" customFormat="1" x14ac:dyDescent="0.3"/>
    <row r="12" s="13" customFormat="1" x14ac:dyDescent="0.3"/>
    <row r="13" s="13" customFormat="1" x14ac:dyDescent="0.3"/>
    <row r="14" s="13" customFormat="1" x14ac:dyDescent="0.3"/>
    <row r="15" s="13" customFormat="1" x14ac:dyDescent="0.3"/>
    <row r="16" s="13" customFormat="1" x14ac:dyDescent="0.3"/>
    <row r="17" s="13" customFormat="1" x14ac:dyDescent="0.3"/>
    <row r="18" s="13" customFormat="1" x14ac:dyDescent="0.3"/>
    <row r="19" s="13" customFormat="1" x14ac:dyDescent="0.3"/>
    <row r="20" s="13" customFormat="1" x14ac:dyDescent="0.3"/>
    <row r="21" s="13" customFormat="1" x14ac:dyDescent="0.3"/>
    <row r="22" s="13" customFormat="1" x14ac:dyDescent="0.3"/>
    <row r="23" s="13" customFormat="1" x14ac:dyDescent="0.3"/>
    <row r="24" s="13" customFormat="1" x14ac:dyDescent="0.3"/>
    <row r="25" s="13" customFormat="1" x14ac:dyDescent="0.3"/>
    <row r="26" s="13" customFormat="1" x14ac:dyDescent="0.3"/>
    <row r="27" s="13" customFormat="1" x14ac:dyDescent="0.3"/>
    <row r="28" s="13" customFormat="1" x14ac:dyDescent="0.3"/>
    <row r="29" s="13" customFormat="1" x14ac:dyDescent="0.3"/>
    <row r="30" s="13" customFormat="1" x14ac:dyDescent="0.3"/>
    <row r="31" s="13" customFormat="1" x14ac:dyDescent="0.3"/>
    <row r="32" s="13" customFormat="1" x14ac:dyDescent="0.3"/>
    <row r="33" s="13" customFormat="1" x14ac:dyDescent="0.3"/>
    <row r="34" s="13" customFormat="1" x14ac:dyDescent="0.3"/>
    <row r="35" s="13" customFormat="1" x14ac:dyDescent="0.3"/>
    <row r="36" s="13" customFormat="1" x14ac:dyDescent="0.3"/>
    <row r="37" s="13" customFormat="1" x14ac:dyDescent="0.3"/>
    <row r="38" s="13" customFormat="1" x14ac:dyDescent="0.3"/>
    <row r="39" s="13" customFormat="1" x14ac:dyDescent="0.3"/>
    <row r="40" s="13" customFormat="1" x14ac:dyDescent="0.3"/>
    <row r="41" s="13" customFormat="1" x14ac:dyDescent="0.3"/>
    <row r="42" s="13" customFormat="1" x14ac:dyDescent="0.3"/>
    <row r="43" s="13" customFormat="1" x14ac:dyDescent="0.3"/>
    <row r="44" s="13" customFormat="1" x14ac:dyDescent="0.3"/>
    <row r="45" s="13" customFormat="1" x14ac:dyDescent="0.3"/>
    <row r="46" s="13" customFormat="1" x14ac:dyDescent="0.3"/>
    <row r="47" s="13" customFormat="1" x14ac:dyDescent="0.3"/>
    <row r="48" s="13" customFormat="1" x14ac:dyDescent="0.3"/>
    <row r="49" s="13" customFormat="1" x14ac:dyDescent="0.3"/>
    <row r="50" s="13" customFormat="1" x14ac:dyDescent="0.3"/>
    <row r="51" s="13" customFormat="1" x14ac:dyDescent="0.3"/>
    <row r="52" s="13" customFormat="1" x14ac:dyDescent="0.3"/>
    <row r="53" s="13" customFormat="1" x14ac:dyDescent="0.3"/>
    <row r="54" s="13" customFormat="1" x14ac:dyDescent="0.3"/>
    <row r="55" s="13" customFormat="1" x14ac:dyDescent="0.3"/>
    <row r="56" s="13" customFormat="1" x14ac:dyDescent="0.3"/>
    <row r="57" s="13" customFormat="1" x14ac:dyDescent="0.3"/>
    <row r="58" s="13" customFormat="1" x14ac:dyDescent="0.3"/>
    <row r="59" s="13" customFormat="1" x14ac:dyDescent="0.3"/>
    <row r="60" s="13" customFormat="1" x14ac:dyDescent="0.3"/>
    <row r="61" s="13" customFormat="1" x14ac:dyDescent="0.3"/>
    <row r="62" s="13" customFormat="1" x14ac:dyDescent="0.3"/>
    <row r="63" s="13" customFormat="1" x14ac:dyDescent="0.3"/>
    <row r="64" s="13" customFormat="1" x14ac:dyDescent="0.3"/>
    <row r="65" s="13" customFormat="1" x14ac:dyDescent="0.3"/>
    <row r="66" s="13" customFormat="1" x14ac:dyDescent="0.3"/>
    <row r="67" s="13" customFormat="1" x14ac:dyDescent="0.3"/>
    <row r="68" s="13" customFormat="1" x14ac:dyDescent="0.3"/>
  </sheetData>
  <sheetProtection sheet="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825F4F-178F-449D-AFB6-A0CCD7E1C8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 Sales Data 2025</vt:lpstr>
      <vt:lpstr>Amazon Sales Data Cleaning</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laptop</dc:creator>
  <cp:lastModifiedBy>msi laptop</cp:lastModifiedBy>
  <dcterms:created xsi:type="dcterms:W3CDTF">2026-03-11T14:56:06Z</dcterms:created>
  <dcterms:modified xsi:type="dcterms:W3CDTF">2026-03-12T16:22:05Z</dcterms:modified>
</cp:coreProperties>
</file>