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 (2)\"/>
    </mc:Choice>
  </mc:AlternateContent>
  <xr:revisionPtr revIDLastSave="0" documentId="13_ncr:1_{07DF6E3C-0586-4B87-AC9E-D7A30D3CFD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id_value" sheetId="1" r:id="rId1"/>
    <sheet name="valid_value_month" sheetId="10" r:id="rId2"/>
    <sheet name="valid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I2" i="11"/>
  <c r="H2" i="11"/>
  <c r="G2" i="11"/>
  <c r="F2" i="11"/>
  <c r="E2" i="11"/>
  <c r="D2" i="11"/>
  <c r="C2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<sst xmlns="http://schemas.openxmlformats.org/spreadsheetml/2006/main" count="157" uniqueCount="31">
  <si>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</si>
  <si>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variable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</si>
  <si>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</si>
  <si>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</si>
  <si>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</si>
  <si>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</si>
  <si>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</si>
  <si>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</si>
  <si>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</si>
  <si>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</si>
  <si>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</si>
  <si>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</si>
  <si>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</si>
  <si>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</si>
  <si>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</si>
  <si>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</si>
  <si>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</si>
  <si>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</si>
  <si>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</si>
  <si>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</si>
  <si>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</si>
  <si>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</si>
  <si>
    <t>valid_value</t>
  </si>
  <si>
    <t>mmsi_valid</t>
  </si>
  <si>
    <t>imo_valid</t>
  </si>
  <si>
    <t>nav_status_valid</t>
  </si>
  <si>
    <t>vessel_type_valid</t>
  </si>
  <si>
    <t>flag_country_valid</t>
  </si>
  <si>
    <t>latitude_valid</t>
  </si>
  <si>
    <t>longitude_valid</t>
  </si>
  <si>
    <t>dt_pos_utc_valid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</si>
</sst>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E8" sqref="E8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1</v>
      </c>
      <c r="B1" t="s">
        <v>22</v>
      </c>
    </row>
    <row r="2" spans="1:2" x14ac:dyDescent="0.25">
      <c r="A2" t="s">
        <v>0</v>
      </c>
      <c r="B2">
        <f>SUM(mmsi!B2:B13)</f>
        <v>1696870933</v>
      </c>
    </row>
    <row r="3" spans="1:2" x14ac:dyDescent="0.25">
      <c r="A3" t="s">
        <v>15</v>
      </c>
      <c r="B3">
        <f>SUM(imo!B2:B13)</f>
        <v>1696875705</v>
      </c>
    </row>
    <row r="4" spans="1:2" x14ac:dyDescent="0.25">
      <c r="A4" t="s">
        <v>16</v>
      </c>
      <c r="B4">
        <f>SUM(nav_status!B2:B13)</f>
        <v>1648434894</v>
      </c>
    </row>
    <row r="5" spans="1:2" x14ac:dyDescent="0.25">
      <c r="A5" t="s">
        <v>17</v>
      </c>
      <c r="B5">
        <f>SUM(vessel_type!B2:B13)</f>
        <v>1696730352</v>
      </c>
    </row>
    <row r="6" spans="1:2" x14ac:dyDescent="0.25">
      <c r="A6" t="s">
        <v>18</v>
      </c>
      <c r="B6">
        <f>SUM(flag_country!B2:B13)</f>
        <v>1674034613</v>
      </c>
    </row>
    <row r="7" spans="1:2" x14ac:dyDescent="0.25">
      <c r="A7" t="s">
        <v>19</v>
      </c>
      <c r="B7">
        <f>SUM(latitude!B2:B13)</f>
        <v>1696875705</v>
      </c>
    </row>
    <row r="8" spans="1:2" x14ac:dyDescent="0.25">
      <c r="A8" t="s">
        <v>20</v>
      </c>
      <c r="B8">
        <f>SUM(longitude!B2:B13)</f>
        <v>1696875705</v>
      </c>
    </row>
    <row r="9" spans="1:2" x14ac:dyDescent="0.25">
      <c r="A9" t="s">
        <v>21</v>
      </c>
      <c r="B9">
        <f>SUM(dt_pos_utc!B2:B13)</f>
        <v>1696875705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B13" sqref="B13"/>
    </sheetView>
  </sheetViews>
  <sheetFormatPr defaultRowHeight="15" x14ac:dyDescent="0.25"/>
  <cols>
    <col min="2" max="2" width="15" bestFit="1" customWidth="1"/>
  </cols>
  <sheetData>
    <row r="1" spans="1:2" x14ac:dyDescent="0.25">
      <c r="A1" t="s">
        <v>2</v>
      </c>
      <c r="B1" t="s">
        <v>29</v>
      </c>
    </row>
    <row r="2" spans="1:2" x14ac:dyDescent="0.25">
      <c r="A2" t="s">
        <v>3</v>
      </c>
      <c r="B2">
        <v>135081095</v>
      </c>
    </row>
    <row r="3" spans="1:2" x14ac:dyDescent="0.25">
      <c r="A3" t="s">
        <v>4</v>
      </c>
      <c r="B3">
        <v>133040874</v>
      </c>
    </row>
    <row r="4" spans="1:2" x14ac:dyDescent="0.25">
      <c r="A4" t="s">
        <v>5</v>
      </c>
      <c r="B4">
        <v>143776424</v>
      </c>
    </row>
    <row r="5" spans="1:2" x14ac:dyDescent="0.25">
      <c r="A5" t="s">
        <v>6</v>
      </c>
      <c r="B5">
        <v>142280420</v>
      </c>
    </row>
    <row r="6" spans="1:2" x14ac:dyDescent="0.25">
      <c r="A6" t="s">
        <v>7</v>
      </c>
      <c r="B6">
        <v>144231675</v>
      </c>
    </row>
    <row r="7" spans="1:2" x14ac:dyDescent="0.25">
      <c r="A7" t="s">
        <v>8</v>
      </c>
      <c r="B7">
        <v>141269252</v>
      </c>
    </row>
    <row r="8" spans="1:2" x14ac:dyDescent="0.25">
      <c r="A8" t="s">
        <v>9</v>
      </c>
      <c r="B8">
        <v>150053089</v>
      </c>
    </row>
    <row r="9" spans="1:2" x14ac:dyDescent="0.25">
      <c r="A9" t="s">
        <v>10</v>
      </c>
      <c r="B9">
        <v>150143025</v>
      </c>
    </row>
    <row r="10" spans="1:2" x14ac:dyDescent="0.25">
      <c r="A10" t="s">
        <v>11</v>
      </c>
      <c r="B10">
        <v>145314191</v>
      </c>
    </row>
    <row r="11" spans="1:2" x14ac:dyDescent="0.25">
      <c r="A11" t="s">
        <v>12</v>
      </c>
      <c r="B11">
        <v>149953299</v>
      </c>
    </row>
    <row r="12" spans="1:2" x14ac:dyDescent="0.25">
      <c r="A12" t="s">
        <v>13</v>
      </c>
      <c r="B12">
        <v>113844313</v>
      </c>
    </row>
    <row r="13" spans="1:2" x14ac:dyDescent="0.25">
      <c r="A13" t="s">
        <v>14</v>
      </c>
      <c r="B13">
        <v>147888048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B13" sqref="B13"/>
    </sheetView>
  </sheetViews>
  <sheetFormatPr defaultRowHeight="15" x14ac:dyDescent="0.25"/>
  <cols>
    <col min="2" max="2" width="16.140625" bestFit="1" customWidth="1"/>
  </cols>
  <sheetData>
    <row r="1" spans="1:2" x14ac:dyDescent="0.25">
      <c r="A1" t="s">
        <v>2</v>
      </c>
      <c r="B1" t="s">
        <v>30</v>
      </c>
    </row>
    <row r="2" spans="1:2" x14ac:dyDescent="0.25">
      <c r="A2" t="s">
        <v>3</v>
      </c>
      <c r="B2">
        <v>135081095</v>
      </c>
    </row>
    <row r="3" spans="1:2" x14ac:dyDescent="0.25">
      <c r="A3" t="s">
        <v>4</v>
      </c>
      <c r="B3">
        <v>133040874</v>
      </c>
    </row>
    <row r="4" spans="1:2" x14ac:dyDescent="0.25">
      <c r="A4" t="s">
        <v>5</v>
      </c>
      <c r="B4">
        <v>143776424</v>
      </c>
    </row>
    <row r="5" spans="1:2" x14ac:dyDescent="0.25">
      <c r="A5" t="s">
        <v>6</v>
      </c>
      <c r="B5">
        <v>142280420</v>
      </c>
    </row>
    <row r="6" spans="1:2" x14ac:dyDescent="0.25">
      <c r="A6" t="s">
        <v>7</v>
      </c>
      <c r="B6">
        <v>144231675</v>
      </c>
    </row>
    <row r="7" spans="1:2" x14ac:dyDescent="0.25">
      <c r="A7" t="s">
        <v>8</v>
      </c>
      <c r="B7">
        <v>141269252</v>
      </c>
    </row>
    <row r="8" spans="1:2" x14ac:dyDescent="0.25">
      <c r="A8" t="s">
        <v>9</v>
      </c>
      <c r="B8">
        <v>150053089</v>
      </c>
    </row>
    <row r="9" spans="1:2" x14ac:dyDescent="0.25">
      <c r="A9" t="s">
        <v>10</v>
      </c>
      <c r="B9">
        <v>150143025</v>
      </c>
    </row>
    <row r="10" spans="1:2" x14ac:dyDescent="0.25">
      <c r="A10" t="s">
        <v>11</v>
      </c>
      <c r="B10">
        <v>145314191</v>
      </c>
    </row>
    <row r="11" spans="1:2" x14ac:dyDescent="0.25">
      <c r="A11" t="s">
        <v>12</v>
      </c>
      <c r="B11">
        <v>149953299</v>
      </c>
    </row>
    <row r="12" spans="1:2" x14ac:dyDescent="0.25">
      <c r="A12" t="s">
        <v>13</v>
      </c>
      <c r="B12">
        <v>113844313</v>
      </c>
    </row>
    <row r="13" spans="1:2" x14ac:dyDescent="0.25">
      <c r="A13" t="s">
        <v>14</v>
      </c>
      <c r="B13">
        <v>147888048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C4" sqref="C4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2</v>
      </c>
      <c r="B1" t="s">
        <v>22</v>
      </c>
    </row>
    <row r="2" spans="1:2" x14ac:dyDescent="0.25">
      <c r="A2" t="s">
        <v>3</v>
      </c>
      <c r="B2">
        <f>SUM(mmsi!B2,imo!B2,nav_status!B2,vessel_type!B2,flag_country!B2,latitude!B2,longitude!B2,dt_pos_utc!B2)</f>
        <v>1076536479</v>
      </c>
    </row>
    <row r="3" spans="1:2" x14ac:dyDescent="0.25">
      <c r="A3" t="s">
        <v>4</v>
      </c>
      <c r="B3">
        <f>SUM(mmsi!B3,imo!B3,nav_status!B3,vessel_type!B3,flag_country!B3,latitude!B3,longitude!B3,dt_pos_utc!B3)</f>
        <v>1060480004</v>
      </c>
    </row>
    <row r="4" spans="1:2" x14ac:dyDescent="0.25">
      <c r="A4" t="s">
        <v>5</v>
      </c>
      <c r="B4">
        <f>SUM(mmsi!B4,imo!B4,nav_status!B4,vessel_type!B4,flag_country!B4,latitude!B4,longitude!B4,dt_pos_utc!B4)</f>
        <v>1146119436</v>
      </c>
    </row>
    <row r="5" spans="1:2" x14ac:dyDescent="0.25">
      <c r="A5" t="s">
        <v>6</v>
      </c>
      <c r="B5">
        <f>SUM(mmsi!B5,imo!B5,nav_status!B5,vessel_type!B5,flag_country!B5,latitude!B5,longitude!B5,dt_pos_utc!B5)</f>
        <v>1134082814</v>
      </c>
    </row>
    <row r="6" spans="1:2" x14ac:dyDescent="0.25">
      <c r="A6" t="s">
        <v>7</v>
      </c>
      <c r="B6">
        <f>SUM(mmsi!B6,imo!B6,nav_status!B6,vessel_type!B6,flag_country!B6,latitude!B6,longitude!B6,dt_pos_utc!B6)</f>
        <v>1147711229</v>
      </c>
    </row>
    <row r="7" spans="1:2" x14ac:dyDescent="0.25">
      <c r="A7" t="s">
        <v>8</v>
      </c>
      <c r="B7">
        <f>SUM(mmsi!B7,imo!B7,nav_status!B7,vessel_type!B7,flag_country!B7,latitude!B7,longitude!B7,dt_pos_utc!B7)</f>
        <v>1126124653</v>
      </c>
    </row>
    <row r="8" spans="1:2" x14ac:dyDescent="0.25">
      <c r="A8" t="s">
        <v>9</v>
      </c>
      <c r="B8">
        <f>SUM(mmsi!B8,imo!B8,nav_status!B8,vessel_type!B8,flag_country!B8,latitude!B8,longitude!B8,dt_pos_utc!B8)</f>
        <v>1196605421</v>
      </c>
    </row>
    <row r="9" spans="1:2" x14ac:dyDescent="0.25">
      <c r="A9" t="s">
        <v>10</v>
      </c>
      <c r="B9">
        <f>SUM(mmsi!B9,imo!B9,nav_status!B9,vessel_type!B9,flag_country!B9,latitude!B9,longitude!B9,dt_pos_utc!B9)</f>
        <v>1197216162</v>
      </c>
    </row>
    <row r="10" spans="1:2" x14ac:dyDescent="0.25">
      <c r="A10" t="s">
        <v>11</v>
      </c>
      <c r="B10">
        <f>SUM(mmsi!B10,imo!B10,nav_status!B10,vessel_type!B10,flag_country!B10,latitude!B10,longitude!B10,dt_pos_utc!B10)</f>
        <v>1158336849</v>
      </c>
    </row>
    <row r="11" spans="1:2" x14ac:dyDescent="0.25">
      <c r="A11" t="s">
        <v>12</v>
      </c>
      <c r="B11">
        <f>SUM(mmsi!B11,imo!B11,nav_status!B11,vessel_type!B11,flag_country!B11,latitude!B11,longitude!B11,dt_pos_utc!B11)</f>
        <v>1195368338</v>
      </c>
    </row>
    <row r="12" spans="1:2" x14ac:dyDescent="0.25">
      <c r="A12" t="s">
        <v>13</v>
      </c>
      <c r="B12">
        <f>SUM(mmsi!B12,imo!B12,nav_status!B12,vessel_type!B12,flag_country!B12,latitude!B12,longitude!B12,dt_pos_utc!B12)</f>
        <v>886425902</v>
      </c>
    </row>
    <row r="13" spans="1:2" x14ac:dyDescent="0.25">
      <c r="A13" t="s">
        <v>14</v>
      </c>
      <c r="B13">
        <f>SUM(mmsi!B13,imo!B13,nav_status!B13,vessel_type!B13,flag_country!B13,latitude!B13,longitude!B13,dt_pos_utc!B13)</f>
        <v>1178566325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DBC-5FC0-4C8A-8FEC-8340A6AE8023}">
  <dimension ref="A1:I13"/>
  <sheetViews>
    <sheetView workbookViewId="0">
      <selection activeCell="E14" sqref="E14"/>
    </sheetView>
  </sheetViews>
  <sheetFormatPr defaultRowHeight="15" x14ac:dyDescent="0.25"/>
  <cols>
    <col min="2" max="2" width="11.140625" bestFit="1" customWidth="1"/>
    <col min="3" max="3" width="10" bestFit="1" customWidth="1"/>
    <col min="4" max="4" width="15.85546875" bestFit="1" customWidth="1"/>
    <col min="5" max="5" width="17" bestFit="1" customWidth="1"/>
  </cols>
  <sheetData>
    <row r="1" spans="1:9" x14ac:dyDescent="0.2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t="s">
        <v>3</v>
      </c>
      <c r="B2">
        <f>mmsi!B2</f>
        <v>135081095</v>
      </c>
      <c r="C2">
        <f>imo!B2</f>
        <v>135081095</v>
      </c>
      <c r="D2">
        <f>nav_status!B2</f>
        <v>130981193</v>
      </c>
      <c r="E2">
        <f>vessel_type!B2</f>
        <v>135068716</v>
      </c>
      <c r="F2">
        <f>flag_country!B2</f>
        <v>135081095</v>
      </c>
      <c r="G2">
        <f>latitude!B2</f>
        <v>135081095</v>
      </c>
      <c r="H2">
        <f>longitude!B2</f>
        <v>135081095</v>
      </c>
      <c r="I2">
        <f>dt_pos_utc!B2</f>
        <v>135081095</v>
      </c>
    </row>
    <row r="3" spans="1:9" x14ac:dyDescent="0.25">
      <c r="A3" t="s">
        <v>4</v>
      </c>
      <c r="B3">
        <f>mmsi!B3</f>
        <v>133040874</v>
      </c>
      <c r="C3">
        <f>imo!B3</f>
        <v>133040874</v>
      </c>
      <c r="D3">
        <f>nav_status!B3</f>
        <v>129207060</v>
      </c>
      <c r="E3">
        <f>vessel_type!B3</f>
        <v>133027700</v>
      </c>
      <c r="F3">
        <f>flag_country!B3</f>
        <v>133040874</v>
      </c>
      <c r="G3">
        <f>latitude!B3</f>
        <v>133040874</v>
      </c>
      <c r="H3">
        <f>longitude!B3</f>
        <v>133040874</v>
      </c>
      <c r="I3">
        <f>dt_pos_utc!B3</f>
        <v>133040874</v>
      </c>
    </row>
    <row r="4" spans="1:9" x14ac:dyDescent="0.25">
      <c r="A4" t="s">
        <v>5</v>
      </c>
      <c r="B4">
        <f>mmsi!B4</f>
        <v>143776424</v>
      </c>
      <c r="C4">
        <f>imo!B4</f>
        <v>143776424</v>
      </c>
      <c r="D4">
        <f>nav_status!B4</f>
        <v>139697802</v>
      </c>
      <c r="E4">
        <f>vessel_type!B4</f>
        <v>143763090</v>
      </c>
      <c r="F4">
        <f>flag_country!B4</f>
        <v>143776424</v>
      </c>
      <c r="G4">
        <f>latitude!B4</f>
        <v>143776424</v>
      </c>
      <c r="H4">
        <f>longitude!B4</f>
        <v>143776424</v>
      </c>
      <c r="I4">
        <f>dt_pos_utc!B4</f>
        <v>143776424</v>
      </c>
    </row>
    <row r="5" spans="1:9" x14ac:dyDescent="0.25">
      <c r="A5" t="s">
        <v>6</v>
      </c>
      <c r="B5">
        <f>mmsi!B5</f>
        <v>142280420</v>
      </c>
      <c r="C5">
        <f>imo!B5</f>
        <v>142280420</v>
      </c>
      <c r="D5">
        <f>nav_status!B5</f>
        <v>138129016</v>
      </c>
      <c r="E5">
        <f>vessel_type!B5</f>
        <v>142271278</v>
      </c>
      <c r="F5">
        <f>flag_country!B5</f>
        <v>142280420</v>
      </c>
      <c r="G5">
        <f>latitude!B5</f>
        <v>142280420</v>
      </c>
      <c r="H5">
        <f>longitude!B5</f>
        <v>142280420</v>
      </c>
      <c r="I5">
        <f>dt_pos_utc!B5</f>
        <v>142280420</v>
      </c>
    </row>
    <row r="6" spans="1:9" x14ac:dyDescent="0.25">
      <c r="A6" t="s">
        <v>7</v>
      </c>
      <c r="B6">
        <f>mmsi!B6</f>
        <v>144231509</v>
      </c>
      <c r="C6">
        <f>imo!B6</f>
        <v>144231675</v>
      </c>
      <c r="D6">
        <f>nav_status!B6</f>
        <v>140103671</v>
      </c>
      <c r="E6">
        <f>vessel_type!B6</f>
        <v>144223045</v>
      </c>
      <c r="F6">
        <f>flag_country!B6</f>
        <v>142226304</v>
      </c>
      <c r="G6">
        <f>latitude!B6</f>
        <v>144231675</v>
      </c>
      <c r="H6">
        <f>longitude!B6</f>
        <v>144231675</v>
      </c>
      <c r="I6">
        <f>dt_pos_utc!B6</f>
        <v>144231675</v>
      </c>
    </row>
    <row r="7" spans="1:9" x14ac:dyDescent="0.25">
      <c r="A7" t="s">
        <v>8</v>
      </c>
      <c r="B7">
        <f>mmsi!B7</f>
        <v>141269252</v>
      </c>
      <c r="C7">
        <f>imo!B7</f>
        <v>141269252</v>
      </c>
      <c r="D7">
        <f>nav_status!B7</f>
        <v>137249666</v>
      </c>
      <c r="E7">
        <f>vessel_type!B7</f>
        <v>141259475</v>
      </c>
      <c r="F7">
        <f>flag_country!B7</f>
        <v>141269252</v>
      </c>
      <c r="G7">
        <f>latitude!B7</f>
        <v>141269252</v>
      </c>
      <c r="H7">
        <f>longitude!B7</f>
        <v>141269252</v>
      </c>
      <c r="I7">
        <f>dt_pos_utc!B7</f>
        <v>141269252</v>
      </c>
    </row>
    <row r="8" spans="1:9" x14ac:dyDescent="0.25">
      <c r="A8" t="s">
        <v>9</v>
      </c>
      <c r="B8">
        <f>mmsi!B8</f>
        <v>150053089</v>
      </c>
      <c r="C8">
        <f>imo!B8</f>
        <v>150053089</v>
      </c>
      <c r="D8">
        <f>nav_status!B8</f>
        <v>146246043</v>
      </c>
      <c r="E8">
        <f>vessel_type!B8</f>
        <v>150040844</v>
      </c>
      <c r="F8">
        <f>flag_country!B8</f>
        <v>150053089</v>
      </c>
      <c r="G8">
        <f>latitude!B8</f>
        <v>150053089</v>
      </c>
      <c r="H8">
        <f>longitude!B8</f>
        <v>150053089</v>
      </c>
      <c r="I8">
        <f>dt_pos_utc!B8</f>
        <v>150053089</v>
      </c>
    </row>
    <row r="9" spans="1:9" x14ac:dyDescent="0.25">
      <c r="A9" t="s">
        <v>10</v>
      </c>
      <c r="B9">
        <f>mmsi!B9</f>
        <v>150143025</v>
      </c>
      <c r="C9">
        <f>imo!B9</f>
        <v>150143025</v>
      </c>
      <c r="D9">
        <f>nav_status!B9</f>
        <v>146224006</v>
      </c>
      <c r="E9">
        <f>vessel_type!B9</f>
        <v>150134006</v>
      </c>
      <c r="F9">
        <f>flag_country!B9</f>
        <v>150143025</v>
      </c>
      <c r="G9">
        <f>latitude!B9</f>
        <v>150143025</v>
      </c>
      <c r="H9">
        <f>longitude!B9</f>
        <v>150143025</v>
      </c>
      <c r="I9">
        <f>dt_pos_utc!B9</f>
        <v>150143025</v>
      </c>
    </row>
    <row r="10" spans="1:9" x14ac:dyDescent="0.25">
      <c r="A10" t="s">
        <v>11</v>
      </c>
      <c r="B10">
        <f>mmsi!B10</f>
        <v>145314191</v>
      </c>
      <c r="C10">
        <f>imo!B10</f>
        <v>145314191</v>
      </c>
      <c r="D10">
        <f>nav_status!B10</f>
        <v>141147873</v>
      </c>
      <c r="E10">
        <f>vessel_type!B10</f>
        <v>145303830</v>
      </c>
      <c r="F10">
        <f>flag_country!B10</f>
        <v>145314191</v>
      </c>
      <c r="G10">
        <f>latitude!B10</f>
        <v>145314191</v>
      </c>
      <c r="H10">
        <f>longitude!B10</f>
        <v>145314191</v>
      </c>
      <c r="I10">
        <f>dt_pos_utc!B10</f>
        <v>145314191</v>
      </c>
    </row>
    <row r="11" spans="1:9" x14ac:dyDescent="0.25">
      <c r="A11" t="s">
        <v>12</v>
      </c>
      <c r="B11">
        <f>mmsi!B11</f>
        <v>149953299</v>
      </c>
      <c r="C11">
        <f>imo!B11</f>
        <v>149953299</v>
      </c>
      <c r="D11">
        <f>nav_status!B11</f>
        <v>145706600</v>
      </c>
      <c r="E11">
        <f>vessel_type!B11</f>
        <v>149941944</v>
      </c>
      <c r="F11">
        <f>flag_country!B11</f>
        <v>149953299</v>
      </c>
      <c r="G11">
        <f>latitude!B11</f>
        <v>149953299</v>
      </c>
      <c r="H11">
        <f>longitude!B11</f>
        <v>149953299</v>
      </c>
      <c r="I11">
        <f>dt_pos_utc!B11</f>
        <v>149953299</v>
      </c>
    </row>
    <row r="12" spans="1:9" x14ac:dyDescent="0.25">
      <c r="A12" t="s">
        <v>13</v>
      </c>
      <c r="B12">
        <f>mmsi!B12</f>
        <v>113839707</v>
      </c>
      <c r="C12">
        <f>imo!B12</f>
        <v>113844313</v>
      </c>
      <c r="D12">
        <f>nav_status!B12</f>
        <v>110371157</v>
      </c>
      <c r="E12">
        <f>vessel_type!B12</f>
        <v>113829194</v>
      </c>
      <c r="F12">
        <f>flag_country!B12</f>
        <v>93008592</v>
      </c>
      <c r="G12">
        <f>latitude!B12</f>
        <v>113844313</v>
      </c>
      <c r="H12">
        <f>longitude!B12</f>
        <v>113844313</v>
      </c>
      <c r="I12">
        <f>dt_pos_utc!B12</f>
        <v>113844313</v>
      </c>
    </row>
    <row r="13" spans="1:9" x14ac:dyDescent="0.25">
      <c r="A13" t="s">
        <v>14</v>
      </c>
      <c r="B13">
        <f>mmsi!B13</f>
        <v>147888048</v>
      </c>
      <c r="C13">
        <f>imo!B13</f>
        <v>147888048</v>
      </c>
      <c r="D13">
        <f>nav_status!B13</f>
        <v>143370807</v>
      </c>
      <c r="E13">
        <f>vessel_type!B13</f>
        <v>147867230</v>
      </c>
      <c r="F13">
        <f>flag_country!B13</f>
        <v>147888048</v>
      </c>
      <c r="G13">
        <f>latitude!B13</f>
        <v>147888048</v>
      </c>
      <c r="H13">
        <f>longitude!B13</f>
        <v>147888048</v>
      </c>
      <c r="I13">
        <f>dt_pos_utc!B13</f>
        <v>147888048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D11" sqref="D11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2</v>
      </c>
      <c r="B1" t="s">
        <v>23</v>
      </c>
    </row>
    <row r="2" spans="1:2" x14ac:dyDescent="0.25">
      <c r="A2" t="s">
        <v>3</v>
      </c>
      <c r="B2">
        <v>135081095</v>
      </c>
    </row>
    <row r="3" spans="1:2" x14ac:dyDescent="0.25">
      <c r="A3" t="s">
        <v>4</v>
      </c>
      <c r="B3">
        <v>133040874</v>
      </c>
    </row>
    <row r="4" spans="1:2" x14ac:dyDescent="0.25">
      <c r="A4" t="s">
        <v>5</v>
      </c>
      <c r="B4">
        <v>143776424</v>
      </c>
    </row>
    <row r="5" spans="1:2" x14ac:dyDescent="0.25">
      <c r="A5" t="s">
        <v>6</v>
      </c>
      <c r="B5">
        <v>142280420</v>
      </c>
    </row>
    <row r="6" spans="1:2" x14ac:dyDescent="0.25">
      <c r="A6" t="s">
        <v>7</v>
      </c>
      <c r="B6">
        <v>144231509</v>
      </c>
    </row>
    <row r="7" spans="1:2" x14ac:dyDescent="0.25">
      <c r="A7" t="s">
        <v>8</v>
      </c>
      <c r="B7">
        <v>141269252</v>
      </c>
    </row>
    <row r="8" spans="1:2" x14ac:dyDescent="0.25">
      <c r="A8" t="s">
        <v>9</v>
      </c>
      <c r="B8">
        <v>150053089</v>
      </c>
    </row>
    <row r="9" spans="1:2" x14ac:dyDescent="0.25">
      <c r="A9" t="s">
        <v>10</v>
      </c>
      <c r="B9">
        <v>150143025</v>
      </c>
    </row>
    <row r="10" spans="1:2" x14ac:dyDescent="0.25">
      <c r="A10" t="s">
        <v>11</v>
      </c>
      <c r="B10">
        <v>145314191</v>
      </c>
    </row>
    <row r="11" spans="1:2" x14ac:dyDescent="0.25">
      <c r="A11" t="s">
        <v>12</v>
      </c>
      <c r="B11">
        <v>149953299</v>
      </c>
    </row>
    <row r="12" spans="1:2" x14ac:dyDescent="0.25">
      <c r="A12" t="s">
        <v>13</v>
      </c>
      <c r="B12">
        <v>113839707</v>
      </c>
    </row>
    <row r="13" spans="1:2" x14ac:dyDescent="0.25">
      <c r="A13" t="s">
        <v>14</v>
      </c>
      <c r="B13">
        <v>147888048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D10" sqref="D10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2</v>
      </c>
      <c r="B1" t="s">
        <v>24</v>
      </c>
    </row>
    <row r="2" spans="1:2" x14ac:dyDescent="0.25">
      <c r="A2" t="s">
        <v>3</v>
      </c>
      <c r="B2">
        <v>135081095</v>
      </c>
    </row>
    <row r="3" spans="1:2" x14ac:dyDescent="0.25">
      <c r="A3" t="s">
        <v>4</v>
      </c>
      <c r="B3">
        <v>133040874</v>
      </c>
    </row>
    <row r="4" spans="1:2" x14ac:dyDescent="0.25">
      <c r="A4" t="s">
        <v>5</v>
      </c>
      <c r="B4">
        <v>143776424</v>
      </c>
    </row>
    <row r="5" spans="1:2" x14ac:dyDescent="0.25">
      <c r="A5" t="s">
        <v>6</v>
      </c>
      <c r="B5">
        <v>142280420</v>
      </c>
    </row>
    <row r="6" spans="1:2" x14ac:dyDescent="0.25">
      <c r="A6" t="s">
        <v>7</v>
      </c>
      <c r="B6">
        <v>144231675</v>
      </c>
    </row>
    <row r="7" spans="1:2" x14ac:dyDescent="0.25">
      <c r="A7" t="s">
        <v>8</v>
      </c>
      <c r="B7">
        <v>141269252</v>
      </c>
    </row>
    <row r="8" spans="1:2" x14ac:dyDescent="0.25">
      <c r="A8" t="s">
        <v>9</v>
      </c>
      <c r="B8">
        <v>150053089</v>
      </c>
    </row>
    <row r="9" spans="1:2" x14ac:dyDescent="0.25">
      <c r="A9" t="s">
        <v>10</v>
      </c>
      <c r="B9">
        <v>150143025</v>
      </c>
    </row>
    <row r="10" spans="1:2" x14ac:dyDescent="0.25">
      <c r="A10" t="s">
        <v>11</v>
      </c>
      <c r="B10">
        <v>145314191</v>
      </c>
    </row>
    <row r="11" spans="1:2" x14ac:dyDescent="0.25">
      <c r="A11" t="s">
        <v>12</v>
      </c>
      <c r="B11">
        <v>149953299</v>
      </c>
    </row>
    <row r="12" spans="1:2" x14ac:dyDescent="0.25">
      <c r="A12" t="s">
        <v>13</v>
      </c>
      <c r="B12">
        <v>113844313</v>
      </c>
    </row>
    <row r="13" spans="1:2" x14ac:dyDescent="0.25">
      <c r="A13" t="s">
        <v>14</v>
      </c>
      <c r="B13">
        <v>147888048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C10" sqref="C10"/>
    </sheetView>
  </sheetViews>
  <sheetFormatPr defaultRowHeight="15" x14ac:dyDescent="0.25"/>
  <cols>
    <col min="2" max="2" width="15.85546875" bestFit="1" customWidth="1"/>
  </cols>
  <sheetData>
    <row r="1" spans="1:2" x14ac:dyDescent="0.25">
      <c r="A1" t="s">
        <v>2</v>
      </c>
      <c r="B1" t="s">
        <v>25</v>
      </c>
    </row>
    <row r="2" spans="1:2" x14ac:dyDescent="0.25">
      <c r="A2" t="s">
        <v>3</v>
      </c>
      <c r="B2">
        <v>130981193</v>
      </c>
    </row>
    <row r="3" spans="1:2" x14ac:dyDescent="0.25">
      <c r="A3" t="s">
        <v>4</v>
      </c>
      <c r="B3">
        <v>129207060</v>
      </c>
    </row>
    <row r="4" spans="1:2" x14ac:dyDescent="0.25">
      <c r="A4" t="s">
        <v>5</v>
      </c>
      <c r="B4">
        <v>139697802</v>
      </c>
    </row>
    <row r="5" spans="1:2" x14ac:dyDescent="0.25">
      <c r="A5" t="s">
        <v>6</v>
      </c>
      <c r="B5">
        <v>138129016</v>
      </c>
    </row>
    <row r="6" spans="1:2" x14ac:dyDescent="0.25">
      <c r="A6" t="s">
        <v>7</v>
      </c>
      <c r="B6">
        <v>140103671</v>
      </c>
    </row>
    <row r="7" spans="1:2" x14ac:dyDescent="0.25">
      <c r="A7" t="s">
        <v>8</v>
      </c>
      <c r="B7">
        <v>137249666</v>
      </c>
    </row>
    <row r="8" spans="1:2" x14ac:dyDescent="0.25">
      <c r="A8" t="s">
        <v>9</v>
      </c>
      <c r="B8">
        <v>146246043</v>
      </c>
    </row>
    <row r="9" spans="1:2" x14ac:dyDescent="0.25">
      <c r="A9" t="s">
        <v>10</v>
      </c>
      <c r="B9">
        <v>146224006</v>
      </c>
    </row>
    <row r="10" spans="1:2" x14ac:dyDescent="0.25">
      <c r="A10" t="s">
        <v>11</v>
      </c>
      <c r="B10">
        <v>141147873</v>
      </c>
    </row>
    <row r="11" spans="1:2" x14ac:dyDescent="0.25">
      <c r="A11" t="s">
        <v>12</v>
      </c>
      <c r="B11">
        <v>145706600</v>
      </c>
    </row>
    <row r="12" spans="1:2" x14ac:dyDescent="0.25">
      <c r="A12" t="s">
        <v>13</v>
      </c>
      <c r="B12">
        <v>110371157</v>
      </c>
    </row>
    <row r="13" spans="1:2" x14ac:dyDescent="0.25">
      <c r="A13" t="s">
        <v>14</v>
      </c>
      <c r="B13">
        <v>143370807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D10" sqref="D10"/>
    </sheetView>
  </sheetViews>
  <sheetFormatPr defaultRowHeight="15" x14ac:dyDescent="0.25"/>
  <cols>
    <col min="2" max="2" width="17" bestFit="1" customWidth="1"/>
  </cols>
  <sheetData>
    <row r="1" spans="1:2" x14ac:dyDescent="0.25">
      <c r="A1" t="s">
        <v>2</v>
      </c>
      <c r="B1" t="s">
        <v>26</v>
      </c>
    </row>
    <row r="2" spans="1:2" x14ac:dyDescent="0.25">
      <c r="A2" t="s">
        <v>3</v>
      </c>
      <c r="B2">
        <v>135068716</v>
      </c>
    </row>
    <row r="3" spans="1:2" x14ac:dyDescent="0.25">
      <c r="A3" t="s">
        <v>4</v>
      </c>
      <c r="B3">
        <v>133027700</v>
      </c>
    </row>
    <row r="4" spans="1:2" x14ac:dyDescent="0.25">
      <c r="A4" t="s">
        <v>5</v>
      </c>
      <c r="B4">
        <v>143763090</v>
      </c>
    </row>
    <row r="5" spans="1:2" x14ac:dyDescent="0.25">
      <c r="A5" t="s">
        <v>6</v>
      </c>
      <c r="B5">
        <v>142271278</v>
      </c>
    </row>
    <row r="6" spans="1:2" x14ac:dyDescent="0.25">
      <c r="A6" t="s">
        <v>7</v>
      </c>
      <c r="B6">
        <v>144223045</v>
      </c>
    </row>
    <row r="7" spans="1:2" x14ac:dyDescent="0.25">
      <c r="A7" t="s">
        <v>8</v>
      </c>
      <c r="B7">
        <v>141259475</v>
      </c>
    </row>
    <row r="8" spans="1:2" x14ac:dyDescent="0.25">
      <c r="A8" t="s">
        <v>9</v>
      </c>
      <c r="B8">
        <v>150040844</v>
      </c>
    </row>
    <row r="9" spans="1:2" x14ac:dyDescent="0.25">
      <c r="A9" t="s">
        <v>10</v>
      </c>
      <c r="B9">
        <v>150134006</v>
      </c>
    </row>
    <row r="10" spans="1:2" x14ac:dyDescent="0.25">
      <c r="A10" t="s">
        <v>11</v>
      </c>
      <c r="B10">
        <v>145303830</v>
      </c>
    </row>
    <row r="11" spans="1:2" x14ac:dyDescent="0.25">
      <c r="A11" t="s">
        <v>12</v>
      </c>
      <c r="B11">
        <v>149941944</v>
      </c>
    </row>
    <row r="12" spans="1:2" x14ac:dyDescent="0.25">
      <c r="A12" t="s">
        <v>13</v>
      </c>
      <c r="B12">
        <v>113829194</v>
      </c>
    </row>
    <row r="13" spans="1:2" x14ac:dyDescent="0.25">
      <c r="A13" t="s">
        <v>14</v>
      </c>
      <c r="B13">
        <v>147867230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D11" sqref="D11"/>
    </sheetView>
  </sheetViews>
  <sheetFormatPr defaultRowHeight="15" x14ac:dyDescent="0.25"/>
  <cols>
    <col min="2" max="2" width="17.5703125" bestFit="1" customWidth="1"/>
  </cols>
  <sheetData>
    <row r="1" spans="1:2" x14ac:dyDescent="0.25">
      <c r="A1" t="s">
        <v>2</v>
      </c>
      <c r="B1" t="s">
        <v>27</v>
      </c>
    </row>
    <row r="2" spans="1:2" x14ac:dyDescent="0.25">
      <c r="A2" t="s">
        <v>3</v>
      </c>
      <c r="B2">
        <v>135081095</v>
      </c>
    </row>
    <row r="3" spans="1:2" x14ac:dyDescent="0.25">
      <c r="A3" t="s">
        <v>4</v>
      </c>
      <c r="B3">
        <v>133040874</v>
      </c>
    </row>
    <row r="4" spans="1:2" x14ac:dyDescent="0.25">
      <c r="A4" t="s">
        <v>5</v>
      </c>
      <c r="B4">
        <v>143776424</v>
      </c>
    </row>
    <row r="5" spans="1:2" x14ac:dyDescent="0.25">
      <c r="A5" t="s">
        <v>6</v>
      </c>
      <c r="B5">
        <v>142280420</v>
      </c>
    </row>
    <row r="6" spans="1:2" x14ac:dyDescent="0.25">
      <c r="A6" t="s">
        <v>7</v>
      </c>
      <c r="B6">
        <v>142226304</v>
      </c>
    </row>
    <row r="7" spans="1:2" x14ac:dyDescent="0.25">
      <c r="A7" t="s">
        <v>8</v>
      </c>
      <c r="B7">
        <v>141269252</v>
      </c>
    </row>
    <row r="8" spans="1:2" x14ac:dyDescent="0.25">
      <c r="A8" t="s">
        <v>9</v>
      </c>
      <c r="B8">
        <v>150053089</v>
      </c>
    </row>
    <row r="9" spans="1:2" x14ac:dyDescent="0.25">
      <c r="A9" t="s">
        <v>10</v>
      </c>
      <c r="B9">
        <v>150143025</v>
      </c>
    </row>
    <row r="10" spans="1:2" x14ac:dyDescent="0.25">
      <c r="A10" t="s">
        <v>11</v>
      </c>
      <c r="B10">
        <v>145314191</v>
      </c>
    </row>
    <row r="11" spans="1:2" x14ac:dyDescent="0.25">
      <c r="A11" t="s">
        <v>12</v>
      </c>
      <c r="B11">
        <v>149953299</v>
      </c>
    </row>
    <row r="12" spans="1:2" x14ac:dyDescent="0.25">
      <c r="A12" t="s">
        <v>13</v>
      </c>
      <c r="B12">
        <v>93008592</v>
      </c>
    </row>
    <row r="13" spans="1:2" x14ac:dyDescent="0.25">
      <c r="A13" t="s">
        <v>14</v>
      </c>
      <c r="B13">
        <v>147888048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D10" sqref="D10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2</v>
      </c>
      <c r="B1" t="s">
        <v>28</v>
      </c>
    </row>
    <row r="2" spans="1:2" x14ac:dyDescent="0.25">
      <c r="A2" t="s">
        <v>3</v>
      </c>
      <c r="B2">
        <v>135081095</v>
      </c>
    </row>
    <row r="3" spans="1:2" x14ac:dyDescent="0.25">
      <c r="A3" t="s">
        <v>4</v>
      </c>
      <c r="B3">
        <v>133040874</v>
      </c>
    </row>
    <row r="4" spans="1:2" x14ac:dyDescent="0.25">
      <c r="A4" t="s">
        <v>5</v>
      </c>
      <c r="B4">
        <v>143776424</v>
      </c>
    </row>
    <row r="5" spans="1:2" x14ac:dyDescent="0.25">
      <c r="A5" t="s">
        <v>6</v>
      </c>
      <c r="B5">
        <v>142280420</v>
      </c>
    </row>
    <row r="6" spans="1:2" x14ac:dyDescent="0.25">
      <c r="A6" t="s">
        <v>7</v>
      </c>
      <c r="B6">
        <v>144231675</v>
      </c>
    </row>
    <row r="7" spans="1:2" x14ac:dyDescent="0.25">
      <c r="A7" t="s">
        <v>8</v>
      </c>
      <c r="B7">
        <v>141269252</v>
      </c>
    </row>
    <row r="8" spans="1:2" x14ac:dyDescent="0.25">
      <c r="A8" t="s">
        <v>9</v>
      </c>
      <c r="B8">
        <v>150053089</v>
      </c>
    </row>
    <row r="9" spans="1:2" x14ac:dyDescent="0.25">
      <c r="A9" t="s">
        <v>10</v>
      </c>
      <c r="B9">
        <v>150143025</v>
      </c>
    </row>
    <row r="10" spans="1:2" x14ac:dyDescent="0.25">
      <c r="A10" t="s">
        <v>11</v>
      </c>
      <c r="B10">
        <v>145314191</v>
      </c>
    </row>
    <row r="11" spans="1:2" x14ac:dyDescent="0.25">
      <c r="A11" t="s">
        <v>12</v>
      </c>
      <c r="B11">
        <v>149953299</v>
      </c>
    </row>
    <row r="12" spans="1:2" x14ac:dyDescent="0.25">
      <c r="A12" t="s">
        <v>13</v>
      </c>
      <c r="B12">
        <v>113844313</v>
      </c>
    </row>
    <row r="13" spans="1:2" x14ac:dyDescent="0.25">
      <c r="A13" t="s">
        <v>14</v>
      </c>
      <c r="B13">
        <v>147888048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valid_value</vt:lpstr>
      <vt:lpstr>valid_value_month</vt:lpstr>
      <vt:lpstr>valid_value_variable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2024-05-07T05:46:59Z</dcterms:modified>
</cp:coreProperties>
</file>