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ocument\Kuliah\STIS\Matkul\Semester 7\Skripsi\Skripsi Buku\Code\Eksplorasi &amp; Filter\Csv_recordall\"/>
    </mc:Choice>
  </mc:AlternateContent>
  <xr:revisionPtr revIDLastSave="0" documentId="13_ncr:1_{50FA8549-C7A1-4076-9CA9-31CADEB40A0F}" xr6:coauthVersionLast="47" xr6:coauthVersionMax="47" xr10:uidLastSave="{00000000-0000-0000-0000-000000000000}"/>
  <bookViews>
    <workbookView xWindow="10245" yWindow="0" windowWidth="10245" windowHeight="10920" xr2:uid="{00000000-000D-0000-FFFF-FFFF00000000}"/>
  </bookViews>
  <sheets>
    <sheet name="valid_value" sheetId="1" r:id="rId1"/>
    <sheet name="valid_value_month" sheetId="10" r:id="rId2"/>
    <sheet name="valid_value_variable" sheetId="11" r:id="rId3"/>
    <sheet name="mmsi" sheetId="2" r:id="rId4"/>
    <sheet name="imo" sheetId="3" r:id="rId5"/>
    <sheet name="nav_status" sheetId="4" r:id="rId6"/>
    <sheet name="vessel_type" sheetId="5" r:id="rId7"/>
    <sheet name="flag_country" sheetId="7" r:id="rId8"/>
    <sheet name="latitude" sheetId="6" r:id="rId9"/>
    <sheet name="longitude" sheetId="8" r:id="rId10"/>
    <sheet name="dt_pos_utc" sheetId="9" r:id="rId11"/>
  </sheets>
  <calcPr calcId="191029"/>
</workbook>
</file>

<file path=xl/calcChain.xml><?xml version="1.0" encoding="utf-8"?>
<calcChain xmlns="http://schemas.openxmlformats.org/spreadsheetml/2006/main">
  <c r="I3" i="11" l="1"/>
  <c r="I4" i="11"/>
  <c r="I5" i="11"/>
  <c r="I6" i="11"/>
  <c r="I7" i="11"/>
  <c r="I8" i="11"/>
  <c r="I9" i="11"/>
  <c r="I10" i="11"/>
  <c r="I11" i="11"/>
  <c r="I12" i="11"/>
  <c r="I13" i="11"/>
  <c r="H3" i="11"/>
  <c r="H4" i="11"/>
  <c r="H5" i="11"/>
  <c r="H6" i="11"/>
  <c r="H7" i="11"/>
  <c r="H8" i="11"/>
  <c r="H9" i="11"/>
  <c r="H10" i="11"/>
  <c r="H11" i="11"/>
  <c r="H12" i="11"/>
  <c r="H13" i="11"/>
  <c r="G3" i="11"/>
  <c r="G4" i="11"/>
  <c r="G5" i="11"/>
  <c r="G6" i="11"/>
  <c r="G7" i="11"/>
  <c r="G8" i="11"/>
  <c r="G9" i="11"/>
  <c r="G10" i="11"/>
  <c r="G11" i="11"/>
  <c r="G12" i="11"/>
  <c r="G13" i="11"/>
  <c r="F3" i="11"/>
  <c r="F4" i="11"/>
  <c r="F5" i="11"/>
  <c r="F6" i="11"/>
  <c r="F7" i="11"/>
  <c r="F8" i="11"/>
  <c r="F9" i="11"/>
  <c r="F10" i="11"/>
  <c r="F11" i="11"/>
  <c r="F12" i="11"/>
  <c r="F13" i="11"/>
  <c r="E3" i="11"/>
  <c r="E4" i="11"/>
  <c r="E5" i="11"/>
  <c r="E6" i="11"/>
  <c r="E7" i="11"/>
  <c r="E8" i="11"/>
  <c r="E9" i="11"/>
  <c r="E10" i="11"/>
  <c r="E11" i="11"/>
  <c r="E12" i="11"/>
  <c r="E13" i="11"/>
  <c r="D3" i="11"/>
  <c r="D4" i="11"/>
  <c r="D5" i="11"/>
  <c r="D6" i="11"/>
  <c r="D7" i="11"/>
  <c r="D8" i="11"/>
  <c r="D9" i="11"/>
  <c r="D10" i="11"/>
  <c r="D11" i="11"/>
  <c r="D12" i="11"/>
  <c r="D13" i="11"/>
  <c r="C3" i="11"/>
  <c r="C4" i="11"/>
  <c r="C5" i="11"/>
  <c r="C6" i="11"/>
  <c r="C7" i="11"/>
  <c r="C8" i="11"/>
  <c r="C9" i="11"/>
  <c r="C10" i="11"/>
  <c r="C11" i="11"/>
  <c r="C12" i="11"/>
  <c r="C13" i="11"/>
  <c r="B3" i="11"/>
  <c r="B4" i="11"/>
  <c r="B5" i="11"/>
  <c r="B6" i="11"/>
  <c r="B7" i="11"/>
  <c r="B8" i="11"/>
  <c r="B9" i="11"/>
  <c r="B10" i="11"/>
  <c r="B11" i="11"/>
  <c r="B12" i="11"/>
  <c r="B13" i="11"/>
  <c r="I2" i="11"/>
  <c r="H2" i="11"/>
  <c r="G2" i="11"/>
  <c r="F2" i="11"/>
  <c r="E2" i="11"/>
  <c r="D2" i="11"/>
  <c r="C2" i="11"/>
  <c r="B2" i="11"/>
  <c r="B12" i="10"/>
  <c r="B3" i="10"/>
  <c r="B4" i="10"/>
  <c r="B5" i="10"/>
  <c r="B6" i="10"/>
  <c r="B7" i="10"/>
  <c r="B8" i="10"/>
  <c r="B9" i="10"/>
  <c r="B10" i="10"/>
  <c r="B11" i="10"/>
  <c r="B13" i="10"/>
  <c r="B2" i="10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<sst xmlns="http://schemas.openxmlformats.org/spreadsheetml/2006/main" count="157" uniqueCount="31">
  <si>
    <t>mmsi</t>
  </si>
  <si>
    <t>variable</t>
  </si>
  <si>
    <t>bulan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</si>
  <si>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</si>
  <si>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</si>
  <si>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</si>
  <si>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</si>
  <si>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</si>
  <si>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</si>
  <si>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</si>
  <si>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</si>
  <si>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</si>
  <si>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</si>
  <si>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</si>
  <si>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</si>
  <si>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imo</t>
  </si>
  <si>
    <t>nav_status</t>
  </si>
  <si>
    <t>vessel_type</t>
  </si>
  <si>
    <t>flag_country</t>
  </si>
  <si>
    <t>latitude</t>
  </si>
  <si>
    <t>longitude</t>
  </si>
  <si>
    <t>dt_pos_utc</t>
  </si>
  <si>
    <t>valid_value</t>
  </si>
  <si>
    <t>mmsi_valid</t>
  </si>
  <si>
    <t>imo_valid</t>
  </si>
  <si>
    <t>nav_status_valid</t>
  </si>
  <si>
    <t>vessel_type_valid</t>
  </si>
  <si>
    <t>flag_country_valid</t>
  </si>
  <si>
    <t>latitude_valid</t>
  </si>
  <si>
    <t>longitude_valid</t>
  </si>
  <si>
    <t>dt_pos_utc_valid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</si>
</sst>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9"/>
  <sheetViews>
    <sheetView tabSelected="1" workbookViewId="0">
      <selection activeCell="E11" sqref="E11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1</v>
      </c>
      <c r="B1" t="s">
        <v>22</v>
      </c>
    </row>
    <row r="2" spans="1:2" x14ac:dyDescent="0.25">
      <c r="A2" t="s">
        <v>0</v>
      </c>
      <c r="B2">
        <f>SUM(mmsi!B2:B13)</f>
        <v>1769486194</v>
      </c>
    </row>
    <row r="3" spans="1:2" x14ac:dyDescent="0.25">
      <c r="A3" t="s">
        <v>15</v>
      </c>
      <c r="B3">
        <f>SUM(imo!B2:B13)</f>
        <v>1664662347</v>
      </c>
    </row>
    <row r="4" spans="1:2" x14ac:dyDescent="0.25">
      <c r="A4" t="s">
        <v>16</v>
      </c>
      <c r="B4">
        <f>SUM(nav_status!B2:B13)</f>
        <v>1676048571</v>
      </c>
    </row>
    <row r="5" spans="1:2" x14ac:dyDescent="0.25">
      <c r="A5" t="s">
        <v>17</v>
      </c>
      <c r="B5">
        <f>SUM(vessel_type!B2:B13)</f>
        <v>1769043374</v>
      </c>
    </row>
    <row r="6" spans="1:2" x14ac:dyDescent="0.25">
      <c r="A6" t="s">
        <v>18</v>
      </c>
      <c r="B6">
        <f>SUM(flag_country!B2:B13)</f>
        <v>1745077653</v>
      </c>
    </row>
    <row r="7" spans="1:2" x14ac:dyDescent="0.25">
      <c r="A7" t="s">
        <v>19</v>
      </c>
      <c r="B7">
        <f>SUM(latitude!B2:B13)</f>
        <v>1769530772</v>
      </c>
    </row>
    <row r="8" spans="1:2" x14ac:dyDescent="0.25">
      <c r="A8" t="s">
        <v>20</v>
      </c>
      <c r="B8">
        <f>SUM(longitude!B2:B13)</f>
        <v>1769530772</v>
      </c>
    </row>
    <row r="9" spans="1:2" x14ac:dyDescent="0.25">
      <c r="A9" t="s">
        <v>21</v>
      </c>
      <c r="B9">
        <f>SUM(dt_pos_utc!B2:B13)</f>
        <v>1769530772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CF5763-103B-46A5-9648-D6BD800B0C76}">
  <dimension ref="A1:B13"/>
  <sheetViews>
    <sheetView workbookViewId="0">
      <selection activeCell="C4" sqref="C4"/>
    </sheetView>
  </sheetViews>
  <sheetFormatPr defaultRowHeight="15" x14ac:dyDescent="0.25"/>
  <cols>
    <col min="2" max="2" width="15" bestFit="1" customWidth="1"/>
  </cols>
  <sheetData>
    <row r="1" spans="1:2" x14ac:dyDescent="0.25">
      <c r="A1" t="s">
        <v>2</v>
      </c>
      <c r="B1" t="s">
        <v>29</v>
      </c>
    </row>
    <row r="2" spans="1:2" x14ac:dyDescent="0.25">
      <c r="A2" t="s">
        <v>3</v>
      </c>
      <c r="B2">
        <v>143327127</v>
      </c>
    </row>
    <row r="3" spans="1:2" x14ac:dyDescent="0.25">
      <c r="A3" t="s">
        <v>4</v>
      </c>
      <c r="B3">
        <v>139182981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149845329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119253847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16E4F6-5CCE-4802-8113-0909034FCC6A}">
  <dimension ref="A1:B13"/>
  <sheetViews>
    <sheetView workbookViewId="0">
      <selection activeCell="D12" sqref="D12"/>
    </sheetView>
  </sheetViews>
  <sheetFormatPr defaultRowHeight="15" x14ac:dyDescent="0.25"/>
  <cols>
    <col min="2" max="2" width="16.140625" bestFit="1" customWidth="1"/>
  </cols>
  <sheetData>
    <row r="1" spans="1:2" x14ac:dyDescent="0.25">
      <c r="A1" t="s">
        <v>2</v>
      </c>
      <c r="B1" t="s">
        <v>30</v>
      </c>
    </row>
    <row r="2" spans="1:2" x14ac:dyDescent="0.25">
      <c r="A2" t="s">
        <v>3</v>
      </c>
      <c r="B2">
        <v>143327127</v>
      </c>
    </row>
    <row r="3" spans="1:2" x14ac:dyDescent="0.25">
      <c r="A3" t="s">
        <v>4</v>
      </c>
      <c r="B3">
        <v>139182981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149845329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119253847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722D0D-ED3F-4F7B-9285-A7580C6E49AC}">
  <dimension ref="A1:B13"/>
  <sheetViews>
    <sheetView workbookViewId="0">
      <selection activeCell="B2" sqref="B2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2</v>
      </c>
      <c r="B1" t="s">
        <v>22</v>
      </c>
    </row>
    <row r="2" spans="1:2" x14ac:dyDescent="0.25">
      <c r="A2" t="s">
        <v>3</v>
      </c>
      <c r="B2">
        <f>SUM(mmsi!B2,imo!B2,nav_status!B2,vessel_type!B2,flag_country!B2,latitude!B2,longitude!B2,dt_pos_utc!B2)</f>
        <v>1128919870</v>
      </c>
    </row>
    <row r="3" spans="1:2" x14ac:dyDescent="0.25">
      <c r="A3" t="s">
        <v>4</v>
      </c>
      <c r="B3">
        <f>SUM(mmsi!B3,imo!B3,nav_status!B3,vessel_type!B3,flag_country!B3,latitude!B3,longitude!B3,dt_pos_utc!B3)</f>
        <v>1097177946</v>
      </c>
    </row>
    <row r="4" spans="1:2" x14ac:dyDescent="0.25">
      <c r="A4" t="s">
        <v>5</v>
      </c>
      <c r="B4">
        <f>SUM(mmsi!B4,imo!B4,nav_status!B4,vessel_type!B4,flag_country!B4,latitude!B4,longitude!B4,dt_pos_utc!B4)</f>
        <v>1181262883</v>
      </c>
    </row>
    <row r="5" spans="1:2" x14ac:dyDescent="0.25">
      <c r="A5" t="s">
        <v>6</v>
      </c>
      <c r="B5">
        <f>SUM(mmsi!B5,imo!B5,nav_status!B5,vessel_type!B5,flag_country!B5,latitude!B5,longitude!B5,dt_pos_utc!B5)</f>
        <v>1168731906</v>
      </c>
    </row>
    <row r="6" spans="1:2" x14ac:dyDescent="0.25">
      <c r="A6" t="s">
        <v>7</v>
      </c>
      <c r="B6">
        <f>SUM(mmsi!B6,imo!B6,nav_status!B6,vessel_type!B6,flag_country!B6,latitude!B6,longitude!B6,dt_pos_utc!B6)</f>
        <v>1180231733</v>
      </c>
    </row>
    <row r="7" spans="1:2" x14ac:dyDescent="0.25">
      <c r="A7" t="s">
        <v>8</v>
      </c>
      <c r="B7">
        <f>SUM(mmsi!B7,imo!B7,nav_status!B7,vessel_type!B7,flag_country!B7,latitude!B7,longitude!B7,dt_pos_utc!B7)</f>
        <v>1160890544</v>
      </c>
    </row>
    <row r="8" spans="1:2" x14ac:dyDescent="0.25">
      <c r="A8" t="s">
        <v>9</v>
      </c>
      <c r="B8">
        <f>SUM(mmsi!B8,imo!B8,nav_status!B8,vessel_type!B8,flag_country!B8,latitude!B8,longitude!B8,dt_pos_utc!B8)</f>
        <v>1229966385</v>
      </c>
    </row>
    <row r="9" spans="1:2" x14ac:dyDescent="0.25">
      <c r="A9" t="s">
        <v>10</v>
      </c>
      <c r="B9">
        <f>SUM(mmsi!B9,imo!B9,nav_status!B9,vessel_type!B9,flag_country!B9,latitude!B9,longitude!B9,dt_pos_utc!B9)</f>
        <v>1229735963</v>
      </c>
    </row>
    <row r="10" spans="1:2" x14ac:dyDescent="0.25">
      <c r="A10" t="s">
        <v>11</v>
      </c>
      <c r="B10">
        <f>SUM(mmsi!B10,imo!B10,nav_status!B10,vessel_type!B10,flag_country!B10,latitude!B10,longitude!B10,dt_pos_utc!B10)</f>
        <v>1193064043</v>
      </c>
    </row>
    <row r="11" spans="1:2" x14ac:dyDescent="0.25">
      <c r="A11" t="s">
        <v>12</v>
      </c>
      <c r="B11">
        <f>SUM(mmsi!B11,imo!B11,nav_status!B11,vessel_type!B11,flag_country!B11,latitude!B11,longitude!B11,dt_pos_utc!B11)</f>
        <v>1230766210</v>
      </c>
    </row>
    <row r="12" spans="1:2" x14ac:dyDescent="0.25">
      <c r="A12" t="s">
        <v>13</v>
      </c>
      <c r="B12">
        <f>SUM(mmsi!B12,imo!B12,nav_status!B12,vessel_type!B12,flag_country!B12,latitude!B12,longitude!B12,dt_pos_utc!B12)</f>
        <v>917003225</v>
      </c>
    </row>
    <row r="13" spans="1:2" x14ac:dyDescent="0.25">
      <c r="A13" t="s">
        <v>14</v>
      </c>
      <c r="B13">
        <f>SUM(mmsi!B13,imo!B13,nav_status!B13,vessel_type!B13,flag_country!B13,latitude!B13,longitude!B13,dt_pos_utc!B13)</f>
        <v>1215159747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656DBC-5FC0-4C8A-8FEC-8340A6AE8023}">
  <dimension ref="A1:I13"/>
  <sheetViews>
    <sheetView workbookViewId="0">
      <selection activeCell="B22" sqref="B22"/>
    </sheetView>
  </sheetViews>
  <sheetFormatPr defaultRowHeight="15" x14ac:dyDescent="0.25"/>
  <cols>
    <col min="2" max="2" width="11.140625" bestFit="1" customWidth="1"/>
    <col min="3" max="3" width="10" bestFit="1" customWidth="1"/>
    <col min="4" max="4" width="15.85546875" bestFit="1" customWidth="1"/>
    <col min="5" max="5" width="17" bestFit="1" customWidth="1"/>
  </cols>
  <sheetData>
    <row r="1" spans="1:9" x14ac:dyDescent="0.25">
      <c r="A1" t="s">
        <v>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  <c r="I1" t="s">
        <v>30</v>
      </c>
    </row>
    <row r="2" spans="1:9" x14ac:dyDescent="0.25">
      <c r="A2" t="s">
        <v>3</v>
      </c>
      <c r="B2">
        <f>mmsi!B2</f>
        <v>143327127</v>
      </c>
      <c r="C2">
        <f>imo!B2</f>
        <v>133909316</v>
      </c>
      <c r="D2">
        <f>nav_status!B2</f>
        <v>135089372</v>
      </c>
      <c r="E2">
        <f>vessel_type!B2</f>
        <v>143285547</v>
      </c>
      <c r="F2">
        <f>flag_country!B2</f>
        <v>143327127</v>
      </c>
      <c r="G2">
        <f>latitude!B2</f>
        <v>143327127</v>
      </c>
      <c r="H2">
        <f>longitude!B2</f>
        <v>143327127</v>
      </c>
      <c r="I2">
        <f>dt_pos_utc!B2</f>
        <v>143327127</v>
      </c>
    </row>
    <row r="3" spans="1:9" x14ac:dyDescent="0.25">
      <c r="A3" t="s">
        <v>4</v>
      </c>
      <c r="B3">
        <f>mmsi!B3</f>
        <v>139182981</v>
      </c>
      <c r="C3">
        <f>imo!B3</f>
        <v>130509544</v>
      </c>
      <c r="D3">
        <f>nav_status!B3</f>
        <v>131616922</v>
      </c>
      <c r="E3">
        <f>vessel_type!B3</f>
        <v>139136575</v>
      </c>
      <c r="F3">
        <f>flag_country!B3</f>
        <v>139182981</v>
      </c>
      <c r="G3">
        <f>latitude!B3</f>
        <v>139182981</v>
      </c>
      <c r="H3">
        <f>longitude!B3</f>
        <v>139182981</v>
      </c>
      <c r="I3">
        <f>dt_pos_utc!B3</f>
        <v>139182981</v>
      </c>
    </row>
    <row r="4" spans="1:9" x14ac:dyDescent="0.25">
      <c r="A4" t="s">
        <v>5</v>
      </c>
      <c r="B4">
        <f>mmsi!B4</f>
        <v>149788640</v>
      </c>
      <c r="C4">
        <f>imo!B4</f>
        <v>140647822</v>
      </c>
      <c r="D4">
        <f>nav_status!B4</f>
        <v>141923034</v>
      </c>
      <c r="E4">
        <f>vessel_type!B4</f>
        <v>149748827</v>
      </c>
      <c r="F4">
        <f>flag_country!B4</f>
        <v>149788640</v>
      </c>
      <c r="G4">
        <f>latitude!B4</f>
        <v>149788640</v>
      </c>
      <c r="H4">
        <f>longitude!B4</f>
        <v>149788640</v>
      </c>
      <c r="I4">
        <f>dt_pos_utc!B4</f>
        <v>149788640</v>
      </c>
    </row>
    <row r="5" spans="1:9" x14ac:dyDescent="0.25">
      <c r="A5" t="s">
        <v>6</v>
      </c>
      <c r="B5">
        <f>mmsi!B5</f>
        <v>148231231</v>
      </c>
      <c r="C5">
        <f>imo!B5</f>
        <v>139115054</v>
      </c>
      <c r="D5">
        <f>nav_status!B5</f>
        <v>140262977</v>
      </c>
      <c r="E5">
        <f>vessel_type!B5</f>
        <v>148197720</v>
      </c>
      <c r="F5">
        <f>flag_country!B5</f>
        <v>148231231</v>
      </c>
      <c r="G5">
        <f>latitude!B5</f>
        <v>148231231</v>
      </c>
      <c r="H5">
        <f>longitude!B5</f>
        <v>148231231</v>
      </c>
      <c r="I5">
        <f>dt_pos_utc!B5</f>
        <v>148231231</v>
      </c>
    </row>
    <row r="6" spans="1:9" x14ac:dyDescent="0.25">
      <c r="A6" t="s">
        <v>7</v>
      </c>
      <c r="B6">
        <f>mmsi!B6</f>
        <v>149841097</v>
      </c>
      <c r="C6">
        <f>imo!B6</f>
        <v>141063315</v>
      </c>
      <c r="D6">
        <f>nav_status!B6</f>
        <v>142263960</v>
      </c>
      <c r="E6">
        <f>vessel_type!B6</f>
        <v>149811456</v>
      </c>
      <c r="F6">
        <f>flag_country!B6</f>
        <v>147715918</v>
      </c>
      <c r="G6">
        <f>latitude!B6</f>
        <v>149845329</v>
      </c>
      <c r="H6">
        <f>longitude!B6</f>
        <v>149845329</v>
      </c>
      <c r="I6">
        <f>dt_pos_utc!B6</f>
        <v>149845329</v>
      </c>
    </row>
    <row r="7" spans="1:9" x14ac:dyDescent="0.25">
      <c r="A7" t="s">
        <v>8</v>
      </c>
      <c r="B7">
        <f>mmsi!B7</f>
        <v>147191969</v>
      </c>
      <c r="C7">
        <f>imo!B7</f>
        <v>138357982</v>
      </c>
      <c r="D7">
        <f>nav_status!B7</f>
        <v>139421676</v>
      </c>
      <c r="E7">
        <f>vessel_type!B7</f>
        <v>147151041</v>
      </c>
      <c r="F7">
        <f>flag_country!B7</f>
        <v>147191969</v>
      </c>
      <c r="G7">
        <f>latitude!B7</f>
        <v>147191969</v>
      </c>
      <c r="H7">
        <f>longitude!B7</f>
        <v>147191969</v>
      </c>
      <c r="I7">
        <f>dt_pos_utc!B7</f>
        <v>147191969</v>
      </c>
    </row>
    <row r="8" spans="1:9" x14ac:dyDescent="0.25">
      <c r="A8" t="s">
        <v>9</v>
      </c>
      <c r="B8">
        <f>mmsi!B8</f>
        <v>155700247</v>
      </c>
      <c r="C8">
        <f>imo!B8</f>
        <v>147391757</v>
      </c>
      <c r="D8">
        <f>nav_status!B8</f>
        <v>148415283</v>
      </c>
      <c r="E8">
        <f>vessel_type!B8</f>
        <v>155658110</v>
      </c>
      <c r="F8">
        <f>flag_country!B8</f>
        <v>155700247</v>
      </c>
      <c r="G8">
        <f>latitude!B8</f>
        <v>155700247</v>
      </c>
      <c r="H8">
        <f>longitude!B8</f>
        <v>155700247</v>
      </c>
      <c r="I8">
        <f>dt_pos_utc!B8</f>
        <v>155700247</v>
      </c>
    </row>
    <row r="9" spans="1:9" x14ac:dyDescent="0.25">
      <c r="A9" t="s">
        <v>10</v>
      </c>
      <c r="B9">
        <f>mmsi!B9</f>
        <v>155661342</v>
      </c>
      <c r="C9">
        <f>imo!B9</f>
        <v>147576290</v>
      </c>
      <c r="D9">
        <f>nav_status!B9</f>
        <v>148223798</v>
      </c>
      <c r="E9">
        <f>vessel_type!B9</f>
        <v>155629165</v>
      </c>
      <c r="F9">
        <f>flag_country!B9</f>
        <v>155661342</v>
      </c>
      <c r="G9">
        <f>latitude!B9</f>
        <v>155661342</v>
      </c>
      <c r="H9">
        <f>longitude!B9</f>
        <v>155661342</v>
      </c>
      <c r="I9">
        <f>dt_pos_utc!B9</f>
        <v>155661342</v>
      </c>
    </row>
    <row r="10" spans="1:9" x14ac:dyDescent="0.25">
      <c r="A10" t="s">
        <v>11</v>
      </c>
      <c r="B10">
        <f>mmsi!B10</f>
        <v>151249370</v>
      </c>
      <c r="C10">
        <f>imo!B10</f>
        <v>142540565</v>
      </c>
      <c r="D10">
        <f>nav_status!B10</f>
        <v>143063930</v>
      </c>
      <c r="E10">
        <f>vessel_type!B10</f>
        <v>151212698</v>
      </c>
      <c r="F10">
        <f>flag_country!B10</f>
        <v>151249370</v>
      </c>
      <c r="G10">
        <f>latitude!B10</f>
        <v>151249370</v>
      </c>
      <c r="H10">
        <f>longitude!B10</f>
        <v>151249370</v>
      </c>
      <c r="I10">
        <f>dt_pos_utc!B10</f>
        <v>151249370</v>
      </c>
    </row>
    <row r="11" spans="1:9" x14ac:dyDescent="0.25">
      <c r="A11" t="s">
        <v>12</v>
      </c>
      <c r="B11">
        <f>mmsi!B11</f>
        <v>155982352</v>
      </c>
      <c r="C11">
        <f>imo!B11</f>
        <v>147180567</v>
      </c>
      <c r="D11">
        <f>nav_status!B11</f>
        <v>147731976</v>
      </c>
      <c r="E11">
        <f>vessel_type!B11</f>
        <v>155941907</v>
      </c>
      <c r="F11">
        <f>flag_country!B11</f>
        <v>155982352</v>
      </c>
      <c r="G11">
        <f>latitude!B11</f>
        <v>155982352</v>
      </c>
      <c r="H11">
        <f>longitude!B11</f>
        <v>155982352</v>
      </c>
      <c r="I11">
        <f>dt_pos_utc!B11</f>
        <v>155982352</v>
      </c>
    </row>
    <row r="12" spans="1:9" x14ac:dyDescent="0.25">
      <c r="A12" t="s">
        <v>13</v>
      </c>
      <c r="B12">
        <f>mmsi!B12</f>
        <v>119213501</v>
      </c>
      <c r="C12">
        <f>imo!B12</f>
        <v>111469663</v>
      </c>
      <c r="D12">
        <f>nav_status!B12</f>
        <v>112425580</v>
      </c>
      <c r="E12">
        <f>vessel_type!B12</f>
        <v>119202801</v>
      </c>
      <c r="F12">
        <f>flag_country!B12</f>
        <v>96930139</v>
      </c>
      <c r="G12">
        <f>latitude!B12</f>
        <v>119253847</v>
      </c>
      <c r="H12">
        <f>longitude!B12</f>
        <v>119253847</v>
      </c>
      <c r="I12">
        <f>dt_pos_utc!B12</f>
        <v>119253847</v>
      </c>
    </row>
    <row r="13" spans="1:9" x14ac:dyDescent="0.25">
      <c r="A13" t="s">
        <v>14</v>
      </c>
      <c r="B13">
        <f>mmsi!B13</f>
        <v>154116337</v>
      </c>
      <c r="C13">
        <f>imo!B13</f>
        <v>144900472</v>
      </c>
      <c r="D13">
        <f>nav_status!B13</f>
        <v>145610063</v>
      </c>
      <c r="E13">
        <f>vessel_type!B13</f>
        <v>154067527</v>
      </c>
      <c r="F13">
        <f>flag_country!B13</f>
        <v>154116337</v>
      </c>
      <c r="G13">
        <f>latitude!B13</f>
        <v>154116337</v>
      </c>
      <c r="H13">
        <f>longitude!B13</f>
        <v>154116337</v>
      </c>
      <c r="I13">
        <f>dt_pos_utc!B13</f>
        <v>154116337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B56E02-208C-4023-B70F-DA32F8740BC3}">
  <dimension ref="A1:B13"/>
  <sheetViews>
    <sheetView workbookViewId="0">
      <selection activeCell="B15" sqref="B15"/>
    </sheetView>
  </sheetViews>
  <sheetFormatPr defaultRowHeight="15" x14ac:dyDescent="0.25"/>
  <cols>
    <col min="2" max="2" width="11.140625" bestFit="1" customWidth="1"/>
  </cols>
  <sheetData>
    <row r="1" spans="1:2" x14ac:dyDescent="0.25">
      <c r="A1" t="s">
        <v>2</v>
      </c>
      <c r="B1" t="s">
        <v>23</v>
      </c>
    </row>
    <row r="2" spans="1:2" x14ac:dyDescent="0.25">
      <c r="A2" t="s">
        <v>3</v>
      </c>
      <c r="B2">
        <v>143327127</v>
      </c>
    </row>
    <row r="3" spans="1:2" x14ac:dyDescent="0.25">
      <c r="A3" t="s">
        <v>4</v>
      </c>
      <c r="B3">
        <v>139182981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149841097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119213501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0CB2B-B0C4-4290-8557-58B39476E173}">
  <dimension ref="A1:B13"/>
  <sheetViews>
    <sheetView workbookViewId="0">
      <selection activeCell="D10" sqref="D10"/>
    </sheetView>
  </sheetViews>
  <sheetFormatPr defaultRowHeight="15" x14ac:dyDescent="0.25"/>
  <cols>
    <col min="2" max="2" width="10" bestFit="1" customWidth="1"/>
  </cols>
  <sheetData>
    <row r="1" spans="1:2" x14ac:dyDescent="0.25">
      <c r="A1" t="s">
        <v>2</v>
      </c>
      <c r="B1" t="s">
        <v>24</v>
      </c>
    </row>
    <row r="2" spans="1:2" x14ac:dyDescent="0.25">
      <c r="A2" t="s">
        <v>3</v>
      </c>
      <c r="B2">
        <v>133909316</v>
      </c>
    </row>
    <row r="3" spans="1:2" x14ac:dyDescent="0.25">
      <c r="A3" t="s">
        <v>4</v>
      </c>
      <c r="B3">
        <v>130509544</v>
      </c>
    </row>
    <row r="4" spans="1:2" x14ac:dyDescent="0.25">
      <c r="A4" t="s">
        <v>5</v>
      </c>
      <c r="B4">
        <v>140647822</v>
      </c>
    </row>
    <row r="5" spans="1:2" x14ac:dyDescent="0.25">
      <c r="A5" t="s">
        <v>6</v>
      </c>
      <c r="B5">
        <v>139115054</v>
      </c>
    </row>
    <row r="6" spans="1:2" x14ac:dyDescent="0.25">
      <c r="A6" t="s">
        <v>7</v>
      </c>
      <c r="B6">
        <v>141063315</v>
      </c>
    </row>
    <row r="7" spans="1:2" x14ac:dyDescent="0.25">
      <c r="A7" t="s">
        <v>8</v>
      </c>
      <c r="B7">
        <v>138357982</v>
      </c>
    </row>
    <row r="8" spans="1:2" x14ac:dyDescent="0.25">
      <c r="A8" t="s">
        <v>9</v>
      </c>
      <c r="B8">
        <v>147391757</v>
      </c>
    </row>
    <row r="9" spans="1:2" x14ac:dyDescent="0.25">
      <c r="A9" t="s">
        <v>10</v>
      </c>
      <c r="B9">
        <v>147576290</v>
      </c>
    </row>
    <row r="10" spans="1:2" x14ac:dyDescent="0.25">
      <c r="A10" t="s">
        <v>11</v>
      </c>
      <c r="B10">
        <v>142540565</v>
      </c>
    </row>
    <row r="11" spans="1:2" x14ac:dyDescent="0.25">
      <c r="A11" t="s">
        <v>12</v>
      </c>
      <c r="B11">
        <v>147180567</v>
      </c>
    </row>
    <row r="12" spans="1:2" x14ac:dyDescent="0.25">
      <c r="A12" t="s">
        <v>13</v>
      </c>
      <c r="B12">
        <v>111469663</v>
      </c>
    </row>
    <row r="13" spans="1:2" x14ac:dyDescent="0.25">
      <c r="A13" t="s">
        <v>14</v>
      </c>
      <c r="B13">
        <v>144900472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2DC15-FC66-45DB-8EF3-965D707DC6E4}">
  <dimension ref="A1:B13"/>
  <sheetViews>
    <sheetView workbookViewId="0">
      <selection activeCell="B13" sqref="B13"/>
    </sheetView>
  </sheetViews>
  <sheetFormatPr defaultRowHeight="15" x14ac:dyDescent="0.25"/>
  <cols>
    <col min="2" max="2" width="15.85546875" bestFit="1" customWidth="1"/>
  </cols>
  <sheetData>
    <row r="1" spans="1:2" x14ac:dyDescent="0.25">
      <c r="A1" t="s">
        <v>2</v>
      </c>
      <c r="B1" t="s">
        <v>25</v>
      </c>
    </row>
    <row r="2" spans="1:2" x14ac:dyDescent="0.25">
      <c r="A2" t="s">
        <v>3</v>
      </c>
      <c r="B2">
        <v>135089372</v>
      </c>
    </row>
    <row r="3" spans="1:2" x14ac:dyDescent="0.25">
      <c r="A3" t="s">
        <v>4</v>
      </c>
      <c r="B3">
        <v>131616922</v>
      </c>
    </row>
    <row r="4" spans="1:2" x14ac:dyDescent="0.25">
      <c r="A4" t="s">
        <v>5</v>
      </c>
      <c r="B4">
        <v>141923034</v>
      </c>
    </row>
    <row r="5" spans="1:2" x14ac:dyDescent="0.25">
      <c r="A5" t="s">
        <v>6</v>
      </c>
      <c r="B5">
        <v>140262977</v>
      </c>
    </row>
    <row r="6" spans="1:2" x14ac:dyDescent="0.25">
      <c r="A6" t="s">
        <v>7</v>
      </c>
      <c r="B6">
        <v>142263960</v>
      </c>
    </row>
    <row r="7" spans="1:2" x14ac:dyDescent="0.25">
      <c r="A7" t="s">
        <v>8</v>
      </c>
      <c r="B7">
        <v>139421676</v>
      </c>
    </row>
    <row r="8" spans="1:2" x14ac:dyDescent="0.25">
      <c r="A8" t="s">
        <v>9</v>
      </c>
      <c r="B8">
        <v>148415283</v>
      </c>
    </row>
    <row r="9" spans="1:2" x14ac:dyDescent="0.25">
      <c r="A9" t="s">
        <v>10</v>
      </c>
      <c r="B9">
        <v>148223798</v>
      </c>
    </row>
    <row r="10" spans="1:2" x14ac:dyDescent="0.25">
      <c r="A10" t="s">
        <v>11</v>
      </c>
      <c r="B10">
        <v>143063930</v>
      </c>
    </row>
    <row r="11" spans="1:2" x14ac:dyDescent="0.25">
      <c r="A11" t="s">
        <v>12</v>
      </c>
      <c r="B11">
        <v>147731976</v>
      </c>
    </row>
    <row r="12" spans="1:2" x14ac:dyDescent="0.25">
      <c r="A12" t="s">
        <v>13</v>
      </c>
      <c r="B12">
        <v>112425580</v>
      </c>
    </row>
    <row r="13" spans="1:2" x14ac:dyDescent="0.25">
      <c r="A13" t="s">
        <v>14</v>
      </c>
      <c r="B13">
        <v>145610063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2C1A7-0AB7-430A-992C-A30442897C05}">
  <dimension ref="A1:B13"/>
  <sheetViews>
    <sheetView workbookViewId="0">
      <selection activeCell="C11" sqref="C11"/>
    </sheetView>
  </sheetViews>
  <sheetFormatPr defaultRowHeight="15" x14ac:dyDescent="0.25"/>
  <cols>
    <col min="2" max="2" width="17" bestFit="1" customWidth="1"/>
  </cols>
  <sheetData>
    <row r="1" spans="1:2" x14ac:dyDescent="0.25">
      <c r="A1" t="s">
        <v>2</v>
      </c>
      <c r="B1" t="s">
        <v>26</v>
      </c>
    </row>
    <row r="2" spans="1:2" x14ac:dyDescent="0.25">
      <c r="A2" t="s">
        <v>3</v>
      </c>
      <c r="B2">
        <v>143285547</v>
      </c>
    </row>
    <row r="3" spans="1:2" x14ac:dyDescent="0.25">
      <c r="A3" t="s">
        <v>4</v>
      </c>
      <c r="B3">
        <v>139136575</v>
      </c>
    </row>
    <row r="4" spans="1:2" x14ac:dyDescent="0.25">
      <c r="A4" t="s">
        <v>5</v>
      </c>
      <c r="B4">
        <v>149748827</v>
      </c>
    </row>
    <row r="5" spans="1:2" x14ac:dyDescent="0.25">
      <c r="A5" t="s">
        <v>6</v>
      </c>
      <c r="B5">
        <v>148197720</v>
      </c>
    </row>
    <row r="6" spans="1:2" x14ac:dyDescent="0.25">
      <c r="A6" t="s">
        <v>7</v>
      </c>
      <c r="B6">
        <v>149811456</v>
      </c>
    </row>
    <row r="7" spans="1:2" x14ac:dyDescent="0.25">
      <c r="A7" t="s">
        <v>8</v>
      </c>
      <c r="B7">
        <v>147151041</v>
      </c>
    </row>
    <row r="8" spans="1:2" x14ac:dyDescent="0.25">
      <c r="A8" t="s">
        <v>9</v>
      </c>
      <c r="B8">
        <v>155658110</v>
      </c>
    </row>
    <row r="9" spans="1:2" x14ac:dyDescent="0.25">
      <c r="A9" t="s">
        <v>10</v>
      </c>
      <c r="B9">
        <v>155629165</v>
      </c>
    </row>
    <row r="10" spans="1:2" x14ac:dyDescent="0.25">
      <c r="A10" t="s">
        <v>11</v>
      </c>
      <c r="B10">
        <v>151212698</v>
      </c>
    </row>
    <row r="11" spans="1:2" x14ac:dyDescent="0.25">
      <c r="A11" t="s">
        <v>12</v>
      </c>
      <c r="B11">
        <v>155941907</v>
      </c>
    </row>
    <row r="12" spans="1:2" x14ac:dyDescent="0.25">
      <c r="A12" t="s">
        <v>13</v>
      </c>
      <c r="B12">
        <v>119202801</v>
      </c>
    </row>
    <row r="13" spans="1:2" x14ac:dyDescent="0.25">
      <c r="A13" t="s">
        <v>14</v>
      </c>
      <c r="B13">
        <v>154067527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B31F20-4F71-47F0-B252-4AA61A9B9C48}">
  <dimension ref="A1:B13"/>
  <sheetViews>
    <sheetView workbookViewId="0">
      <selection activeCell="B13" sqref="B13"/>
    </sheetView>
  </sheetViews>
  <sheetFormatPr defaultRowHeight="15" x14ac:dyDescent="0.25"/>
  <cols>
    <col min="2" max="2" width="17.5703125" bestFit="1" customWidth="1"/>
  </cols>
  <sheetData>
    <row r="1" spans="1:2" x14ac:dyDescent="0.25">
      <c r="A1" t="s">
        <v>2</v>
      </c>
      <c r="B1" t="s">
        <v>27</v>
      </c>
    </row>
    <row r="2" spans="1:2" x14ac:dyDescent="0.25">
      <c r="A2" t="s">
        <v>3</v>
      </c>
      <c r="B2">
        <v>143327127</v>
      </c>
    </row>
    <row r="3" spans="1:2" x14ac:dyDescent="0.25">
      <c r="A3" t="s">
        <v>4</v>
      </c>
      <c r="B3">
        <v>139182981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147715918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96930139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F31939-C2A8-46AE-B944-91DB9F59E25B}">
  <dimension ref="A1:B13"/>
  <sheetViews>
    <sheetView workbookViewId="0">
      <selection activeCell="C6" sqref="C6"/>
    </sheetView>
  </sheetViews>
  <sheetFormatPr defaultRowHeight="15" x14ac:dyDescent="0.25"/>
  <cols>
    <col min="2" max="2" width="13.42578125" bestFit="1" customWidth="1"/>
  </cols>
  <sheetData>
    <row r="1" spans="1:2" x14ac:dyDescent="0.25">
      <c r="A1" t="s">
        <v>2</v>
      </c>
      <c r="B1" t="s">
        <v>28</v>
      </c>
    </row>
    <row r="2" spans="1:2" x14ac:dyDescent="0.25">
      <c r="A2" t="s">
        <v>3</v>
      </c>
      <c r="B2">
        <v>143327127</v>
      </c>
    </row>
    <row r="3" spans="1:2" x14ac:dyDescent="0.25">
      <c r="A3" t="s">
        <v>4</v>
      </c>
      <c r="B3">
        <v>139182981</v>
      </c>
    </row>
    <row r="4" spans="1:2" x14ac:dyDescent="0.25">
      <c r="A4" t="s">
        <v>5</v>
      </c>
      <c r="B4">
        <v>149788640</v>
      </c>
    </row>
    <row r="5" spans="1:2" x14ac:dyDescent="0.25">
      <c r="A5" t="s">
        <v>6</v>
      </c>
      <c r="B5">
        <v>148231231</v>
      </c>
    </row>
    <row r="6" spans="1:2" x14ac:dyDescent="0.25">
      <c r="A6" t="s">
        <v>7</v>
      </c>
      <c r="B6">
        <v>149845329</v>
      </c>
    </row>
    <row r="7" spans="1:2" x14ac:dyDescent="0.25">
      <c r="A7" t="s">
        <v>8</v>
      </c>
      <c r="B7">
        <v>147191969</v>
      </c>
    </row>
    <row r="8" spans="1:2" x14ac:dyDescent="0.25">
      <c r="A8" t="s">
        <v>9</v>
      </c>
      <c r="B8">
        <v>155700247</v>
      </c>
    </row>
    <row r="9" spans="1:2" x14ac:dyDescent="0.25">
      <c r="A9" t="s">
        <v>10</v>
      </c>
      <c r="B9">
        <v>155661342</v>
      </c>
    </row>
    <row r="10" spans="1:2" x14ac:dyDescent="0.25">
      <c r="A10" t="s">
        <v>11</v>
      </c>
      <c r="B10">
        <v>151249370</v>
      </c>
    </row>
    <row r="11" spans="1:2" x14ac:dyDescent="0.25">
      <c r="A11" t="s">
        <v>12</v>
      </c>
      <c r="B11">
        <v>155982352</v>
      </c>
    </row>
    <row r="12" spans="1:2" x14ac:dyDescent="0.25">
      <c r="A12" t="s">
        <v>13</v>
      </c>
      <c r="B12">
        <v>119253847</v>
      </c>
    </row>
    <row r="13" spans="1:2" x14ac:dyDescent="0.25">
      <c r="A13" t="s">
        <v>14</v>
      </c>
      <c r="B13">
        <v>154116337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valid_value</vt:lpstr>
      <vt:lpstr>valid_value_month</vt:lpstr>
      <vt:lpstr>valid_value_variable</vt:lpstr>
      <vt:lpstr>mmsi</vt:lpstr>
      <vt:lpstr>imo</vt:lpstr>
      <vt:lpstr>nav_status</vt:lpstr>
      <vt:lpstr>vessel_type</vt:lpstr>
      <vt:lpstr>flag_country</vt:lpstr>
      <vt:lpstr>latitude</vt:lpstr>
      <vt:lpstr>longitude</vt:lpstr>
      <vt:lpstr>dt_pos_utc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Ladisa Busaina</dc:creator>
  <cp:lastModifiedBy>Ladisa Busaina</cp:lastModifiedBy>
  <dcterms:created xsi:type="dcterms:W3CDTF">2024-02-18T05:47:32Z</dcterms:created>
  <dcterms:modified xsi:type="dcterms:W3CDTF">2024-05-03T11:54:15Z</dcterms:modified>
</cp:coreProperties>
</file>