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MHS ABBASI\"/>
    </mc:Choice>
  </mc:AlternateContent>
  <xr:revisionPtr revIDLastSave="0" documentId="13_ncr:1_{9AD18F25-A344-4C44-813E-43ADA4E86FD2}" xr6:coauthVersionLast="47" xr6:coauthVersionMax="47" xr10:uidLastSave="{00000000-0000-0000-0000-000000000000}"/>
  <bookViews>
    <workbookView xWindow="-120" yWindow="-120" windowWidth="19440" windowHeight="14880" activeTab="1" xr2:uid="{80ED4931-1086-457D-B7E9-15B12080A4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" i="2" l="1"/>
  <c r="N12" i="2"/>
  <c r="L12" i="2"/>
  <c r="Q9" i="1"/>
  <c r="Q10" i="1"/>
  <c r="Q11" i="1"/>
  <c r="Q12" i="1"/>
  <c r="Q13" i="1"/>
  <c r="Q14" i="1"/>
  <c r="Q15" i="1"/>
  <c r="Q16" i="1"/>
  <c r="Q17" i="1"/>
  <c r="Q8" i="1"/>
  <c r="P9" i="1"/>
  <c r="P10" i="1"/>
  <c r="P11" i="1"/>
  <c r="P12" i="1"/>
  <c r="P13" i="1"/>
  <c r="P14" i="1"/>
  <c r="P15" i="1"/>
  <c r="P16" i="1"/>
  <c r="P17" i="1"/>
  <c r="P8" i="1"/>
  <c r="O8" i="1"/>
  <c r="O9" i="1"/>
  <c r="O10" i="1"/>
  <c r="O11" i="1"/>
  <c r="O12" i="1"/>
  <c r="O13" i="1"/>
  <c r="O14" i="1"/>
  <c r="O15" i="1"/>
  <c r="O16" i="1"/>
  <c r="O17" i="1"/>
  <c r="I8" i="1"/>
  <c r="J8" i="1" s="1"/>
  <c r="L8" i="1" s="1"/>
  <c r="I9" i="1"/>
  <c r="J9" i="1" s="1"/>
  <c r="K9" i="1" s="1" a="1"/>
  <c r="K9" i="1" s="1"/>
  <c r="I10" i="1"/>
  <c r="I11" i="1"/>
  <c r="J11" i="1" s="1"/>
  <c r="K11" i="1" s="1" a="1"/>
  <c r="K11" i="1" s="1"/>
  <c r="I12" i="1"/>
  <c r="J12" i="1" s="1"/>
  <c r="K12" i="1" s="1" a="1"/>
  <c r="K12" i="1" s="1"/>
  <c r="I13" i="1"/>
  <c r="J13" i="1" s="1"/>
  <c r="K13" i="1" s="1" a="1"/>
  <c r="K13" i="1" s="1"/>
  <c r="I15" i="1"/>
  <c r="I16" i="1"/>
  <c r="J16" i="1" s="1"/>
  <c r="K16" i="1" s="1" a="1"/>
  <c r="K16" i="1" s="1"/>
  <c r="I17" i="1"/>
  <c r="N9" i="1"/>
  <c r="N10" i="1"/>
  <c r="N11" i="1"/>
  <c r="N12" i="1"/>
  <c r="N13" i="1"/>
  <c r="N14" i="1"/>
  <c r="N15" i="1"/>
  <c r="N16" i="1"/>
  <c r="N17" i="1"/>
  <c r="N8" i="1"/>
  <c r="M8" i="1"/>
  <c r="M9" i="1"/>
  <c r="M10" i="1"/>
  <c r="M11" i="1"/>
  <c r="M12" i="1"/>
  <c r="M13" i="1"/>
  <c r="M14" i="1"/>
  <c r="M15" i="1"/>
  <c r="M16" i="1"/>
  <c r="M17" i="1"/>
  <c r="L14" i="1"/>
  <c r="J10" i="1"/>
  <c r="K10" i="1" s="1" a="1"/>
  <c r="K10" i="1" s="1"/>
  <c r="J15" i="1"/>
  <c r="K15" i="1" s="1" a="1"/>
  <c r="K15" i="1" s="1"/>
  <c r="J17" i="1"/>
  <c r="K17" i="1" s="1" a="1"/>
  <c r="K17" i="1" s="1"/>
  <c r="L16" i="1" l="1"/>
  <c r="L11" i="1"/>
  <c r="L15" i="1"/>
  <c r="L10" i="1"/>
  <c r="L17" i="1"/>
  <c r="L13" i="1"/>
  <c r="L9" i="1"/>
  <c r="L12" i="1"/>
  <c r="K8" i="1" a="1"/>
  <c r="K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<sst xmlns="http://schemas.openxmlformats.org/spreadsheetml/2006/main" count="48" uniqueCount="40">
  <si>
    <t>ID</t>
  </si>
  <si>
    <t>NANE</t>
  </si>
  <si>
    <t>SCINCE</t>
  </si>
  <si>
    <t>MATH</t>
  </si>
  <si>
    <t>ENGLISH</t>
  </si>
  <si>
    <t>ISLAMIAT</t>
  </si>
  <si>
    <t>URDU</t>
  </si>
  <si>
    <t>TOTAL</t>
  </si>
  <si>
    <t>PERCENTAGE</t>
  </si>
  <si>
    <t>RESULT</t>
  </si>
  <si>
    <t>HASNAIN</t>
  </si>
  <si>
    <t>SHAHID</t>
  </si>
  <si>
    <t>SHAMOIL</t>
  </si>
  <si>
    <t>IRFAN</t>
  </si>
  <si>
    <t>IRDAM</t>
  </si>
  <si>
    <t>ALI</t>
  </si>
  <si>
    <t>HARMAIN</t>
  </si>
  <si>
    <t>QAMAR</t>
  </si>
  <si>
    <t>SAAD</t>
  </si>
  <si>
    <t>REMARK</t>
  </si>
  <si>
    <t>GRADE</t>
  </si>
  <si>
    <t>MINIMUM</t>
  </si>
  <si>
    <t>MAXIMUM</t>
  </si>
  <si>
    <t>COUNT BLANK</t>
  </si>
  <si>
    <t xml:space="preserve">COUNT </t>
  </si>
  <si>
    <t>FURQAN</t>
  </si>
  <si>
    <t>NAME</t>
  </si>
  <si>
    <t>QTY</t>
  </si>
  <si>
    <t>PRICE</t>
  </si>
  <si>
    <t>PEN</t>
  </si>
  <si>
    <t>T SHIRT</t>
  </si>
  <si>
    <t>CPU</t>
  </si>
  <si>
    <t>MOUSE</t>
  </si>
  <si>
    <t>MONITOR</t>
  </si>
  <si>
    <t>FAN</t>
  </si>
  <si>
    <t>BOOK</t>
  </si>
  <si>
    <t>PRODUCT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</si>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</sst>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17"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ont>
        <color theme="1"/>
      </font>
      <fill>
        <patternFill>
          <fgColor rgb="FFFF3300"/>
          <bgColor rgb="FFFF006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fgColor rgb="FFFF7C80"/>
        </patternFill>
      </fill>
    </dxf>
    <dxf>
      <font>
        <color theme="1"/>
      </font>
      <fill>
        <patternFill>
          <fgColor rgb="FFFF7C80"/>
          <bgColor theme="1"/>
        </patternFill>
      </fill>
    </dxf>
    <dxf>
      <font>
        <color theme="1"/>
      </font>
      <fill>
        <patternFill>
          <fgColor rgb="FFFF7C80"/>
        </patternFill>
      </fill>
    </dxf>
  </dxfs>
  <tableStyles count="0" defaultTableStyle="TableStyleMedium2" defaultPivotStyle="PivotStyleLight16"/>
  <colors>
    <mruColors>
      <color rgb="FFFF7D25"/>
      <color rgb="FFFF6600"/>
      <color rgb="FFFF5050"/>
      <color rgb="FFFF7C80"/>
      <color rgb="FFFF3300"/>
      <color rgb="FFFC4B04"/>
      <color rgb="FFFF0066"/>
      <color rgb="FFFF0000"/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BDC0-E565-4684-9A7D-A02652847A10}">
  <sheetPr>
    <tabColor theme="5"/>
  </sheetPr>
  <dimension ref="B7:Q21"/>
  <sheetViews>
    <sheetView workbookViewId="0">
      <selection activeCell="D8" sqref="D8:H17"/>
    </sheetView>
  </sheetViews>
  <sheetFormatPr defaultRowHeight="15" x14ac:dyDescent="0.25"/>
  <cols>
    <col min="8" max="8" width="6.42578125" customWidth="1"/>
    <col min="9" max="9" width="12.42578125" customWidth="1"/>
    <col min="12" max="12" width="12.42578125" bestFit="1" customWidth="1"/>
    <col min="13" max="13" width="9.140625" customWidth="1"/>
    <col min="14" max="15" width="11" customWidth="1"/>
    <col min="16" max="16" width="13.5703125" customWidth="1"/>
    <col min="17" max="17" width="7.5703125" customWidth="1"/>
  </cols>
  <sheetData>
    <row r="7" spans="2:17" x14ac:dyDescent="0.25">
      <c r="B7" s="2" t="s">
        <v>0</v>
      </c>
      <c r="C7" s="3" t="s">
        <v>1</v>
      </c>
      <c r="D7" s="3" t="s">
        <v>2</v>
      </c>
      <c r="E7" s="2" t="s">
        <v>3</v>
      </c>
      <c r="F7" s="3" t="s">
        <v>4</v>
      </c>
      <c r="G7" s="3" t="s">
        <v>5</v>
      </c>
      <c r="H7" s="3" t="s">
        <v>6</v>
      </c>
      <c r="I7" s="3" t="s">
        <v>7</v>
      </c>
      <c r="J7" s="3" t="s">
        <v>8</v>
      </c>
      <c r="K7" s="3" t="s">
        <v>20</v>
      </c>
      <c r="L7" s="3" t="s">
        <v>19</v>
      </c>
      <c r="M7" s="3" t="s">
        <v>9</v>
      </c>
      <c r="N7" s="3" t="s">
        <v>21</v>
      </c>
      <c r="O7" s="3" t="s">
        <v>22</v>
      </c>
      <c r="P7" s="3" t="s">
        <v>23</v>
      </c>
      <c r="Q7" s="3" t="s">
        <v>24</v>
      </c>
    </row>
    <row r="8" spans="2:17" x14ac:dyDescent="0.25">
      <c r="B8" s="1">
        <v>1</v>
      </c>
      <c r="C8" s="1" t="s">
        <v>10</v>
      </c>
      <c r="D8" s="1">
        <v>78</v>
      </c>
      <c r="E8" s="1">
        <v>89</v>
      </c>
      <c r="F8" s="1">
        <v>65</v>
      </c>
      <c r="G8" s="1">
        <v>99</v>
      </c>
      <c r="H8" s="1">
        <v>89</v>
      </c>
      <c r="I8" s="1">
        <f>SUM(C8:H8)</f>
        <v>420</v>
      </c>
      <c r="J8" s="1">
        <f t="shared" ref="J8:J17" si="0">I8*100/500</f>
        <v>84</v>
      </c>
      <c r="K8" s="1" t="str" cm="1">
        <f t="array" ref="K8">_xlfn.IFS(J8&gt;=80,"A+",J8&gt;=70,"A",J8&gt;=60,"B",J8&gt;=50,"C",J8&lt;=40,"D")</f>
        <v>A+</v>
      </c>
      <c r="L8" s="1" t="str">
        <f>IF(J8&gt;40,"PASS","FAIL")</f>
        <v>PASS</v>
      </c>
      <c r="M8" s="1" t="str">
        <f>IF(MIN(D8:H8)&gt;40,"PASS","FAIL")</f>
        <v>PASS</v>
      </c>
      <c r="N8" s="1">
        <f>MIN(D8:H8)</f>
        <v>65</v>
      </c>
      <c r="O8" s="1">
        <f t="shared" ref="O8:O17" si="1">MAX(D8:H8)</f>
        <v>99</v>
      </c>
      <c r="P8" s="1">
        <f>COUNTBLANK(D8:H8)</f>
        <v>0</v>
      </c>
      <c r="Q8" s="1">
        <f>COUNT(D8:H8)</f>
        <v>5</v>
      </c>
    </row>
    <row r="9" spans="2:17" x14ac:dyDescent="0.25">
      <c r="B9" s="1">
        <v>2</v>
      </c>
      <c r="C9" s="1" t="s">
        <v>11</v>
      </c>
      <c r="D9" s="1">
        <v>99</v>
      </c>
      <c r="E9" s="1">
        <v>50</v>
      </c>
      <c r="F9" s="1">
        <v>99</v>
      </c>
      <c r="G9" s="1">
        <v>65</v>
      </c>
      <c r="H9" s="1">
        <v>55</v>
      </c>
      <c r="I9" s="1">
        <f t="shared" ref="I9:I17" si="2">SUM(C9:H9)</f>
        <v>368</v>
      </c>
      <c r="J9" s="1">
        <f t="shared" si="0"/>
        <v>73.599999999999994</v>
      </c>
      <c r="K9" s="1" t="str" cm="1">
        <f t="array" ref="K9">_xlfn.IFS(J9&gt;=80,"A+",J9&gt;=70,"A",J9&gt;=60,"B",J9&gt;=50,"C",J9&lt;=40,"D")</f>
        <v>A</v>
      </c>
      <c r="L9" s="1" t="str">
        <f t="shared" ref="L9:L17" si="3">IF(J9&gt;40,"PASS","FAIL")</f>
        <v>PASS</v>
      </c>
      <c r="M9" s="1" t="str">
        <f t="shared" ref="M9:M17" si="4">IF(MIN(D9:H9)&gt;40,"PASS","FAIL")</f>
        <v>PASS</v>
      </c>
      <c r="N9" s="1">
        <f t="shared" ref="N9:N17" si="5">MIN(D9:H9)</f>
        <v>50</v>
      </c>
      <c r="O9" s="1">
        <f t="shared" si="1"/>
        <v>99</v>
      </c>
      <c r="P9" s="1">
        <f t="shared" ref="P9:P17" si="6">COUNTBLANK(D9:H9)</f>
        <v>0</v>
      </c>
      <c r="Q9" s="1">
        <f t="shared" ref="Q9:Q17" si="7">COUNT(D9:H9)</f>
        <v>5</v>
      </c>
    </row>
    <row r="10" spans="2:17" x14ac:dyDescent="0.25">
      <c r="B10" s="1">
        <v>3</v>
      </c>
      <c r="C10" s="1" t="s">
        <v>12</v>
      </c>
      <c r="D10" s="1">
        <v>40</v>
      </c>
      <c r="E10" s="1">
        <v>25</v>
      </c>
      <c r="F10" s="1">
        <v>57</v>
      </c>
      <c r="G10" s="1">
        <v>25</v>
      </c>
      <c r="H10" s="1">
        <v>35</v>
      </c>
      <c r="I10" s="1">
        <f t="shared" si="2"/>
        <v>182</v>
      </c>
      <c r="J10" s="1">
        <f t="shared" si="0"/>
        <v>36.4</v>
      </c>
      <c r="K10" s="1" t="str" cm="1">
        <f t="array" ref="K10">_xlfn.IFS(J10&gt;=80,"A+",J10&gt;=70,"A",J10&gt;=60,"B",J10&gt;=50,"C",J10&lt;=40,"D")</f>
        <v>D</v>
      </c>
      <c r="L10" s="1" t="str">
        <f t="shared" si="3"/>
        <v>FAIL</v>
      </c>
      <c r="M10" s="1" t="str">
        <f t="shared" si="4"/>
        <v>FAIL</v>
      </c>
      <c r="N10" s="1">
        <f t="shared" si="5"/>
        <v>25</v>
      </c>
      <c r="O10" s="1">
        <f t="shared" si="1"/>
        <v>57</v>
      </c>
      <c r="P10" s="1">
        <f t="shared" si="6"/>
        <v>0</v>
      </c>
      <c r="Q10" s="1">
        <f t="shared" si="7"/>
        <v>5</v>
      </c>
    </row>
    <row r="11" spans="2:17" x14ac:dyDescent="0.25">
      <c r="B11" s="1">
        <v>4</v>
      </c>
      <c r="C11" s="1" t="s">
        <v>13</v>
      </c>
      <c r="D11" s="1">
        <v>35</v>
      </c>
      <c r="E11" s="1">
        <v>25</v>
      </c>
      <c r="F11" s="1">
        <v>54</v>
      </c>
      <c r="G11" s="1">
        <v>96</v>
      </c>
      <c r="H11" s="1">
        <v>57</v>
      </c>
      <c r="I11" s="1">
        <f t="shared" si="2"/>
        <v>267</v>
      </c>
      <c r="J11" s="1">
        <f t="shared" si="0"/>
        <v>53.4</v>
      </c>
      <c r="K11" s="1" t="str" cm="1">
        <f t="array" ref="K11">_xlfn.IFS(J11&gt;=80,"A+",J11&gt;=70,"A",J11&gt;=60,"B",J11&gt;=50,"C",J11&lt;=40,"D")</f>
        <v>C</v>
      </c>
      <c r="L11" s="1" t="str">
        <f t="shared" si="3"/>
        <v>PASS</v>
      </c>
      <c r="M11" s="1" t="str">
        <f t="shared" si="4"/>
        <v>FAIL</v>
      </c>
      <c r="N11" s="1">
        <f t="shared" si="5"/>
        <v>25</v>
      </c>
      <c r="O11" s="1">
        <f t="shared" si="1"/>
        <v>96</v>
      </c>
      <c r="P11" s="1">
        <f t="shared" si="6"/>
        <v>0</v>
      </c>
      <c r="Q11" s="1">
        <f t="shared" si="7"/>
        <v>5</v>
      </c>
    </row>
    <row r="12" spans="2:17" x14ac:dyDescent="0.25">
      <c r="B12" s="1">
        <v>5</v>
      </c>
      <c r="C12" s="1" t="s">
        <v>14</v>
      </c>
      <c r="D12" s="1">
        <v>58</v>
      </c>
      <c r="E12" s="1">
        <v>84</v>
      </c>
      <c r="F12" s="1">
        <v>35</v>
      </c>
      <c r="G12" s="1">
        <v>45</v>
      </c>
      <c r="H12" s="1">
        <v>78</v>
      </c>
      <c r="I12" s="1">
        <f t="shared" si="2"/>
        <v>300</v>
      </c>
      <c r="J12" s="1">
        <f t="shared" si="0"/>
        <v>60</v>
      </c>
      <c r="K12" s="1" t="str" cm="1">
        <f t="array" ref="K12">_xlfn.IFS(J12&gt;=80,"A+",J12&gt;=70,"A",J12&gt;=60,"B",J12&gt;=50,"C",J12&lt;=40,"D")</f>
        <v>B</v>
      </c>
      <c r="L12" s="1" t="str">
        <f t="shared" si="3"/>
        <v>PASS</v>
      </c>
      <c r="M12" s="1" t="str">
        <f t="shared" si="4"/>
        <v>FAIL</v>
      </c>
      <c r="N12" s="1">
        <f t="shared" si="5"/>
        <v>35</v>
      </c>
      <c r="O12" s="1">
        <f t="shared" si="1"/>
        <v>84</v>
      </c>
      <c r="P12" s="1">
        <f t="shared" si="6"/>
        <v>0</v>
      </c>
      <c r="Q12" s="1">
        <f t="shared" si="7"/>
        <v>5</v>
      </c>
    </row>
    <row r="13" spans="2:17" x14ac:dyDescent="0.25">
      <c r="B13" s="1">
        <v>6</v>
      </c>
      <c r="C13" s="1" t="s">
        <v>15</v>
      </c>
      <c r="D13" s="1">
        <v>86</v>
      </c>
      <c r="E13" s="1">
        <v>68</v>
      </c>
      <c r="F13" s="1">
        <v>86</v>
      </c>
      <c r="G13" s="1">
        <v>45</v>
      </c>
      <c r="H13" s="1">
        <v>56</v>
      </c>
      <c r="I13" s="1">
        <f t="shared" si="2"/>
        <v>341</v>
      </c>
      <c r="J13" s="1">
        <f t="shared" si="0"/>
        <v>68.2</v>
      </c>
      <c r="K13" s="1" t="str" cm="1">
        <f t="array" ref="K13">_xlfn.IFS(J13&gt;=80,"A+",J13&gt;=70,"A",J13&gt;=60,"B",J13&gt;=50,"C",J13&lt;=40,"D")</f>
        <v>B</v>
      </c>
      <c r="L13" s="1" t="str">
        <f t="shared" si="3"/>
        <v>PASS</v>
      </c>
      <c r="M13" s="1" t="str">
        <f t="shared" si="4"/>
        <v>PASS</v>
      </c>
      <c r="N13" s="1">
        <f t="shared" si="5"/>
        <v>45</v>
      </c>
      <c r="O13" s="1">
        <f t="shared" si="1"/>
        <v>86</v>
      </c>
      <c r="P13" s="1">
        <f t="shared" si="6"/>
        <v>0</v>
      </c>
      <c r="Q13" s="1">
        <f t="shared" si="7"/>
        <v>5</v>
      </c>
    </row>
    <row r="14" spans="2:17" x14ac:dyDescent="0.25">
      <c r="B14" s="1">
        <v>7</v>
      </c>
      <c r="C14" s="1" t="s">
        <v>25</v>
      </c>
      <c r="D14" s="1"/>
      <c r="E14" s="1"/>
      <c r="F14" s="1"/>
      <c r="G14" s="1"/>
      <c r="H14" s="1"/>
      <c r="I14" s="1"/>
      <c r="J14" s="1"/>
      <c r="K14" s="1"/>
      <c r="L14" s="1" t="str">
        <f t="shared" si="3"/>
        <v>FAIL</v>
      </c>
      <c r="M14" s="1" t="str">
        <f t="shared" si="4"/>
        <v>FAIL</v>
      </c>
      <c r="N14" s="1">
        <f t="shared" si="5"/>
        <v>0</v>
      </c>
      <c r="O14" s="1">
        <f t="shared" si="1"/>
        <v>0</v>
      </c>
      <c r="P14" s="1">
        <f t="shared" si="6"/>
        <v>5</v>
      </c>
      <c r="Q14" s="1">
        <f t="shared" si="7"/>
        <v>0</v>
      </c>
    </row>
    <row r="15" spans="2:17" x14ac:dyDescent="0.25">
      <c r="B15" s="1">
        <v>8</v>
      </c>
      <c r="C15" s="1" t="s">
        <v>16</v>
      </c>
      <c r="D15" s="1">
        <v>80</v>
      </c>
      <c r="E15" s="1">
        <v>0</v>
      </c>
      <c r="F15" s="1">
        <v>99</v>
      </c>
      <c r="G15" s="1">
        <v>100</v>
      </c>
      <c r="H15" s="1">
        <v>65</v>
      </c>
      <c r="I15" s="1">
        <f t="shared" si="2"/>
        <v>344</v>
      </c>
      <c r="J15" s="1">
        <f t="shared" si="0"/>
        <v>68.8</v>
      </c>
      <c r="K15" s="1" t="str" cm="1">
        <f t="array" ref="K15">_xlfn.IFS(J15&gt;=80,"A+",J15&gt;=70,"A",J15&gt;=60,"B",J15&gt;=50,"C",J15&lt;=40,"D")</f>
        <v>B</v>
      </c>
      <c r="L15" s="1" t="str">
        <f t="shared" si="3"/>
        <v>PASS</v>
      </c>
      <c r="M15" s="1" t="str">
        <f t="shared" si="4"/>
        <v>FAIL</v>
      </c>
      <c r="N15" s="1">
        <f t="shared" si="5"/>
        <v>0</v>
      </c>
      <c r="O15" s="1">
        <f t="shared" si="1"/>
        <v>100</v>
      </c>
      <c r="P15" s="1">
        <f t="shared" si="6"/>
        <v>0</v>
      </c>
      <c r="Q15" s="1">
        <f t="shared" si="7"/>
        <v>5</v>
      </c>
    </row>
    <row r="16" spans="2:17" x14ac:dyDescent="0.25">
      <c r="B16" s="1">
        <v>9</v>
      </c>
      <c r="C16" s="1" t="s">
        <v>17</v>
      </c>
      <c r="D16" s="1">
        <v>35</v>
      </c>
      <c r="E16" s="1">
        <v>25</v>
      </c>
      <c r="F16" s="1">
        <v>45</v>
      </c>
      <c r="G16" s="1">
        <v>68</v>
      </c>
      <c r="H16" s="1">
        <v>15</v>
      </c>
      <c r="I16" s="1">
        <f t="shared" si="2"/>
        <v>188</v>
      </c>
      <c r="J16" s="1">
        <f t="shared" si="0"/>
        <v>37.6</v>
      </c>
      <c r="K16" s="1" t="str" cm="1">
        <f t="array" ref="K16">_xlfn.IFS(J16&gt;=80,"A+",J16&gt;=70,"A",J16&gt;=60,"B",J16&gt;=50,"C",J16&lt;=40,"D")</f>
        <v>D</v>
      </c>
      <c r="L16" s="1" t="str">
        <f t="shared" si="3"/>
        <v>FAIL</v>
      </c>
      <c r="M16" s="1" t="str">
        <f t="shared" si="4"/>
        <v>FAIL</v>
      </c>
      <c r="N16" s="1">
        <f t="shared" si="5"/>
        <v>15</v>
      </c>
      <c r="O16" s="1">
        <f t="shared" si="1"/>
        <v>68</v>
      </c>
      <c r="P16" s="1">
        <f t="shared" si="6"/>
        <v>0</v>
      </c>
      <c r="Q16" s="1">
        <f t="shared" si="7"/>
        <v>5</v>
      </c>
    </row>
    <row r="17" spans="2:17" x14ac:dyDescent="0.25">
      <c r="B17" s="1">
        <v>10</v>
      </c>
      <c r="C17" s="1" t="s">
        <v>18</v>
      </c>
      <c r="D17" s="1">
        <v>23</v>
      </c>
      <c r="E17" s="1">
        <v>55</v>
      </c>
      <c r="F17" s="1">
        <v>7</v>
      </c>
      <c r="G17" s="1">
        <v>41</v>
      </c>
      <c r="H17" s="1">
        <v>35</v>
      </c>
      <c r="I17" s="1">
        <f t="shared" si="2"/>
        <v>161</v>
      </c>
      <c r="J17" s="1">
        <f t="shared" si="0"/>
        <v>32.200000000000003</v>
      </c>
      <c r="K17" s="1" t="str" cm="1">
        <f t="array" ref="K17">_xlfn.IFS(J17&gt;=80,"A+",J17&gt;=70,"A",J17&gt;=60,"B",J17&gt;=50,"C",J17&lt;=40,"D")</f>
        <v>D</v>
      </c>
      <c r="L17" s="1" t="str">
        <f t="shared" si="3"/>
        <v>FAIL</v>
      </c>
      <c r="M17" s="1" t="str">
        <f t="shared" si="4"/>
        <v>FAIL</v>
      </c>
      <c r="N17" s="1">
        <f t="shared" si="5"/>
        <v>7</v>
      </c>
      <c r="O17" s="1">
        <f t="shared" si="1"/>
        <v>55</v>
      </c>
      <c r="P17" s="1">
        <f t="shared" si="6"/>
        <v>0</v>
      </c>
      <c r="Q17" s="1">
        <f t="shared" si="7"/>
        <v>5</v>
      </c>
    </row>
    <row r="18" spans="2:17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</sheetData>
  <phoneticPr fontId="2" type="noConversion"/>
  <conditionalFormatting sqref="D8">
    <cfRule type="expression" dxfId="16" priority="3">
      <formula>AND(ISNUMBER(D8),D8&gt;=0,D8&lt;=40)</formula>
    </cfRule>
  </conditionalFormatting>
  <conditionalFormatting sqref="D8:H17">
    <cfRule type="expression" dxfId="15" priority="1">
      <formula>AND(ISNUMBER(E10),E10&gt;=0+E10&lt;=40)</formula>
    </cfRule>
    <cfRule type="expression" dxfId="14" priority="2">
      <formula>AND(ISNUMBER(D8),D8&gt;=0,D8&lt;=40)</formula>
    </cfRule>
    <cfRule type="cellIs" dxfId="13" priority="6" operator="between">
      <formula>0</formula>
      <formula>39</formula>
    </cfRule>
    <cfRule type="cellIs" dxfId="12" priority="7" operator="between">
      <formula>40</formula>
      <formula>100</formula>
    </cfRule>
  </conditionalFormatting>
  <conditionalFormatting sqref="I8:I17">
    <cfRule type="cellIs" dxfId="11" priority="12" operator="between">
      <formula>39</formula>
      <formula>100</formula>
    </cfRule>
  </conditionalFormatting>
  <conditionalFormatting sqref="J8:J17">
    <cfRule type="cellIs" dxfId="10" priority="5" operator="between">
      <formula>80</formula>
      <formula>100</formula>
    </cfRule>
  </conditionalFormatting>
  <conditionalFormatting sqref="K3">
    <cfRule type="expression" dxfId="9" priority="4">
      <formula>AND(ISNUMBER(D8),D8&gt;=0,D8&lt;=40)</formula>
    </cfRule>
  </conditionalFormatting>
  <dataValidations count="1">
    <dataValidation type="whole" allowBlank="1" showInputMessage="1" showErrorMessage="1" errorTitle="NUMBER" error="PASS NUMBER BETWEEN 0 TO 100" sqref="D8:H17" xr:uid="{0F546947-755A-49DD-B414-81320C8DB563}">
      <formula1>0</formula1>
      <formula2>100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935E-89AE-4D91-B253-839782D6DA6E}">
  <dimension ref="G8:P18"/>
  <sheetViews>
    <sheetView tabSelected="1" workbookViewId="0">
      <selection activeCell="O12" sqref="O12"/>
    </sheetView>
  </sheetViews>
  <sheetFormatPr defaultRowHeight="15" x14ac:dyDescent="0.25"/>
  <sheetData>
    <row r="8" spans="7:16" x14ac:dyDescent="0.25">
      <c r="G8" s="4" t="s">
        <v>26</v>
      </c>
      <c r="H8" s="4" t="s">
        <v>27</v>
      </c>
      <c r="I8" s="4" t="s">
        <v>28</v>
      </c>
    </row>
    <row r="9" spans="7:16" x14ac:dyDescent="0.25">
      <c r="G9" s="1" t="s">
        <v>29</v>
      </c>
      <c r="H9" s="1">
        <v>58</v>
      </c>
      <c r="I9" s="1">
        <v>23</v>
      </c>
    </row>
    <row r="10" spans="7:16" x14ac:dyDescent="0.25">
      <c r="G10" s="1" t="s">
        <v>30</v>
      </c>
      <c r="H10" s="1">
        <v>100</v>
      </c>
      <c r="I10" s="1">
        <v>99</v>
      </c>
    </row>
    <row r="11" spans="7:16" x14ac:dyDescent="0.25">
      <c r="G11" s="1" t="s">
        <v>31</v>
      </c>
      <c r="H11" s="1">
        <v>80</v>
      </c>
      <c r="I11" s="1">
        <v>35</v>
      </c>
      <c r="K11" s="4" t="s">
        <v>36</v>
      </c>
      <c r="L11" s="4" t="s">
        <v>37</v>
      </c>
      <c r="M11" s="4" t="s">
        <v>36</v>
      </c>
      <c r="N11" s="4" t="s">
        <v>38</v>
      </c>
      <c r="O11" s="4" t="s">
        <v>36</v>
      </c>
      <c r="P11" s="4" t="s">
        <v>39</v>
      </c>
    </row>
    <row r="12" spans="7:16" x14ac:dyDescent="0.25">
      <c r="G12" s="1" t="s">
        <v>32</v>
      </c>
      <c r="H12" s="1">
        <v>70</v>
      </c>
      <c r="I12" s="1">
        <v>28</v>
      </c>
      <c r="K12" t="s">
        <v>29</v>
      </c>
      <c r="L12">
        <f>_xlfn.MAXIFS(H9:H18,G9:G18,K12)</f>
        <v>60</v>
      </c>
      <c r="M12" t="s">
        <v>29</v>
      </c>
      <c r="N12">
        <f>_xlfn.MINIFS(H9:H18,G9:G18,M12)</f>
        <v>58</v>
      </c>
      <c r="O12" t="s">
        <v>30</v>
      </c>
      <c r="P12">
        <f>SUMIFS(H9:H18,G9:G18,O12)</f>
        <v>120</v>
      </c>
    </row>
    <row r="13" spans="7:16" x14ac:dyDescent="0.25">
      <c r="G13" s="1" t="s">
        <v>29</v>
      </c>
      <c r="H13" s="1">
        <v>60</v>
      </c>
      <c r="I13" s="1">
        <v>40</v>
      </c>
    </row>
    <row r="14" spans="7:16" x14ac:dyDescent="0.25">
      <c r="G14" s="1" t="s">
        <v>33</v>
      </c>
      <c r="H14" s="1">
        <v>50</v>
      </c>
      <c r="I14" s="1">
        <v>39</v>
      </c>
    </row>
    <row r="15" spans="7:16" x14ac:dyDescent="0.25">
      <c r="G15" s="1" t="s">
        <v>34</v>
      </c>
      <c r="H15" s="1">
        <v>40</v>
      </c>
      <c r="I15" s="1">
        <v>67</v>
      </c>
    </row>
    <row r="16" spans="7:16" x14ac:dyDescent="0.25">
      <c r="G16" s="1" t="s">
        <v>30</v>
      </c>
      <c r="H16" s="1">
        <v>20</v>
      </c>
      <c r="I16" s="1">
        <v>85</v>
      </c>
    </row>
    <row r="17" spans="7:9" x14ac:dyDescent="0.25">
      <c r="G17" s="1" t="s">
        <v>32</v>
      </c>
      <c r="H17" s="1">
        <v>30</v>
      </c>
      <c r="I17" s="1">
        <v>66</v>
      </c>
    </row>
    <row r="18" spans="7:9" x14ac:dyDescent="0.25">
      <c r="G18" s="1" t="s">
        <v>35</v>
      </c>
      <c r="H18" s="1">
        <v>10</v>
      </c>
      <c r="I18" s="1">
        <v>78</v>
      </c>
    </row>
  </sheetData>
  <conditionalFormatting sqref="K12">
    <cfRule type="containsBlanks" dxfId="8" priority="6">
      <formula>LEN(TRIM(K12))=0</formula>
    </cfRule>
    <cfRule type="notContainsBlanks" dxfId="7" priority="5">
      <formula>LEN(TRIM(K12))&gt;0</formula>
    </cfRule>
  </conditionalFormatting>
  <conditionalFormatting sqref="M12">
    <cfRule type="containsBlanks" dxfId="5" priority="4">
      <formula>LEN(TRIM(M12))=0</formula>
    </cfRule>
    <cfRule type="notContainsBlanks" dxfId="4" priority="3">
      <formula>LEN(TRIM(M12))&gt;0</formula>
    </cfRule>
  </conditionalFormatting>
  <conditionalFormatting sqref="O12">
    <cfRule type="containsBlanks" dxfId="2" priority="2">
      <formula>LEN(TRIM(O12))=0</formula>
    </cfRule>
    <cfRule type="notContainsBlanks" dxfId="1" priority="1">
      <formula>LEN(TRIM(O12))&gt;0</formula>
    </cfRule>
  </conditionalFormatting>
  <dataValidations count="1">
    <dataValidation type="list" allowBlank="1" showInputMessage="1" showErrorMessage="1" sqref="K12 M12 O12" xr:uid="{0E231E07-5E90-464B-B618-2973CF1F2A48}">
      <formula1>$G$9:$G$18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2025-06-03T05:16:23Z</cp:lastPrinted>
  <dcterms:created xsi:type="dcterms:W3CDTF">2025-06-03T04:23:24Z</dcterms:created>
  <dcterms:modified xsi:type="dcterms:W3CDTF">2025-06-04T01:38:37Z</dcterms:modified>
</cp:coreProperties>
</file>